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移行作業中\財務調査課\04 調査統計係\■財政状況公表資料\02_財政状況資料集\H28決算_財政状況資料集\30_11月公表分\12_HP掲載用（政令指定都市分）\"/>
    </mc:Choice>
  </mc:AlternateContent>
  <bookViews>
    <workbookView xWindow="0" yWindow="0" windowWidth="23040" windowHeight="94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P9" i="11" l="1"/>
  <c r="BG36" i="9" l="1"/>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BW39" i="9"/>
  <c r="BE39" i="9"/>
  <c r="AM39" i="9"/>
  <c r="U39" i="9"/>
  <c r="BW38" i="9"/>
  <c r="BE38" i="9"/>
  <c r="U38" i="9"/>
  <c r="BW37" i="9"/>
  <c r="BE37" i="9"/>
  <c r="BW36" i="9"/>
  <c r="BW35" i="9"/>
  <c r="CO34" i="9"/>
  <c r="CO35" i="9" s="1"/>
  <c r="CO36" i="9" s="1"/>
  <c r="CO37" i="9" s="1"/>
  <c r="CO38" i="9" s="1"/>
  <c r="CO39" i="9" s="1"/>
  <c r="CO40" i="9" s="1"/>
  <c r="CO41" i="9" s="1"/>
  <c r="CO42" i="9" s="1"/>
  <c r="CO43" i="9" s="1"/>
  <c r="BW34" i="9"/>
  <c r="C34" i="9"/>
  <c r="C35" i="9" l="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AM36" i="9" s="1"/>
  <c r="AM37" i="9" s="1"/>
  <c r="AM38" i="9" s="1"/>
  <c r="BE34" i="9" l="1"/>
  <c r="BE35" i="9" s="1"/>
  <c r="BE36" i="9" s="1"/>
</calcChain>
</file>

<file path=xl/sharedStrings.xml><?xml version="1.0" encoding="utf-8"?>
<sst xmlns="http://schemas.openxmlformats.org/spreadsheetml/2006/main" count="1113" uniqueCount="591">
  <si>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</si>
  <si>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</si>
  <si>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</si>
  <si>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</si>
  <si>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</si>
  <si>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</si>
  <si>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</si>
  <si>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</si>
  <si>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</si>
  <si>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</si>
  <si>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</si>
  <si>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</si>
  <si>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</si>
  <si>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</si>
  <si>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</si>
  <si>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</si>
  <si>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</si>
  <si>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</si>
  <si>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</si>
  <si>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</si>
  <si>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</si>
  <si>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</si>
  <si>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</si>
  <si>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</si>
  <si>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</si>
  <si>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</si>
  <si>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</si>
  <si>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</si>
  <si>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</si>
  <si>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</si>
  <si>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</si>
  <si>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</si>
  <si>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</si>
  <si>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</si>
  <si>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</si>
  <si>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</si>
  <si>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</si>
  <si>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</si>
  <si>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</si>
  <si>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</si>
  <si>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</si>
  <si>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</si>
  <si>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</si>
  <si>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</si>
  <si>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</si>
  <si>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</si>
  <si>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</si>
  <si>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</si>
  <si>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</si>
  <si>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</si>
  <si>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</si>
  <si>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</si>
  <si>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</si>
  <si>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</si>
  <si>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</si>
  <si>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</si>
  <si>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</si>
  <si>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</si>
  <si>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</si>
  <si>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</si>
  <si>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</si>
  <si>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</si>
  <si>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</si>
  <si>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</si>
  <si>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</si>
  <si>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</si>
  <si>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</si>
  <si>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</si>
  <si>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</si>
  <si>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</si>
  <si>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</si>
  <si>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</si>
  <si>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</si>
  <si>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</si>
  <si>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</si>
  <si>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</si>
  <si>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</si>
  <si>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</si>
  <si>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</si>
  <si>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</si>
  <si>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</si>
  <si>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</si>
  <si>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川崎市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</si>
  <si>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</si>
  <si>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</si>
  <si>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</si>
  <si>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</si>
  <si>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</si>
  <si>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</si>
  <si>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</si>
  <si>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</si>
  <si>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</si>
  <si>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</si>
  <si>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</si>
  <si>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</si>
  <si>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</si>
  <si>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</si>
  <si>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</si>
  <si>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</si>
  <si>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</si>
  <si>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</si>
  <si>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</si>
  <si>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</si>
  <si>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</si>
  <si>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</si>
  <si>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</si>
  <si>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</si>
  <si>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</si>
  <si>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</si>
  <si>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</si>
  <si>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</si>
  <si>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</si>
  <si>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</si>
  <si>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</si>
  <si>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</si>
  <si>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</si>
  <si>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</si>
  <si>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</si>
  <si>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</si>
  <si>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</si>
  <si>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</si>
  <si>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</si>
  <si>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</si>
  <si>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</si>
  <si>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</si>
  <si>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</si>
  <si>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</si>
  <si>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</si>
  <si>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</si>
  <si>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</si>
  <si>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</si>
  <si>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</si>
  <si>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</si>
  <si>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</si>
  <si>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</si>
  <si>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</si>
  <si>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</si>
  <si>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</si>
  <si>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</si>
  <si>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</si>
  <si>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</si>
  <si>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</si>
  <si>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</si>
  <si>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</si>
  <si>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</si>
  <si>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</si>
  <si>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</si>
  <si>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</si>
  <si>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</si>
  <si>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</si>
  <si>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</si>
  <si>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</si>
  <si>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</si>
  <si>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</si>
  <si>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</si>
  <si>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</si>
  <si>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</si>
  <si>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</si>
  <si>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</si>
  <si>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</si>
  <si>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</si>
  <si>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</si>
  <si>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</si>
  <si>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</si>
  <si>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</si>
  <si>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</si>
  <si>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</si>
  <si>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</si>
  <si>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</si>
  <si>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</si>
  <si>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</si>
  <si>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</si>
  <si>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</si>
  <si>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</si>
  <si>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</si>
  <si>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</si>
  <si>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</si>
  <si>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</si>
  <si>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</si>
  <si>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</si>
  <si>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</si>
  <si>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</si>
  <si>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</si>
  <si>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</si>
  <si>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</si>
  <si>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</si>
  <si>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</si>
  <si>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</si>
  <si>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</si>
  <si>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</si>
  <si>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</si>
  <si>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</si>
  <si>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</si>
  <si>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</si>
  <si>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</si>
  <si>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</si>
  <si>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</si>
  <si>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</si>
  <si>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神奈川県川崎市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</si>
  <si>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</si>
  <si>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</si>
  <si>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</si>
  <si>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</si>
  <si>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</si>
  <si>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</si>
  <si>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</si>
  <si>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</si>
  <si>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</si>
  <si>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</si>
  <si>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</si>
  <si>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</si>
  <si>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</si>
  <si>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</si>
  <si>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</si>
  <si>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</si>
  <si>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</si>
  <si>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</si>
  <si>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</si>
  <si>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</si>
  <si>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</si>
  <si>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</si>
  <si>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</si>
  <si>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</si>
  <si>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</si>
  <si>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</si>
  <si>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</si>
  <si>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</si>
  <si>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</si>
  <si>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</si>
  <si>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</si>
  <si>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</si>
  <si>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</si>
  <si>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</si>
  <si>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</si>
  <si>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</si>
  <si>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</si>
  <si>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</si>
  <si>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</si>
  <si>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</si>
  <si>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</si>
  <si>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</si>
  <si>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</si>
  <si>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</si>
  <si>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</si>
  <si>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</si>
  <si>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</si>
  <si>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</si>
  <si>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</si>
  <si>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</si>
  <si>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</si>
  <si>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</si>
  <si>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</si>
  <si>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</si>
  <si>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</si>
  <si>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</si>
  <si>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</si>
  <si>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</si>
  <si>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</si>
  <si>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</si>
  <si>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</si>
  <si>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</si>
  <si>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</si>
  <si>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</si>
  <si>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</si>
  <si>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</si>
  <si>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</si>
  <si>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</si>
  <si>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</si>
  <si>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</si>
  <si>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</si>
  <si>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</si>
  <si>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</si>
  <si>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</si>
  <si>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</si>
  <si>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</si>
  <si>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</si>
  <si>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</si>
  <si>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</si>
  <si>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</si>
  <si>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</si>
  <si>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</si>
  <si>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</si>
  <si>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</si>
  <si>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</si>
  <si>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</si>
  <si>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</si>
  <si>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</si>
  <si>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</si>
  <si>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</si>
  <si>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</si>
  <si>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</si>
  <si>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</si>
  <si>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</si>
  <si>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</si>
  <si>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</si>
  <si>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</si>
  <si>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</si>
  <si>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</si>
  <si>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</si>
  <si>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</si>
  <si>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</si>
  <si>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</si>
  <si>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</si>
  <si>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</si>
  <si>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</si>
  <si>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</si>
  <si>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</si>
  <si>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</si>
  <si>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</si>
  <si>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</si>
  <si>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</si>
  <si>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</si>
  <si>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</si>
  <si>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</si>
  <si>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</si>
  <si>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</si>
  <si>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</si>
  <si>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</si>
  <si>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</si>
  <si>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</si>
  <si>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</si>
  <si>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</si>
  <si>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</si>
  <si>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</si>
  <si>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</si>
  <si>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</si>
  <si>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</si>
  <si>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</si>
  <si>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</si>
  <si>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</si>
  <si>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</si>
  <si>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</si>
  <si>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</si>
  <si>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</si>
  <si>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</si>
  <si>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</si>
  <si>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</si>
  <si>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</si>
  <si>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</si>
  <si>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</si>
  <si>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</si>
  <si>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</si>
  <si>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</si>
  <si>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</si>
  <si>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</si>
  <si>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</si>
  <si>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</si>
  <si>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神奈川県川崎市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</si>
  <si>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</si>
  <si>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</si>
  <si>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</si>
  <si>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</si>
  <si>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</si>
  <si>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</si>
  <si>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</si>
  <si>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</si>
  <si>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</si>
  <si>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</si>
  <si>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</si>
  <si>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</si>
  <si>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</si>
  <si>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</si>
  <si>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</si>
  <si>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</si>
  <si>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</si>
  <si>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</si>
  <si>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</si>
  <si>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</si>
  <si>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</si>
  <si>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公害健康被害補償事業特別会計</t>
    <phoneticPr fontId="5"/>
  </si>
  <si>
    <t>勤労者福祉共済事業特別会計</t>
    <phoneticPr fontId="5"/>
  </si>
  <si>
    <t>墓地整備事業特別会計</t>
    <phoneticPr fontId="5"/>
  </si>
  <si>
    <t>公共用地先行取得等事業特別会計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</si>
  <si>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</si>
  <si>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</si>
  <si>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</si>
  <si>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</si>
  <si>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</si>
  <si>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</si>
  <si>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</si>
  <si>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</si>
  <si>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</si>
  <si>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</si>
  <si>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</si>
  <si>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</si>
  <si>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</si>
  <si>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</si>
  <si>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</si>
  <si>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</si>
  <si>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</si>
  <si>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</si>
  <si>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</si>
  <si>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</si>
  <si>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下水道事業会計</t>
    <phoneticPr fontId="5"/>
  </si>
  <si>
    <t>水道事業会計</t>
    <phoneticPr fontId="5"/>
  </si>
  <si>
    <t>工業用水道事業会計</t>
    <phoneticPr fontId="5"/>
  </si>
  <si>
    <t>自動車運送事業会計</t>
    <phoneticPr fontId="5"/>
  </si>
  <si>
    <t>卸売市場事業特別会計</t>
    <phoneticPr fontId="5"/>
  </si>
  <si>
    <t>法非適用企業</t>
    <phoneticPr fontId="5"/>
  </si>
  <si>
    <t>港湾整備事業特別会計</t>
    <phoneticPr fontId="5"/>
  </si>
  <si>
    <t>生田緑地ゴルフ場事業特別会計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</si>
  <si>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</si>
  <si>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</si>
  <si>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</si>
  <si>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</si>
  <si>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</si>
  <si>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</si>
  <si>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</si>
  <si>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</si>
  <si>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</si>
  <si>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</si>
  <si>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</si>
  <si>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</si>
  <si>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</si>
  <si>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</si>
  <si>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</si>
  <si>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</si>
  <si>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</si>
  <si>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</si>
  <si>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</si>
  <si>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</si>
  <si>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</si>
  <si>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</si>
  <si>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</si>
  <si>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</si>
  <si>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</si>
  <si>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</si>
  <si>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</si>
  <si>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</si>
  <si>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</si>
  <si>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</si>
  <si>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</si>
  <si>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</si>
  <si>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</si>
  <si>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</si>
  <si>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</si>
  <si>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</si>
  <si>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</si>
  <si>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</si>
  <si>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</si>
  <si>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</si>
  <si>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</si>
  <si>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</si>
  <si>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</si>
  <si>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</si>
  <si>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</si>
  <si>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</si>
  <si>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</si>
  <si>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</si>
  <si>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</si>
  <si>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</si>
  <si>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</si>
  <si>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</si>
  <si>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</si>
  <si>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</si>
  <si>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</si>
  <si>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</si>
  <si>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</si>
  <si>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</si>
  <si>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</si>
  <si>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</si>
  <si>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</si>
  <si>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</si>
  <si>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</si>
  <si>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</si>
  <si>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</si>
  <si>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</si>
  <si>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</si>
  <si>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</si>
  <si>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</si>
  <si>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</si>
  <si>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</si>
  <si>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</si>
  <si>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</si>
  <si>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</si>
  <si>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</si>
  <si>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</si>
  <si>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</si>
  <si>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</si>
  <si>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</si>
  <si>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</si>
  <si>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</si>
  <si>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</si>
  <si>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</si>
  <si>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</si>
  <si>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</si>
  <si>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</si>
  <si>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</si>
  <si>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</si>
  <si>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</si>
  <si>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</si>
  <si>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</si>
  <si>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</si>
  <si>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</si>
  <si>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</si>
  <si>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</si>
  <si>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</si>
  <si>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</si>
  <si>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</si>
  <si>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</si>
  <si>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</si>
  <si>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</si>
  <si>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</si>
  <si>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</si>
  <si>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</si>
  <si>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</si>
  <si>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</si>
  <si>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</si>
  <si>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</si>
  <si>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</si>
  <si>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</si>
  <si>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</si>
  <si>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</si>
  <si>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</si>
  <si>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</si>
  <si>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</si>
  <si>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</si>
  <si>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</si>
  <si>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</si>
  <si>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</si>
  <si>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</si>
  <si>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</si>
  <si>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</si>
  <si>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</si>
  <si>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</si>
  <si>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</si>
  <si>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</si>
  <si>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</si>
  <si>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</si>
  <si>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</si>
  <si>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</si>
  <si>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</si>
  <si>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</si>
  <si>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</si>
  <si>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</si>
  <si>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</si>
  <si>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0.91</t>
  </si>
  <si>
    <t>▲ 0.34</t>
  </si>
  <si>
    <t>水道事業会計</t>
  </si>
  <si>
    <t>下水道事業会計</t>
  </si>
  <si>
    <t>工業用水道事業会計</t>
  </si>
  <si>
    <t>病院事業会計</t>
  </si>
  <si>
    <t>介護保険事業特別会計</t>
  </si>
  <si>
    <t>墓地整備事業特別会計</t>
  </si>
  <si>
    <t>生田緑地ゴルフ場事業特別会計</t>
  </si>
  <si>
    <t>一般会計</t>
  </si>
  <si>
    <t>その他会計（赤字）</t>
  </si>
  <si>
    <t>▲ 0.03</t>
  </si>
  <si>
    <t>その他会計（黒字）</t>
  </si>
  <si>
    <t>かわさき市民放送</t>
    <rPh sb="4" eb="6">
      <t>シミン</t>
    </rPh>
    <rPh sb="6" eb="8">
      <t>ホウソウ</t>
    </rPh>
    <phoneticPr fontId="3"/>
  </si>
  <si>
    <t>川崎市土地開発公社</t>
    <rPh sb="0" eb="3">
      <t>カワサキシ</t>
    </rPh>
    <rPh sb="3" eb="5">
      <t>トチ</t>
    </rPh>
    <rPh sb="5" eb="7">
      <t>カイハツ</t>
    </rPh>
    <rPh sb="7" eb="9">
      <t>コウシャ</t>
    </rPh>
    <phoneticPr fontId="3"/>
  </si>
  <si>
    <t>川崎市文化財団</t>
    <rPh sb="0" eb="3">
      <t>カワサキシ</t>
    </rPh>
    <rPh sb="3" eb="5">
      <t>ブンカ</t>
    </rPh>
    <rPh sb="5" eb="7">
      <t>ザイダン</t>
    </rPh>
    <phoneticPr fontId="3"/>
  </si>
  <si>
    <t>川崎市国際交流協会</t>
    <rPh sb="0" eb="3">
      <t>カワサキシ</t>
    </rPh>
    <rPh sb="3" eb="5">
      <t>コクサイ</t>
    </rPh>
    <rPh sb="5" eb="7">
      <t>コウリュウ</t>
    </rPh>
    <rPh sb="7" eb="9">
      <t>キョウカイ</t>
    </rPh>
    <phoneticPr fontId="3"/>
  </si>
  <si>
    <t>川崎市スポーツ協会</t>
    <rPh sb="0" eb="3">
      <t>カワサキシ</t>
    </rPh>
    <rPh sb="7" eb="9">
      <t>キョウカイ</t>
    </rPh>
    <phoneticPr fontId="3"/>
  </si>
  <si>
    <t>川崎アゼリア</t>
    <rPh sb="0" eb="2">
      <t>カワサキ</t>
    </rPh>
    <phoneticPr fontId="3"/>
  </si>
  <si>
    <t>川崎冷蔵</t>
    <rPh sb="0" eb="2">
      <t>カワサキ</t>
    </rPh>
    <rPh sb="2" eb="4">
      <t>レイゾウ</t>
    </rPh>
    <phoneticPr fontId="3"/>
  </si>
  <si>
    <t>川崎市産業振興財団</t>
    <rPh sb="0" eb="3">
      <t>カワサキシ</t>
    </rPh>
    <rPh sb="3" eb="5">
      <t>サンギョウ</t>
    </rPh>
    <rPh sb="5" eb="7">
      <t>シンコウ</t>
    </rPh>
    <rPh sb="7" eb="9">
      <t>ザイダン</t>
    </rPh>
    <phoneticPr fontId="3"/>
  </si>
  <si>
    <t>川崎・横浜公害保健センター</t>
    <rPh sb="0" eb="2">
      <t>カワサキ</t>
    </rPh>
    <rPh sb="3" eb="5">
      <t>ヨコハマ</t>
    </rPh>
    <rPh sb="5" eb="7">
      <t>コウガイ</t>
    </rPh>
    <rPh sb="7" eb="9">
      <t>ホケン</t>
    </rPh>
    <phoneticPr fontId="3"/>
  </si>
  <si>
    <t>川崎市シルバー人材センター</t>
    <rPh sb="0" eb="3">
      <t>カワサキシ</t>
    </rPh>
    <rPh sb="7" eb="9">
      <t>ジンザイ</t>
    </rPh>
    <phoneticPr fontId="3"/>
  </si>
  <si>
    <t>川崎市身体障害者協会</t>
    <rPh sb="0" eb="3">
      <t>カワサキシ</t>
    </rPh>
    <rPh sb="3" eb="5">
      <t>シンタイ</t>
    </rPh>
    <rPh sb="5" eb="8">
      <t>ショウガイシャ</t>
    </rPh>
    <rPh sb="8" eb="10">
      <t>キョウカイ</t>
    </rPh>
    <phoneticPr fontId="3"/>
  </si>
  <si>
    <t>川崎市看護師養成確保事業団</t>
    <rPh sb="0" eb="3">
      <t>カワサキシ</t>
    </rPh>
    <rPh sb="3" eb="6">
      <t>カンゴシ</t>
    </rPh>
    <rPh sb="6" eb="8">
      <t>ヨウセイ</t>
    </rPh>
    <rPh sb="8" eb="10">
      <t>カクホ</t>
    </rPh>
    <rPh sb="10" eb="13">
      <t>ジギョウダン</t>
    </rPh>
    <phoneticPr fontId="3"/>
  </si>
  <si>
    <t>川崎市母子寡婦福祉協議会</t>
    <rPh sb="0" eb="3">
      <t>カワサキシ</t>
    </rPh>
    <rPh sb="3" eb="5">
      <t>ボシ</t>
    </rPh>
    <rPh sb="5" eb="7">
      <t>カフ</t>
    </rPh>
    <rPh sb="7" eb="9">
      <t>フクシ</t>
    </rPh>
    <rPh sb="9" eb="12">
      <t>キョウギカイ</t>
    </rPh>
    <phoneticPr fontId="3"/>
  </si>
  <si>
    <t>神奈川県住宅供給公社</t>
    <rPh sb="0" eb="4">
      <t>カナガワケン</t>
    </rPh>
    <rPh sb="4" eb="6">
      <t>ジュウタク</t>
    </rPh>
    <rPh sb="6" eb="8">
      <t>キョウキュウ</t>
    </rPh>
    <rPh sb="8" eb="10">
      <t>コウシャ</t>
    </rPh>
    <phoneticPr fontId="3"/>
  </si>
  <si>
    <t>川崎市まちづくり公社</t>
    <rPh sb="0" eb="3">
      <t>カワサキシ</t>
    </rPh>
    <rPh sb="8" eb="10">
      <t>コウシャ</t>
    </rPh>
    <phoneticPr fontId="3"/>
  </si>
  <si>
    <t>川崎市住宅供給公社</t>
    <rPh sb="0" eb="3">
      <t>カワサキシ</t>
    </rPh>
    <rPh sb="3" eb="5">
      <t>ジュウタク</t>
    </rPh>
    <rPh sb="5" eb="7">
      <t>キョウキュウ</t>
    </rPh>
    <rPh sb="7" eb="9">
      <t>コウシャ</t>
    </rPh>
    <phoneticPr fontId="3"/>
  </si>
  <si>
    <t>みぞのくち新都市</t>
    <rPh sb="5" eb="8">
      <t>シントシ</t>
    </rPh>
    <phoneticPr fontId="3"/>
  </si>
  <si>
    <t>川崎市公園緑地協会</t>
    <rPh sb="0" eb="3">
      <t>カワサキシ</t>
    </rPh>
    <rPh sb="3" eb="5">
      <t>コウエン</t>
    </rPh>
    <rPh sb="5" eb="7">
      <t>リョクチ</t>
    </rPh>
    <rPh sb="7" eb="9">
      <t>キョウカイ</t>
    </rPh>
    <phoneticPr fontId="3"/>
  </si>
  <si>
    <t>川崎臨港倉庫埠頭</t>
    <rPh sb="0" eb="2">
      <t>カワサキ</t>
    </rPh>
    <rPh sb="2" eb="4">
      <t>リンコウ</t>
    </rPh>
    <rPh sb="4" eb="6">
      <t>ソウコ</t>
    </rPh>
    <rPh sb="6" eb="8">
      <t>フトウ</t>
    </rPh>
    <phoneticPr fontId="3"/>
  </si>
  <si>
    <t>かわさきファズ</t>
  </si>
  <si>
    <t>川崎市消防防災指導公社</t>
    <rPh sb="0" eb="3">
      <t>カワサキシ</t>
    </rPh>
    <rPh sb="3" eb="5">
      <t>ショウボウ</t>
    </rPh>
    <rPh sb="5" eb="7">
      <t>ボウサイ</t>
    </rPh>
    <rPh sb="7" eb="9">
      <t>シドウ</t>
    </rPh>
    <rPh sb="9" eb="11">
      <t>コウシャ</t>
    </rPh>
    <phoneticPr fontId="3"/>
  </si>
  <si>
    <t>川崎市学校給食会</t>
    <rPh sb="0" eb="3">
      <t>カワサキシ</t>
    </rPh>
    <rPh sb="3" eb="5">
      <t>ガッコウ</t>
    </rPh>
    <rPh sb="5" eb="7">
      <t>キュウショク</t>
    </rPh>
    <rPh sb="7" eb="8">
      <t>カイ</t>
    </rPh>
    <phoneticPr fontId="3"/>
  </si>
  <si>
    <t>川崎市生涯学習財団</t>
    <rPh sb="0" eb="3">
      <t>カワサキシ</t>
    </rPh>
    <rPh sb="3" eb="5">
      <t>ショウガイ</t>
    </rPh>
    <rPh sb="5" eb="7">
      <t>ガクシュウ</t>
    </rPh>
    <rPh sb="7" eb="9">
      <t>ザイダン</t>
    </rPh>
    <phoneticPr fontId="3"/>
  </si>
  <si>
    <t>川崎市社会福祉協議会</t>
    <rPh sb="0" eb="3">
      <t>カワサキシ</t>
    </rPh>
    <rPh sb="3" eb="5">
      <t>シャカイ</t>
    </rPh>
    <rPh sb="5" eb="7">
      <t>フクシ</t>
    </rPh>
    <rPh sb="7" eb="10">
      <t>キョウギカイ</t>
    </rPh>
    <phoneticPr fontId="3"/>
  </si>
  <si>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</si>
  <si>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</si>
  <si>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</si>
  <si>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</si>
  <si>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</si>
  <si>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</si>
  <si>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</si>
  <si>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</si>
  <si>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</si>
  <si>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</si>
  <si>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</si>
  <si>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</si>
  <si>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</si>
  <si>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</si>
  <si>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</si>
  <si>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</si>
  <si>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本市の固定資産台帳等を活用し、将来２０年間の公共建築物の修繕費・更新費の将来見通しを試算した結果、すべての施設について計画的な長寿命化を行うことで施設の更新費を減少させ、全体事業費の縮減・平準化を図ることが必要である。本市の将来負担比率は類似団体の平均を上回った水準となっているため、長寿命化の取組等により将来負担すべき負債を抑える取組を引き続き推進する必要がある。</t>
    <phoneticPr fontId="5"/>
  </si>
  <si>
    <t>　本市の実質公債費比率は、税収増による標準財政規模の増などにより一貫して低下しているが、将来負担比率については、地方債現在高がおおよそ横ばいで推移しているものの、充当可能な特定財源見込額や地方債現在高に係る基準財政需要額算入見込額の減等の影響により平成25年度以降は緩やかな上昇傾向が続いている。
　本市では、平成28年３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</si>
</sst>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6" xfId="33" applyFont="1" applyBorder="1" applyAlignment="1" applyProtection="1">
      <alignment horizontal="center" vertical="center" shrinkToFit="1"/>
      <protection locked="0"/>
    </xf>
    <xf numFmtId="0" fontId="26" fillId="0" borderId="108" xfId="30" applyFont="1" applyBorder="1" applyAlignment="1" applyProtection="1">
      <alignment horizontal="center" vertical="center" shrinkToFit="1"/>
      <protection locked="0"/>
    </xf>
    <xf numFmtId="0" fontId="26" fillId="0" borderId="108" xfId="30" applyFont="1" applyFill="1" applyBorder="1" applyAlignment="1" applyProtection="1">
      <alignment horizontal="center" vertical="center" shrinkToFit="1"/>
      <protection locked="0"/>
    </xf>
    <xf numFmtId="0" fontId="26" fillId="0" borderId="119"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2" xfId="30" applyFont="1" applyBorder="1" applyAlignment="1" applyProtection="1">
      <alignment horizontal="center" vertical="center" shrinkToFit="1"/>
      <protection locked="0"/>
    </xf>
    <xf numFmtId="0" fontId="26" fillId="5" borderId="119"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85"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07" xfId="33" applyNumberFormat="1" applyFont="1" applyBorder="1" applyAlignment="1" applyProtection="1">
      <alignment horizontal="left" vertical="center" shrinkToFit="1"/>
      <protection locked="0"/>
    </xf>
    <xf numFmtId="0" fontId="26" fillId="0" borderId="109" xfId="32" applyFont="1" applyBorder="1" applyAlignment="1" applyProtection="1">
      <alignment horizontal="left" vertical="center" shrinkToFit="1"/>
      <protection locked="0"/>
    </xf>
    <xf numFmtId="0" fontId="26" fillId="0" borderId="110" xfId="32" applyFont="1" applyBorder="1" applyAlignment="1" applyProtection="1">
      <alignment horizontal="left" vertical="center" shrinkToFit="1"/>
      <protection locked="0"/>
    </xf>
    <xf numFmtId="0" fontId="26" fillId="0" borderId="111" xfId="32" applyFont="1" applyBorder="1" applyAlignment="1" applyProtection="1">
      <alignment horizontal="left" vertical="center" shrinkToFit="1"/>
      <protection locked="0"/>
    </xf>
    <xf numFmtId="177" fontId="26" fillId="0" borderId="109"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4"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5" xfId="33" applyNumberFormat="1" applyFont="1" applyBorder="1" applyAlignment="1" applyProtection="1">
      <alignment horizontal="right" vertical="center" shrinkToFit="1"/>
      <protection locked="0"/>
    </xf>
    <xf numFmtId="177" fontId="26" fillId="0" borderId="110" xfId="33"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8" xfId="33" applyNumberFormat="1" applyFont="1" applyBorder="1" applyAlignment="1" applyProtection="1">
      <alignment horizontal="left" vertical="center" shrinkToFit="1"/>
      <protection locked="0"/>
    </xf>
    <xf numFmtId="0" fontId="26" fillId="0" borderId="109" xfId="33" applyFont="1" applyBorder="1" applyAlignment="1" applyProtection="1">
      <alignment horizontal="left" vertical="center" shrinkToFit="1"/>
      <protection locked="0"/>
    </xf>
    <xf numFmtId="0" fontId="26" fillId="0" borderId="110" xfId="33" applyFont="1" applyBorder="1" applyAlignment="1" applyProtection="1">
      <alignment horizontal="left" vertical="center" shrinkToFit="1"/>
      <protection locked="0"/>
    </xf>
    <xf numFmtId="0" fontId="26" fillId="0" borderId="111"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9" xfId="33" applyNumberFormat="1" applyFont="1" applyBorder="1" applyAlignment="1" applyProtection="1">
      <alignment horizontal="right" vertical="center" shrinkToFit="1"/>
      <protection locked="0"/>
    </xf>
    <xf numFmtId="177" fontId="26" fillId="0" borderId="111" xfId="33" applyNumberFormat="1" applyFont="1" applyBorder="1" applyAlignment="1" applyProtection="1">
      <alignment horizontal="right" vertical="center" shrinkToFit="1"/>
      <protection locked="0"/>
    </xf>
    <xf numFmtId="177" fontId="26" fillId="0" borderId="185" xfId="33" applyNumberFormat="1" applyFont="1" applyBorder="1" applyAlignment="1" applyProtection="1">
      <alignment horizontal="right" vertical="center" shrinkToFit="1"/>
      <protection locked="0"/>
    </xf>
    <xf numFmtId="177" fontId="26" fillId="0" borderId="104" xfId="33" applyNumberFormat="1" applyFont="1" applyBorder="1" applyAlignment="1" applyProtection="1">
      <alignment horizontal="right" vertical="center" shrinkToFit="1"/>
      <protection locked="0"/>
    </xf>
    <xf numFmtId="177" fontId="26" fillId="0" borderId="103"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5"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10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6" xfId="33" applyNumberFormat="1" applyFont="1" applyBorder="1" applyAlignment="1" applyProtection="1">
      <alignment horizontal="lef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21" xfId="32" applyNumberFormat="1" applyFont="1" applyBorder="1" applyAlignment="1" applyProtection="1">
      <alignment horizontal="right" vertical="center" shrinkToFit="1"/>
      <protection locked="0"/>
    </xf>
    <xf numFmtId="177" fontId="26" fillId="0" borderId="122"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5" xfId="33" applyNumberFormat="1" applyFont="1" applyFill="1" applyBorder="1" applyAlignment="1" applyProtection="1">
      <alignment horizontal="right" vertical="center" shrinkToFit="1"/>
      <protection locked="0"/>
    </xf>
    <xf numFmtId="177" fontId="26" fillId="7" borderId="126" xfId="33" applyNumberFormat="1" applyFont="1" applyFill="1" applyBorder="1" applyAlignment="1" applyProtection="1">
      <alignment horizontal="right" vertical="center" shrinkToFit="1"/>
      <protection locked="0"/>
    </xf>
    <xf numFmtId="177" fontId="26" fillId="7" borderId="127"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0" fontId="26" fillId="7" borderId="126"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177" fontId="26" fillId="0" borderId="123" xfId="33" applyNumberFormat="1" applyFont="1" applyBorder="1" applyAlignment="1" applyProtection="1">
      <alignment horizontal="right" vertical="center" shrinkToFit="1"/>
      <protection locked="0"/>
    </xf>
    <xf numFmtId="177" fontId="26" fillId="0" borderId="121" xfId="33" applyNumberFormat="1" applyFont="1" applyBorder="1" applyAlignment="1" applyProtection="1">
      <alignment horizontal="righ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34" xfId="30" applyNumberFormat="1" applyFont="1" applyBorder="1" applyAlignment="1" applyProtection="1">
      <alignment horizontal="right" vertical="center" shrinkToFit="1"/>
      <protection locked="0"/>
    </xf>
    <xf numFmtId="0" fontId="26" fillId="0" borderId="134" xfId="30" applyFont="1" applyBorder="1" applyAlignment="1" applyProtection="1">
      <alignment horizontal="left" vertical="center" shrinkToFit="1"/>
      <protection locked="0"/>
    </xf>
    <xf numFmtId="0" fontId="26" fillId="0" borderId="137" xfId="30" applyFont="1" applyBorder="1" applyAlignment="1" applyProtection="1">
      <alignment horizontal="left" vertical="center" shrinkToFit="1"/>
      <protection locked="0"/>
    </xf>
    <xf numFmtId="177" fontId="26" fillId="0" borderId="133" xfId="32" applyNumberFormat="1" applyFont="1" applyBorder="1" applyAlignment="1" applyProtection="1">
      <alignment horizontal="right" vertical="center" shrinkToFit="1"/>
      <protection locked="0"/>
    </xf>
    <xf numFmtId="177" fontId="26" fillId="0" borderId="134" xfId="32" applyNumberFormat="1" applyFont="1" applyBorder="1" applyAlignment="1" applyProtection="1">
      <alignment horizontal="right" vertical="center" shrinkToFit="1"/>
      <protection locked="0"/>
    </xf>
    <xf numFmtId="177" fontId="26" fillId="0" borderId="135"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0" applyNumberFormat="1" applyFont="1" applyBorder="1" applyAlignment="1" applyProtection="1">
      <alignment horizontal="right" vertical="center" shrinkToFit="1"/>
      <protection locked="0"/>
    </xf>
    <xf numFmtId="177" fontId="26" fillId="0" borderId="134" xfId="30" applyNumberFormat="1" applyFont="1" applyBorder="1" applyAlignment="1" applyProtection="1">
      <alignment horizontal="right" vertical="center" shrinkToFit="1"/>
      <protection locked="0"/>
    </xf>
    <xf numFmtId="0" fontId="26" fillId="0" borderId="113" xfId="30" applyFont="1" applyBorder="1" applyAlignment="1" applyProtection="1">
      <alignment horizontal="left" vertical="center" shrinkToFit="1"/>
      <protection locked="0"/>
    </xf>
    <xf numFmtId="0" fontId="26" fillId="0" borderId="118" xfId="30"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4"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5" borderId="113" xfId="31" applyNumberFormat="1" applyFont="1" applyFill="1" applyBorder="1" applyAlignment="1" applyProtection="1">
      <alignment horizontal="righ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28" xfId="30" applyNumberFormat="1" applyFont="1" applyFill="1" applyBorder="1" applyAlignment="1" applyProtection="1">
      <alignment horizontal="right" vertical="center" shrinkToFit="1"/>
      <protection locked="0"/>
    </xf>
    <xf numFmtId="177" fontId="26" fillId="7" borderId="126"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0"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1" xfId="30" applyNumberFormat="1" applyFont="1" applyFill="1" applyBorder="1" applyAlignment="1" applyProtection="1">
      <alignment horizontal="right" vertical="center" shrinkToFit="1"/>
      <protection locked="0"/>
    </xf>
    <xf numFmtId="0" fontId="26" fillId="7" borderId="126" xfId="30" applyNumberFormat="1" applyFont="1" applyFill="1" applyBorder="1" applyAlignment="1" applyProtection="1">
      <alignment horizontal="left" vertical="center" shrinkToFit="1"/>
      <protection locked="0"/>
    </xf>
    <xf numFmtId="0" fontId="26" fillId="7" borderId="129"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09" xfId="30" applyNumberFormat="1" applyFont="1" applyFill="1" applyBorder="1" applyAlignment="1" applyProtection="1">
      <alignment horizontal="left" vertical="center" shrinkToFit="1"/>
      <protection locked="0"/>
    </xf>
    <xf numFmtId="0" fontId="26" fillId="5" borderId="110" xfId="30" applyNumberFormat="1" applyFont="1" applyFill="1" applyBorder="1" applyAlignment="1" applyProtection="1">
      <alignment horizontal="left" vertical="center" shrinkToFit="1"/>
      <protection locked="0"/>
    </xf>
    <xf numFmtId="0" fontId="26" fillId="5" borderId="116" xfId="30" applyNumberFormat="1" applyFont="1" applyFill="1" applyBorder="1" applyAlignment="1" applyProtection="1">
      <alignment horizontal="left" vertical="center" shrinkToFit="1"/>
      <protection locked="0"/>
    </xf>
    <xf numFmtId="177" fontId="26" fillId="5" borderId="109" xfId="30" applyNumberFormat="1" applyFont="1" applyFill="1" applyBorder="1" applyAlignment="1" applyProtection="1">
      <alignment horizontal="right" vertical="center" shrinkToFit="1"/>
      <protection locked="0"/>
    </xf>
    <xf numFmtId="177" fontId="26" fillId="5" borderId="110" xfId="30" applyNumberFormat="1" applyFont="1" applyFill="1" applyBorder="1" applyAlignment="1" applyProtection="1">
      <alignment horizontal="right" vertical="center" shrinkToFit="1"/>
      <protection locked="0"/>
    </xf>
    <xf numFmtId="177" fontId="26" fillId="5" borderId="111" xfId="30" applyNumberFormat="1" applyFont="1" applyFill="1" applyBorder="1" applyAlignment="1" applyProtection="1">
      <alignment horizontal="right" vertical="center" shrinkToFit="1"/>
      <protection locked="0"/>
    </xf>
    <xf numFmtId="0" fontId="26" fillId="5" borderId="109" xfId="30" applyFont="1" applyFill="1" applyBorder="1" applyAlignment="1" applyProtection="1">
      <alignment horizontal="left" vertical="center" shrinkToFit="1"/>
      <protection locked="0"/>
    </xf>
    <xf numFmtId="0" fontId="26" fillId="5" borderId="110" xfId="30" applyFont="1" applyFill="1" applyBorder="1" applyAlignment="1" applyProtection="1">
      <alignment horizontal="left" vertical="center" shrinkToFit="1"/>
      <protection locked="0"/>
    </xf>
    <xf numFmtId="0" fontId="26" fillId="5" borderId="111"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0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0" fontId="26" fillId="0" borderId="111"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8" xfId="30" applyNumberFormat="1" applyFont="1" applyBorder="1" applyAlignment="1" applyProtection="1">
      <alignment horizontal="left" vertical="center" shrinkToFit="1"/>
      <protection locked="0"/>
    </xf>
    <xf numFmtId="177" fontId="26" fillId="0" borderId="109" xfId="30" applyNumberFormat="1" applyFont="1" applyBorder="1" applyAlignment="1" applyProtection="1">
      <alignment horizontal="right" vertical="center" shrinkToFit="1"/>
      <protection locked="0"/>
    </xf>
    <xf numFmtId="177" fontId="26" fillId="0" borderId="110" xfId="30" applyNumberFormat="1" applyFont="1" applyBorder="1" applyAlignment="1" applyProtection="1">
      <alignment horizontal="right" vertical="center" shrinkToFit="1"/>
      <protection locked="0"/>
    </xf>
    <xf numFmtId="177" fontId="26" fillId="0" borderId="114" xfId="30" applyNumberFormat="1" applyFont="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0" xfId="30" applyNumberFormat="1" applyFont="1" applyFill="1" applyBorder="1" applyAlignment="1" applyProtection="1">
      <alignment horizontal="right" vertical="center" shrinkToFit="1"/>
      <protection locked="0"/>
    </xf>
    <xf numFmtId="177" fontId="26" fillId="5" borderId="121" xfId="30" applyNumberFormat="1" applyFont="1" applyFill="1" applyBorder="1" applyAlignment="1" applyProtection="1">
      <alignment horizontal="right" vertical="center" shrinkToFit="1"/>
      <protection locked="0"/>
    </xf>
    <xf numFmtId="0" fontId="26" fillId="5" borderId="121" xfId="30" applyNumberFormat="1" applyFont="1" applyFill="1" applyBorder="1" applyAlignment="1" applyProtection="1">
      <alignment horizontal="left" vertical="center" shrinkToFit="1"/>
      <protection locked="0"/>
    </xf>
    <xf numFmtId="0" fontId="26" fillId="5" borderId="124" xfId="30" applyNumberFormat="1"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0"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6"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5" xfId="32" applyNumberFormat="1" applyFont="1" applyFill="1" applyBorder="1" applyAlignment="1" applyProtection="1">
      <alignment horizontal="right" vertical="center" shrinkToFit="1"/>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27"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7" xfId="35" applyNumberFormat="1" applyFont="1" applyFill="1" applyBorder="1" applyAlignment="1">
      <alignment horizontal="center" vertical="center"/>
    </xf>
    <xf numFmtId="188" fontId="1" fillId="5" borderId="186"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47129</c:v>
                </c:pt>
                <c:pt idx="1">
                  <c:v>50848</c:v>
                </c:pt>
                <c:pt idx="2">
                  <c:v>53572</c:v>
                </c:pt>
                <c:pt idx="3">
                  <c:v>51898</c:v>
                </c:pt>
                <c:pt idx="4">
                  <c:v>51684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56357</c:v>
                </c:pt>
                <c:pt idx="1">
                  <c:v>52084</c:v>
                </c:pt>
                <c:pt idx="2">
                  <c:v>63713</c:v>
                </c:pt>
                <c:pt idx="3">
                  <c:v>51687</c:v>
                </c:pt>
                <c:pt idx="4">
                  <c:v>52284</c:v>
                </c:pt>
              </c:numCache>
            </c:numRef>
          </c:val>
          <c:smooth val="0"/>
        </c:ser>
        <c:dLbls>
          <c:showLegendKey val="0"/>
          <c:showVal val="0"/>
          <c:showCatName val="0"/>
          <c:showSerName val="0"/>
          <c:showPercent val="0"/>
          <c:showBubbleSize val="0"/>
        </c:dLbls>
        <c:marker val="1"/>
        <c:smooth val="0"/>
        <c:axId val="425994848"/>
        <c:axId val="427302048"/>
      </c:lineChart>
      <c:catAx>
        <c:axId val="425994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7302048"/>
        <c:crosses val="autoZero"/>
        <c:auto val="1"/>
        <c:lblAlgn val="ctr"/>
        <c:lblOffset val="100"/>
        <c:tickLblSkip val="1"/>
        <c:tickMarkSkip val="1"/>
        <c:noMultiLvlLbl val="0"/>
      </c:catAx>
      <c:valAx>
        <c:axId val="4273020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994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0.06</c:v>
                </c:pt>
                <c:pt idx="1">
                  <c:v>0.14000000000000001</c:v>
                </c:pt>
                <c:pt idx="2">
                  <c:v>0.14000000000000001</c:v>
                </c:pt>
                <c:pt idx="3">
                  <c:v>0.16</c:v>
                </c:pt>
                <c:pt idx="4">
                  <c:v>0.18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c:v>
                </c:pt>
                <c:pt idx="1">
                  <c:v>0.83</c:v>
                </c:pt>
                <c:pt idx="2">
                  <c:v>0.95</c:v>
                </c:pt>
                <c:pt idx="3">
                  <c:v>1.63</c:v>
                </c:pt>
                <c:pt idx="4">
                  <c:v>1.73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0199160"/>
        <c:axId val="42680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-0.91</c:v>
                </c:pt>
                <c:pt idx="1">
                  <c:v>-0.34</c:v>
                </c:pt>
                <c:pt idx="2">
                  <c:v>0.09</c:v>
                </c:pt>
                <c:pt idx="3">
                  <c:v>0.69</c:v>
                </c:pt>
                <c:pt idx="4">
                  <c:v>0.12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0199160"/>
        <c:axId val="426808816"/>
      </c:lineChart>
      <c:catAx>
        <c:axId val="43019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808816"/>
        <c:crosses val="autoZero"/>
        <c:auto val="1"/>
        <c:lblAlgn val="ctr"/>
        <c:lblOffset val="100"/>
        <c:tickLblSkip val="1"/>
        <c:tickMarkSkip val="1"/>
        <c:noMultiLvlLbl val="0"/>
      </c:catAx>
      <c:valAx>
        <c:axId val="42680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9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0.32</c:v>
                </c:pt>
                <c:pt idx="2">
                  <c:v>#N/A</c:v>
                </c:pt>
                <c:pt idx="3">
                  <c:v>0.1</c:v>
                </c:pt>
                <c:pt idx="4">
                  <c:v>#N/A</c:v>
                </c:pt>
                <c:pt idx="5">
                  <c:v>0.21</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0.03</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0.06</c:v>
                </c:pt>
                <c:pt idx="4">
                  <c:v>#N/A</c:v>
                </c:pt>
                <c:pt idx="5">
                  <c:v>0.05</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生田緑地ゴルフ場事業特別会計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0.08</c:v>
                </c:pt>
                <c:pt idx="2">
                  <c:v>#N/A</c:v>
                </c:pt>
                <c:pt idx="3">
                  <c:v>7.0000000000000007E-2</c:v>
                </c:pt>
                <c:pt idx="4">
                  <c:v>#N/A</c:v>
                </c:pt>
                <c:pt idx="5">
                  <c:v>0.04</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墓地整備事業特別会計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0.03</c:v>
                </c:pt>
                <c:pt idx="4">
                  <c:v>#N/A</c:v>
                </c:pt>
                <c:pt idx="5">
                  <c:v>0.03</c:v>
                </c:pt>
                <c:pt idx="6">
                  <c:v>#N/A</c:v>
                </c:pt>
                <c:pt idx="7">
                  <c:v>0.04</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0.11</c:v>
                </c:pt>
                <c:pt idx="4">
                  <c:v>#N/A</c:v>
                </c:pt>
                <c:pt idx="5">
                  <c:v>0.09</c:v>
                </c:pt>
                <c:pt idx="6">
                  <c:v>#N/A</c:v>
                </c:pt>
                <c:pt idx="7">
                  <c:v>0.31</c:v>
                </c:pt>
                <c:pt idx="8">
                  <c:v>#N/A</c:v>
                </c:pt>
                <c:pt idx="9">
                  <c:v>0.55000000000000004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1.43</c:v>
                </c:pt>
                <c:pt idx="2">
                  <c:v>#N/A</c:v>
                </c:pt>
                <c:pt idx="3">
                  <c:v>1.6</c:v>
                </c:pt>
                <c:pt idx="4">
                  <c:v>#N/A</c:v>
                </c:pt>
                <c:pt idx="5">
                  <c:v>1.65</c:v>
                </c:pt>
                <c:pt idx="6">
                  <c:v>#N/A</c:v>
                </c:pt>
                <c:pt idx="7">
                  <c:v>1.49</c:v>
                </c:pt>
                <c:pt idx="8">
                  <c:v>#N/A</c:v>
                </c:pt>
                <c:pt idx="9">
                  <c:v>1.04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1.46</c:v>
                </c:pt>
                <c:pt idx="2">
                  <c:v>#N/A</c:v>
                </c:pt>
                <c:pt idx="3">
                  <c:v>2.79</c:v>
                </c:pt>
                <c:pt idx="4">
                  <c:v>#N/A</c:v>
                </c:pt>
                <c:pt idx="5">
                  <c:v>2.54</c:v>
                </c:pt>
                <c:pt idx="6">
                  <c:v>#N/A</c:v>
                </c:pt>
                <c:pt idx="7">
                  <c:v>2.42</c:v>
                </c:pt>
                <c:pt idx="8">
                  <c:v>#N/A</c:v>
                </c:pt>
                <c:pt idx="9">
                  <c:v>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0.55000000000000004</c:v>
                </c:pt>
                <c:pt idx="2">
                  <c:v>#N/A</c:v>
                </c:pt>
                <c:pt idx="3">
                  <c:v>1.1100000000000001</c:v>
                </c:pt>
                <c:pt idx="4">
                  <c:v>#N/A</c:v>
                </c:pt>
                <c:pt idx="5">
                  <c:v>1.39</c:v>
                </c:pt>
                <c:pt idx="6">
                  <c:v>#N/A</c:v>
                </c:pt>
                <c:pt idx="7">
                  <c:v>1.47</c:v>
                </c:pt>
                <c:pt idx="8">
                  <c:v>#N/A</c:v>
                </c:pt>
                <c:pt idx="9">
                  <c:v>2.13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c:v>
                </c:pt>
                <c:pt idx="2">
                  <c:v>#N/A</c:v>
                </c:pt>
                <c:pt idx="3">
                  <c:v>4.1399999999999997</c:v>
                </c:pt>
                <c:pt idx="4">
                  <c:v>#N/A</c:v>
                </c:pt>
                <c:pt idx="5">
                  <c:v>3.35</c:v>
                </c:pt>
                <c:pt idx="6">
                  <c:v>#N/A</c:v>
                </c:pt>
                <c:pt idx="7">
                  <c:v>3.13</c:v>
                </c:pt>
                <c:pt idx="8">
                  <c:v>#N/A</c:v>
                </c:pt>
                <c:pt idx="9">
                  <c:v>3.56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7364880"/>
        <c:axId val="427365272"/>
      </c:barChart>
      <c:catAx>
        <c:axId val="42736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365272"/>
        <c:crosses val="autoZero"/>
        <c:auto val="1"/>
        <c:lblAlgn val="ctr"/>
        <c:lblOffset val="100"/>
        <c:tickLblSkip val="1"/>
        <c:tickMarkSkip val="1"/>
        <c:noMultiLvlLbl val="0"/>
      </c:catAx>
      <c:valAx>
        <c:axId val="427365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64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61615</c:v>
                </c:pt>
                <c:pt idx="5">
                  <c:v>63022</c:v>
                </c:pt>
                <c:pt idx="8">
                  <c:v>64775</c:v>
                </c:pt>
                <c:pt idx="11">
                  <c:v>67042</c:v>
                </c:pt>
                <c:pt idx="14">
                  <c:v>63398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755</c:v>
                </c:pt>
                <c:pt idx="3">
                  <c:v>833</c:v>
                </c:pt>
                <c:pt idx="6">
                  <c:v>938</c:v>
                </c:pt>
                <c:pt idx="9">
                  <c:v>1670</c:v>
                </c:pt>
                <c:pt idx="12">
                  <c:v>1175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15168</c:v>
                </c:pt>
                <c:pt idx="3">
                  <c:v>14138</c:v>
                </c:pt>
                <c:pt idx="6">
                  <c:v>14318</c:v>
                </c:pt>
                <c:pt idx="9">
                  <c:v>13520</c:v>
                </c:pt>
                <c:pt idx="12">
                  <c:v>13622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36004</c:v>
                </c:pt>
                <c:pt idx="3">
                  <c:v>36731</c:v>
                </c:pt>
                <c:pt idx="6">
                  <c:v>37529</c:v>
                </c:pt>
                <c:pt idx="9">
                  <c:v>38323</c:v>
                </c:pt>
                <c:pt idx="12">
                  <c:v>40690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1241</c:v>
                </c:pt>
                <c:pt idx="3">
                  <c:v>1745</c:v>
                </c:pt>
                <c:pt idx="6">
                  <c:v>2098</c:v>
                </c:pt>
                <c:pt idx="9">
                  <c:v>1356</c:v>
                </c:pt>
                <c:pt idx="12">
                  <c:v>785</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31318</c:v>
                </c:pt>
                <c:pt idx="3">
                  <c:v>31142</c:v>
                </c:pt>
                <c:pt idx="6">
                  <c:v>30074</c:v>
                </c:pt>
                <c:pt idx="9">
                  <c:v>29722</c:v>
                </c:pt>
                <c:pt idx="12">
                  <c:v>27659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7367624"/>
        <c:axId val="44764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22871</c:v>
                </c:pt>
                <c:pt idx="2">
                  <c:v>#N/A</c:v>
                </c:pt>
                <c:pt idx="3">
                  <c:v>#N/A</c:v>
                </c:pt>
                <c:pt idx="4">
                  <c:v>21567</c:v>
                </c:pt>
                <c:pt idx="5">
                  <c:v>#N/A</c:v>
                </c:pt>
                <c:pt idx="6">
                  <c:v>#N/A</c:v>
                </c:pt>
                <c:pt idx="7">
                  <c:v>20182</c:v>
                </c:pt>
                <c:pt idx="8">
                  <c:v>#N/A</c:v>
                </c:pt>
                <c:pt idx="9">
                  <c:v>#N/A</c:v>
                </c:pt>
                <c:pt idx="10">
                  <c:v>17549</c:v>
                </c:pt>
                <c:pt idx="11">
                  <c:v>#N/A</c:v>
                </c:pt>
                <c:pt idx="12">
                  <c:v>#N/A</c:v>
                </c:pt>
                <c:pt idx="13">
                  <c:v>20533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7367624"/>
        <c:axId val="447641760"/>
      </c:lineChart>
      <c:catAx>
        <c:axId val="42736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7641760"/>
        <c:crosses val="autoZero"/>
        <c:auto val="1"/>
        <c:lblAlgn val="ctr"/>
        <c:lblOffset val="100"/>
        <c:tickLblSkip val="1"/>
        <c:tickMarkSkip val="1"/>
        <c:noMultiLvlLbl val="0"/>
      </c:catAx>
      <c:valAx>
        <c:axId val="44764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36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544366</c:v>
                </c:pt>
                <c:pt idx="5">
                  <c:v>534845</c:v>
                </c:pt>
                <c:pt idx="8">
                  <c:v>524027</c:v>
                </c:pt>
                <c:pt idx="11">
                  <c:v>505035</c:v>
                </c:pt>
                <c:pt idx="14">
                  <c:v>485164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294544</c:v>
                </c:pt>
                <c:pt idx="5">
                  <c:v>281096</c:v>
                </c:pt>
                <c:pt idx="8">
                  <c:v>279344</c:v>
                </c:pt>
                <c:pt idx="11">
                  <c:v>272970</c:v>
                </c:pt>
                <c:pt idx="14">
                  <c:v>264585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197893</c:v>
                </c:pt>
                <c:pt idx="5">
                  <c:v>197746</c:v>
                </c:pt>
                <c:pt idx="8">
                  <c:v>209039</c:v>
                </c:pt>
                <c:pt idx="11">
                  <c:v>223464</c:v>
                </c:pt>
                <c:pt idx="14">
                  <c:v>227690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79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1153</c:v>
                </c:pt>
                <c:pt idx="3">
                  <c:v>805</c:v>
                </c:pt>
                <c:pt idx="6">
                  <c:v>594</c:v>
                </c:pt>
                <c:pt idx="9">
                  <c:v>362</c:v>
                </c:pt>
                <c:pt idx="12">
                  <c:v>262</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82125</c:v>
                </c:pt>
                <c:pt idx="3">
                  <c:v>80047</c:v>
                </c:pt>
                <c:pt idx="6">
                  <c:v>77230</c:v>
                </c:pt>
                <c:pt idx="9">
                  <c:v>74306</c:v>
                </c:pt>
                <c:pt idx="12">
                  <c:v>73234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210077</c:v>
                </c:pt>
                <c:pt idx="3">
                  <c:v>197376</c:v>
                </c:pt>
                <c:pt idx="6">
                  <c:v>186000</c:v>
                </c:pt>
                <c:pt idx="9">
                  <c:v>167725</c:v>
                </c:pt>
                <c:pt idx="12">
                  <c:v>156351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19397</c:v>
                </c:pt>
                <c:pt idx="3">
                  <c:v>22283</c:v>
                </c:pt>
                <c:pt idx="6">
                  <c:v>22062</c:v>
                </c:pt>
                <c:pt idx="9">
                  <c:v>34177</c:v>
                </c:pt>
                <c:pt idx="12">
                  <c:v>34475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998158</c:v>
                </c:pt>
                <c:pt idx="3">
                  <c:v>1004481</c:v>
                </c:pt>
                <c:pt idx="6">
                  <c:v>1028239</c:v>
                </c:pt>
                <c:pt idx="9">
                  <c:v>1036189</c:v>
                </c:pt>
                <c:pt idx="12">
                  <c:v>1035000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7642544"/>
        <c:axId val="44764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274186</c:v>
                </c:pt>
                <c:pt idx="2">
                  <c:v>#N/A</c:v>
                </c:pt>
                <c:pt idx="3">
                  <c:v>#N/A</c:v>
                </c:pt>
                <c:pt idx="4">
                  <c:v>291305</c:v>
                </c:pt>
                <c:pt idx="5">
                  <c:v>#N/A</c:v>
                </c:pt>
                <c:pt idx="6">
                  <c:v>#N/A</c:v>
                </c:pt>
                <c:pt idx="7">
                  <c:v>301715</c:v>
                </c:pt>
                <c:pt idx="8">
                  <c:v>#N/A</c:v>
                </c:pt>
                <c:pt idx="9">
                  <c:v>#N/A</c:v>
                </c:pt>
                <c:pt idx="10">
                  <c:v>311291</c:v>
                </c:pt>
                <c:pt idx="11">
                  <c:v>#N/A</c:v>
                </c:pt>
                <c:pt idx="12">
                  <c:v>#N/A</c:v>
                </c:pt>
                <c:pt idx="13">
                  <c:v>321884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7642544"/>
        <c:axId val="447643328"/>
      </c:lineChart>
      <c:catAx>
        <c:axId val="44764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7643328"/>
        <c:crosses val="autoZero"/>
        <c:auto val="1"/>
        <c:lblAlgn val="ctr"/>
        <c:lblOffset val="100"/>
        <c:tickLblSkip val="1"/>
        <c:tickMarkSkip val="1"/>
        <c:noMultiLvlLbl val="0"/>
      </c:catAx>
      <c:valAx>
        <c:axId val="44764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764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{C5C08F2C-494F-4849-870F-47BA4490E68B}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{536F55B4-8E0D-45E2-99AF-3D93AD40351B}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{789086FB-A009-4A05-AD4F-AC00259CDD57}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{19ED3EFA-416A-4E6C-B655-C804C14C522C}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{A322709F-0744-4510-84BA-E37FF4CB235F}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58.3</c:v>
                </c:pt>
                <c:pt idx="4">
                  <c:v>60.2</c:v>
                </c:pt>
              </c:numCache>
            </c:numRef>
          </c:xVal>
          <c:yVal>
            <c:numRef>
              <c:f>公会計指標分析・財政指標組合せ分析表!$K$51:$O$51</c:f>
              <c:numCache>
                <c:formatCode>#,##0.0;"▲ "#,##0.0</c:formatCode>
                <c:ptCount val="5"/>
                <c:pt idx="3">
                  <c:v>117.4</c:v>
                </c:pt>
                <c:pt idx="4">
                  <c:v>118.3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{2262709F-F2A1-41A7-9DDC-C45861E8F2E8}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{E7013CEB-7D60-4F26-89B1-7788B122A4C9}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{28E6E769-1EC4-4671-B38B-B8FB580AF100}</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{A1B1C5CF-0017-46FD-B3F5-B7712CE9A86C}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{38CD3FE3-837C-4D25-923B-6D175A7A018A}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59.4</c:v>
                </c:pt>
                <c:pt idx="4">
                  <c:v>58.7</c:v>
                </c:pt>
              </c:numCache>
            </c:numRef>
          </c:xVal>
          <c:yVal>
            <c:numRef>
              <c:f>公会計指標分析・財政指標組合せ分析表!$K$55:$O$55</c:f>
              <c:numCache>
                <c:formatCode>#,##0.0;"▲ "#,##0.0</c:formatCode>
                <c:ptCount val="5"/>
                <c:pt idx="3">
                  <c:v>124.2</c:v>
                </c:pt>
                <c:pt idx="4">
                  <c:v>115.7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47644504"/>
        <c:axId val="447644896"/>
      </c:scatterChart>
      <c:valAx>
        <c:axId val="447644504"/>
        <c:scaling>
          <c:orientation val="minMax"/>
          <c:max val="60.4"/>
          <c:min val="58.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7644896"/>
        <c:crosses val="autoZero"/>
        <c:crossBetween val="midCat"/>
      </c:valAx>
      <c:valAx>
        <c:axId val="447644896"/>
        <c:scaling>
          <c:orientation val="minMax"/>
          <c:max val="125.69999999999999"/>
          <c:min val="1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47644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{8A632E04-9F49-43B3-8CBD-854FF1AFB67A}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{605EF276-44C7-4953-B93E-3490E3F9DDF2}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{A49E5AEF-FD03-443F-8D23-D47458802E08}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{EDF79126-CA63-400B-BF63-8B95189C0C59}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{721CF892-63B3-4B9D-A105-917486D3D038}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9.1</c:v>
                </c:pt>
                <c:pt idx="2">
                  <c:v>8.1999999999999993</c:v>
                </c:pt>
                <c:pt idx="3">
                  <c:v>7.5</c:v>
                </c:pt>
                <c:pt idx="4">
                  <c:v>7.2</c:v>
                </c:pt>
              </c:numCache>
            </c:numRef>
          </c:xVal>
          <c:yVal>
            <c:numRef>
              <c:f>公会計指標分析・財政指標組合せ分析表!$K$73:$O$73</c:f>
              <c:numCache>
                <c:formatCode>#,##0.0;"▲ "#,##0.0</c:formatCode>
                <c:ptCount val="5"/>
                <c:pt idx="0">
                  <c:v>106.3</c:v>
                </c:pt>
                <c:pt idx="1">
                  <c:v>111.5</c:v>
                </c:pt>
                <c:pt idx="2">
                  <c:v>115.3</c:v>
                </c:pt>
                <c:pt idx="3">
                  <c:v>117.4</c:v>
                </c:pt>
                <c:pt idx="4">
                  <c:v>118.3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{96D878D9-FD68-4F7A-95E0-0B7CC64F25FC}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{8C987E07-E3AB-4ABE-87B3-60C8B30AEB08}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{85537C06-68E8-4B50-B4D9-50A1900680CD}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{8E1CECD5-CF9B-48FB-8A39-FA380517825B}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{9A5BDD5D-B474-4B8D-817F-580A620A1790}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11.5</c:v>
                </c:pt>
                <c:pt idx="1">
                  <c:v>11.2</c:v>
                </c:pt>
                <c:pt idx="2">
                  <c:v>11.2</c:v>
                </c:pt>
                <c:pt idx="3">
                  <c:v>10.9</c:v>
                </c:pt>
                <c:pt idx="4">
                  <c:v>10.3</c:v>
                </c:pt>
              </c:numCache>
            </c:numRef>
          </c:xVal>
          <c:yVal>
            <c:numRef>
              <c:f>公会計指標分析・財政指標組合せ分析表!$K$77:$O$77</c:f>
              <c:numCache>
                <c:formatCode>#,##0.0;"▲ "#,##0.0</c:formatCode>
                <c:ptCount val="5"/>
                <c:pt idx="0">
                  <c:v>150.5</c:v>
                </c:pt>
                <c:pt idx="1">
                  <c:v>139</c:v>
                </c:pt>
                <c:pt idx="2">
                  <c:v>132.4</c:v>
                </c:pt>
                <c:pt idx="3">
                  <c:v>124.2</c:v>
                </c:pt>
                <c:pt idx="4">
                  <c:v>115.7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7367232"/>
        <c:axId val="427366840"/>
      </c:scatterChart>
      <c:valAx>
        <c:axId val="427367232"/>
        <c:scaling>
          <c:orientation val="minMax"/>
          <c:max val="11.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7366840"/>
        <c:crosses val="autoZero"/>
        <c:crossBetween val="midCat"/>
      </c:valAx>
      <c:valAx>
        <c:axId val="427366840"/>
        <c:scaling>
          <c:orientation val="minMax"/>
          <c:max val="158"/>
          <c:min val="1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7367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年度は企業債償還金への繰出金の減による準元利償還金等の減及び控除可能特定財源の増加などにより、実質公債費比率の分子は減少した。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年度は準元利償還金等の増はあるものの、減債基金等の控除可能特定財源の増加により、実質公債費比率の分子は減少した。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年度は、準元利償還金等の増はあるものの、</a:t>
          </a:r>
          <a:r>
            <a:rPr kumimoji="1" lang="ja-JP" altLang="en-US" sz="1100">
              <a:solidFill>
                <a:schemeClr val="dk1"/>
              </a:solidFill>
              <a:effectLst/>
              <a:latin typeface="+mn-lt"/>
              <a:ea typeface="+mn-ea"/>
              <a:cs typeface="+mn-cs"/>
            </a:rPr>
            <a:t>控除額（特定財源及び元利償還金・準元利償還金に係る基準財政需要額算入額）の増</a:t>
          </a:r>
          <a:r>
            <a:rPr kumimoji="1" lang="ja-JP" altLang="ja-JP" sz="1100">
              <a:solidFill>
                <a:schemeClr val="dk1"/>
              </a:solidFill>
              <a:effectLst/>
              <a:latin typeface="+mn-lt"/>
              <a:ea typeface="+mn-ea"/>
              <a:cs typeface="+mn-cs"/>
            </a:rPr>
            <a:t>により、実質公債費比率の分子は減少した。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年度は、満括分の積立金及び企業債償還金への操出等の増による準元利償還金等の増に加え、地方債の償還に充当した</a:t>
          </a:r>
          <a:r>
            <a:rPr kumimoji="1" lang="ja-JP" altLang="ja-JP" sz="1100">
              <a:solidFill>
                <a:sysClr val="windowText" lastClr="000000"/>
              </a:solidFill>
              <a:effectLst/>
              <a:latin typeface="+mn-lt"/>
              <a:ea typeface="+mn-ea"/>
              <a:cs typeface="+mn-cs"/>
            </a:rPr>
            <a:t>都市計画税の減による</a:t>
          </a:r>
          <a:r>
            <a:rPr kumimoji="1" lang="ja-JP" altLang="en-US" sz="1100">
              <a:solidFill>
                <a:sysClr val="windowText" lastClr="000000"/>
              </a:solidFill>
              <a:effectLst/>
              <a:latin typeface="+mn-lt"/>
              <a:ea typeface="+mn-ea"/>
              <a:cs typeface="+mn-cs"/>
            </a:rPr>
            <a:t>特定財源の減、公害防止事業債の減による元利償還金・準元利償還金に係る基準財政需要額算入額の減により、実質公債費比率の分子は増加した。</a:t>
          </a:r>
        </a:p>
        <a:p>
          <a:pPr eaLnBrk="1" fontAlgn="auto" latinLnBrk="0" hangingPunct="1"/>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　将来負担額については、</a:t>
          </a:r>
          <a:r>
            <a:rPr kumimoji="1" lang="ja-JP" altLang="en-US" sz="1100">
              <a:solidFill>
                <a:sysClr val="windowText" lastClr="000000"/>
              </a:solidFill>
              <a:effectLst/>
              <a:latin typeface="+mn-lt"/>
              <a:ea typeface="+mn-ea"/>
              <a:cs typeface="+mn-cs"/>
            </a:rPr>
            <a:t>前年度と比較して</a:t>
          </a:r>
          <a:r>
            <a:rPr kumimoji="1" lang="ja-JP" altLang="ja-JP" sz="1100">
              <a:solidFill>
                <a:sysClr val="windowText" lastClr="000000"/>
              </a:solidFill>
              <a:effectLst/>
              <a:latin typeface="+mn-lt"/>
              <a:ea typeface="+mn-ea"/>
              <a:cs typeface="+mn-cs"/>
            </a:rPr>
            <a:t>地方債残高が</a:t>
          </a:r>
          <a:r>
            <a:rPr kumimoji="1" lang="ja-JP" altLang="en-US" sz="1100">
              <a:solidFill>
                <a:sysClr val="windowText" lastClr="000000"/>
              </a:solidFill>
              <a:effectLst/>
              <a:latin typeface="+mn-lt"/>
              <a:ea typeface="+mn-ea"/>
              <a:cs typeface="+mn-cs"/>
            </a:rPr>
            <a:t>減となるとともに下水等への企業会計への繰出見込額の減による</a:t>
          </a:r>
          <a:r>
            <a:rPr kumimoji="1" lang="ja-JP" altLang="ja-JP" sz="1100">
              <a:solidFill>
                <a:sysClr val="windowText" lastClr="000000"/>
              </a:solidFill>
              <a:effectLst/>
              <a:latin typeface="+mn-lt"/>
              <a:ea typeface="+mn-ea"/>
              <a:cs typeface="+mn-cs"/>
            </a:rPr>
            <a:t>公営企業債等繰入見込額の減及び退職者数の減</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a:t>
          </a:r>
          <a:r>
            <a:rPr kumimoji="1" lang="ja-JP" altLang="en-US" sz="1100">
              <a:solidFill>
                <a:sysClr val="windowText" lastClr="000000"/>
              </a:solidFill>
              <a:effectLst/>
              <a:latin typeface="+mn-lt"/>
              <a:ea typeface="+mn-ea"/>
              <a:cs typeface="+mn-cs"/>
            </a:rPr>
            <a:t>よる</a:t>
          </a:r>
          <a:r>
            <a:rPr kumimoji="1" lang="ja-JP" altLang="ja-JP" sz="1100">
              <a:solidFill>
                <a:sysClr val="windowText" lastClr="000000"/>
              </a:solidFill>
              <a:effectLst/>
              <a:latin typeface="+mn-lt"/>
              <a:ea typeface="+mn-ea"/>
              <a:cs typeface="+mn-cs"/>
            </a:rPr>
            <a:t>退職手当見込額</a:t>
          </a:r>
          <a:r>
            <a:rPr kumimoji="1" lang="ja-JP" altLang="en-US" sz="1100">
              <a:solidFill>
                <a:sysClr val="windowText" lastClr="000000"/>
              </a:solidFill>
              <a:effectLst/>
              <a:latin typeface="+mn-lt"/>
              <a:ea typeface="+mn-ea"/>
              <a:cs typeface="+mn-cs"/>
            </a:rPr>
            <a:t>の減により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減少に転じた。</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充当可能財源等については、公害防止事業債（下水道事業の企業債等）や、減税補填債等の減による基準財政需要額算入見込額の減等により、減少している。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1,474,167
1,438,462
143.00
611,469,829
606,991,762
577,399
313,794,978
832,740,409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118.3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[ 60.2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ja-JP" altLang="en-US" sz="950">
              <a:latin typeface="ＭＳ Ｐゴシック"/>
            </a:rPr>
            <a:t>本市は類似団体の平均より上回った水準となっている。</a:t>
          </a:r>
        </a:p>
        <a:p>
          <a:r>
            <a:rPr kumimoji="1" lang="ja-JP" altLang="en-US" sz="950">
              <a:latin typeface="ＭＳ Ｐゴシック"/>
            </a:rPr>
            <a:t>　本市の公共建築物は１０年後に約７割が築３０年以上になることが想定され、「老朽化への対応」や「施設存続の可否の判断」、少子高齢社会の進展により「住民が公共施設に求めることの変化への対応」が求められる。</a:t>
          </a:r>
        </a:p>
        <a:p>
          <a:r>
            <a:rPr kumimoji="1" lang="ja-JP" altLang="en-US" sz="950">
              <a:latin typeface="ＭＳ Ｐゴシック"/>
            </a:rPr>
            <a:t>　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財政負担の平準化、継続的な長寿命化の取組が可能となるよう調整する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122162</xdr:rowOff>
    </xdr:from>
    <xdr:to>
      <xdr:col>3</xdr:col>
      <xdr:colOff>1170940</xdr:colOff>
      <xdr:row>33</xdr:row>
      <xdr:rowOff>159052</xdr:rowOff>
    </xdr:to>
    <xdr:cxnSp macro="">
      <xdr:nvCxnSpPr>
        <xdr:cNvPr id="66" name="直線コネクタ 65"/>
        <xdr:cNvCxnSpPr/>
      </xdr:nvCxnSpPr>
      <xdr:spPr>
        <a:xfrm flipV="1">
          <a:off x="4760595" y="5189462"/>
          <a:ext cx="1270" cy="1408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162879</xdr:rowOff>
    </xdr:from>
    <xdr:ext cx="405111" cy="259045"/>
    <xdr:sp macro="" textlink="">
      <xdr:nvSpPr>
        <xdr:cNvPr id="67" name="有形固定資産減価償却率最小値テキスト"/>
        <xdr:cNvSpPr txBox="1"/>
      </xdr:nvSpPr>
      <xdr:spPr>
        <a:xfrm>
          <a:off x="4813300" y="660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3</xdr:col>
      <xdr:colOff>1082675</xdr:colOff>
      <xdr:row>33</xdr:row>
      <xdr:rowOff>159052</xdr:rowOff>
    </xdr:from>
    <xdr:to>
      <xdr:col>3</xdr:col>
      <xdr:colOff>1260475</xdr:colOff>
      <xdr:row>33</xdr:row>
      <xdr:rowOff>159052</xdr:rowOff>
    </xdr:to>
    <xdr:cxnSp macro="">
      <xdr:nvCxnSpPr>
        <xdr:cNvPr id="68" name="直線コネクタ 67"/>
        <xdr:cNvCxnSpPr/>
      </xdr:nvCxnSpPr>
      <xdr:spPr>
        <a:xfrm>
          <a:off x="4673600" y="6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68839</xdr:rowOff>
    </xdr:from>
    <xdr:ext cx="405111" cy="259045"/>
    <xdr:sp macro="" textlink="">
      <xdr:nvSpPr>
        <xdr:cNvPr id="69" name="有形固定資産減価償却率最大値テキスト"/>
        <xdr:cNvSpPr txBox="1"/>
      </xdr:nvSpPr>
      <xdr:spPr>
        <a:xfrm>
          <a:off x="4813300" y="4964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3</xdr:col>
      <xdr:colOff>1082675</xdr:colOff>
      <xdr:row>25</xdr:row>
      <xdr:rowOff>122162</xdr:rowOff>
    </xdr:from>
    <xdr:to>
      <xdr:col>3</xdr:col>
      <xdr:colOff>1260475</xdr:colOff>
      <xdr:row>25</xdr:row>
      <xdr:rowOff>122162</xdr:rowOff>
    </xdr:to>
    <xdr:cxnSp macro="">
      <xdr:nvCxnSpPr>
        <xdr:cNvPr id="70" name="直線コネクタ 69"/>
        <xdr:cNvCxnSpPr/>
      </xdr:nvCxnSpPr>
      <xdr:spPr>
        <a:xfrm>
          <a:off x="4673600" y="5189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15015</xdr:rowOff>
    </xdr:from>
    <xdr:ext cx="405111" cy="259045"/>
    <xdr:sp macro="" textlink="">
      <xdr:nvSpPr>
        <xdr:cNvPr id="71" name="有形固定資産減価償却率平均値テキスト"/>
        <xdr:cNvSpPr txBox="1"/>
      </xdr:nvSpPr>
      <xdr:spPr>
        <a:xfrm>
          <a:off x="4813300" y="593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36588</xdr:rowOff>
    </xdr:from>
    <xdr:to>
      <xdr:col>3</xdr:col>
      <xdr:colOff>1222375</xdr:colOff>
      <xdr:row>30</xdr:row>
      <xdr:rowOff>138188</xdr:rowOff>
    </xdr:to>
    <xdr:sp macro="" textlink="">
      <xdr:nvSpPr>
        <xdr:cNvPr id="72" name="フローチャート : 判断 71"/>
        <xdr:cNvSpPr/>
      </xdr:nvSpPr>
      <xdr:spPr>
        <a:xfrm>
          <a:off x="4711700" y="59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53824</xdr:rowOff>
    </xdr:from>
    <xdr:to>
      <xdr:col>3</xdr:col>
      <xdr:colOff>1222375</xdr:colOff>
      <xdr:row>29</xdr:row>
      <xdr:rowOff>155424</xdr:rowOff>
    </xdr:to>
    <xdr:sp macro="" textlink="">
      <xdr:nvSpPr>
        <xdr:cNvPr id="79" name="円/楕円 78"/>
        <xdr:cNvSpPr/>
      </xdr:nvSpPr>
      <xdr:spPr>
        <a:xfrm>
          <a:off x="4711700" y="580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76701</xdr:rowOff>
    </xdr:from>
    <xdr:ext cx="405111" cy="259045"/>
    <xdr:sp macro="" textlink="">
      <xdr:nvSpPr>
        <xdr:cNvPr id="80" name="有形固定資産減価償却率該当値テキスト"/>
        <xdr:cNvSpPr txBox="1"/>
      </xdr:nvSpPr>
      <xdr:spPr>
        <a:xfrm>
          <a:off x="4813300" y="565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77712</xdr:rowOff>
    </xdr:from>
    <xdr:to>
      <xdr:col>3</xdr:col>
      <xdr:colOff>511175</xdr:colOff>
      <xdr:row>31</xdr:row>
      <xdr:rowOff>7862</xdr:rowOff>
    </xdr:to>
    <xdr:sp macro="" textlink="">
      <xdr:nvSpPr>
        <xdr:cNvPr id="81" name="円/楕円 80"/>
        <xdr:cNvSpPr/>
      </xdr:nvSpPr>
      <xdr:spPr>
        <a:xfrm>
          <a:off x="4000500" y="600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104624</xdr:rowOff>
    </xdr:from>
    <xdr:to>
      <xdr:col>3</xdr:col>
      <xdr:colOff>1171575</xdr:colOff>
      <xdr:row>30</xdr:row>
      <xdr:rowOff>128512</xdr:rowOff>
    </xdr:to>
    <xdr:cxnSp macro="">
      <xdr:nvCxnSpPr>
        <xdr:cNvPr id="82" name="直線コネクタ 81"/>
        <xdr:cNvCxnSpPr/>
      </xdr:nvCxnSpPr>
      <xdr:spPr>
        <a:xfrm flipV="1">
          <a:off x="4051300" y="5857724"/>
          <a:ext cx="7112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82749</xdr:rowOff>
    </xdr:from>
    <xdr:ext cx="405111" cy="259045"/>
    <xdr:sp macro="" textlink="">
      <xdr:nvSpPr>
        <xdr:cNvPr id="83" name="n_1aveValue有形固定資産減価償却率"/>
        <xdr:cNvSpPr txBox="1"/>
      </xdr:nvSpPr>
      <xdr:spPr>
        <a:xfrm>
          <a:off x="3836043"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170439</xdr:rowOff>
    </xdr:from>
    <xdr:ext cx="405111" cy="259045"/>
    <xdr:sp macro="" textlink="">
      <xdr:nvSpPr>
        <xdr:cNvPr id="84" name="n_1mainValue有形固定資産減価償却率"/>
        <xdr:cNvSpPr txBox="1"/>
      </xdr:nvSpPr>
      <xdr:spPr>
        <a:xfrm>
          <a:off x="3836043" y="609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平成</a:t>
          </a:r>
          <a:r>
            <a:rPr kumimoji="1" lang="en-US" altLang="ja-JP" sz="2000" b="1">
              <a:solidFill>
                <a:sysClr val="windowText" lastClr="000000"/>
              </a:solidFill>
              <a:latin typeface="ＭＳ Ｐゴシック"/>
            </a:rPr>
            <a:t>29</a:t>
          </a:r>
          <a:r>
            <a:rPr kumimoji="1" lang="ja-JP" altLang="en-US" sz="2000" b="1">
              <a:solidFill>
                <a:sysClr val="windowText" lastClr="000000"/>
              </a:solidFill>
              <a:latin typeface="ＭＳ Ｐゴシック"/>
            </a:rPr>
            <a:t>年度より公表</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1,474,167
1,438,462
143.00
611,469,829
606,991,762
577,399
313,794,978
832,740,409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64770</xdr:rowOff>
    </xdr:from>
    <xdr:to>
      <xdr:col>6</xdr:col>
      <xdr:colOff>510540</xdr:colOff>
      <xdr:row>42</xdr:row>
      <xdr:rowOff>99060</xdr:rowOff>
    </xdr:to>
    <xdr:cxnSp macro="">
      <xdr:nvCxnSpPr>
        <xdr:cNvPr id="57" name="直線コネクタ 56"/>
        <xdr:cNvCxnSpPr/>
      </xdr:nvCxnSpPr>
      <xdr:spPr>
        <a:xfrm flipV="1">
          <a:off x="4634865" y="572262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102887</xdr:rowOff>
    </xdr:from>
    <xdr:ext cx="405111" cy="259045"/>
    <xdr:sp macro="" textlink="">
      <xdr:nvSpPr>
        <xdr:cNvPr id="58" name="【道路】&#10;有形固定資産減価償却率最小値テキスト"/>
        <xdr:cNvSpPr txBox="1"/>
      </xdr:nvSpPr>
      <xdr:spPr>
        <a:xfrm>
          <a:off x="47244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422275</xdr:colOff>
      <xdr:row>42</xdr:row>
      <xdr:rowOff>99060</xdr:rowOff>
    </xdr:from>
    <xdr:to>
      <xdr:col>6</xdr:col>
      <xdr:colOff>600075</xdr:colOff>
      <xdr:row>42</xdr:row>
      <xdr:rowOff>99060</xdr:rowOff>
    </xdr:to>
    <xdr:cxnSp macro="">
      <xdr:nvCxnSpPr>
        <xdr:cNvPr id="59" name="直線コネクタ 58"/>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11447</xdr:rowOff>
    </xdr:from>
    <xdr:ext cx="405111" cy="259045"/>
    <xdr:sp macro="" textlink="">
      <xdr:nvSpPr>
        <xdr:cNvPr id="60" name="【道路】&#10;有形固定資産減価償却率最大値テキスト"/>
        <xdr:cNvSpPr txBox="1"/>
      </xdr:nvSpPr>
      <xdr:spPr>
        <a:xfrm>
          <a:off x="4724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64770</xdr:rowOff>
    </xdr:from>
    <xdr:to>
      <xdr:col>6</xdr:col>
      <xdr:colOff>600075</xdr:colOff>
      <xdr:row>33</xdr:row>
      <xdr:rowOff>64770</xdr:rowOff>
    </xdr:to>
    <xdr:cxnSp macro="">
      <xdr:nvCxnSpPr>
        <xdr:cNvPr id="61" name="直線コネクタ 60"/>
        <xdr:cNvCxnSpPr/>
      </xdr:nvCxnSpPr>
      <xdr:spPr>
        <a:xfrm>
          <a:off x="4546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156227</xdr:rowOff>
    </xdr:from>
    <xdr:ext cx="405111" cy="259045"/>
    <xdr:sp macro="" textlink="">
      <xdr:nvSpPr>
        <xdr:cNvPr id="62" name="【道路】&#10;有形固定資産減価償却率平均値テキスト"/>
        <xdr:cNvSpPr txBox="1"/>
      </xdr:nvSpPr>
      <xdr:spPr>
        <a:xfrm>
          <a:off x="47244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6350</xdr:rowOff>
    </xdr:from>
    <xdr:to>
      <xdr:col>6</xdr:col>
      <xdr:colOff>561975</xdr:colOff>
      <xdr:row>38</xdr:row>
      <xdr:rowOff>107950</xdr:rowOff>
    </xdr:to>
    <xdr:sp macro="" textlink="">
      <xdr:nvSpPr>
        <xdr:cNvPr id="63" name="フローチャート :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71120</xdr:rowOff>
    </xdr:from>
    <xdr:to>
      <xdr:col>5</xdr:col>
      <xdr:colOff>409575</xdr:colOff>
      <xdr:row>39</xdr:row>
      <xdr:rowOff>1270</xdr:rowOff>
    </xdr:to>
    <xdr:sp macro="" textlink="">
      <xdr:nvSpPr>
        <xdr:cNvPr id="64" name="フローチャート : 判断 63"/>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116840</xdr:rowOff>
    </xdr:from>
    <xdr:to>
      <xdr:col>6</xdr:col>
      <xdr:colOff>561975</xdr:colOff>
      <xdr:row>38</xdr:row>
      <xdr:rowOff>46990</xdr:rowOff>
    </xdr:to>
    <xdr:sp macro="" textlink="">
      <xdr:nvSpPr>
        <xdr:cNvPr id="70" name="円/楕円 69"/>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139717</xdr:rowOff>
    </xdr:from>
    <xdr:ext cx="405111" cy="259045"/>
    <xdr:sp macro="" textlink="">
      <xdr:nvSpPr>
        <xdr:cNvPr id="71" name="【道路】&#10;有形固定資産減価償却率該当値テキスト"/>
        <xdr:cNvSpPr txBox="1"/>
      </xdr:nvSpPr>
      <xdr:spPr>
        <a:xfrm>
          <a:off x="47244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13970</xdr:rowOff>
    </xdr:from>
    <xdr:to>
      <xdr:col>5</xdr:col>
      <xdr:colOff>409575</xdr:colOff>
      <xdr:row>38</xdr:row>
      <xdr:rowOff>115570</xdr:rowOff>
    </xdr:to>
    <xdr:sp macro="" textlink="">
      <xdr:nvSpPr>
        <xdr:cNvPr id="72" name="円/楕円 71"/>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167640</xdr:rowOff>
    </xdr:from>
    <xdr:to>
      <xdr:col>6</xdr:col>
      <xdr:colOff>511175</xdr:colOff>
      <xdr:row>38</xdr:row>
      <xdr:rowOff>64770</xdr:rowOff>
    </xdr:to>
    <xdr:cxnSp macro="">
      <xdr:nvCxnSpPr>
        <xdr:cNvPr id="73" name="直線コネクタ 72"/>
        <xdr:cNvCxnSpPr/>
      </xdr:nvCxnSpPr>
      <xdr:spPr>
        <a:xfrm flipV="1">
          <a:off x="3797300" y="65112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163847</xdr:rowOff>
    </xdr:from>
    <xdr:ext cx="405111" cy="259045"/>
    <xdr:sp macro="" textlink="">
      <xdr:nvSpPr>
        <xdr:cNvPr id="74" name="n_1aveValue【道路】&#10;有形固定資産減価償却率"/>
        <xdr:cNvSpPr txBox="1"/>
      </xdr:nvSpPr>
      <xdr:spPr>
        <a:xfrm>
          <a:off x="3582043"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132097</xdr:rowOff>
    </xdr:from>
    <xdr:ext cx="405111" cy="259045"/>
    <xdr:sp macro="" textlink="">
      <xdr:nvSpPr>
        <xdr:cNvPr id="75" name="n_1mainValue【道路】&#10;有形固定資産減価償却率"/>
        <xdr:cNvSpPr txBox="1"/>
      </xdr:nvSpPr>
      <xdr:spPr>
        <a:xfrm>
          <a:off x="3582043"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84201</xdr:rowOff>
    </xdr:from>
    <xdr:to>
      <xdr:col>15</xdr:col>
      <xdr:colOff>180340</xdr:colOff>
      <xdr:row>41</xdr:row>
      <xdr:rowOff>40513</xdr:rowOff>
    </xdr:to>
    <xdr:cxnSp macro="">
      <xdr:nvCxnSpPr>
        <xdr:cNvPr id="99" name="直線コネクタ 98"/>
        <xdr:cNvCxnSpPr/>
      </xdr:nvCxnSpPr>
      <xdr:spPr>
        <a:xfrm flipV="1">
          <a:off x="10476865" y="5742051"/>
          <a:ext cx="0" cy="1327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44340</xdr:rowOff>
    </xdr:from>
    <xdr:ext cx="469744" cy="259045"/>
    <xdr:sp macro="" textlink="">
      <xdr:nvSpPr>
        <xdr:cNvPr id="100" name="【道路】&#10;一人当たり延長最小値テキスト"/>
        <xdr:cNvSpPr txBox="1"/>
      </xdr:nvSpPr>
      <xdr:spPr>
        <a:xfrm>
          <a:off x="10566400" y="70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a:t>
          </a:r>
          <a:endParaRPr kumimoji="1" lang="ja-JP" altLang="en-US" sz="1000" b="1">
            <a:latin typeface="ＭＳ Ｐゴシック"/>
          </a:endParaRPr>
        </a:p>
      </xdr:txBody>
    </xdr:sp>
    <xdr:clientData/>
  </xdr:oneCellAnchor>
  <xdr:twoCellAnchor>
    <xdr:from>
      <xdr:col>15</xdr:col>
      <xdr:colOff>92075</xdr:colOff>
      <xdr:row>41</xdr:row>
      <xdr:rowOff>40513</xdr:rowOff>
    </xdr:from>
    <xdr:to>
      <xdr:col>15</xdr:col>
      <xdr:colOff>269875</xdr:colOff>
      <xdr:row>41</xdr:row>
      <xdr:rowOff>40513</xdr:rowOff>
    </xdr:to>
    <xdr:cxnSp macro="">
      <xdr:nvCxnSpPr>
        <xdr:cNvPr id="101" name="直線コネクタ 100"/>
        <xdr:cNvCxnSpPr/>
      </xdr:nvCxnSpPr>
      <xdr:spPr>
        <a:xfrm>
          <a:off x="10388600" y="706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30878</xdr:rowOff>
    </xdr:from>
    <xdr:ext cx="534377" cy="259045"/>
    <xdr:sp macro="" textlink="">
      <xdr:nvSpPr>
        <xdr:cNvPr id="102" name="【道路】&#10;一人当たり延長最大値テキスト"/>
        <xdr:cNvSpPr txBox="1"/>
      </xdr:nvSpPr>
      <xdr:spPr>
        <a:xfrm>
          <a:off x="10566400" y="551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11.787</a:t>
          </a:r>
          <a:endParaRPr kumimoji="1" lang="ja-JP" altLang="en-US" sz="1000" b="1">
            <a:latin typeface="ＭＳ Ｐゴシック"/>
          </a:endParaRPr>
        </a:p>
      </xdr:txBody>
    </xdr:sp>
    <xdr:clientData/>
  </xdr:oneCellAnchor>
  <xdr:twoCellAnchor>
    <xdr:from>
      <xdr:col>15</xdr:col>
      <xdr:colOff>92075</xdr:colOff>
      <xdr:row>33</xdr:row>
      <xdr:rowOff>84201</xdr:rowOff>
    </xdr:from>
    <xdr:to>
      <xdr:col>15</xdr:col>
      <xdr:colOff>269875</xdr:colOff>
      <xdr:row>33</xdr:row>
      <xdr:rowOff>84201</xdr:rowOff>
    </xdr:to>
    <xdr:cxnSp macro="">
      <xdr:nvCxnSpPr>
        <xdr:cNvPr id="103" name="直線コネクタ 102"/>
        <xdr:cNvCxnSpPr/>
      </xdr:nvCxnSpPr>
      <xdr:spPr>
        <a:xfrm>
          <a:off x="10388600" y="574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94632</xdr:rowOff>
    </xdr:from>
    <xdr:ext cx="469744" cy="259045"/>
    <xdr:sp macro="" textlink="">
      <xdr:nvSpPr>
        <xdr:cNvPr id="104" name="【道路】&#10;一人当たり延長平均値テキスト"/>
        <xdr:cNvSpPr txBox="1"/>
      </xdr:nvSpPr>
      <xdr:spPr>
        <a:xfrm>
          <a:off x="10566400" y="6609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71755</xdr:rowOff>
    </xdr:from>
    <xdr:to>
      <xdr:col>15</xdr:col>
      <xdr:colOff>231775</xdr:colOff>
      <xdr:row>40</xdr:row>
      <xdr:rowOff>1905</xdr:rowOff>
    </xdr:to>
    <xdr:sp macro="" textlink="">
      <xdr:nvSpPr>
        <xdr:cNvPr id="105" name="フローチャート : 判断 104"/>
        <xdr:cNvSpPr/>
      </xdr:nvSpPr>
      <xdr:spPr>
        <a:xfrm>
          <a:off x="104267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41021</xdr:rowOff>
    </xdr:from>
    <xdr:to>
      <xdr:col>14</xdr:col>
      <xdr:colOff>79375</xdr:colOff>
      <xdr:row>39</xdr:row>
      <xdr:rowOff>142621</xdr:rowOff>
    </xdr:to>
    <xdr:sp macro="" textlink="">
      <xdr:nvSpPr>
        <xdr:cNvPr id="106" name="フローチャート : 判断 105"/>
        <xdr:cNvSpPr/>
      </xdr:nvSpPr>
      <xdr:spPr>
        <a:xfrm>
          <a:off x="9588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125857</xdr:rowOff>
    </xdr:from>
    <xdr:to>
      <xdr:col>15</xdr:col>
      <xdr:colOff>231775</xdr:colOff>
      <xdr:row>41</xdr:row>
      <xdr:rowOff>56007</xdr:rowOff>
    </xdr:to>
    <xdr:sp macro="" textlink="">
      <xdr:nvSpPr>
        <xdr:cNvPr id="112" name="円/楕円 111"/>
        <xdr:cNvSpPr/>
      </xdr:nvSpPr>
      <xdr:spPr>
        <a:xfrm>
          <a:off x="10426700" y="698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40784</xdr:rowOff>
    </xdr:from>
    <xdr:ext cx="469744" cy="259045"/>
    <xdr:sp macro="" textlink="">
      <xdr:nvSpPr>
        <xdr:cNvPr id="113" name="【道路】&#10;一人当たり延長該当値テキスト"/>
        <xdr:cNvSpPr txBox="1"/>
      </xdr:nvSpPr>
      <xdr:spPr>
        <a:xfrm>
          <a:off x="10566400" y="689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123952</xdr:rowOff>
    </xdr:from>
    <xdr:to>
      <xdr:col>14</xdr:col>
      <xdr:colOff>79375</xdr:colOff>
      <xdr:row>41</xdr:row>
      <xdr:rowOff>54102</xdr:rowOff>
    </xdr:to>
    <xdr:sp macro="" textlink="">
      <xdr:nvSpPr>
        <xdr:cNvPr id="114" name="円/楕円 113"/>
        <xdr:cNvSpPr/>
      </xdr:nvSpPr>
      <xdr:spPr>
        <a:xfrm>
          <a:off x="9588500" y="698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3302</xdr:rowOff>
    </xdr:from>
    <xdr:to>
      <xdr:col>15</xdr:col>
      <xdr:colOff>180975</xdr:colOff>
      <xdr:row>41</xdr:row>
      <xdr:rowOff>5207</xdr:rowOff>
    </xdr:to>
    <xdr:cxnSp macro="">
      <xdr:nvCxnSpPr>
        <xdr:cNvPr id="115" name="直線コネクタ 114"/>
        <xdr:cNvCxnSpPr/>
      </xdr:nvCxnSpPr>
      <xdr:spPr>
        <a:xfrm>
          <a:off x="9639300" y="703275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159148</xdr:rowOff>
    </xdr:from>
    <xdr:ext cx="469744" cy="259045"/>
    <xdr:sp macro="" textlink="">
      <xdr:nvSpPr>
        <xdr:cNvPr id="116" name="n_1aveValue【道路】&#10;一人当たり延長"/>
        <xdr:cNvSpPr txBox="1"/>
      </xdr:nvSpPr>
      <xdr:spPr>
        <a:xfrm>
          <a:off x="93917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3.627</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45229</xdr:rowOff>
    </xdr:from>
    <xdr:ext cx="469744" cy="259045"/>
    <xdr:sp macro="" textlink="">
      <xdr:nvSpPr>
        <xdr:cNvPr id="117" name="n_1mainValue【道路】&#10;一人当たり延長"/>
        <xdr:cNvSpPr txBox="1"/>
      </xdr:nvSpPr>
      <xdr:spPr>
        <a:xfrm>
          <a:off x="9391727" y="707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9" name="直線コネクタ 12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0" name="テキスト ボックス 12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3" name="直線コネクタ 13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4" name="テキスト ボックス 13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62865</xdr:rowOff>
    </xdr:from>
    <xdr:to>
      <xdr:col>6</xdr:col>
      <xdr:colOff>510540</xdr:colOff>
      <xdr:row>63</xdr:row>
      <xdr:rowOff>62865</xdr:rowOff>
    </xdr:to>
    <xdr:cxnSp macro="">
      <xdr:nvCxnSpPr>
        <xdr:cNvPr id="138" name="直線コネクタ 137"/>
        <xdr:cNvCxnSpPr/>
      </xdr:nvCxnSpPr>
      <xdr:spPr>
        <a:xfrm flipV="1">
          <a:off x="4634865" y="966406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66692</xdr:rowOff>
    </xdr:from>
    <xdr:ext cx="405111" cy="259045"/>
    <xdr:sp macro="" textlink="">
      <xdr:nvSpPr>
        <xdr:cNvPr id="139" name="【橋りょう・トンネル】&#10;有形固定資産減価償却率最小値テキスト"/>
        <xdr:cNvSpPr txBox="1"/>
      </xdr:nvSpPr>
      <xdr:spPr>
        <a:xfrm>
          <a:off x="4724400"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63</xdr:row>
      <xdr:rowOff>62865</xdr:rowOff>
    </xdr:from>
    <xdr:to>
      <xdr:col>6</xdr:col>
      <xdr:colOff>600075</xdr:colOff>
      <xdr:row>63</xdr:row>
      <xdr:rowOff>62865</xdr:rowOff>
    </xdr:to>
    <xdr:cxnSp macro="">
      <xdr:nvCxnSpPr>
        <xdr:cNvPr id="140" name="直線コネクタ 139"/>
        <xdr:cNvCxnSpPr/>
      </xdr:nvCxnSpPr>
      <xdr:spPr>
        <a:xfrm>
          <a:off x="4546600" y="1086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9542</xdr:rowOff>
    </xdr:from>
    <xdr:ext cx="405111" cy="259045"/>
    <xdr:sp macro="" textlink="">
      <xdr:nvSpPr>
        <xdr:cNvPr id="141" name="【橋りょう・トンネル】&#10;有形固定資産減価償却率最大値テキスト"/>
        <xdr:cNvSpPr txBox="1"/>
      </xdr:nvSpPr>
      <xdr:spPr>
        <a:xfrm>
          <a:off x="4724400" y="943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6</xdr:col>
      <xdr:colOff>422275</xdr:colOff>
      <xdr:row>56</xdr:row>
      <xdr:rowOff>62865</xdr:rowOff>
    </xdr:from>
    <xdr:to>
      <xdr:col>6</xdr:col>
      <xdr:colOff>600075</xdr:colOff>
      <xdr:row>56</xdr:row>
      <xdr:rowOff>62865</xdr:rowOff>
    </xdr:to>
    <xdr:cxnSp macro="">
      <xdr:nvCxnSpPr>
        <xdr:cNvPr id="142" name="直線コネクタ 141"/>
        <xdr:cNvCxnSpPr/>
      </xdr:nvCxnSpPr>
      <xdr:spPr>
        <a:xfrm>
          <a:off x="4546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7637</xdr:rowOff>
    </xdr:from>
    <xdr:ext cx="405111" cy="259045"/>
    <xdr:sp macro="" textlink="">
      <xdr:nvSpPr>
        <xdr:cNvPr id="143" name="【橋りょう・トンネル】&#10;有形固定資産減価償却率平均値テキスト"/>
        <xdr:cNvSpPr txBox="1"/>
      </xdr:nvSpPr>
      <xdr:spPr>
        <a:xfrm>
          <a:off x="47244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29210</xdr:rowOff>
    </xdr:from>
    <xdr:to>
      <xdr:col>6</xdr:col>
      <xdr:colOff>561975</xdr:colOff>
      <xdr:row>59</xdr:row>
      <xdr:rowOff>130810</xdr:rowOff>
    </xdr:to>
    <xdr:sp macro="" textlink="">
      <xdr:nvSpPr>
        <xdr:cNvPr id="144" name="フローチャート : 判断 143"/>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143510</xdr:rowOff>
    </xdr:from>
    <xdr:to>
      <xdr:col>5</xdr:col>
      <xdr:colOff>409575</xdr:colOff>
      <xdr:row>58</xdr:row>
      <xdr:rowOff>73660</xdr:rowOff>
    </xdr:to>
    <xdr:sp macro="" textlink="">
      <xdr:nvSpPr>
        <xdr:cNvPr id="145" name="フローチャート : 判断 144"/>
        <xdr:cNvSpPr/>
      </xdr:nvSpPr>
      <xdr:spPr>
        <a:xfrm>
          <a:off x="37465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12065</xdr:rowOff>
    </xdr:from>
    <xdr:to>
      <xdr:col>6</xdr:col>
      <xdr:colOff>561975</xdr:colOff>
      <xdr:row>56</xdr:row>
      <xdr:rowOff>113665</xdr:rowOff>
    </xdr:to>
    <xdr:sp macro="" textlink="">
      <xdr:nvSpPr>
        <xdr:cNvPr id="151" name="円/楕円 150"/>
        <xdr:cNvSpPr/>
      </xdr:nvSpPr>
      <xdr:spPr>
        <a:xfrm>
          <a:off x="45847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136542</xdr:rowOff>
    </xdr:from>
    <xdr:ext cx="405111" cy="259045"/>
    <xdr:sp macro="" textlink="">
      <xdr:nvSpPr>
        <xdr:cNvPr id="152" name="【橋りょう・トンネル】&#10;有形固定資産減価償却率該当値テキスト"/>
        <xdr:cNvSpPr txBox="1"/>
      </xdr:nvSpPr>
      <xdr:spPr>
        <a:xfrm>
          <a:off x="4724400" y="9566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6350</xdr:rowOff>
    </xdr:from>
    <xdr:to>
      <xdr:col>5</xdr:col>
      <xdr:colOff>409575</xdr:colOff>
      <xdr:row>56</xdr:row>
      <xdr:rowOff>107950</xdr:rowOff>
    </xdr:to>
    <xdr:sp macro="" textlink="">
      <xdr:nvSpPr>
        <xdr:cNvPr id="153" name="円/楕円 152"/>
        <xdr:cNvSpPr/>
      </xdr:nvSpPr>
      <xdr:spPr>
        <a:xfrm>
          <a:off x="3746500" y="96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57150</xdr:rowOff>
    </xdr:from>
    <xdr:to>
      <xdr:col>6</xdr:col>
      <xdr:colOff>511175</xdr:colOff>
      <xdr:row>56</xdr:row>
      <xdr:rowOff>62865</xdr:rowOff>
    </xdr:to>
    <xdr:cxnSp macro="">
      <xdr:nvCxnSpPr>
        <xdr:cNvPr id="154" name="直線コネクタ 153"/>
        <xdr:cNvCxnSpPr/>
      </xdr:nvCxnSpPr>
      <xdr:spPr>
        <a:xfrm>
          <a:off x="3797300" y="96583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64787</xdr:rowOff>
    </xdr:from>
    <xdr:ext cx="405111" cy="259045"/>
    <xdr:sp macro="" textlink="">
      <xdr:nvSpPr>
        <xdr:cNvPr id="155" name="n_1aveValue【橋りょう・トンネル】&#10;有形固定資産減価償却率"/>
        <xdr:cNvSpPr txBox="1"/>
      </xdr:nvSpPr>
      <xdr:spPr>
        <a:xfrm>
          <a:off x="3582043"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124477</xdr:rowOff>
    </xdr:from>
    <xdr:ext cx="405111" cy="259045"/>
    <xdr:sp macro="" textlink="">
      <xdr:nvSpPr>
        <xdr:cNvPr id="156" name="n_1mainValue【橋りょう・トンネル】&#10;有形固定資産減価償却率"/>
        <xdr:cNvSpPr txBox="1"/>
      </xdr:nvSpPr>
      <xdr:spPr>
        <a:xfrm>
          <a:off x="3582043" y="938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8" name="テキスト ボックス 16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0" name="テキスト ボックス 16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2" name="テキスト ボックス 17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4" name="テキスト ボックス 17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6" name="テキスト ボックス 17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145085</xdr:rowOff>
    </xdr:from>
    <xdr:to>
      <xdr:col>15</xdr:col>
      <xdr:colOff>180340</xdr:colOff>
      <xdr:row>63</xdr:row>
      <xdr:rowOff>110631</xdr:rowOff>
    </xdr:to>
    <xdr:cxnSp macro="">
      <xdr:nvCxnSpPr>
        <xdr:cNvPr id="180" name="直線コネクタ 179"/>
        <xdr:cNvCxnSpPr/>
      </xdr:nvCxnSpPr>
      <xdr:spPr>
        <a:xfrm flipV="1">
          <a:off x="10476865" y="9746285"/>
          <a:ext cx="0" cy="116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114458</xdr:rowOff>
    </xdr:from>
    <xdr:ext cx="534377" cy="259045"/>
    <xdr:sp macro="" textlink="">
      <xdr:nvSpPr>
        <xdr:cNvPr id="181" name="【橋りょう・トンネル】&#10;一人当たり有形固定資産（償却資産）額最小値テキスト"/>
        <xdr:cNvSpPr txBox="1"/>
      </xdr:nvSpPr>
      <xdr:spPr>
        <a:xfrm>
          <a:off x="10566400" y="109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35,963</a:t>
          </a:r>
          <a:endParaRPr kumimoji="1" lang="ja-JP" altLang="en-US" sz="1000" b="1">
            <a:latin typeface="ＭＳ Ｐゴシック"/>
          </a:endParaRPr>
        </a:p>
      </xdr:txBody>
    </xdr:sp>
    <xdr:clientData/>
  </xdr:oneCellAnchor>
  <xdr:twoCellAnchor>
    <xdr:from>
      <xdr:col>15</xdr:col>
      <xdr:colOff>92075</xdr:colOff>
      <xdr:row>63</xdr:row>
      <xdr:rowOff>110631</xdr:rowOff>
    </xdr:from>
    <xdr:to>
      <xdr:col>15</xdr:col>
      <xdr:colOff>269875</xdr:colOff>
      <xdr:row>63</xdr:row>
      <xdr:rowOff>110631</xdr:rowOff>
    </xdr:to>
    <xdr:cxnSp macro="">
      <xdr:nvCxnSpPr>
        <xdr:cNvPr id="182" name="直線コネクタ 181"/>
        <xdr:cNvCxnSpPr/>
      </xdr:nvCxnSpPr>
      <xdr:spPr>
        <a:xfrm>
          <a:off x="10388600" y="1091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91762</xdr:rowOff>
    </xdr:from>
    <xdr:ext cx="599010" cy="259045"/>
    <xdr:sp macro="" textlink="">
      <xdr:nvSpPr>
        <xdr:cNvPr id="183" name="【橋りょう・トンネル】&#10;一人当たり有形固定資産（償却資産）額最大値テキスト"/>
        <xdr:cNvSpPr txBox="1"/>
      </xdr:nvSpPr>
      <xdr:spPr>
        <a:xfrm>
          <a:off x="10566400" y="952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341,920</a:t>
          </a:r>
          <a:endParaRPr kumimoji="1" lang="ja-JP" altLang="en-US" sz="1000" b="1">
            <a:latin typeface="ＭＳ Ｐゴシック"/>
          </a:endParaRPr>
        </a:p>
      </xdr:txBody>
    </xdr:sp>
    <xdr:clientData/>
  </xdr:oneCellAnchor>
  <xdr:twoCellAnchor>
    <xdr:from>
      <xdr:col>15</xdr:col>
      <xdr:colOff>92075</xdr:colOff>
      <xdr:row>56</xdr:row>
      <xdr:rowOff>145085</xdr:rowOff>
    </xdr:from>
    <xdr:to>
      <xdr:col>15</xdr:col>
      <xdr:colOff>269875</xdr:colOff>
      <xdr:row>56</xdr:row>
      <xdr:rowOff>145085</xdr:rowOff>
    </xdr:to>
    <xdr:cxnSp macro="">
      <xdr:nvCxnSpPr>
        <xdr:cNvPr id="184" name="直線コネクタ 183"/>
        <xdr:cNvCxnSpPr/>
      </xdr:nvCxnSpPr>
      <xdr:spPr>
        <a:xfrm>
          <a:off x="10388600" y="974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125372</xdr:rowOff>
    </xdr:from>
    <xdr:ext cx="599010" cy="259045"/>
    <xdr:sp macro="" textlink="">
      <xdr:nvSpPr>
        <xdr:cNvPr id="185" name="【橋りょう・トンネル】&#10;一人当たり有形固定資産（償却資産）額平均値テキスト"/>
        <xdr:cNvSpPr txBox="1"/>
      </xdr:nvSpPr>
      <xdr:spPr>
        <a:xfrm>
          <a:off x="10566400" y="10412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114,765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102495</xdr:rowOff>
    </xdr:from>
    <xdr:to>
      <xdr:col>15</xdr:col>
      <xdr:colOff>231775</xdr:colOff>
      <xdr:row>62</xdr:row>
      <xdr:rowOff>32645</xdr:rowOff>
    </xdr:to>
    <xdr:sp macro="" textlink="">
      <xdr:nvSpPr>
        <xdr:cNvPr id="186" name="フローチャート : 判断 185"/>
        <xdr:cNvSpPr/>
      </xdr:nvSpPr>
      <xdr:spPr>
        <a:xfrm>
          <a:off x="10426700" y="105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78846</xdr:rowOff>
    </xdr:from>
    <xdr:to>
      <xdr:col>14</xdr:col>
      <xdr:colOff>79375</xdr:colOff>
      <xdr:row>62</xdr:row>
      <xdr:rowOff>8996</xdr:rowOff>
    </xdr:to>
    <xdr:sp macro="" textlink="">
      <xdr:nvSpPr>
        <xdr:cNvPr id="187" name="フローチャート : 判断 186"/>
        <xdr:cNvSpPr/>
      </xdr:nvSpPr>
      <xdr:spPr>
        <a:xfrm>
          <a:off x="9588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99143</xdr:rowOff>
    </xdr:from>
    <xdr:to>
      <xdr:col>15</xdr:col>
      <xdr:colOff>231775</xdr:colOff>
      <xdr:row>63</xdr:row>
      <xdr:rowOff>29293</xdr:rowOff>
    </xdr:to>
    <xdr:sp macro="" textlink="">
      <xdr:nvSpPr>
        <xdr:cNvPr id="193" name="円/楕円 192"/>
        <xdr:cNvSpPr/>
      </xdr:nvSpPr>
      <xdr:spPr>
        <a:xfrm>
          <a:off x="10426700" y="10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77570</xdr:rowOff>
    </xdr:from>
    <xdr:ext cx="534377" cy="259045"/>
    <xdr:sp macro="" textlink="">
      <xdr:nvSpPr>
        <xdr:cNvPr id="194" name="【橋りょう・トンネル】&#10;一人当たり有形固定資産（償却資産）額該当値テキスト"/>
        <xdr:cNvSpPr txBox="1"/>
      </xdr:nvSpPr>
      <xdr:spPr>
        <a:xfrm>
          <a:off x="10566400" y="107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70,645</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111014</xdr:rowOff>
    </xdr:from>
    <xdr:to>
      <xdr:col>14</xdr:col>
      <xdr:colOff>79375</xdr:colOff>
      <xdr:row>63</xdr:row>
      <xdr:rowOff>41164</xdr:rowOff>
    </xdr:to>
    <xdr:sp macro="" textlink="">
      <xdr:nvSpPr>
        <xdr:cNvPr id="195" name="円/楕円 194"/>
        <xdr:cNvSpPr/>
      </xdr:nvSpPr>
      <xdr:spPr>
        <a:xfrm>
          <a:off x="9588500" y="1074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149943</xdr:rowOff>
    </xdr:from>
    <xdr:to>
      <xdr:col>15</xdr:col>
      <xdr:colOff>180975</xdr:colOff>
      <xdr:row>62</xdr:row>
      <xdr:rowOff>161814</xdr:rowOff>
    </xdr:to>
    <xdr:cxnSp macro="">
      <xdr:nvCxnSpPr>
        <xdr:cNvPr id="196" name="直線コネクタ 195"/>
        <xdr:cNvCxnSpPr/>
      </xdr:nvCxnSpPr>
      <xdr:spPr>
        <a:xfrm flipV="1">
          <a:off x="9639300" y="10779843"/>
          <a:ext cx="8382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25523</xdr:rowOff>
    </xdr:from>
    <xdr:ext cx="599010" cy="259045"/>
    <xdr:sp macro="" textlink="">
      <xdr:nvSpPr>
        <xdr:cNvPr id="197" name="n_1aveValue【橋りょう・トンネル】&#10;一人当たり有形固定資産（償却資産）額"/>
        <xdr:cNvSpPr txBox="1"/>
      </xdr:nvSpPr>
      <xdr:spPr>
        <a:xfrm>
          <a:off x="9327094" y="103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120,972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32291</xdr:rowOff>
    </xdr:from>
    <xdr:ext cx="534377" cy="259045"/>
    <xdr:sp macro="" textlink="">
      <xdr:nvSpPr>
        <xdr:cNvPr id="198" name="n_1mainValue【橋りょう・トンネル】&#10;一人当たり有形固定資産（償却資産）額"/>
        <xdr:cNvSpPr txBox="1"/>
      </xdr:nvSpPr>
      <xdr:spPr>
        <a:xfrm>
          <a:off x="9359411" y="108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0" name="直線コネクタ 20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1" name="テキスト ボックス 21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2" name="直線コネクタ 21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3" name="テキスト ボックス 21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4" name="直線コネクタ 21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5" name="テキスト ボックス 21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6" name="直線コネクタ 21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7" name="テキスト ボックス 21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118111</xdr:rowOff>
    </xdr:from>
    <xdr:to>
      <xdr:col>6</xdr:col>
      <xdr:colOff>510540</xdr:colOff>
      <xdr:row>86</xdr:row>
      <xdr:rowOff>6096</xdr:rowOff>
    </xdr:to>
    <xdr:cxnSp macro="">
      <xdr:nvCxnSpPr>
        <xdr:cNvPr id="221" name="直線コネクタ 220"/>
        <xdr:cNvCxnSpPr/>
      </xdr:nvCxnSpPr>
      <xdr:spPr>
        <a:xfrm flipV="1">
          <a:off x="4634865" y="13662661"/>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2" name="【公営住宅】&#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3" name="直線コネクタ 222"/>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64788</xdr:rowOff>
    </xdr:from>
    <xdr:ext cx="405111" cy="259045"/>
    <xdr:sp macro="" textlink="">
      <xdr:nvSpPr>
        <xdr:cNvPr id="224" name="【公営住宅】&#10;有形固定資産減価償却率最大値テキスト"/>
        <xdr:cNvSpPr txBox="1"/>
      </xdr:nvSpPr>
      <xdr:spPr>
        <a:xfrm>
          <a:off x="4724400" y="1343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6</xdr:col>
      <xdr:colOff>422275</xdr:colOff>
      <xdr:row>79</xdr:row>
      <xdr:rowOff>118111</xdr:rowOff>
    </xdr:from>
    <xdr:to>
      <xdr:col>6</xdr:col>
      <xdr:colOff>600075</xdr:colOff>
      <xdr:row>79</xdr:row>
      <xdr:rowOff>118111</xdr:rowOff>
    </xdr:to>
    <xdr:cxnSp macro="">
      <xdr:nvCxnSpPr>
        <xdr:cNvPr id="225" name="直線コネクタ 224"/>
        <xdr:cNvCxnSpPr/>
      </xdr:nvCxnSpPr>
      <xdr:spPr>
        <a:xfrm>
          <a:off x="4546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26"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27" name="フローチャート : 判断 226"/>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126746</xdr:rowOff>
    </xdr:from>
    <xdr:to>
      <xdr:col>5</xdr:col>
      <xdr:colOff>409575</xdr:colOff>
      <xdr:row>84</xdr:row>
      <xdr:rowOff>56896</xdr:rowOff>
    </xdr:to>
    <xdr:sp macro="" textlink="">
      <xdr:nvSpPr>
        <xdr:cNvPr id="228" name="フローチャート : 判断 227"/>
        <xdr:cNvSpPr/>
      </xdr:nvSpPr>
      <xdr:spPr>
        <a:xfrm>
          <a:off x="3746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151892</xdr:rowOff>
    </xdr:from>
    <xdr:to>
      <xdr:col>6</xdr:col>
      <xdr:colOff>561975</xdr:colOff>
      <xdr:row>83</xdr:row>
      <xdr:rowOff>82042</xdr:rowOff>
    </xdr:to>
    <xdr:sp macro="" textlink="">
      <xdr:nvSpPr>
        <xdr:cNvPr id="234" name="円/楕円 233"/>
        <xdr:cNvSpPr/>
      </xdr:nvSpPr>
      <xdr:spPr>
        <a:xfrm>
          <a:off x="45847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3319</xdr:rowOff>
    </xdr:from>
    <xdr:ext cx="405111" cy="259045"/>
    <xdr:sp macro="" textlink="">
      <xdr:nvSpPr>
        <xdr:cNvPr id="235" name="【公営住宅】&#10;有形固定資産減価償却率該当値テキスト"/>
        <xdr:cNvSpPr txBox="1"/>
      </xdr:nvSpPr>
      <xdr:spPr>
        <a:xfrm>
          <a:off x="4724400" y="1406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26163</xdr:rowOff>
    </xdr:from>
    <xdr:to>
      <xdr:col>5</xdr:col>
      <xdr:colOff>409575</xdr:colOff>
      <xdr:row>83</xdr:row>
      <xdr:rowOff>127763</xdr:rowOff>
    </xdr:to>
    <xdr:sp macro="" textlink="">
      <xdr:nvSpPr>
        <xdr:cNvPr id="236" name="円/楕円 235"/>
        <xdr:cNvSpPr/>
      </xdr:nvSpPr>
      <xdr:spPr>
        <a:xfrm>
          <a:off x="3746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31242</xdr:rowOff>
    </xdr:from>
    <xdr:to>
      <xdr:col>6</xdr:col>
      <xdr:colOff>511175</xdr:colOff>
      <xdr:row>83</xdr:row>
      <xdr:rowOff>76963</xdr:rowOff>
    </xdr:to>
    <xdr:cxnSp macro="">
      <xdr:nvCxnSpPr>
        <xdr:cNvPr id="237" name="直線コネクタ 236"/>
        <xdr:cNvCxnSpPr/>
      </xdr:nvCxnSpPr>
      <xdr:spPr>
        <a:xfrm flipV="1">
          <a:off x="3797300" y="142615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48023</xdr:rowOff>
    </xdr:from>
    <xdr:ext cx="405111" cy="259045"/>
    <xdr:sp macro="" textlink="">
      <xdr:nvSpPr>
        <xdr:cNvPr id="238" name="n_1aveValue【公営住宅】&#10;有形固定資産減価償却率"/>
        <xdr:cNvSpPr txBox="1"/>
      </xdr:nvSpPr>
      <xdr:spPr>
        <a:xfrm>
          <a:off x="3582043" y="1444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144290</xdr:rowOff>
    </xdr:from>
    <xdr:ext cx="405111" cy="259045"/>
    <xdr:sp macro="" textlink="">
      <xdr:nvSpPr>
        <xdr:cNvPr id="239" name="n_1mainValue【公営住宅】&#10;有形固定資産減価償却率"/>
        <xdr:cNvSpPr txBox="1"/>
      </xdr:nvSpPr>
      <xdr:spPr>
        <a:xfrm>
          <a:off x="3582043" y="1403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0" name="直線コネクタ 24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1" name="テキスト ボックス 25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2" name="直線コネクタ 25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3" name="テキスト ボックス 25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4" name="直線コネクタ 25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5" name="テキスト ボックス 25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6" name="直線コネクタ 25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7" name="テキスト ボックス 25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19355</xdr:rowOff>
    </xdr:from>
    <xdr:to>
      <xdr:col>15</xdr:col>
      <xdr:colOff>180340</xdr:colOff>
      <xdr:row>85</xdr:row>
      <xdr:rowOff>158344</xdr:rowOff>
    </xdr:to>
    <xdr:cxnSp macro="">
      <xdr:nvCxnSpPr>
        <xdr:cNvPr id="261" name="直線コネクタ 260"/>
        <xdr:cNvCxnSpPr/>
      </xdr:nvCxnSpPr>
      <xdr:spPr>
        <a:xfrm flipV="1">
          <a:off x="10476865" y="13563905"/>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162171</xdr:rowOff>
    </xdr:from>
    <xdr:ext cx="469744" cy="259045"/>
    <xdr:sp macro="" textlink="">
      <xdr:nvSpPr>
        <xdr:cNvPr id="262" name="【公営住宅】&#10;一人当たり面積最小値テキスト"/>
        <xdr:cNvSpPr txBox="1"/>
      </xdr:nvSpPr>
      <xdr:spPr>
        <a:xfrm>
          <a:off x="105664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158344</xdr:rowOff>
    </xdr:from>
    <xdr:to>
      <xdr:col>15</xdr:col>
      <xdr:colOff>269875</xdr:colOff>
      <xdr:row>85</xdr:row>
      <xdr:rowOff>158344</xdr:rowOff>
    </xdr:to>
    <xdr:cxnSp macro="">
      <xdr:nvCxnSpPr>
        <xdr:cNvPr id="263" name="直線コネクタ 262"/>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137482</xdr:rowOff>
    </xdr:from>
    <xdr:ext cx="469744" cy="259045"/>
    <xdr:sp macro="" textlink="">
      <xdr:nvSpPr>
        <xdr:cNvPr id="264" name="【公営住宅】&#10;一人当たり面積最大値テキスト"/>
        <xdr:cNvSpPr txBox="1"/>
      </xdr:nvSpPr>
      <xdr:spPr>
        <a:xfrm>
          <a:off x="10566400" y="1333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2.666</a:t>
          </a:r>
          <a:endParaRPr kumimoji="1" lang="ja-JP" altLang="en-US" sz="1000" b="1">
            <a:latin typeface="ＭＳ Ｐゴシック"/>
          </a:endParaRPr>
        </a:p>
      </xdr:txBody>
    </xdr:sp>
    <xdr:clientData/>
  </xdr:oneCellAnchor>
  <xdr:twoCellAnchor>
    <xdr:from>
      <xdr:col>15</xdr:col>
      <xdr:colOff>92075</xdr:colOff>
      <xdr:row>79</xdr:row>
      <xdr:rowOff>19355</xdr:rowOff>
    </xdr:from>
    <xdr:to>
      <xdr:col>15</xdr:col>
      <xdr:colOff>269875</xdr:colOff>
      <xdr:row>79</xdr:row>
      <xdr:rowOff>19355</xdr:rowOff>
    </xdr:to>
    <xdr:cxnSp macro="">
      <xdr:nvCxnSpPr>
        <xdr:cNvPr id="265" name="直線コネクタ 264"/>
        <xdr:cNvCxnSpPr/>
      </xdr:nvCxnSpPr>
      <xdr:spPr>
        <a:xfrm>
          <a:off x="10388600" y="1356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139564</xdr:rowOff>
    </xdr:from>
    <xdr:ext cx="469744" cy="259045"/>
    <xdr:sp macro="" textlink="">
      <xdr:nvSpPr>
        <xdr:cNvPr id="266" name="【公営住宅】&#10;一人当たり面積平均値テキスト"/>
        <xdr:cNvSpPr txBox="1"/>
      </xdr:nvSpPr>
      <xdr:spPr>
        <a:xfrm>
          <a:off x="10566400" y="14027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116687</xdr:rowOff>
    </xdr:from>
    <xdr:to>
      <xdr:col>15</xdr:col>
      <xdr:colOff>231775</xdr:colOff>
      <xdr:row>83</xdr:row>
      <xdr:rowOff>46837</xdr:rowOff>
    </xdr:to>
    <xdr:sp macro="" textlink="">
      <xdr:nvSpPr>
        <xdr:cNvPr id="267" name="フローチャート : 判断 266"/>
        <xdr:cNvSpPr/>
      </xdr:nvSpPr>
      <xdr:spPr>
        <a:xfrm>
          <a:off x="10426700" y="141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71425</xdr:rowOff>
    </xdr:from>
    <xdr:to>
      <xdr:col>14</xdr:col>
      <xdr:colOff>79375</xdr:colOff>
      <xdr:row>83</xdr:row>
      <xdr:rowOff>1575</xdr:rowOff>
    </xdr:to>
    <xdr:sp macro="" textlink="">
      <xdr:nvSpPr>
        <xdr:cNvPr id="268" name="フローチャート : 判断 267"/>
        <xdr:cNvSpPr/>
      </xdr:nvSpPr>
      <xdr:spPr>
        <a:xfrm>
          <a:off x="9588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156463</xdr:rowOff>
    </xdr:from>
    <xdr:to>
      <xdr:col>15</xdr:col>
      <xdr:colOff>231775</xdr:colOff>
      <xdr:row>84</xdr:row>
      <xdr:rowOff>86613</xdr:rowOff>
    </xdr:to>
    <xdr:sp macro="" textlink="">
      <xdr:nvSpPr>
        <xdr:cNvPr id="274" name="円/楕円 273"/>
        <xdr:cNvSpPr/>
      </xdr:nvSpPr>
      <xdr:spPr>
        <a:xfrm>
          <a:off x="10426700" y="143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134890</xdr:rowOff>
    </xdr:from>
    <xdr:ext cx="469744" cy="259045"/>
    <xdr:sp macro="" textlink="">
      <xdr:nvSpPr>
        <xdr:cNvPr id="275" name="【公営住宅】&#10;一人当たり面積該当値テキスト"/>
        <xdr:cNvSpPr txBox="1"/>
      </xdr:nvSpPr>
      <xdr:spPr>
        <a:xfrm>
          <a:off x="10566400" y="1436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0.755</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149606</xdr:rowOff>
    </xdr:from>
    <xdr:to>
      <xdr:col>14</xdr:col>
      <xdr:colOff>79375</xdr:colOff>
      <xdr:row>84</xdr:row>
      <xdr:rowOff>79756</xdr:rowOff>
    </xdr:to>
    <xdr:sp macro="" textlink="">
      <xdr:nvSpPr>
        <xdr:cNvPr id="276" name="円/楕円 275"/>
        <xdr:cNvSpPr/>
      </xdr:nvSpPr>
      <xdr:spPr>
        <a:xfrm>
          <a:off x="9588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28956</xdr:rowOff>
    </xdr:from>
    <xdr:to>
      <xdr:col>15</xdr:col>
      <xdr:colOff>180975</xdr:colOff>
      <xdr:row>84</xdr:row>
      <xdr:rowOff>35813</xdr:rowOff>
    </xdr:to>
    <xdr:cxnSp macro="">
      <xdr:nvCxnSpPr>
        <xdr:cNvPr id="277" name="直線コネクタ 276"/>
        <xdr:cNvCxnSpPr/>
      </xdr:nvCxnSpPr>
      <xdr:spPr>
        <a:xfrm>
          <a:off x="9639300" y="144307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18102</xdr:rowOff>
    </xdr:from>
    <xdr:ext cx="469744" cy="259045"/>
    <xdr:sp macro="" textlink="">
      <xdr:nvSpPr>
        <xdr:cNvPr id="278" name="n_1aveValue【公営住宅】&#10;一人当たり面積"/>
        <xdr:cNvSpPr txBox="1"/>
      </xdr:nvSpPr>
      <xdr:spPr>
        <a:xfrm>
          <a:off x="93917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70883</xdr:rowOff>
    </xdr:from>
    <xdr:ext cx="469744" cy="259045"/>
    <xdr:sp macro="" textlink="">
      <xdr:nvSpPr>
        <xdr:cNvPr id="279" name="n_1mainValue【公営住宅】&#10;一人当たり面積"/>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90" name="直線コネクタ 28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91" name="テキスト ボックス 29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2" name="直線コネクタ 29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3" name="テキスト ボックス 29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4" name="直線コネクタ 29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5" name="テキスト ボックス 29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6" name="直線コネクタ 29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7" name="テキスト ボックス 29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8" name="直線コネクタ 29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9" name="テキスト ボックス 29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0" name="直線コネクタ 2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1" name="テキスト ボックス 3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55245</xdr:rowOff>
    </xdr:from>
    <xdr:to>
      <xdr:col>6</xdr:col>
      <xdr:colOff>510540</xdr:colOff>
      <xdr:row>108</xdr:row>
      <xdr:rowOff>142875</xdr:rowOff>
    </xdr:to>
    <xdr:cxnSp macro="">
      <xdr:nvCxnSpPr>
        <xdr:cNvPr id="303" name="直線コネクタ 302"/>
        <xdr:cNvCxnSpPr/>
      </xdr:nvCxnSpPr>
      <xdr:spPr>
        <a:xfrm flipV="1">
          <a:off x="4634865" y="172002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146702</xdr:rowOff>
    </xdr:from>
    <xdr:ext cx="340478" cy="259045"/>
    <xdr:sp macro="" textlink="">
      <xdr:nvSpPr>
        <xdr:cNvPr id="304" name="【港湾・漁港】&#10;有形固定資産減価償却率最小値テキスト"/>
        <xdr:cNvSpPr txBox="1"/>
      </xdr:nvSpPr>
      <xdr:spPr>
        <a:xfrm>
          <a:off x="4724400" y="186633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422275</xdr:colOff>
      <xdr:row>108</xdr:row>
      <xdr:rowOff>142875</xdr:rowOff>
    </xdr:from>
    <xdr:to>
      <xdr:col>6</xdr:col>
      <xdr:colOff>600075</xdr:colOff>
      <xdr:row>108</xdr:row>
      <xdr:rowOff>142875</xdr:rowOff>
    </xdr:to>
    <xdr:cxnSp macro="">
      <xdr:nvCxnSpPr>
        <xdr:cNvPr id="305" name="直線コネクタ 304"/>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1922</xdr:rowOff>
    </xdr:from>
    <xdr:ext cx="405111" cy="259045"/>
    <xdr:sp macro="" textlink="">
      <xdr:nvSpPr>
        <xdr:cNvPr id="306" name="【港湾・漁港】&#10;有形固定資産減価償却率最大値テキスト"/>
        <xdr:cNvSpPr txBox="1"/>
      </xdr:nvSpPr>
      <xdr:spPr>
        <a:xfrm>
          <a:off x="47244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6</xdr:col>
      <xdr:colOff>422275</xdr:colOff>
      <xdr:row>100</xdr:row>
      <xdr:rowOff>55245</xdr:rowOff>
    </xdr:from>
    <xdr:to>
      <xdr:col>6</xdr:col>
      <xdr:colOff>600075</xdr:colOff>
      <xdr:row>100</xdr:row>
      <xdr:rowOff>55245</xdr:rowOff>
    </xdr:to>
    <xdr:cxnSp macro="">
      <xdr:nvCxnSpPr>
        <xdr:cNvPr id="307" name="直線コネクタ 306"/>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59072</xdr:rowOff>
    </xdr:from>
    <xdr:ext cx="405111" cy="259045"/>
    <xdr:sp macro="" textlink="">
      <xdr:nvSpPr>
        <xdr:cNvPr id="308" name="【港湾・漁港】&#10;有形固定資産減価償却率平均値テキスト"/>
        <xdr:cNvSpPr txBox="1"/>
      </xdr:nvSpPr>
      <xdr:spPr>
        <a:xfrm>
          <a:off x="4724400" y="17375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80645</xdr:rowOff>
    </xdr:from>
    <xdr:to>
      <xdr:col>6</xdr:col>
      <xdr:colOff>561975</xdr:colOff>
      <xdr:row>102</xdr:row>
      <xdr:rowOff>10795</xdr:rowOff>
    </xdr:to>
    <xdr:sp macro="" textlink="">
      <xdr:nvSpPr>
        <xdr:cNvPr id="309" name="フローチャート : 判断 308"/>
        <xdr:cNvSpPr/>
      </xdr:nvSpPr>
      <xdr:spPr>
        <a:xfrm>
          <a:off x="45847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120650</xdr:rowOff>
    </xdr:from>
    <xdr:to>
      <xdr:col>5</xdr:col>
      <xdr:colOff>409575</xdr:colOff>
      <xdr:row>102</xdr:row>
      <xdr:rowOff>50800</xdr:rowOff>
    </xdr:to>
    <xdr:sp macro="" textlink="">
      <xdr:nvSpPr>
        <xdr:cNvPr id="310" name="フローチャート : 判断 309"/>
        <xdr:cNvSpPr/>
      </xdr:nvSpPr>
      <xdr:spPr>
        <a:xfrm>
          <a:off x="3746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19686</xdr:rowOff>
    </xdr:from>
    <xdr:to>
      <xdr:col>6</xdr:col>
      <xdr:colOff>561975</xdr:colOff>
      <xdr:row>101</xdr:row>
      <xdr:rowOff>121286</xdr:rowOff>
    </xdr:to>
    <xdr:sp macro="" textlink="">
      <xdr:nvSpPr>
        <xdr:cNvPr id="316" name="円/楕円 315"/>
        <xdr:cNvSpPr/>
      </xdr:nvSpPr>
      <xdr:spPr>
        <a:xfrm>
          <a:off x="45847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42563</xdr:rowOff>
    </xdr:from>
    <xdr:ext cx="405111" cy="259045"/>
    <xdr:sp macro="" textlink="">
      <xdr:nvSpPr>
        <xdr:cNvPr id="317" name="【港湾・漁港】&#10;有形固定資産減価償却率該当値テキスト"/>
        <xdr:cNvSpPr txBox="1"/>
      </xdr:nvSpPr>
      <xdr:spPr>
        <a:xfrm>
          <a:off x="4724400" y="1718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44450</xdr:rowOff>
    </xdr:from>
    <xdr:to>
      <xdr:col>5</xdr:col>
      <xdr:colOff>409575</xdr:colOff>
      <xdr:row>101</xdr:row>
      <xdr:rowOff>146050</xdr:rowOff>
    </xdr:to>
    <xdr:sp macro="" textlink="">
      <xdr:nvSpPr>
        <xdr:cNvPr id="318" name="円/楕円 317"/>
        <xdr:cNvSpPr/>
      </xdr:nvSpPr>
      <xdr:spPr>
        <a:xfrm>
          <a:off x="3746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70486</xdr:rowOff>
    </xdr:from>
    <xdr:to>
      <xdr:col>6</xdr:col>
      <xdr:colOff>511175</xdr:colOff>
      <xdr:row>101</xdr:row>
      <xdr:rowOff>95250</xdr:rowOff>
    </xdr:to>
    <xdr:cxnSp macro="">
      <xdr:nvCxnSpPr>
        <xdr:cNvPr id="319" name="直線コネクタ 318"/>
        <xdr:cNvCxnSpPr/>
      </xdr:nvCxnSpPr>
      <xdr:spPr>
        <a:xfrm flipV="1">
          <a:off x="3797300" y="173869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41927</xdr:rowOff>
    </xdr:from>
    <xdr:ext cx="405111" cy="259045"/>
    <xdr:sp macro="" textlink="">
      <xdr:nvSpPr>
        <xdr:cNvPr id="320" name="n_1aveValue【港湾・漁港】&#10;有形固定資産減価償却率"/>
        <xdr:cNvSpPr txBox="1"/>
      </xdr:nvSpPr>
      <xdr:spPr>
        <a:xfrm>
          <a:off x="3582043"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162577</xdr:rowOff>
    </xdr:from>
    <xdr:ext cx="405111" cy="259045"/>
    <xdr:sp macro="" textlink="">
      <xdr:nvSpPr>
        <xdr:cNvPr id="321" name="n_1mainValue【港湾・漁港】&#10;有形固定資産減価償却率"/>
        <xdr:cNvSpPr txBox="1"/>
      </xdr:nvSpPr>
      <xdr:spPr>
        <a:xfrm>
          <a:off x="3582043"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9" name="正方形/長方形 32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0" name="テキスト ボックス 32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1" name="直線コネクタ 33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3" name="テキスト ボックス 33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35" name="テキスト ボックス 33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37" name="テキスト ボックス 33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39" name="テキスト ボックス 33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41" name="テキスト ボックス 340"/>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43" name="テキスト ボックス 34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80772</xdr:rowOff>
    </xdr:from>
    <xdr:to>
      <xdr:col>15</xdr:col>
      <xdr:colOff>180340</xdr:colOff>
      <xdr:row>108</xdr:row>
      <xdr:rowOff>151168</xdr:rowOff>
    </xdr:to>
    <xdr:cxnSp macro="">
      <xdr:nvCxnSpPr>
        <xdr:cNvPr id="345" name="直線コネクタ 344"/>
        <xdr:cNvCxnSpPr/>
      </xdr:nvCxnSpPr>
      <xdr:spPr>
        <a:xfrm flipV="1">
          <a:off x="10476865" y="17054322"/>
          <a:ext cx="0" cy="161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154995</xdr:rowOff>
    </xdr:from>
    <xdr:ext cx="313932" cy="259045"/>
    <xdr:sp macro="" textlink="">
      <xdr:nvSpPr>
        <xdr:cNvPr id="346" name="【港湾・漁港】&#10;一人当たり有形固定資産（償却資産）額最小値テキスト"/>
        <xdr:cNvSpPr txBox="1"/>
      </xdr:nvSpPr>
      <xdr:spPr>
        <a:xfrm>
          <a:off x="10566400" y="18671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15</xdr:col>
      <xdr:colOff>92075</xdr:colOff>
      <xdr:row>108</xdr:row>
      <xdr:rowOff>151168</xdr:rowOff>
    </xdr:from>
    <xdr:to>
      <xdr:col>15</xdr:col>
      <xdr:colOff>269875</xdr:colOff>
      <xdr:row>108</xdr:row>
      <xdr:rowOff>151168</xdr:rowOff>
    </xdr:to>
    <xdr:cxnSp macro="">
      <xdr:nvCxnSpPr>
        <xdr:cNvPr id="347" name="直線コネクタ 346"/>
        <xdr:cNvCxnSpPr/>
      </xdr:nvCxnSpPr>
      <xdr:spPr>
        <a:xfrm>
          <a:off x="10388600" y="1866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27449</xdr:rowOff>
    </xdr:from>
    <xdr:ext cx="599010" cy="259045"/>
    <xdr:sp macro="" textlink="">
      <xdr:nvSpPr>
        <xdr:cNvPr id="348" name="【港湾・漁港】&#10;一人当たり有形固定資産（償却資産）額最大値テキスト"/>
        <xdr:cNvSpPr txBox="1"/>
      </xdr:nvSpPr>
      <xdr:spPr>
        <a:xfrm>
          <a:off x="10566400" y="168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127,140</a:t>
          </a:r>
          <a:endParaRPr kumimoji="1" lang="ja-JP" altLang="en-US" sz="1000" b="1">
            <a:latin typeface="ＭＳ Ｐゴシック"/>
          </a:endParaRPr>
        </a:p>
      </xdr:txBody>
    </xdr:sp>
    <xdr:clientData/>
  </xdr:oneCellAnchor>
  <xdr:twoCellAnchor>
    <xdr:from>
      <xdr:col>15</xdr:col>
      <xdr:colOff>92075</xdr:colOff>
      <xdr:row>99</xdr:row>
      <xdr:rowOff>80772</xdr:rowOff>
    </xdr:from>
    <xdr:to>
      <xdr:col>15</xdr:col>
      <xdr:colOff>269875</xdr:colOff>
      <xdr:row>99</xdr:row>
      <xdr:rowOff>80772</xdr:rowOff>
    </xdr:to>
    <xdr:cxnSp macro="">
      <xdr:nvCxnSpPr>
        <xdr:cNvPr id="349" name="直線コネクタ 348"/>
        <xdr:cNvCxnSpPr/>
      </xdr:nvCxnSpPr>
      <xdr:spPr>
        <a:xfrm>
          <a:off x="10388600" y="1705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37470</xdr:rowOff>
    </xdr:from>
    <xdr:ext cx="534377" cy="259045"/>
    <xdr:sp macro="" textlink="">
      <xdr:nvSpPr>
        <xdr:cNvPr id="350" name="【港湾・漁港】&#10;一人当たり有形固定資産（償却資産）額平均値テキスト"/>
        <xdr:cNvSpPr txBox="1"/>
      </xdr:nvSpPr>
      <xdr:spPr>
        <a:xfrm>
          <a:off x="10566400" y="1769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60,851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14593</xdr:rowOff>
    </xdr:from>
    <xdr:to>
      <xdr:col>15</xdr:col>
      <xdr:colOff>231775</xdr:colOff>
      <xdr:row>104</xdr:row>
      <xdr:rowOff>116193</xdr:rowOff>
    </xdr:to>
    <xdr:sp macro="" textlink="">
      <xdr:nvSpPr>
        <xdr:cNvPr id="351" name="フローチャート : 判断 350"/>
        <xdr:cNvSpPr/>
      </xdr:nvSpPr>
      <xdr:spPr>
        <a:xfrm>
          <a:off x="10426700" y="178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168097</xdr:rowOff>
    </xdr:from>
    <xdr:to>
      <xdr:col>14</xdr:col>
      <xdr:colOff>79375</xdr:colOff>
      <xdr:row>104</xdr:row>
      <xdr:rowOff>98247</xdr:rowOff>
    </xdr:to>
    <xdr:sp macro="" textlink="">
      <xdr:nvSpPr>
        <xdr:cNvPr id="352" name="フローチャート : 判断 351"/>
        <xdr:cNvSpPr/>
      </xdr:nvSpPr>
      <xdr:spPr>
        <a:xfrm>
          <a:off x="9588500" y="1782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54470</xdr:rowOff>
    </xdr:from>
    <xdr:to>
      <xdr:col>15</xdr:col>
      <xdr:colOff>231775</xdr:colOff>
      <xdr:row>104</xdr:row>
      <xdr:rowOff>156070</xdr:rowOff>
    </xdr:to>
    <xdr:sp macro="" textlink="">
      <xdr:nvSpPr>
        <xdr:cNvPr id="358" name="円/楕円 357"/>
        <xdr:cNvSpPr/>
      </xdr:nvSpPr>
      <xdr:spPr>
        <a:xfrm>
          <a:off x="10426700" y="1788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32897</xdr:rowOff>
    </xdr:from>
    <xdr:ext cx="534377" cy="259045"/>
    <xdr:sp macro="" textlink="">
      <xdr:nvSpPr>
        <xdr:cNvPr id="359" name="【港湾・漁港】&#10;一人当たり有形固定資産（償却資産）額該当値テキスト"/>
        <xdr:cNvSpPr txBox="1"/>
      </xdr:nvSpPr>
      <xdr:spPr>
        <a:xfrm>
          <a:off x="10566400" y="178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57,711</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62294</xdr:rowOff>
    </xdr:from>
    <xdr:to>
      <xdr:col>14</xdr:col>
      <xdr:colOff>79375</xdr:colOff>
      <xdr:row>104</xdr:row>
      <xdr:rowOff>163894</xdr:rowOff>
    </xdr:to>
    <xdr:sp macro="" textlink="">
      <xdr:nvSpPr>
        <xdr:cNvPr id="360" name="円/楕円 359"/>
        <xdr:cNvSpPr/>
      </xdr:nvSpPr>
      <xdr:spPr>
        <a:xfrm>
          <a:off x="9588500" y="1789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105270</xdr:rowOff>
    </xdr:from>
    <xdr:to>
      <xdr:col>15</xdr:col>
      <xdr:colOff>180975</xdr:colOff>
      <xdr:row>104</xdr:row>
      <xdr:rowOff>113094</xdr:rowOff>
    </xdr:to>
    <xdr:cxnSp macro="">
      <xdr:nvCxnSpPr>
        <xdr:cNvPr id="361" name="直線コネクタ 360"/>
        <xdr:cNvCxnSpPr/>
      </xdr:nvCxnSpPr>
      <xdr:spPr>
        <a:xfrm flipV="1">
          <a:off x="9639300" y="17936070"/>
          <a:ext cx="8382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102</xdr:row>
      <xdr:rowOff>114774</xdr:rowOff>
    </xdr:from>
    <xdr:ext cx="534377" cy="259045"/>
    <xdr:sp macro="" textlink="">
      <xdr:nvSpPr>
        <xdr:cNvPr id="362" name="n_1aveValue【港湾・漁港】&#10;一人当たり有形固定資産（償却資産）額"/>
        <xdr:cNvSpPr txBox="1"/>
      </xdr:nvSpPr>
      <xdr:spPr>
        <a:xfrm>
          <a:off x="9359411" y="1760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62,264</a:t>
          </a:r>
          <a:endParaRPr kumimoji="1" lang="ja-JP" altLang="en-US" sz="1000" b="1">
            <a:solidFill>
              <a:srgbClr val="000080"/>
            </a:solidFill>
            <a:latin typeface="ＭＳ Ｐゴシック"/>
          </a:endParaRPr>
        </a:p>
      </xdr:txBody>
    </xdr:sp>
    <xdr:clientData/>
  </xdr:oneCellAnchor>
  <xdr:oneCellAnchor>
    <xdr:from>
      <xdr:col>13</xdr:col>
      <xdr:colOff>434486</xdr:colOff>
      <xdr:row>104</xdr:row>
      <xdr:rowOff>155021</xdr:rowOff>
    </xdr:from>
    <xdr:ext cx="534377" cy="259045"/>
    <xdr:sp macro="" textlink="">
      <xdr:nvSpPr>
        <xdr:cNvPr id="363" name="n_1mainValue【港湾・漁港】&#10;一人当たり有形固定資産（償却資産）額"/>
        <xdr:cNvSpPr txBox="1"/>
      </xdr:nvSpPr>
      <xdr:spPr>
        <a:xfrm>
          <a:off x="9359411" y="1798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2" name="テキスト ボックス 38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4" name="テキスト ボックス 38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69342</xdr:rowOff>
    </xdr:from>
    <xdr:to>
      <xdr:col>23</xdr:col>
      <xdr:colOff>516889</xdr:colOff>
      <xdr:row>41</xdr:row>
      <xdr:rowOff>73914</xdr:rowOff>
    </xdr:to>
    <xdr:cxnSp macro="">
      <xdr:nvCxnSpPr>
        <xdr:cNvPr id="386" name="直線コネクタ 385"/>
        <xdr:cNvCxnSpPr/>
      </xdr:nvCxnSpPr>
      <xdr:spPr>
        <a:xfrm flipV="1">
          <a:off x="16318864" y="5727192"/>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77741</xdr:rowOff>
    </xdr:from>
    <xdr:ext cx="405111" cy="259045"/>
    <xdr:sp macro="" textlink="">
      <xdr:nvSpPr>
        <xdr:cNvPr id="387" name="【認定こども園・幼稚園・保育所】&#10;有形固定資産減価償却率最小値テキスト"/>
        <xdr:cNvSpPr txBox="1"/>
      </xdr:nvSpPr>
      <xdr:spPr>
        <a:xfrm>
          <a:off x="16408400" y="710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23</xdr:col>
      <xdr:colOff>428625</xdr:colOff>
      <xdr:row>41</xdr:row>
      <xdr:rowOff>73914</xdr:rowOff>
    </xdr:from>
    <xdr:to>
      <xdr:col>23</xdr:col>
      <xdr:colOff>606425</xdr:colOff>
      <xdr:row>41</xdr:row>
      <xdr:rowOff>73914</xdr:rowOff>
    </xdr:to>
    <xdr:cxnSp macro="">
      <xdr:nvCxnSpPr>
        <xdr:cNvPr id="388" name="直線コネクタ 387"/>
        <xdr:cNvCxnSpPr/>
      </xdr:nvCxnSpPr>
      <xdr:spPr>
        <a:xfrm>
          <a:off x="16230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16019</xdr:rowOff>
    </xdr:from>
    <xdr:ext cx="405111" cy="259045"/>
    <xdr:sp macro="" textlink="">
      <xdr:nvSpPr>
        <xdr:cNvPr id="389" name="【認定こども園・幼稚園・保育所】&#10;有形固定資産減価償却率最大値テキスト"/>
        <xdr:cNvSpPr txBox="1"/>
      </xdr:nvSpPr>
      <xdr:spPr>
        <a:xfrm>
          <a:off x="16408400" y="550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33</xdr:row>
      <xdr:rowOff>69342</xdr:rowOff>
    </xdr:from>
    <xdr:to>
      <xdr:col>23</xdr:col>
      <xdr:colOff>606425</xdr:colOff>
      <xdr:row>33</xdr:row>
      <xdr:rowOff>69342</xdr:rowOff>
    </xdr:to>
    <xdr:cxnSp macro="">
      <xdr:nvCxnSpPr>
        <xdr:cNvPr id="390" name="直線コネクタ 389"/>
        <xdr:cNvCxnSpPr/>
      </xdr:nvCxnSpPr>
      <xdr:spPr>
        <a:xfrm>
          <a:off x="16230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63263</xdr:rowOff>
    </xdr:from>
    <xdr:ext cx="405111" cy="259045"/>
    <xdr:sp macro="" textlink="">
      <xdr:nvSpPr>
        <xdr:cNvPr id="391" name="【認定こども園・幼稚園・保育所】&#10;有形固定資産減価償却率平均値テキスト"/>
        <xdr:cNvSpPr txBox="1"/>
      </xdr:nvSpPr>
      <xdr:spPr>
        <a:xfrm>
          <a:off x="164084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84836</xdr:rowOff>
    </xdr:from>
    <xdr:to>
      <xdr:col>23</xdr:col>
      <xdr:colOff>568325</xdr:colOff>
      <xdr:row>37</xdr:row>
      <xdr:rowOff>14986</xdr:rowOff>
    </xdr:to>
    <xdr:sp macro="" textlink="">
      <xdr:nvSpPr>
        <xdr:cNvPr id="392" name="フローチャート : 判断 391"/>
        <xdr:cNvSpPr/>
      </xdr:nvSpPr>
      <xdr:spPr>
        <a:xfrm>
          <a:off x="16268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66548</xdr:rowOff>
    </xdr:from>
    <xdr:to>
      <xdr:col>22</xdr:col>
      <xdr:colOff>415925</xdr:colOff>
      <xdr:row>36</xdr:row>
      <xdr:rowOff>168148</xdr:rowOff>
    </xdr:to>
    <xdr:sp macro="" textlink="">
      <xdr:nvSpPr>
        <xdr:cNvPr id="393" name="フローチャート : 判断 392"/>
        <xdr:cNvSpPr/>
      </xdr:nvSpPr>
      <xdr:spPr>
        <a:xfrm>
          <a:off x="15430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82550</xdr:rowOff>
    </xdr:from>
    <xdr:to>
      <xdr:col>23</xdr:col>
      <xdr:colOff>568325</xdr:colOff>
      <xdr:row>34</xdr:row>
      <xdr:rowOff>12700</xdr:rowOff>
    </xdr:to>
    <xdr:sp macro="" textlink="">
      <xdr:nvSpPr>
        <xdr:cNvPr id="399" name="円/楕円 398"/>
        <xdr:cNvSpPr/>
      </xdr:nvSpPr>
      <xdr:spPr>
        <a:xfrm>
          <a:off x="16268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168927</xdr:rowOff>
    </xdr:from>
    <xdr:ext cx="405111" cy="259045"/>
    <xdr:sp macro="" textlink="">
      <xdr:nvSpPr>
        <xdr:cNvPr id="400" name="【認定こども園・幼稚園・保育所】&#10;有形固定資産減価償却率該当値テキスト"/>
        <xdr:cNvSpPr txBox="1"/>
      </xdr:nvSpPr>
      <xdr:spPr>
        <a:xfrm>
          <a:off x="16408400" y="56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103124</xdr:rowOff>
    </xdr:from>
    <xdr:to>
      <xdr:col>22</xdr:col>
      <xdr:colOff>415925</xdr:colOff>
      <xdr:row>35</xdr:row>
      <xdr:rowOff>33274</xdr:rowOff>
    </xdr:to>
    <xdr:sp macro="" textlink="">
      <xdr:nvSpPr>
        <xdr:cNvPr id="401" name="円/楕円 400"/>
        <xdr:cNvSpPr/>
      </xdr:nvSpPr>
      <xdr:spPr>
        <a:xfrm>
          <a:off x="15430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133350</xdr:rowOff>
    </xdr:from>
    <xdr:to>
      <xdr:col>23</xdr:col>
      <xdr:colOff>517525</xdr:colOff>
      <xdr:row>34</xdr:row>
      <xdr:rowOff>153924</xdr:rowOff>
    </xdr:to>
    <xdr:cxnSp macro="">
      <xdr:nvCxnSpPr>
        <xdr:cNvPr id="402" name="直線コネクタ 401"/>
        <xdr:cNvCxnSpPr/>
      </xdr:nvCxnSpPr>
      <xdr:spPr>
        <a:xfrm flipV="1">
          <a:off x="15481300" y="579120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159275</xdr:rowOff>
    </xdr:from>
    <xdr:ext cx="405111" cy="259045"/>
    <xdr:sp macro="" textlink="">
      <xdr:nvSpPr>
        <xdr:cNvPr id="403" name="n_1aveValue【認定こども園・幼稚園・保育所】&#10;有形固定資産減価償却率"/>
        <xdr:cNvSpPr txBox="1"/>
      </xdr:nvSpPr>
      <xdr:spPr>
        <a:xfrm>
          <a:off x="15266043"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49801</xdr:rowOff>
    </xdr:from>
    <xdr:ext cx="405111" cy="259045"/>
    <xdr:sp macro="" textlink="">
      <xdr:nvSpPr>
        <xdr:cNvPr id="404" name="n_1mainValue【認定こども園・幼稚園・保育所】&#10;有形固定資産減価償却率"/>
        <xdr:cNvSpPr txBox="1"/>
      </xdr:nvSpPr>
      <xdr:spPr>
        <a:xfrm>
          <a:off x="15266043"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15" name="直線コネクタ 41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6" name="テキスト ボックス 41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7" name="直線コネクタ 41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8" name="テキスト ボックス 41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9" name="直線コネクタ 41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20" name="テキスト ボックス 41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1" name="直線コネクタ 42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22" name="テキスト ボックス 42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3" name="直線コネクタ 4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24" name="テキスト ボックス 42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14478</xdr:rowOff>
    </xdr:from>
    <xdr:to>
      <xdr:col>32</xdr:col>
      <xdr:colOff>186689</xdr:colOff>
      <xdr:row>41</xdr:row>
      <xdr:rowOff>96774</xdr:rowOff>
    </xdr:to>
    <xdr:cxnSp macro="">
      <xdr:nvCxnSpPr>
        <xdr:cNvPr id="426" name="直線コネクタ 425"/>
        <xdr:cNvCxnSpPr/>
      </xdr:nvCxnSpPr>
      <xdr:spPr>
        <a:xfrm flipV="1">
          <a:off x="22160864" y="567232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27"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28" name="直線コネクタ 42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132605</xdr:rowOff>
    </xdr:from>
    <xdr:ext cx="469744" cy="259045"/>
    <xdr:sp macro="" textlink="">
      <xdr:nvSpPr>
        <xdr:cNvPr id="429" name="【認定こども園・幼稚園・保育所】&#10;一人当たり面積最大値テキスト"/>
        <xdr:cNvSpPr txBox="1"/>
      </xdr:nvSpPr>
      <xdr:spPr>
        <a:xfrm>
          <a:off x="222504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0.163</a:t>
          </a:r>
          <a:endParaRPr kumimoji="1" lang="ja-JP" altLang="en-US" sz="1000" b="1">
            <a:latin typeface="ＭＳ Ｐゴシック"/>
          </a:endParaRPr>
        </a:p>
      </xdr:txBody>
    </xdr:sp>
    <xdr:clientData/>
  </xdr:oneCellAnchor>
  <xdr:twoCellAnchor>
    <xdr:from>
      <xdr:col>32</xdr:col>
      <xdr:colOff>98425</xdr:colOff>
      <xdr:row>33</xdr:row>
      <xdr:rowOff>14478</xdr:rowOff>
    </xdr:from>
    <xdr:to>
      <xdr:col>32</xdr:col>
      <xdr:colOff>276225</xdr:colOff>
      <xdr:row>33</xdr:row>
      <xdr:rowOff>14478</xdr:rowOff>
    </xdr:to>
    <xdr:cxnSp macro="">
      <xdr:nvCxnSpPr>
        <xdr:cNvPr id="430" name="直線コネクタ 42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73423</xdr:rowOff>
    </xdr:from>
    <xdr:ext cx="469744" cy="259045"/>
    <xdr:sp macro="" textlink="">
      <xdr:nvSpPr>
        <xdr:cNvPr id="431" name="【認定こども園・幼稚園・保育所】&#10;一人当たり面積平均値テキスト"/>
        <xdr:cNvSpPr txBox="1"/>
      </xdr:nvSpPr>
      <xdr:spPr>
        <a:xfrm>
          <a:off x="22250400" y="658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50546</xdr:rowOff>
    </xdr:from>
    <xdr:to>
      <xdr:col>32</xdr:col>
      <xdr:colOff>238125</xdr:colOff>
      <xdr:row>39</xdr:row>
      <xdr:rowOff>152146</xdr:rowOff>
    </xdr:to>
    <xdr:sp macro="" textlink="">
      <xdr:nvSpPr>
        <xdr:cNvPr id="432" name="フローチャート : 判断 431"/>
        <xdr:cNvSpPr/>
      </xdr:nvSpPr>
      <xdr:spPr>
        <a:xfrm>
          <a:off x="221107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167132</xdr:rowOff>
    </xdr:from>
    <xdr:to>
      <xdr:col>31</xdr:col>
      <xdr:colOff>85725</xdr:colOff>
      <xdr:row>39</xdr:row>
      <xdr:rowOff>97282</xdr:rowOff>
    </xdr:to>
    <xdr:sp macro="" textlink="">
      <xdr:nvSpPr>
        <xdr:cNvPr id="433" name="フローチャート : 判断 432"/>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71120</xdr:rowOff>
    </xdr:from>
    <xdr:to>
      <xdr:col>32</xdr:col>
      <xdr:colOff>238125</xdr:colOff>
      <xdr:row>41</xdr:row>
      <xdr:rowOff>1270</xdr:rowOff>
    </xdr:to>
    <xdr:sp macro="" textlink="">
      <xdr:nvSpPr>
        <xdr:cNvPr id="439" name="円/楕円 438"/>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49547</xdr:rowOff>
    </xdr:from>
    <xdr:ext cx="469744" cy="259045"/>
    <xdr:sp macro="" textlink="">
      <xdr:nvSpPr>
        <xdr:cNvPr id="440" name="【認定こども園・幼稚園・保育所】&#10;一人当たり面積該当値テキスト"/>
        <xdr:cNvSpPr txBox="1"/>
      </xdr:nvSpPr>
      <xdr:spPr>
        <a:xfrm>
          <a:off x="222504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71120</xdr:rowOff>
    </xdr:from>
    <xdr:to>
      <xdr:col>31</xdr:col>
      <xdr:colOff>85725</xdr:colOff>
      <xdr:row>41</xdr:row>
      <xdr:rowOff>1270</xdr:rowOff>
    </xdr:to>
    <xdr:sp macro="" textlink="">
      <xdr:nvSpPr>
        <xdr:cNvPr id="441" name="円/楕円 440"/>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121920</xdr:rowOff>
    </xdr:from>
    <xdr:to>
      <xdr:col>32</xdr:col>
      <xdr:colOff>187325</xdr:colOff>
      <xdr:row>40</xdr:row>
      <xdr:rowOff>121920</xdr:rowOff>
    </xdr:to>
    <xdr:cxnSp macro="">
      <xdr:nvCxnSpPr>
        <xdr:cNvPr id="442" name="直線コネクタ 441"/>
        <xdr:cNvCxnSpPr/>
      </xdr:nvCxnSpPr>
      <xdr:spPr>
        <a:xfrm>
          <a:off x="21323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113809</xdr:rowOff>
    </xdr:from>
    <xdr:ext cx="469744" cy="259045"/>
    <xdr:sp macro="" textlink="">
      <xdr:nvSpPr>
        <xdr:cNvPr id="443" name="n_1ave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163847</xdr:rowOff>
    </xdr:from>
    <xdr:ext cx="469744" cy="259045"/>
    <xdr:sp macro="" textlink="">
      <xdr:nvSpPr>
        <xdr:cNvPr id="444" name="n_1mainValue【認定こども園・幼稚園・保育所】&#10;一人当たり面積"/>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55" name="テキスト ボックス 45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56" name="直線コネクタ 455"/>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57" name="テキスト ボックス 456"/>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60" name="直線コネクタ 45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61" name="テキスト ボックス 46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2" name="直線コネクタ 46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63" name="テキスト ボックス 46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68580</xdr:rowOff>
    </xdr:from>
    <xdr:to>
      <xdr:col>23</xdr:col>
      <xdr:colOff>516889</xdr:colOff>
      <xdr:row>62</xdr:row>
      <xdr:rowOff>120015</xdr:rowOff>
    </xdr:to>
    <xdr:cxnSp macro="">
      <xdr:nvCxnSpPr>
        <xdr:cNvPr id="465" name="直線コネクタ 464"/>
        <xdr:cNvCxnSpPr/>
      </xdr:nvCxnSpPr>
      <xdr:spPr>
        <a:xfrm flipV="1">
          <a:off x="16318864" y="966978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123842</xdr:rowOff>
    </xdr:from>
    <xdr:ext cx="405111" cy="259045"/>
    <xdr:sp macro="" textlink="">
      <xdr:nvSpPr>
        <xdr:cNvPr id="466" name="【学校施設】&#10;有形固定資産減価償却率最小値テキスト"/>
        <xdr:cNvSpPr txBox="1"/>
      </xdr:nvSpPr>
      <xdr:spPr>
        <a:xfrm>
          <a:off x="16408400"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23</xdr:col>
      <xdr:colOff>428625</xdr:colOff>
      <xdr:row>62</xdr:row>
      <xdr:rowOff>120015</xdr:rowOff>
    </xdr:from>
    <xdr:to>
      <xdr:col>23</xdr:col>
      <xdr:colOff>606425</xdr:colOff>
      <xdr:row>62</xdr:row>
      <xdr:rowOff>120015</xdr:rowOff>
    </xdr:to>
    <xdr:cxnSp macro="">
      <xdr:nvCxnSpPr>
        <xdr:cNvPr id="467" name="直線コネクタ 466"/>
        <xdr:cNvCxnSpPr/>
      </xdr:nvCxnSpPr>
      <xdr:spPr>
        <a:xfrm>
          <a:off x="16230600" y="10749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15257</xdr:rowOff>
    </xdr:from>
    <xdr:ext cx="405111" cy="259045"/>
    <xdr:sp macro="" textlink="">
      <xdr:nvSpPr>
        <xdr:cNvPr id="468" name="【学校施設】&#10;有形固定資産減価償却率最大値テキスト"/>
        <xdr:cNvSpPr txBox="1"/>
      </xdr:nvSpPr>
      <xdr:spPr>
        <a:xfrm>
          <a:off x="164084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a:t>
          </a:r>
          <a:endParaRPr kumimoji="1" lang="ja-JP" altLang="en-US" sz="1000" b="1">
            <a:latin typeface="ＭＳ Ｐゴシック"/>
          </a:endParaRPr>
        </a:p>
      </xdr:txBody>
    </xdr:sp>
    <xdr:clientData/>
  </xdr:oneCellAnchor>
  <xdr:twoCellAnchor>
    <xdr:from>
      <xdr:col>23</xdr:col>
      <xdr:colOff>428625</xdr:colOff>
      <xdr:row>56</xdr:row>
      <xdr:rowOff>68580</xdr:rowOff>
    </xdr:from>
    <xdr:to>
      <xdr:col>23</xdr:col>
      <xdr:colOff>606425</xdr:colOff>
      <xdr:row>56</xdr:row>
      <xdr:rowOff>68580</xdr:rowOff>
    </xdr:to>
    <xdr:cxnSp macro="">
      <xdr:nvCxnSpPr>
        <xdr:cNvPr id="469" name="直線コネクタ 468"/>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69232</xdr:rowOff>
    </xdr:from>
    <xdr:ext cx="405111" cy="259045"/>
    <xdr:sp macro="" textlink="">
      <xdr:nvSpPr>
        <xdr:cNvPr id="470" name="【学校施設】&#10;有形固定資産減価償却率平均値テキスト"/>
        <xdr:cNvSpPr txBox="1"/>
      </xdr:nvSpPr>
      <xdr:spPr>
        <a:xfrm>
          <a:off x="16408400" y="984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46355</xdr:rowOff>
    </xdr:from>
    <xdr:to>
      <xdr:col>23</xdr:col>
      <xdr:colOff>568325</xdr:colOff>
      <xdr:row>58</xdr:row>
      <xdr:rowOff>147955</xdr:rowOff>
    </xdr:to>
    <xdr:sp macro="" textlink="">
      <xdr:nvSpPr>
        <xdr:cNvPr id="471" name="フローチャート : 判断 470"/>
        <xdr:cNvSpPr/>
      </xdr:nvSpPr>
      <xdr:spPr>
        <a:xfrm>
          <a:off x="162687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132080</xdr:rowOff>
    </xdr:from>
    <xdr:to>
      <xdr:col>22</xdr:col>
      <xdr:colOff>415925</xdr:colOff>
      <xdr:row>59</xdr:row>
      <xdr:rowOff>62230</xdr:rowOff>
    </xdr:to>
    <xdr:sp macro="" textlink="">
      <xdr:nvSpPr>
        <xdr:cNvPr id="472" name="フローチャート : 判断 471"/>
        <xdr:cNvSpPr/>
      </xdr:nvSpPr>
      <xdr:spPr>
        <a:xfrm>
          <a:off x="15430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3" name="テキスト ボックス 4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4" name="テキスト ボックス 4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5" name="テキスト ボックス 4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6" name="テキスト ボックス 4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7" name="テキスト ボックス 4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69215</xdr:rowOff>
    </xdr:from>
    <xdr:to>
      <xdr:col>23</xdr:col>
      <xdr:colOff>568325</xdr:colOff>
      <xdr:row>62</xdr:row>
      <xdr:rowOff>170815</xdr:rowOff>
    </xdr:to>
    <xdr:sp macro="" textlink="">
      <xdr:nvSpPr>
        <xdr:cNvPr id="478" name="円/楕円 477"/>
        <xdr:cNvSpPr/>
      </xdr:nvSpPr>
      <xdr:spPr>
        <a:xfrm>
          <a:off x="16268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155592</xdr:rowOff>
    </xdr:from>
    <xdr:ext cx="405111" cy="259045"/>
    <xdr:sp macro="" textlink="">
      <xdr:nvSpPr>
        <xdr:cNvPr id="479" name="【学校施設】&#10;有形固定資産減価償却率該当値テキスト"/>
        <xdr:cNvSpPr txBox="1"/>
      </xdr:nvSpPr>
      <xdr:spPr>
        <a:xfrm>
          <a:off x="16408400" y="1061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137795</xdr:rowOff>
    </xdr:from>
    <xdr:to>
      <xdr:col>22</xdr:col>
      <xdr:colOff>415925</xdr:colOff>
      <xdr:row>63</xdr:row>
      <xdr:rowOff>67945</xdr:rowOff>
    </xdr:to>
    <xdr:sp macro="" textlink="">
      <xdr:nvSpPr>
        <xdr:cNvPr id="480" name="円/楕円 479"/>
        <xdr:cNvSpPr/>
      </xdr:nvSpPr>
      <xdr:spPr>
        <a:xfrm>
          <a:off x="1543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120015</xdr:rowOff>
    </xdr:from>
    <xdr:to>
      <xdr:col>23</xdr:col>
      <xdr:colOff>517525</xdr:colOff>
      <xdr:row>63</xdr:row>
      <xdr:rowOff>17145</xdr:rowOff>
    </xdr:to>
    <xdr:cxnSp macro="">
      <xdr:nvCxnSpPr>
        <xdr:cNvPr id="481" name="直線コネクタ 480"/>
        <xdr:cNvCxnSpPr/>
      </xdr:nvCxnSpPr>
      <xdr:spPr>
        <a:xfrm flipV="1">
          <a:off x="15481300" y="1074991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78757</xdr:rowOff>
    </xdr:from>
    <xdr:ext cx="405111" cy="259045"/>
    <xdr:sp macro="" textlink="">
      <xdr:nvSpPr>
        <xdr:cNvPr id="482" name="n_1aveValue【学校施設】&#10;有形固定資産減価償却率"/>
        <xdr:cNvSpPr txBox="1"/>
      </xdr:nvSpPr>
      <xdr:spPr>
        <a:xfrm>
          <a:off x="15266043"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59072</xdr:rowOff>
    </xdr:from>
    <xdr:ext cx="405111" cy="259045"/>
    <xdr:sp macro="" textlink="">
      <xdr:nvSpPr>
        <xdr:cNvPr id="483" name="n_1mainValue【学校施設】&#10;有形固定資産減価償却率"/>
        <xdr:cNvSpPr txBox="1"/>
      </xdr:nvSpPr>
      <xdr:spPr>
        <a:xfrm>
          <a:off x="15266043"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4" name="正方形/長方形 4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5" name="正方形/長方形 4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86" name="正方形/長方形 4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87" name="正方形/長方形 4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8" name="正方形/長方形 4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9" name="正方形/長方形 4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0" name="正方形/長方形 4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1" name="正方形/長方形 4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2" name="テキスト ボックス 4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3" name="直線コネクタ 4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94" name="テキスト ボックス 49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65</xdr:row>
      <xdr:rowOff>0</xdr:rowOff>
    </xdr:from>
    <xdr:to>
      <xdr:col>33</xdr:col>
      <xdr:colOff>314325</xdr:colOff>
      <xdr:row>65</xdr:row>
      <xdr:rowOff>0</xdr:rowOff>
    </xdr:to>
    <xdr:cxnSp macro="">
      <xdr:nvCxnSpPr>
        <xdr:cNvPr id="495" name="直線コネクタ 494"/>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64</xdr:row>
      <xdr:rowOff>29227</xdr:rowOff>
    </xdr:from>
    <xdr:ext cx="467179" cy="259045"/>
    <xdr:sp macro="" textlink="">
      <xdr:nvSpPr>
        <xdr:cNvPr id="496" name="テキスト ボックス 495"/>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63</xdr:row>
      <xdr:rowOff>57150</xdr:rowOff>
    </xdr:from>
    <xdr:to>
      <xdr:col>33</xdr:col>
      <xdr:colOff>314325</xdr:colOff>
      <xdr:row>63</xdr:row>
      <xdr:rowOff>57150</xdr:rowOff>
    </xdr:to>
    <xdr:cxnSp macro="">
      <xdr:nvCxnSpPr>
        <xdr:cNvPr id="497" name="直線コネクタ 49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86377</xdr:rowOff>
    </xdr:from>
    <xdr:ext cx="467179" cy="259045"/>
    <xdr:sp macro="" textlink="">
      <xdr:nvSpPr>
        <xdr:cNvPr id="498" name="テキスト ボックス 49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114300</xdr:rowOff>
    </xdr:from>
    <xdr:to>
      <xdr:col>33</xdr:col>
      <xdr:colOff>314325</xdr:colOff>
      <xdr:row>61</xdr:row>
      <xdr:rowOff>114300</xdr:rowOff>
    </xdr:to>
    <xdr:cxnSp macro="">
      <xdr:nvCxnSpPr>
        <xdr:cNvPr id="499" name="直線コネクタ 498"/>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143527</xdr:rowOff>
    </xdr:from>
    <xdr:ext cx="467179" cy="259045"/>
    <xdr:sp macro="" textlink="">
      <xdr:nvSpPr>
        <xdr:cNvPr id="500" name="テキスト ボックス 499"/>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01" name="直線コネクタ 50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02" name="テキスト ボックス 50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58</xdr:row>
      <xdr:rowOff>57150</xdr:rowOff>
    </xdr:from>
    <xdr:to>
      <xdr:col>33</xdr:col>
      <xdr:colOff>314325</xdr:colOff>
      <xdr:row>58</xdr:row>
      <xdr:rowOff>57150</xdr:rowOff>
    </xdr:to>
    <xdr:cxnSp macro="">
      <xdr:nvCxnSpPr>
        <xdr:cNvPr id="503" name="直線コネクタ 502"/>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86377</xdr:rowOff>
    </xdr:from>
    <xdr:ext cx="467179" cy="259045"/>
    <xdr:sp macro="" textlink="">
      <xdr:nvSpPr>
        <xdr:cNvPr id="504" name="テキスト ボックス 503"/>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56</xdr:row>
      <xdr:rowOff>114300</xdr:rowOff>
    </xdr:from>
    <xdr:to>
      <xdr:col>33</xdr:col>
      <xdr:colOff>314325</xdr:colOff>
      <xdr:row>56</xdr:row>
      <xdr:rowOff>114300</xdr:rowOff>
    </xdr:to>
    <xdr:cxnSp macro="">
      <xdr:nvCxnSpPr>
        <xdr:cNvPr id="505" name="直線コネクタ 50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143527</xdr:rowOff>
    </xdr:from>
    <xdr:ext cx="467179" cy="259045"/>
    <xdr:sp macro="" textlink="">
      <xdr:nvSpPr>
        <xdr:cNvPr id="506" name="テキスト ボックス 50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0</xdr:rowOff>
    </xdr:from>
    <xdr:to>
      <xdr:col>33</xdr:col>
      <xdr:colOff>314325</xdr:colOff>
      <xdr:row>55</xdr:row>
      <xdr:rowOff>0</xdr:rowOff>
    </xdr:to>
    <xdr:cxnSp macro="">
      <xdr:nvCxnSpPr>
        <xdr:cNvPr id="507" name="直線コネクタ 506"/>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29227</xdr:rowOff>
    </xdr:from>
    <xdr:ext cx="467179" cy="259045"/>
    <xdr:sp macro="" textlink="">
      <xdr:nvSpPr>
        <xdr:cNvPr id="508" name="テキスト ボックス 507"/>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128588</xdr:rowOff>
    </xdr:from>
    <xdr:to>
      <xdr:col>32</xdr:col>
      <xdr:colOff>186689</xdr:colOff>
      <xdr:row>63</xdr:row>
      <xdr:rowOff>162878</xdr:rowOff>
    </xdr:to>
    <xdr:cxnSp macro="">
      <xdr:nvCxnSpPr>
        <xdr:cNvPr id="512" name="直線コネクタ 511"/>
        <xdr:cNvCxnSpPr/>
      </xdr:nvCxnSpPr>
      <xdr:spPr>
        <a:xfrm flipV="1">
          <a:off x="22160864" y="9558338"/>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166705</xdr:rowOff>
    </xdr:from>
    <xdr:ext cx="469744" cy="259045"/>
    <xdr:sp macro="" textlink="">
      <xdr:nvSpPr>
        <xdr:cNvPr id="513" name="【学校施設】&#10;一人当たり面積最小値テキスト"/>
        <xdr:cNvSpPr txBox="1"/>
      </xdr:nvSpPr>
      <xdr:spPr>
        <a:xfrm>
          <a:off x="22250400" y="109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0.963</a:t>
          </a:r>
          <a:endParaRPr kumimoji="1" lang="ja-JP" altLang="en-US" sz="1000" b="1">
            <a:latin typeface="ＭＳ Ｐゴシック"/>
          </a:endParaRPr>
        </a:p>
      </xdr:txBody>
    </xdr:sp>
    <xdr:clientData/>
  </xdr:oneCellAnchor>
  <xdr:twoCellAnchor>
    <xdr:from>
      <xdr:col>32</xdr:col>
      <xdr:colOff>98425</xdr:colOff>
      <xdr:row>63</xdr:row>
      <xdr:rowOff>162878</xdr:rowOff>
    </xdr:from>
    <xdr:to>
      <xdr:col>32</xdr:col>
      <xdr:colOff>276225</xdr:colOff>
      <xdr:row>63</xdr:row>
      <xdr:rowOff>162878</xdr:rowOff>
    </xdr:to>
    <xdr:cxnSp macro="">
      <xdr:nvCxnSpPr>
        <xdr:cNvPr id="514" name="直線コネクタ 513"/>
        <xdr:cNvCxnSpPr/>
      </xdr:nvCxnSpPr>
      <xdr:spPr>
        <a:xfrm>
          <a:off x="22072600" y="1096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75265</xdr:rowOff>
    </xdr:from>
    <xdr:ext cx="469744" cy="259045"/>
    <xdr:sp macro="" textlink="">
      <xdr:nvSpPr>
        <xdr:cNvPr id="515" name="【学校施設】&#10;一人当たり面積最大値テキスト"/>
        <xdr:cNvSpPr txBox="1"/>
      </xdr:nvSpPr>
      <xdr:spPr>
        <a:xfrm>
          <a:off x="22250400" y="933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a:t>
          </a:r>
          <a:endParaRPr kumimoji="1" lang="ja-JP" altLang="en-US" sz="1000" b="1">
            <a:latin typeface="ＭＳ Ｐゴシック"/>
          </a:endParaRPr>
        </a:p>
      </xdr:txBody>
    </xdr:sp>
    <xdr:clientData/>
  </xdr:oneCellAnchor>
  <xdr:twoCellAnchor>
    <xdr:from>
      <xdr:col>32</xdr:col>
      <xdr:colOff>98425</xdr:colOff>
      <xdr:row>55</xdr:row>
      <xdr:rowOff>128588</xdr:rowOff>
    </xdr:from>
    <xdr:to>
      <xdr:col>32</xdr:col>
      <xdr:colOff>276225</xdr:colOff>
      <xdr:row>55</xdr:row>
      <xdr:rowOff>128588</xdr:rowOff>
    </xdr:to>
    <xdr:cxnSp macro="">
      <xdr:nvCxnSpPr>
        <xdr:cNvPr id="516" name="直線コネクタ 515"/>
        <xdr:cNvCxnSpPr/>
      </xdr:nvCxnSpPr>
      <xdr:spPr>
        <a:xfrm>
          <a:off x="22072600" y="955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134955</xdr:rowOff>
    </xdr:from>
    <xdr:ext cx="469744" cy="259045"/>
    <xdr:sp macro="" textlink="">
      <xdr:nvSpPr>
        <xdr:cNvPr id="517" name="【学校施設】&#10;一人当たり面積平均値テキスト"/>
        <xdr:cNvSpPr txBox="1"/>
      </xdr:nvSpPr>
      <xdr:spPr>
        <a:xfrm>
          <a:off x="22250400" y="10250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112078</xdr:rowOff>
    </xdr:from>
    <xdr:to>
      <xdr:col>32</xdr:col>
      <xdr:colOff>238125</xdr:colOff>
      <xdr:row>61</xdr:row>
      <xdr:rowOff>42228</xdr:rowOff>
    </xdr:to>
    <xdr:sp macro="" textlink="">
      <xdr:nvSpPr>
        <xdr:cNvPr id="518" name="フローチャート : 判断 517"/>
        <xdr:cNvSpPr/>
      </xdr:nvSpPr>
      <xdr:spPr>
        <a:xfrm>
          <a:off x="22110700" y="1039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17780</xdr:rowOff>
    </xdr:from>
    <xdr:to>
      <xdr:col>31</xdr:col>
      <xdr:colOff>85725</xdr:colOff>
      <xdr:row>60</xdr:row>
      <xdr:rowOff>119380</xdr:rowOff>
    </xdr:to>
    <xdr:sp macro="" textlink="">
      <xdr:nvSpPr>
        <xdr:cNvPr id="519" name="フローチャート : 判断 518"/>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0" name="テキスト ボックス 51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1" name="テキスト ボックス 52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2" name="テキスト ボックス 52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3" name="テキスト ボックス 52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4" name="テキスト ボックス 52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112078</xdr:rowOff>
    </xdr:from>
    <xdr:to>
      <xdr:col>32</xdr:col>
      <xdr:colOff>238125</xdr:colOff>
      <xdr:row>64</xdr:row>
      <xdr:rowOff>42228</xdr:rowOff>
    </xdr:to>
    <xdr:sp macro="" textlink="">
      <xdr:nvSpPr>
        <xdr:cNvPr id="525" name="円/楕円 524"/>
        <xdr:cNvSpPr/>
      </xdr:nvSpPr>
      <xdr:spPr>
        <a:xfrm>
          <a:off x="22110700" y="109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27005</xdr:rowOff>
    </xdr:from>
    <xdr:ext cx="469744" cy="259045"/>
    <xdr:sp macro="" textlink="">
      <xdr:nvSpPr>
        <xdr:cNvPr id="526" name="【学校施設】&#10;一人当たり面積該当値テキスト"/>
        <xdr:cNvSpPr txBox="1"/>
      </xdr:nvSpPr>
      <xdr:spPr>
        <a:xfrm>
          <a:off x="22250400" y="108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0.963</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109220</xdr:rowOff>
    </xdr:from>
    <xdr:to>
      <xdr:col>31</xdr:col>
      <xdr:colOff>85725</xdr:colOff>
      <xdr:row>64</xdr:row>
      <xdr:rowOff>39370</xdr:rowOff>
    </xdr:to>
    <xdr:sp macro="" textlink="">
      <xdr:nvSpPr>
        <xdr:cNvPr id="527" name="円/楕円 526"/>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160020</xdr:rowOff>
    </xdr:from>
    <xdr:to>
      <xdr:col>32</xdr:col>
      <xdr:colOff>187325</xdr:colOff>
      <xdr:row>63</xdr:row>
      <xdr:rowOff>162878</xdr:rowOff>
    </xdr:to>
    <xdr:cxnSp macro="">
      <xdr:nvCxnSpPr>
        <xdr:cNvPr id="528" name="直線コネクタ 527"/>
        <xdr:cNvCxnSpPr/>
      </xdr:nvCxnSpPr>
      <xdr:spPr>
        <a:xfrm>
          <a:off x="21323300" y="10961370"/>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135907</xdr:rowOff>
    </xdr:from>
    <xdr:ext cx="469744" cy="259045"/>
    <xdr:sp macro="" textlink="">
      <xdr:nvSpPr>
        <xdr:cNvPr id="529" name="n_1aveValue【学校施設】&#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30497</xdr:rowOff>
    </xdr:from>
    <xdr:ext cx="469744" cy="259045"/>
    <xdr:sp macro="" textlink="">
      <xdr:nvSpPr>
        <xdr:cNvPr id="530" name="n_1mainValue【学校施設】&#10;一人当たり面積"/>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1" name="正方形/長方形 5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2" name="正方形/長方形 5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3" name="正方形/長方形 5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4" name="正方形/長方形 5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5" name="正方形/長方形 5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6" name="正方形/長方形 5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7" name="正方形/長方形 5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8" name="正方形/長方形 5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9" name="テキスト ボックス 5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0" name="直線コネクタ 5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1" name="テキスト ボックス 5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2" name="直線コネクタ 5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3" name="テキスト ボックス 5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4" name="直線コネクタ 5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5" name="テキスト ボックス 5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6" name="直線コネクタ 5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7" name="テキスト ボックス 5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8" name="直線コネクタ 5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9" name="テキスト ボックス 5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0" name="直線コネクタ 5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51" name="テキスト ボックス 5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3" name="テキスト ボックス 5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57150</xdr:rowOff>
    </xdr:to>
    <xdr:cxnSp macro="">
      <xdr:nvCxnSpPr>
        <xdr:cNvPr id="555" name="直線コネクタ 554"/>
        <xdr:cNvCxnSpPr/>
      </xdr:nvCxnSpPr>
      <xdr:spPr>
        <a:xfrm flipV="1">
          <a:off x="16318864" y="134112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60977</xdr:rowOff>
    </xdr:from>
    <xdr:ext cx="405111" cy="259045"/>
    <xdr:sp macro="" textlink="">
      <xdr:nvSpPr>
        <xdr:cNvPr id="556" name="【児童館】&#10;有形固定資産減価償却率最小値テキスト"/>
        <xdr:cNvSpPr txBox="1"/>
      </xdr:nvSpPr>
      <xdr:spPr>
        <a:xfrm>
          <a:off x="164084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86</xdr:row>
      <xdr:rowOff>57150</xdr:rowOff>
    </xdr:from>
    <xdr:to>
      <xdr:col>23</xdr:col>
      <xdr:colOff>606425</xdr:colOff>
      <xdr:row>86</xdr:row>
      <xdr:rowOff>57150</xdr:rowOff>
    </xdr:to>
    <xdr:cxnSp macro="">
      <xdr:nvCxnSpPr>
        <xdr:cNvPr id="557" name="直線コネクタ 556"/>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05111" cy="259045"/>
    <xdr:sp macro="" textlink="">
      <xdr:nvSpPr>
        <xdr:cNvPr id="558" name="【児童館】&#10;有形固定資産減価償却率最大値テキスト"/>
        <xdr:cNvSpPr txBox="1"/>
      </xdr:nvSpPr>
      <xdr:spPr>
        <a:xfrm>
          <a:off x="164084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59" name="直線コネクタ 55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560"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61" name="フローチャート : 判断 560"/>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90170</xdr:rowOff>
    </xdr:from>
    <xdr:to>
      <xdr:col>22</xdr:col>
      <xdr:colOff>415925</xdr:colOff>
      <xdr:row>84</xdr:row>
      <xdr:rowOff>20320</xdr:rowOff>
    </xdr:to>
    <xdr:sp macro="" textlink="">
      <xdr:nvSpPr>
        <xdr:cNvPr id="562" name="フローチャート : 判断 561"/>
        <xdr:cNvSpPr/>
      </xdr:nvSpPr>
      <xdr:spPr>
        <a:xfrm>
          <a:off x="15430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29211</xdr:rowOff>
    </xdr:from>
    <xdr:to>
      <xdr:col>23</xdr:col>
      <xdr:colOff>568325</xdr:colOff>
      <xdr:row>80</xdr:row>
      <xdr:rowOff>130811</xdr:rowOff>
    </xdr:to>
    <xdr:sp macro="" textlink="">
      <xdr:nvSpPr>
        <xdr:cNvPr id="568" name="円/楕円 567"/>
        <xdr:cNvSpPr/>
      </xdr:nvSpPr>
      <xdr:spPr>
        <a:xfrm>
          <a:off x="16268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52088</xdr:rowOff>
    </xdr:from>
    <xdr:ext cx="405111" cy="259045"/>
    <xdr:sp macro="" textlink="">
      <xdr:nvSpPr>
        <xdr:cNvPr id="569" name="【児童館】&#10;有形固定資産減価償却率該当値テキスト"/>
        <xdr:cNvSpPr txBox="1"/>
      </xdr:nvSpPr>
      <xdr:spPr>
        <a:xfrm>
          <a:off x="164084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170180</xdr:rowOff>
    </xdr:from>
    <xdr:to>
      <xdr:col>22</xdr:col>
      <xdr:colOff>415925</xdr:colOff>
      <xdr:row>81</xdr:row>
      <xdr:rowOff>100330</xdr:rowOff>
    </xdr:to>
    <xdr:sp macro="" textlink="">
      <xdr:nvSpPr>
        <xdr:cNvPr id="570" name="円/楕円 569"/>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80011</xdr:rowOff>
    </xdr:from>
    <xdr:to>
      <xdr:col>23</xdr:col>
      <xdr:colOff>517525</xdr:colOff>
      <xdr:row>81</xdr:row>
      <xdr:rowOff>49530</xdr:rowOff>
    </xdr:to>
    <xdr:cxnSp macro="">
      <xdr:nvCxnSpPr>
        <xdr:cNvPr id="571" name="直線コネクタ 570"/>
        <xdr:cNvCxnSpPr/>
      </xdr:nvCxnSpPr>
      <xdr:spPr>
        <a:xfrm flipV="1">
          <a:off x="15481300" y="13796011"/>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11447</xdr:rowOff>
    </xdr:from>
    <xdr:ext cx="405111" cy="259045"/>
    <xdr:sp macro="" textlink="">
      <xdr:nvSpPr>
        <xdr:cNvPr id="572" name="n_1aveValue【児童館】&#10;有形固定資産減価償却率"/>
        <xdr:cNvSpPr txBox="1"/>
      </xdr:nvSpPr>
      <xdr:spPr>
        <a:xfrm>
          <a:off x="15266043"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116857</xdr:rowOff>
    </xdr:from>
    <xdr:ext cx="405111" cy="259045"/>
    <xdr:sp macro="" textlink="">
      <xdr:nvSpPr>
        <xdr:cNvPr id="573" name="n_1mainValue【児童館】&#10;有形固定資産減価償却率"/>
        <xdr:cNvSpPr txBox="1"/>
      </xdr:nvSpPr>
      <xdr:spPr>
        <a:xfrm>
          <a:off x="15266043"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84" name="直線コネクタ 5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85" name="テキスト ボックス 5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86" name="直線コネクタ 5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87" name="テキスト ボックス 5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88" name="直線コネクタ 5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89" name="テキスト ボックス 5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0" name="直線コネクタ 5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1" name="テキスト ボックス 5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2" name="直線コネクタ 5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3" name="テキスト ボックス 5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163830</xdr:rowOff>
    </xdr:from>
    <xdr:to>
      <xdr:col>32</xdr:col>
      <xdr:colOff>186689</xdr:colOff>
      <xdr:row>85</xdr:row>
      <xdr:rowOff>163830</xdr:rowOff>
    </xdr:to>
    <xdr:cxnSp macro="">
      <xdr:nvCxnSpPr>
        <xdr:cNvPr id="595" name="直線コネクタ 594"/>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96"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97" name="直線コネクタ 596"/>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110507</xdr:rowOff>
    </xdr:from>
    <xdr:ext cx="469744" cy="259045"/>
    <xdr:sp macro="" textlink="">
      <xdr:nvSpPr>
        <xdr:cNvPr id="598" name="【児童館】&#10;一人当たり面積最大値テキスト"/>
        <xdr:cNvSpPr txBox="1"/>
      </xdr:nvSpPr>
      <xdr:spPr>
        <a:xfrm>
          <a:off x="222504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77</xdr:row>
      <xdr:rowOff>163830</xdr:rowOff>
    </xdr:from>
    <xdr:to>
      <xdr:col>32</xdr:col>
      <xdr:colOff>276225</xdr:colOff>
      <xdr:row>77</xdr:row>
      <xdr:rowOff>163830</xdr:rowOff>
    </xdr:to>
    <xdr:cxnSp macro="">
      <xdr:nvCxnSpPr>
        <xdr:cNvPr id="599" name="直線コネクタ 598"/>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102888</xdr:rowOff>
    </xdr:from>
    <xdr:ext cx="469744" cy="259045"/>
    <xdr:sp macro="" textlink="">
      <xdr:nvSpPr>
        <xdr:cNvPr id="600" name="【児童館】&#10;一人当たり面積平均値テキスト"/>
        <xdr:cNvSpPr txBox="1"/>
      </xdr:nvSpPr>
      <xdr:spPr>
        <a:xfrm>
          <a:off x="22250400" y="1416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124461</xdr:rowOff>
    </xdr:from>
    <xdr:to>
      <xdr:col>32</xdr:col>
      <xdr:colOff>238125</xdr:colOff>
      <xdr:row>83</xdr:row>
      <xdr:rowOff>54611</xdr:rowOff>
    </xdr:to>
    <xdr:sp macro="" textlink="">
      <xdr:nvSpPr>
        <xdr:cNvPr id="601" name="フローチャート : 判断 600"/>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602" name="フローチャート : 判断 601"/>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3" name="テキスト ボックス 60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4" name="テキスト ボックス 60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5" name="テキスト ボックス 60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6" name="テキスト ボックス 60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7" name="テキスト ボックス 60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33020</xdr:rowOff>
    </xdr:from>
    <xdr:to>
      <xdr:col>32</xdr:col>
      <xdr:colOff>238125</xdr:colOff>
      <xdr:row>82</xdr:row>
      <xdr:rowOff>134620</xdr:rowOff>
    </xdr:to>
    <xdr:sp macro="" textlink="">
      <xdr:nvSpPr>
        <xdr:cNvPr id="608" name="円/楕円 607"/>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55897</xdr:rowOff>
    </xdr:from>
    <xdr:ext cx="469744" cy="259045"/>
    <xdr:sp macro="" textlink="">
      <xdr:nvSpPr>
        <xdr:cNvPr id="609" name="【児童館】&#10;一人当たり面積該当値テキスト"/>
        <xdr:cNvSpPr txBox="1"/>
      </xdr:nvSpPr>
      <xdr:spPr>
        <a:xfrm>
          <a:off x="222504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33020</xdr:rowOff>
    </xdr:from>
    <xdr:to>
      <xdr:col>31</xdr:col>
      <xdr:colOff>85725</xdr:colOff>
      <xdr:row>82</xdr:row>
      <xdr:rowOff>134620</xdr:rowOff>
    </xdr:to>
    <xdr:sp macro="" textlink="">
      <xdr:nvSpPr>
        <xdr:cNvPr id="610" name="円/楕円 609"/>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83820</xdr:rowOff>
    </xdr:from>
    <xdr:to>
      <xdr:col>32</xdr:col>
      <xdr:colOff>187325</xdr:colOff>
      <xdr:row>82</xdr:row>
      <xdr:rowOff>83820</xdr:rowOff>
    </xdr:to>
    <xdr:cxnSp macro="">
      <xdr:nvCxnSpPr>
        <xdr:cNvPr id="611" name="直線コネクタ 610"/>
        <xdr:cNvCxnSpPr/>
      </xdr:nvCxnSpPr>
      <xdr:spPr>
        <a:xfrm>
          <a:off x="21323300" y="1414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16</xdr:rowOff>
    </xdr:from>
    <xdr:ext cx="469744" cy="259045"/>
    <xdr:sp macro="" textlink="">
      <xdr:nvSpPr>
        <xdr:cNvPr id="612" name="n_1aveValue【児童館】&#10;一人当たり面積"/>
        <xdr:cNvSpPr txBox="1"/>
      </xdr:nvSpPr>
      <xdr:spPr>
        <a:xfrm>
          <a:off x="21075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151147</xdr:rowOff>
    </xdr:from>
    <xdr:ext cx="469744" cy="259045"/>
    <xdr:sp macro="" textlink="">
      <xdr:nvSpPr>
        <xdr:cNvPr id="613" name="n_1mainValue【児童館】&#10;一人当たり面積"/>
        <xdr:cNvSpPr txBox="1"/>
      </xdr:nvSpPr>
      <xdr:spPr>
        <a:xfrm>
          <a:off x="210757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24" name="テキスト ボックス 62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25" name="直線コネクタ 62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26" name="テキスト ボックス 62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27" name="直線コネクタ 62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28" name="テキスト ボックス 62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29" name="直線コネクタ 62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0" name="テキスト ボックス 62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1" name="直線コネクタ 63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32" name="テキスト ボックス 63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34" name="テキスト ボックス 63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119635</xdr:rowOff>
    </xdr:to>
    <xdr:cxnSp macro="">
      <xdr:nvCxnSpPr>
        <xdr:cNvPr id="636" name="直線コネクタ 635"/>
        <xdr:cNvCxnSpPr/>
      </xdr:nvCxnSpPr>
      <xdr:spPr>
        <a:xfrm flipV="1">
          <a:off x="16318864" y="17495520"/>
          <a:ext cx="0" cy="969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123462</xdr:rowOff>
    </xdr:from>
    <xdr:ext cx="405111" cy="259045"/>
    <xdr:sp macro="" textlink="">
      <xdr:nvSpPr>
        <xdr:cNvPr id="637" name="【公民館】&#10;有形固定資産減価償却率最小値テキスト"/>
        <xdr:cNvSpPr txBox="1"/>
      </xdr:nvSpPr>
      <xdr:spPr>
        <a:xfrm>
          <a:off x="16408400" y="1846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428625</xdr:colOff>
      <xdr:row>107</xdr:row>
      <xdr:rowOff>119635</xdr:rowOff>
    </xdr:from>
    <xdr:to>
      <xdr:col>23</xdr:col>
      <xdr:colOff>606425</xdr:colOff>
      <xdr:row>107</xdr:row>
      <xdr:rowOff>119635</xdr:rowOff>
    </xdr:to>
    <xdr:cxnSp macro="">
      <xdr:nvCxnSpPr>
        <xdr:cNvPr id="638" name="直線コネクタ 637"/>
        <xdr:cNvCxnSpPr/>
      </xdr:nvCxnSpPr>
      <xdr:spPr>
        <a:xfrm>
          <a:off x="16230600" y="1846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639"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640" name="直線コネクタ 639"/>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84853</xdr:rowOff>
    </xdr:from>
    <xdr:ext cx="405111" cy="259045"/>
    <xdr:sp macro="" textlink="">
      <xdr:nvSpPr>
        <xdr:cNvPr id="641" name="【公民館】&#10;有形固定資産減価償却率平均値テキスト"/>
        <xdr:cNvSpPr txBox="1"/>
      </xdr:nvSpPr>
      <xdr:spPr>
        <a:xfrm>
          <a:off x="16408400" y="1774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61976</xdr:rowOff>
    </xdr:from>
    <xdr:to>
      <xdr:col>23</xdr:col>
      <xdr:colOff>568325</xdr:colOff>
      <xdr:row>104</xdr:row>
      <xdr:rowOff>163576</xdr:rowOff>
    </xdr:to>
    <xdr:sp macro="" textlink="">
      <xdr:nvSpPr>
        <xdr:cNvPr id="642" name="フローチャート : 判断 641"/>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2539</xdr:rowOff>
    </xdr:from>
    <xdr:to>
      <xdr:col>22</xdr:col>
      <xdr:colOff>415925</xdr:colOff>
      <xdr:row>106</xdr:row>
      <xdr:rowOff>104139</xdr:rowOff>
    </xdr:to>
    <xdr:sp macro="" textlink="">
      <xdr:nvSpPr>
        <xdr:cNvPr id="643" name="フローチャート : 判断 642"/>
        <xdr:cNvSpPr/>
      </xdr:nvSpPr>
      <xdr:spPr>
        <a:xfrm>
          <a:off x="15430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107696</xdr:rowOff>
    </xdr:from>
    <xdr:to>
      <xdr:col>23</xdr:col>
      <xdr:colOff>568325</xdr:colOff>
      <xdr:row>105</xdr:row>
      <xdr:rowOff>37846</xdr:rowOff>
    </xdr:to>
    <xdr:sp macro="" textlink="">
      <xdr:nvSpPr>
        <xdr:cNvPr id="649" name="円/楕円 648"/>
        <xdr:cNvSpPr/>
      </xdr:nvSpPr>
      <xdr:spPr>
        <a:xfrm>
          <a:off x="162687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86123</xdr:rowOff>
    </xdr:from>
    <xdr:ext cx="405111" cy="259045"/>
    <xdr:sp macro="" textlink="">
      <xdr:nvSpPr>
        <xdr:cNvPr id="650" name="【公民館】&#10;有形固定資産減価償却率該当値テキスト"/>
        <xdr:cNvSpPr txBox="1"/>
      </xdr:nvSpPr>
      <xdr:spPr>
        <a:xfrm>
          <a:off x="16408400" y="1791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18542</xdr:rowOff>
    </xdr:from>
    <xdr:to>
      <xdr:col>22</xdr:col>
      <xdr:colOff>415925</xdr:colOff>
      <xdr:row>105</xdr:row>
      <xdr:rowOff>120142</xdr:rowOff>
    </xdr:to>
    <xdr:sp macro="" textlink="">
      <xdr:nvSpPr>
        <xdr:cNvPr id="651" name="円/楕円 650"/>
        <xdr:cNvSpPr/>
      </xdr:nvSpPr>
      <xdr:spPr>
        <a:xfrm>
          <a:off x="15430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158496</xdr:rowOff>
    </xdr:from>
    <xdr:to>
      <xdr:col>23</xdr:col>
      <xdr:colOff>517525</xdr:colOff>
      <xdr:row>105</xdr:row>
      <xdr:rowOff>69342</xdr:rowOff>
    </xdr:to>
    <xdr:cxnSp macro="">
      <xdr:nvCxnSpPr>
        <xdr:cNvPr id="652" name="直線コネクタ 651"/>
        <xdr:cNvCxnSpPr/>
      </xdr:nvCxnSpPr>
      <xdr:spPr>
        <a:xfrm flipV="1">
          <a:off x="15481300" y="1798929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95266</xdr:rowOff>
    </xdr:from>
    <xdr:ext cx="405111" cy="259045"/>
    <xdr:sp macro="" textlink="">
      <xdr:nvSpPr>
        <xdr:cNvPr id="653" name="n_1aveValue【公民館】&#10;有形固定資産減価償却率"/>
        <xdr:cNvSpPr txBox="1"/>
      </xdr:nvSpPr>
      <xdr:spPr>
        <a:xfrm>
          <a:off x="15266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136669</xdr:rowOff>
    </xdr:from>
    <xdr:ext cx="405111" cy="259045"/>
    <xdr:sp macro="" textlink="">
      <xdr:nvSpPr>
        <xdr:cNvPr id="654" name="n_1mainValue【公民館】&#10;有形固定資産減価償却率"/>
        <xdr:cNvSpPr txBox="1"/>
      </xdr:nvSpPr>
      <xdr:spPr>
        <a:xfrm>
          <a:off x="15266043" y="1779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2" name="正方形/長方形 6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3" name="テキスト ボックス 6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4" name="直線コネクタ 6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65" name="直線コネクタ 6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6" name="テキスト ボックス 6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67" name="直線コネクタ 6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68" name="テキスト ボックス 6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69" name="直線コネクタ 6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0" name="テキスト ボックス 6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1" name="直線コネクタ 6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2" name="テキスト ボックス 6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3" name="直線コネクタ 6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4" name="テキスト ボックス 6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107</xdr:row>
      <xdr:rowOff>110489</xdr:rowOff>
    </xdr:to>
    <xdr:cxnSp macro="">
      <xdr:nvCxnSpPr>
        <xdr:cNvPr id="676" name="直線コネクタ 675"/>
        <xdr:cNvCxnSpPr/>
      </xdr:nvCxnSpPr>
      <xdr:spPr>
        <a:xfrm flipV="1">
          <a:off x="22160864" y="172212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677"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678" name="直線コネクタ 677"/>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679" name="【公民館】&#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680" name="直線コネクタ 679"/>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83838</xdr:rowOff>
    </xdr:from>
    <xdr:ext cx="469744" cy="259045"/>
    <xdr:sp macro="" textlink="">
      <xdr:nvSpPr>
        <xdr:cNvPr id="681" name="【公民館】&#10;一人当たり面積平均値テキスト"/>
        <xdr:cNvSpPr txBox="1"/>
      </xdr:nvSpPr>
      <xdr:spPr>
        <a:xfrm>
          <a:off x="222504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105411</xdr:rowOff>
    </xdr:from>
    <xdr:to>
      <xdr:col>32</xdr:col>
      <xdr:colOff>238125</xdr:colOff>
      <xdr:row>104</xdr:row>
      <xdr:rowOff>35561</xdr:rowOff>
    </xdr:to>
    <xdr:sp macro="" textlink="">
      <xdr:nvSpPr>
        <xdr:cNvPr id="682" name="フローチャート : 判断 681"/>
        <xdr:cNvSpPr/>
      </xdr:nvSpPr>
      <xdr:spPr>
        <a:xfrm>
          <a:off x="221107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83" name="フローチャート : 判断 682"/>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4" name="テキスト ボックス 6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5" name="テキスト ボックス 6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6" name="テキスト ボックス 6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87" name="テキスト ボックス 6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88" name="テキスト ボックス 6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59689</xdr:rowOff>
    </xdr:from>
    <xdr:to>
      <xdr:col>32</xdr:col>
      <xdr:colOff>238125</xdr:colOff>
      <xdr:row>103</xdr:row>
      <xdr:rowOff>161289</xdr:rowOff>
    </xdr:to>
    <xdr:sp macro="" textlink="">
      <xdr:nvSpPr>
        <xdr:cNvPr id="689" name="円/楕円 688"/>
        <xdr:cNvSpPr/>
      </xdr:nvSpPr>
      <xdr:spPr>
        <a:xfrm>
          <a:off x="22110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82566</xdr:rowOff>
    </xdr:from>
    <xdr:ext cx="469744" cy="259045"/>
    <xdr:sp macro="" textlink="">
      <xdr:nvSpPr>
        <xdr:cNvPr id="690" name="【公民館】&#10;一人当たり面積該当値テキスト"/>
        <xdr:cNvSpPr txBox="1"/>
      </xdr:nvSpPr>
      <xdr:spPr>
        <a:xfrm>
          <a:off x="22250400" y="1757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36830</xdr:rowOff>
    </xdr:from>
    <xdr:to>
      <xdr:col>31</xdr:col>
      <xdr:colOff>85725</xdr:colOff>
      <xdr:row>103</xdr:row>
      <xdr:rowOff>138430</xdr:rowOff>
    </xdr:to>
    <xdr:sp macro="" textlink="">
      <xdr:nvSpPr>
        <xdr:cNvPr id="691" name="円/楕円 690"/>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87630</xdr:rowOff>
    </xdr:from>
    <xdr:to>
      <xdr:col>32</xdr:col>
      <xdr:colOff>187325</xdr:colOff>
      <xdr:row>103</xdr:row>
      <xdr:rowOff>110489</xdr:rowOff>
    </xdr:to>
    <xdr:cxnSp macro="">
      <xdr:nvCxnSpPr>
        <xdr:cNvPr id="692" name="直線コネクタ 691"/>
        <xdr:cNvCxnSpPr/>
      </xdr:nvCxnSpPr>
      <xdr:spPr>
        <a:xfrm>
          <a:off x="21323300" y="177469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40657</xdr:rowOff>
    </xdr:from>
    <xdr:ext cx="469744" cy="259045"/>
    <xdr:sp macro="" textlink="">
      <xdr:nvSpPr>
        <xdr:cNvPr id="693" name="n_1aveValue【公民館】&#10;一人当たり面積"/>
        <xdr:cNvSpPr txBox="1"/>
      </xdr:nvSpPr>
      <xdr:spPr>
        <a:xfrm>
          <a:off x="21075727"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129557</xdr:rowOff>
    </xdr:from>
    <xdr:ext cx="469744" cy="259045"/>
    <xdr:sp macro="" textlink="">
      <xdr:nvSpPr>
        <xdr:cNvPr id="694" name="n_1mainValue【公民館】&#10;一人当たり面積"/>
        <xdr:cNvSpPr txBox="1"/>
      </xdr:nvSpPr>
      <xdr:spPr>
        <a:xfrm>
          <a:off x="21075727" y="1778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有形固定資産減価償却率について、橋りょう・トンネルを除いた施設が上昇傾向にあり、類似団体の平均と比べると、学校施設及び公民館が下回っている。</a:t>
          </a:r>
        </a:p>
        <a:p>
          <a:r>
            <a:rPr kumimoji="1" lang="ja-JP" altLang="en-US" sz="1300">
              <a:latin typeface="ＭＳ Ｐゴシック"/>
            </a:rPr>
            <a:t>　本市の公共建築物は１０年後に約７割が築３０年以上になることが想定され、「老朽化への対応」や将来的な人口減少等による税収減少の懸念から「施設存続の可否の判断」、少子高齢社会の進展により住民が「公共施設に求めることの変化への対応」が求められる。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事業費のバランスや財政負担の平準化、継続的な長寿命化の取組が可能となるよう調整する必要が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1,474,167
1,438,462
143.00
611,469,829
606,991,762
577,399
313,794,978
832,740,409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37011</xdr:rowOff>
    </xdr:from>
    <xdr:to>
      <xdr:col>6</xdr:col>
      <xdr:colOff>510540</xdr:colOff>
      <xdr:row>41</xdr:row>
      <xdr:rowOff>45176</xdr:rowOff>
    </xdr:to>
    <xdr:cxnSp macro="">
      <xdr:nvCxnSpPr>
        <xdr:cNvPr id="59" name="直線コネクタ 58"/>
        <xdr:cNvCxnSpPr/>
      </xdr:nvCxnSpPr>
      <xdr:spPr>
        <a:xfrm flipV="1">
          <a:off x="4634865" y="5866311"/>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49003</xdr:rowOff>
    </xdr:from>
    <xdr:ext cx="405111" cy="259045"/>
    <xdr:sp macro="" textlink="">
      <xdr:nvSpPr>
        <xdr:cNvPr id="60" name="【図書館】&#10;有形固定資産減価償却率最小値テキスト"/>
        <xdr:cNvSpPr txBox="1"/>
      </xdr:nvSpPr>
      <xdr:spPr>
        <a:xfrm>
          <a:off x="4724400" y="707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6</xdr:col>
      <xdr:colOff>422275</xdr:colOff>
      <xdr:row>41</xdr:row>
      <xdr:rowOff>45176</xdr:rowOff>
    </xdr:from>
    <xdr:to>
      <xdr:col>6</xdr:col>
      <xdr:colOff>600075</xdr:colOff>
      <xdr:row>41</xdr:row>
      <xdr:rowOff>45176</xdr:rowOff>
    </xdr:to>
    <xdr:cxnSp macro="">
      <xdr:nvCxnSpPr>
        <xdr:cNvPr id="61" name="直線コネクタ 60"/>
        <xdr:cNvCxnSpPr/>
      </xdr:nvCxnSpPr>
      <xdr:spPr>
        <a:xfrm>
          <a:off x="4546600" y="707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155138</xdr:rowOff>
    </xdr:from>
    <xdr:ext cx="405111" cy="259045"/>
    <xdr:sp macro="" textlink="">
      <xdr:nvSpPr>
        <xdr:cNvPr id="62" name="【図書館】&#10;有形固定資産減価償却率最大値テキスト"/>
        <xdr:cNvSpPr txBox="1"/>
      </xdr:nvSpPr>
      <xdr:spPr>
        <a:xfrm>
          <a:off x="47244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6</xdr:col>
      <xdr:colOff>422275</xdr:colOff>
      <xdr:row>34</xdr:row>
      <xdr:rowOff>37011</xdr:rowOff>
    </xdr:from>
    <xdr:to>
      <xdr:col>6</xdr:col>
      <xdr:colOff>600075</xdr:colOff>
      <xdr:row>34</xdr:row>
      <xdr:rowOff>37011</xdr:rowOff>
    </xdr:to>
    <xdr:cxnSp macro="">
      <xdr:nvCxnSpPr>
        <xdr:cNvPr id="63" name="直線コネクタ 62"/>
        <xdr:cNvCxnSpPr/>
      </xdr:nvCxnSpPr>
      <xdr:spPr>
        <a:xfrm>
          <a:off x="4546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167476</xdr:rowOff>
    </xdr:from>
    <xdr:ext cx="405111" cy="259045"/>
    <xdr:sp macro="" textlink="">
      <xdr:nvSpPr>
        <xdr:cNvPr id="64" name="【図書館】&#10;有形固定資産減価償却率平均値テキスト"/>
        <xdr:cNvSpPr txBox="1"/>
      </xdr:nvSpPr>
      <xdr:spPr>
        <a:xfrm>
          <a:off x="47244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144599</xdr:rowOff>
    </xdr:from>
    <xdr:to>
      <xdr:col>6</xdr:col>
      <xdr:colOff>561975</xdr:colOff>
      <xdr:row>38</xdr:row>
      <xdr:rowOff>74749</xdr:rowOff>
    </xdr:to>
    <xdr:sp macro="" textlink="">
      <xdr:nvSpPr>
        <xdr:cNvPr id="65" name="フローチャート : 判断 64"/>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2540</xdr:rowOff>
    </xdr:from>
    <xdr:to>
      <xdr:col>5</xdr:col>
      <xdr:colOff>409575</xdr:colOff>
      <xdr:row>38</xdr:row>
      <xdr:rowOff>104140</xdr:rowOff>
    </xdr:to>
    <xdr:sp macro="" textlink="">
      <xdr:nvSpPr>
        <xdr:cNvPr id="66" name="フローチャート : 判断 65"/>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157662</xdr:rowOff>
    </xdr:from>
    <xdr:to>
      <xdr:col>6</xdr:col>
      <xdr:colOff>561975</xdr:colOff>
      <xdr:row>40</xdr:row>
      <xdr:rowOff>87812</xdr:rowOff>
    </xdr:to>
    <xdr:sp macro="" textlink="">
      <xdr:nvSpPr>
        <xdr:cNvPr id="72" name="円/楕円 71"/>
        <xdr:cNvSpPr/>
      </xdr:nvSpPr>
      <xdr:spPr>
        <a:xfrm>
          <a:off x="4584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136089</xdr:rowOff>
    </xdr:from>
    <xdr:ext cx="405111" cy="259045"/>
    <xdr:sp macro="" textlink="">
      <xdr:nvSpPr>
        <xdr:cNvPr id="73" name="【図書館】&#10;有形固定資産減価償却率該当値テキスト"/>
        <xdr:cNvSpPr txBox="1"/>
      </xdr:nvSpPr>
      <xdr:spPr>
        <a:xfrm>
          <a:off x="4724400"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79284</xdr:rowOff>
    </xdr:from>
    <xdr:to>
      <xdr:col>5</xdr:col>
      <xdr:colOff>409575</xdr:colOff>
      <xdr:row>40</xdr:row>
      <xdr:rowOff>9434</xdr:rowOff>
    </xdr:to>
    <xdr:sp macro="" textlink="">
      <xdr:nvSpPr>
        <xdr:cNvPr id="74" name="円/楕円 73"/>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130084</xdr:rowOff>
    </xdr:from>
    <xdr:to>
      <xdr:col>6</xdr:col>
      <xdr:colOff>511175</xdr:colOff>
      <xdr:row>40</xdr:row>
      <xdr:rowOff>37012</xdr:rowOff>
    </xdr:to>
    <xdr:cxnSp macro="">
      <xdr:nvCxnSpPr>
        <xdr:cNvPr id="75" name="直線コネクタ 74"/>
        <xdr:cNvCxnSpPr/>
      </xdr:nvCxnSpPr>
      <xdr:spPr>
        <a:xfrm>
          <a:off x="3797300" y="68166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120667</xdr:rowOff>
    </xdr:from>
    <xdr:ext cx="405111" cy="259045"/>
    <xdr:sp macro="" textlink="">
      <xdr:nvSpPr>
        <xdr:cNvPr id="76" name="n_1ave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561</xdr:rowOff>
    </xdr:from>
    <xdr:ext cx="405111" cy="259045"/>
    <xdr:sp macro="" textlink="">
      <xdr:nvSpPr>
        <xdr:cNvPr id="77" name="n_1mainValue【図書館】&#10;有形固定資産減価償却率"/>
        <xdr:cNvSpPr txBox="1"/>
      </xdr:nvSpPr>
      <xdr:spPr>
        <a:xfrm>
          <a:off x="3582043"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0</xdr:rowOff>
    </xdr:from>
    <xdr:to>
      <xdr:col>15</xdr:col>
      <xdr:colOff>180340</xdr:colOff>
      <xdr:row>42</xdr:row>
      <xdr:rowOff>38100</xdr:rowOff>
    </xdr:to>
    <xdr:cxnSp macro="">
      <xdr:nvCxnSpPr>
        <xdr:cNvPr id="102" name="直線コネクタ 101"/>
        <xdr:cNvCxnSpPr/>
      </xdr:nvCxnSpPr>
      <xdr:spPr>
        <a:xfrm flipV="1">
          <a:off x="10476865"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41927</xdr:rowOff>
    </xdr:from>
    <xdr:ext cx="469744" cy="259045"/>
    <xdr:sp macro="" textlink="">
      <xdr:nvSpPr>
        <xdr:cNvPr id="103" name="【図書館】&#10;一人当たり面積最小値テキスト"/>
        <xdr:cNvSpPr txBox="1"/>
      </xdr:nvSpPr>
      <xdr:spPr>
        <a:xfrm>
          <a:off x="105664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42</xdr:row>
      <xdr:rowOff>38100</xdr:rowOff>
    </xdr:from>
    <xdr:to>
      <xdr:col>15</xdr:col>
      <xdr:colOff>269875</xdr:colOff>
      <xdr:row>42</xdr:row>
      <xdr:rowOff>38100</xdr:rowOff>
    </xdr:to>
    <xdr:cxnSp macro="">
      <xdr:nvCxnSpPr>
        <xdr:cNvPr id="104" name="直線コネクタ 103"/>
        <xdr:cNvCxnSpPr/>
      </xdr:nvCxnSpPr>
      <xdr:spPr>
        <a:xfrm>
          <a:off x="10388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118127</xdr:rowOff>
    </xdr:from>
    <xdr:ext cx="469744" cy="259045"/>
    <xdr:sp macro="" textlink="">
      <xdr:nvSpPr>
        <xdr:cNvPr id="105" name="【図書館】&#10;一人当たり面積最大値テキスト"/>
        <xdr:cNvSpPr txBox="1"/>
      </xdr:nvSpPr>
      <xdr:spPr>
        <a:xfrm>
          <a:off x="105664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34</xdr:row>
      <xdr:rowOff>0</xdr:rowOff>
    </xdr:from>
    <xdr:to>
      <xdr:col>15</xdr:col>
      <xdr:colOff>269875</xdr:colOff>
      <xdr:row>34</xdr:row>
      <xdr:rowOff>0</xdr:rowOff>
    </xdr:to>
    <xdr:cxnSp macro="">
      <xdr:nvCxnSpPr>
        <xdr:cNvPr id="106" name="直線コネクタ 105"/>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10177</xdr:rowOff>
    </xdr:from>
    <xdr:ext cx="469744" cy="259045"/>
    <xdr:sp macro="" textlink="">
      <xdr:nvSpPr>
        <xdr:cNvPr id="107" name="【図書館】&#10;一人当たり面積平均値テキスト"/>
        <xdr:cNvSpPr txBox="1"/>
      </xdr:nvSpPr>
      <xdr:spPr>
        <a:xfrm>
          <a:off x="105664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158750</xdr:rowOff>
    </xdr:from>
    <xdr:to>
      <xdr:col>15</xdr:col>
      <xdr:colOff>231775</xdr:colOff>
      <xdr:row>40</xdr:row>
      <xdr:rowOff>88900</xdr:rowOff>
    </xdr:to>
    <xdr:sp macro="" textlink="">
      <xdr:nvSpPr>
        <xdr:cNvPr id="108" name="フローチャート : 判断 107"/>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9" name="フローチャート : 判断 108"/>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158750</xdr:rowOff>
    </xdr:from>
    <xdr:to>
      <xdr:col>15</xdr:col>
      <xdr:colOff>231775</xdr:colOff>
      <xdr:row>42</xdr:row>
      <xdr:rowOff>88900</xdr:rowOff>
    </xdr:to>
    <xdr:sp macro="" textlink="">
      <xdr:nvSpPr>
        <xdr:cNvPr id="115" name="円/楕円 114"/>
        <xdr:cNvSpPr/>
      </xdr:nvSpPr>
      <xdr:spPr>
        <a:xfrm>
          <a:off x="10426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73677</xdr:rowOff>
    </xdr:from>
    <xdr:ext cx="469744" cy="259045"/>
    <xdr:sp macro="" textlink="">
      <xdr:nvSpPr>
        <xdr:cNvPr id="116" name="【図書館】&#10;一人当たり面積該当値テキスト"/>
        <xdr:cNvSpPr txBox="1"/>
      </xdr:nvSpPr>
      <xdr:spPr>
        <a:xfrm>
          <a:off x="105664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158750</xdr:rowOff>
    </xdr:from>
    <xdr:to>
      <xdr:col>14</xdr:col>
      <xdr:colOff>79375</xdr:colOff>
      <xdr:row>42</xdr:row>
      <xdr:rowOff>88900</xdr:rowOff>
    </xdr:to>
    <xdr:sp macro="" textlink="">
      <xdr:nvSpPr>
        <xdr:cNvPr id="117" name="円/楕円 116"/>
        <xdr:cNvSpPr/>
      </xdr:nvSpPr>
      <xdr:spPr>
        <a:xfrm>
          <a:off x="958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38100</xdr:rowOff>
    </xdr:from>
    <xdr:to>
      <xdr:col>15</xdr:col>
      <xdr:colOff>180975</xdr:colOff>
      <xdr:row>42</xdr:row>
      <xdr:rowOff>38100</xdr:rowOff>
    </xdr:to>
    <xdr:cxnSp macro="">
      <xdr:nvCxnSpPr>
        <xdr:cNvPr id="118" name="直線コネクタ 117"/>
        <xdr:cNvCxnSpPr/>
      </xdr:nvCxnSpPr>
      <xdr:spPr>
        <a:xfrm>
          <a:off x="9639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80027</xdr:rowOff>
    </xdr:from>
    <xdr:ext cx="469744" cy="259045"/>
    <xdr:sp macro="" textlink="">
      <xdr:nvSpPr>
        <xdr:cNvPr id="120" name="n_1mainValue【図書館】&#10;一人当たり面積"/>
        <xdr:cNvSpPr txBox="1"/>
      </xdr:nvSpPr>
      <xdr:spPr>
        <a:xfrm>
          <a:off x="9391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20574</xdr:rowOff>
    </xdr:from>
    <xdr:to>
      <xdr:col>6</xdr:col>
      <xdr:colOff>510540</xdr:colOff>
      <xdr:row>64</xdr:row>
      <xdr:rowOff>18288</xdr:rowOff>
    </xdr:to>
    <xdr:cxnSp macro="">
      <xdr:nvCxnSpPr>
        <xdr:cNvPr id="143" name="直線コネクタ 142"/>
        <xdr:cNvCxnSpPr/>
      </xdr:nvCxnSpPr>
      <xdr:spPr>
        <a:xfrm flipV="1">
          <a:off x="4634865" y="979322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22115</xdr:rowOff>
    </xdr:from>
    <xdr:ext cx="405111" cy="259045"/>
    <xdr:sp macro="" textlink="">
      <xdr:nvSpPr>
        <xdr:cNvPr id="144" name="【体育館・プール】&#10;有形固定資産減価償却率最小値テキスト"/>
        <xdr:cNvSpPr txBox="1"/>
      </xdr:nvSpPr>
      <xdr:spPr>
        <a:xfrm>
          <a:off x="47244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64</xdr:row>
      <xdr:rowOff>18288</xdr:rowOff>
    </xdr:from>
    <xdr:to>
      <xdr:col>6</xdr:col>
      <xdr:colOff>600075</xdr:colOff>
      <xdr:row>64</xdr:row>
      <xdr:rowOff>18288</xdr:rowOff>
    </xdr:to>
    <xdr:cxnSp macro="">
      <xdr:nvCxnSpPr>
        <xdr:cNvPr id="145" name="直線コネクタ 144"/>
        <xdr:cNvCxnSpPr/>
      </xdr:nvCxnSpPr>
      <xdr:spPr>
        <a:xfrm>
          <a:off x="4546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138701</xdr:rowOff>
    </xdr:from>
    <xdr:ext cx="405111" cy="259045"/>
    <xdr:sp macro="" textlink="">
      <xdr:nvSpPr>
        <xdr:cNvPr id="146" name="【体育館・プール】&#10;有形固定資産減価償却率最大値テキスト"/>
        <xdr:cNvSpPr txBox="1"/>
      </xdr:nvSpPr>
      <xdr:spPr>
        <a:xfrm>
          <a:off x="4724400" y="956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6</xdr:col>
      <xdr:colOff>422275</xdr:colOff>
      <xdr:row>57</xdr:row>
      <xdr:rowOff>20574</xdr:rowOff>
    </xdr:from>
    <xdr:to>
      <xdr:col>6</xdr:col>
      <xdr:colOff>600075</xdr:colOff>
      <xdr:row>57</xdr:row>
      <xdr:rowOff>20574</xdr:rowOff>
    </xdr:to>
    <xdr:cxnSp macro="">
      <xdr:nvCxnSpPr>
        <xdr:cNvPr id="147" name="直線コネクタ 146"/>
        <xdr:cNvCxnSpPr/>
      </xdr:nvCxnSpPr>
      <xdr:spPr>
        <a:xfrm>
          <a:off x="4546600" y="979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154957</xdr:rowOff>
    </xdr:from>
    <xdr:ext cx="405111" cy="259045"/>
    <xdr:sp macro="" textlink="">
      <xdr:nvSpPr>
        <xdr:cNvPr id="148" name="【体育館・プール】&#10;有形固定資産減価償却率平均値テキスト"/>
        <xdr:cNvSpPr txBox="1"/>
      </xdr:nvSpPr>
      <xdr:spPr>
        <a:xfrm>
          <a:off x="47244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9" name="フローチャート : 判断 14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136652</xdr:rowOff>
    </xdr:from>
    <xdr:to>
      <xdr:col>5</xdr:col>
      <xdr:colOff>409575</xdr:colOff>
      <xdr:row>61</xdr:row>
      <xdr:rowOff>66802</xdr:rowOff>
    </xdr:to>
    <xdr:sp macro="" textlink="">
      <xdr:nvSpPr>
        <xdr:cNvPr id="150" name="フローチャート : 判断 149"/>
        <xdr:cNvSpPr/>
      </xdr:nvSpPr>
      <xdr:spPr>
        <a:xfrm>
          <a:off x="3746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8636</xdr:rowOff>
    </xdr:from>
    <xdr:to>
      <xdr:col>6</xdr:col>
      <xdr:colOff>561975</xdr:colOff>
      <xdr:row>62</xdr:row>
      <xdr:rowOff>110236</xdr:rowOff>
    </xdr:to>
    <xdr:sp macro="" textlink="">
      <xdr:nvSpPr>
        <xdr:cNvPr id="156" name="円/楕円 155"/>
        <xdr:cNvSpPr/>
      </xdr:nvSpPr>
      <xdr:spPr>
        <a:xfrm>
          <a:off x="4584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158513</xdr:rowOff>
    </xdr:from>
    <xdr:ext cx="405111" cy="259045"/>
    <xdr:sp macro="" textlink="">
      <xdr:nvSpPr>
        <xdr:cNvPr id="157" name="【体育館・プール】&#10;有形固定資産減価償却率該当値テキスト"/>
        <xdr:cNvSpPr txBox="1"/>
      </xdr:nvSpPr>
      <xdr:spPr>
        <a:xfrm>
          <a:off x="4724400"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74930</xdr:rowOff>
    </xdr:from>
    <xdr:to>
      <xdr:col>5</xdr:col>
      <xdr:colOff>409575</xdr:colOff>
      <xdr:row>64</xdr:row>
      <xdr:rowOff>5080</xdr:rowOff>
    </xdr:to>
    <xdr:sp macro="" textlink="">
      <xdr:nvSpPr>
        <xdr:cNvPr id="158" name="円/楕円 157"/>
        <xdr:cNvSpPr/>
      </xdr:nvSpPr>
      <xdr:spPr>
        <a:xfrm>
          <a:off x="3746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59436</xdr:rowOff>
    </xdr:from>
    <xdr:to>
      <xdr:col>6</xdr:col>
      <xdr:colOff>511175</xdr:colOff>
      <xdr:row>63</xdr:row>
      <xdr:rowOff>125730</xdr:rowOff>
    </xdr:to>
    <xdr:cxnSp macro="">
      <xdr:nvCxnSpPr>
        <xdr:cNvPr id="159" name="直線コネクタ 158"/>
        <xdr:cNvCxnSpPr/>
      </xdr:nvCxnSpPr>
      <xdr:spPr>
        <a:xfrm flipV="1">
          <a:off x="3797300" y="1068933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83329</xdr:rowOff>
    </xdr:from>
    <xdr:ext cx="405111" cy="259045"/>
    <xdr:sp macro="" textlink="">
      <xdr:nvSpPr>
        <xdr:cNvPr id="160" name="n_1aveValue【体育館・プール】&#10;有形固定資産減価償却率"/>
        <xdr:cNvSpPr txBox="1"/>
      </xdr:nvSpPr>
      <xdr:spPr>
        <a:xfrm>
          <a:off x="3582043" y="1019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167657</xdr:rowOff>
    </xdr:from>
    <xdr:ext cx="405111" cy="259045"/>
    <xdr:sp macro="" textlink="">
      <xdr:nvSpPr>
        <xdr:cNvPr id="161" name="n_1mainValue【体育館・プール】&#10;有形固定資産減価償却率"/>
        <xdr:cNvSpPr txBox="1"/>
      </xdr:nvSpPr>
      <xdr:spPr>
        <a:xfrm>
          <a:off x="3582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160565</xdr:rowOff>
    </xdr:from>
    <xdr:to>
      <xdr:col>15</xdr:col>
      <xdr:colOff>180340</xdr:colOff>
      <xdr:row>64</xdr:row>
      <xdr:rowOff>43543</xdr:rowOff>
    </xdr:to>
    <xdr:cxnSp macro="">
      <xdr:nvCxnSpPr>
        <xdr:cNvPr id="188" name="直線コネクタ 187"/>
        <xdr:cNvCxnSpPr/>
      </xdr:nvCxnSpPr>
      <xdr:spPr>
        <a:xfrm flipV="1">
          <a:off x="10476865" y="9590315"/>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47370</xdr:rowOff>
    </xdr:from>
    <xdr:ext cx="469744" cy="259045"/>
    <xdr:sp macro="" textlink="">
      <xdr:nvSpPr>
        <xdr:cNvPr id="189" name="【体育館・プール】&#10;一人当たり面積最小値テキスト"/>
        <xdr:cNvSpPr txBox="1"/>
      </xdr:nvSpPr>
      <xdr:spPr>
        <a:xfrm>
          <a:off x="10566400" y="1102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64</xdr:row>
      <xdr:rowOff>43543</xdr:rowOff>
    </xdr:from>
    <xdr:to>
      <xdr:col>15</xdr:col>
      <xdr:colOff>269875</xdr:colOff>
      <xdr:row>64</xdr:row>
      <xdr:rowOff>43543</xdr:rowOff>
    </xdr:to>
    <xdr:cxnSp macro="">
      <xdr:nvCxnSpPr>
        <xdr:cNvPr id="190" name="直線コネクタ 189"/>
        <xdr:cNvCxnSpPr/>
      </xdr:nvCxnSpPr>
      <xdr:spPr>
        <a:xfrm>
          <a:off x="10388600" y="1101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107242</xdr:rowOff>
    </xdr:from>
    <xdr:ext cx="469744" cy="259045"/>
    <xdr:sp macro="" textlink="">
      <xdr:nvSpPr>
        <xdr:cNvPr id="191" name="【体育館・プール】&#10;一人当たり面積最大値テキスト"/>
        <xdr:cNvSpPr txBox="1"/>
      </xdr:nvSpPr>
      <xdr:spPr>
        <a:xfrm>
          <a:off x="10566400" y="936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55</xdr:row>
      <xdr:rowOff>160565</xdr:rowOff>
    </xdr:from>
    <xdr:to>
      <xdr:col>15</xdr:col>
      <xdr:colOff>269875</xdr:colOff>
      <xdr:row>55</xdr:row>
      <xdr:rowOff>160565</xdr:rowOff>
    </xdr:to>
    <xdr:cxnSp macro="">
      <xdr:nvCxnSpPr>
        <xdr:cNvPr id="192" name="直線コネクタ 191"/>
        <xdr:cNvCxnSpPr/>
      </xdr:nvCxnSpPr>
      <xdr:spPr>
        <a:xfrm>
          <a:off x="10388600" y="959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138084</xdr:rowOff>
    </xdr:from>
    <xdr:ext cx="469744" cy="259045"/>
    <xdr:sp macro="" textlink="">
      <xdr:nvSpPr>
        <xdr:cNvPr id="193" name="【体育館・プール】&#10;一人当たり面積平均値テキスト"/>
        <xdr:cNvSpPr txBox="1"/>
      </xdr:nvSpPr>
      <xdr:spPr>
        <a:xfrm>
          <a:off x="10566400" y="10425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115207</xdr:rowOff>
    </xdr:from>
    <xdr:to>
      <xdr:col>15</xdr:col>
      <xdr:colOff>231775</xdr:colOff>
      <xdr:row>62</xdr:row>
      <xdr:rowOff>45357</xdr:rowOff>
    </xdr:to>
    <xdr:sp macro="" textlink="">
      <xdr:nvSpPr>
        <xdr:cNvPr id="194" name="フローチャート : 判断 193"/>
        <xdr:cNvSpPr/>
      </xdr:nvSpPr>
      <xdr:spPr>
        <a:xfrm>
          <a:off x="104267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82550</xdr:rowOff>
    </xdr:from>
    <xdr:to>
      <xdr:col>14</xdr:col>
      <xdr:colOff>79375</xdr:colOff>
      <xdr:row>62</xdr:row>
      <xdr:rowOff>12700</xdr:rowOff>
    </xdr:to>
    <xdr:sp macro="" textlink="">
      <xdr:nvSpPr>
        <xdr:cNvPr id="195" name="フローチャート : 判断 194"/>
        <xdr:cNvSpPr/>
      </xdr:nvSpPr>
      <xdr:spPr>
        <a:xfrm>
          <a:off x="9588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164193</xdr:rowOff>
    </xdr:from>
    <xdr:to>
      <xdr:col>15</xdr:col>
      <xdr:colOff>231775</xdr:colOff>
      <xdr:row>64</xdr:row>
      <xdr:rowOff>94343</xdr:rowOff>
    </xdr:to>
    <xdr:sp macro="" textlink="">
      <xdr:nvSpPr>
        <xdr:cNvPr id="201" name="円/楕円 200"/>
        <xdr:cNvSpPr/>
      </xdr:nvSpPr>
      <xdr:spPr>
        <a:xfrm>
          <a:off x="104267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79120</xdr:rowOff>
    </xdr:from>
    <xdr:ext cx="469744" cy="259045"/>
    <xdr:sp macro="" textlink="">
      <xdr:nvSpPr>
        <xdr:cNvPr id="202" name="【体育館・プール】&#10;一人当たり面積該当値テキスト"/>
        <xdr:cNvSpPr txBox="1"/>
      </xdr:nvSpPr>
      <xdr:spPr>
        <a:xfrm>
          <a:off x="10566400" y="1088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164193</xdr:rowOff>
    </xdr:from>
    <xdr:to>
      <xdr:col>14</xdr:col>
      <xdr:colOff>79375</xdr:colOff>
      <xdr:row>64</xdr:row>
      <xdr:rowOff>94343</xdr:rowOff>
    </xdr:to>
    <xdr:sp macro="" textlink="">
      <xdr:nvSpPr>
        <xdr:cNvPr id="203" name="円/楕円 202"/>
        <xdr:cNvSpPr/>
      </xdr:nvSpPr>
      <xdr:spPr>
        <a:xfrm>
          <a:off x="95885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43543</xdr:rowOff>
    </xdr:from>
    <xdr:to>
      <xdr:col>15</xdr:col>
      <xdr:colOff>180975</xdr:colOff>
      <xdr:row>64</xdr:row>
      <xdr:rowOff>43543</xdr:rowOff>
    </xdr:to>
    <xdr:cxnSp macro="">
      <xdr:nvCxnSpPr>
        <xdr:cNvPr id="204" name="直線コネクタ 203"/>
        <xdr:cNvCxnSpPr/>
      </xdr:nvCxnSpPr>
      <xdr:spPr>
        <a:xfrm>
          <a:off x="9639300" y="11016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29227</xdr:rowOff>
    </xdr:from>
    <xdr:ext cx="469744" cy="259045"/>
    <xdr:sp macro="" textlink="">
      <xdr:nvSpPr>
        <xdr:cNvPr id="205" name="n_1aveValue【体育館・プール】&#10;一人当たり面積"/>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0.077</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85470</xdr:rowOff>
    </xdr:from>
    <xdr:ext cx="469744" cy="259045"/>
    <xdr:sp macro="" textlink="">
      <xdr:nvSpPr>
        <xdr:cNvPr id="206" name="n_1mainValue【体育館・プール】&#10;一人当たり面積"/>
        <xdr:cNvSpPr txBox="1"/>
      </xdr:nvSpPr>
      <xdr:spPr>
        <a:xfrm>
          <a:off x="9391727"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9" name="テキスト ボックス 21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9" name="テキスト ボックス 22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31" name="テキスト ボックス 23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132806</xdr:rowOff>
    </xdr:from>
    <xdr:to>
      <xdr:col>6</xdr:col>
      <xdr:colOff>510540</xdr:colOff>
      <xdr:row>86</xdr:row>
      <xdr:rowOff>2177</xdr:rowOff>
    </xdr:to>
    <xdr:cxnSp macro="">
      <xdr:nvCxnSpPr>
        <xdr:cNvPr id="233" name="直線コネクタ 232"/>
        <xdr:cNvCxnSpPr/>
      </xdr:nvCxnSpPr>
      <xdr:spPr>
        <a:xfrm flipV="1">
          <a:off x="4634865" y="1350590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6004</xdr:rowOff>
    </xdr:from>
    <xdr:ext cx="405111" cy="259045"/>
    <xdr:sp macro="" textlink="">
      <xdr:nvSpPr>
        <xdr:cNvPr id="234" name="【福祉施設】&#10;有形固定資産減価償却率最小値テキスト"/>
        <xdr:cNvSpPr txBox="1"/>
      </xdr:nvSpPr>
      <xdr:spPr>
        <a:xfrm>
          <a:off x="47244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422275</xdr:colOff>
      <xdr:row>86</xdr:row>
      <xdr:rowOff>2177</xdr:rowOff>
    </xdr:from>
    <xdr:to>
      <xdr:col>6</xdr:col>
      <xdr:colOff>600075</xdr:colOff>
      <xdr:row>86</xdr:row>
      <xdr:rowOff>2177</xdr:rowOff>
    </xdr:to>
    <xdr:cxnSp macro="">
      <xdr:nvCxnSpPr>
        <xdr:cNvPr id="235" name="直線コネクタ 234"/>
        <xdr:cNvCxnSpPr/>
      </xdr:nvCxnSpPr>
      <xdr:spPr>
        <a:xfrm>
          <a:off x="4546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79483</xdr:rowOff>
    </xdr:from>
    <xdr:ext cx="405111" cy="259045"/>
    <xdr:sp macro="" textlink="">
      <xdr:nvSpPr>
        <xdr:cNvPr id="236" name="【福祉施設】&#10;有形固定資産減価償却率最大値テキスト"/>
        <xdr:cNvSpPr txBox="1"/>
      </xdr:nvSpPr>
      <xdr:spPr>
        <a:xfrm>
          <a:off x="4724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237" name="直線コネクタ 236"/>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8545</xdr:rowOff>
    </xdr:from>
    <xdr:ext cx="405111" cy="259045"/>
    <xdr:sp macro="" textlink="">
      <xdr:nvSpPr>
        <xdr:cNvPr id="238" name="【福祉施設】&#10;有形固定資産減価償却率平均値テキスト"/>
        <xdr:cNvSpPr txBox="1"/>
      </xdr:nvSpPr>
      <xdr:spPr>
        <a:xfrm>
          <a:off x="47244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157118</xdr:rowOff>
    </xdr:from>
    <xdr:to>
      <xdr:col>6</xdr:col>
      <xdr:colOff>561975</xdr:colOff>
      <xdr:row>83</xdr:row>
      <xdr:rowOff>87268</xdr:rowOff>
    </xdr:to>
    <xdr:sp macro="" textlink="">
      <xdr:nvSpPr>
        <xdr:cNvPr id="239" name="フローチャート : 判断 238"/>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130992</xdr:rowOff>
    </xdr:from>
    <xdr:to>
      <xdr:col>5</xdr:col>
      <xdr:colOff>409575</xdr:colOff>
      <xdr:row>83</xdr:row>
      <xdr:rowOff>61142</xdr:rowOff>
    </xdr:to>
    <xdr:sp macro="" textlink="">
      <xdr:nvSpPr>
        <xdr:cNvPr id="240" name="フローチャート : 判断 239"/>
        <xdr:cNvSpPr/>
      </xdr:nvSpPr>
      <xdr:spPr>
        <a:xfrm>
          <a:off x="3746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122827</xdr:rowOff>
    </xdr:from>
    <xdr:to>
      <xdr:col>6</xdr:col>
      <xdr:colOff>561975</xdr:colOff>
      <xdr:row>86</xdr:row>
      <xdr:rowOff>52977</xdr:rowOff>
    </xdr:to>
    <xdr:sp macro="" textlink="">
      <xdr:nvSpPr>
        <xdr:cNvPr id="246" name="円/楕円 245"/>
        <xdr:cNvSpPr/>
      </xdr:nvSpPr>
      <xdr:spPr>
        <a:xfrm>
          <a:off x="4584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37754</xdr:rowOff>
    </xdr:from>
    <xdr:ext cx="405111" cy="259045"/>
    <xdr:sp macro="" textlink="">
      <xdr:nvSpPr>
        <xdr:cNvPr id="247" name="【福祉施設】&#10;有形固定資産減価償却率該当値テキスト"/>
        <xdr:cNvSpPr txBox="1"/>
      </xdr:nvSpPr>
      <xdr:spPr>
        <a:xfrm>
          <a:off x="4724400" y="1461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73842</xdr:rowOff>
    </xdr:from>
    <xdr:to>
      <xdr:col>5</xdr:col>
      <xdr:colOff>409575</xdr:colOff>
      <xdr:row>86</xdr:row>
      <xdr:rowOff>3992</xdr:rowOff>
    </xdr:to>
    <xdr:sp macro="" textlink="">
      <xdr:nvSpPr>
        <xdr:cNvPr id="248" name="円/楕円 247"/>
        <xdr:cNvSpPr/>
      </xdr:nvSpPr>
      <xdr:spPr>
        <a:xfrm>
          <a:off x="3746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124642</xdr:rowOff>
    </xdr:from>
    <xdr:to>
      <xdr:col>6</xdr:col>
      <xdr:colOff>511175</xdr:colOff>
      <xdr:row>86</xdr:row>
      <xdr:rowOff>2177</xdr:rowOff>
    </xdr:to>
    <xdr:cxnSp macro="">
      <xdr:nvCxnSpPr>
        <xdr:cNvPr id="249" name="直線コネクタ 248"/>
        <xdr:cNvCxnSpPr/>
      </xdr:nvCxnSpPr>
      <xdr:spPr>
        <a:xfrm>
          <a:off x="3797300" y="1469789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77669</xdr:rowOff>
    </xdr:from>
    <xdr:ext cx="405111" cy="259045"/>
    <xdr:sp macro="" textlink="">
      <xdr:nvSpPr>
        <xdr:cNvPr id="250" name="n_1aveValue【福祉施設】&#10;有形固定資産減価償却率"/>
        <xdr:cNvSpPr txBox="1"/>
      </xdr:nvSpPr>
      <xdr:spPr>
        <a:xfrm>
          <a:off x="3582043"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166569</xdr:rowOff>
    </xdr:from>
    <xdr:ext cx="405111" cy="259045"/>
    <xdr:sp macro="" textlink="">
      <xdr:nvSpPr>
        <xdr:cNvPr id="251" name="n_1mainValue【福祉施設】&#10;有形固定資産減価償却率"/>
        <xdr:cNvSpPr txBox="1"/>
      </xdr:nvSpPr>
      <xdr:spPr>
        <a:xfrm>
          <a:off x="3582043"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62" name="テキスト ボックス 26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118111</xdr:rowOff>
    </xdr:from>
    <xdr:to>
      <xdr:col>15</xdr:col>
      <xdr:colOff>180340</xdr:colOff>
      <xdr:row>86</xdr:row>
      <xdr:rowOff>129539</xdr:rowOff>
    </xdr:to>
    <xdr:cxnSp macro="">
      <xdr:nvCxnSpPr>
        <xdr:cNvPr id="274" name="直線コネクタ 273"/>
        <xdr:cNvCxnSpPr/>
      </xdr:nvCxnSpPr>
      <xdr:spPr>
        <a:xfrm flipV="1">
          <a:off x="10476865" y="136626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133366</xdr:rowOff>
    </xdr:from>
    <xdr:ext cx="469744" cy="259045"/>
    <xdr:sp macro="" textlink="">
      <xdr:nvSpPr>
        <xdr:cNvPr id="275" name="【福祉施設】&#10;一人当たり面積最小値テキスト"/>
        <xdr:cNvSpPr txBox="1"/>
      </xdr:nvSpPr>
      <xdr:spPr>
        <a:xfrm>
          <a:off x="10566400" y="1487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86</xdr:row>
      <xdr:rowOff>129539</xdr:rowOff>
    </xdr:from>
    <xdr:to>
      <xdr:col>15</xdr:col>
      <xdr:colOff>269875</xdr:colOff>
      <xdr:row>86</xdr:row>
      <xdr:rowOff>129539</xdr:rowOff>
    </xdr:to>
    <xdr:cxnSp macro="">
      <xdr:nvCxnSpPr>
        <xdr:cNvPr id="276" name="直線コネクタ 275"/>
        <xdr:cNvCxnSpPr/>
      </xdr:nvCxnSpPr>
      <xdr:spPr>
        <a:xfrm>
          <a:off x="10388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64788</xdr:rowOff>
    </xdr:from>
    <xdr:ext cx="469744" cy="259045"/>
    <xdr:sp macro="" textlink="">
      <xdr:nvSpPr>
        <xdr:cNvPr id="277" name="【福祉施設】&#10;一人当たり面積最大値テキスト"/>
        <xdr:cNvSpPr txBox="1"/>
      </xdr:nvSpPr>
      <xdr:spPr>
        <a:xfrm>
          <a:off x="105664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79</xdr:row>
      <xdr:rowOff>118111</xdr:rowOff>
    </xdr:from>
    <xdr:to>
      <xdr:col>15</xdr:col>
      <xdr:colOff>269875</xdr:colOff>
      <xdr:row>79</xdr:row>
      <xdr:rowOff>118111</xdr:rowOff>
    </xdr:to>
    <xdr:cxnSp macro="">
      <xdr:nvCxnSpPr>
        <xdr:cNvPr id="278" name="直線コネクタ 277"/>
        <xdr:cNvCxnSpPr/>
      </xdr:nvCxnSpPr>
      <xdr:spPr>
        <a:xfrm>
          <a:off x="10388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78757</xdr:rowOff>
    </xdr:from>
    <xdr:ext cx="469744" cy="259045"/>
    <xdr:sp macro="" textlink="">
      <xdr:nvSpPr>
        <xdr:cNvPr id="279" name="【福祉施設】&#10;一人当たり面積平均値テキスト"/>
        <xdr:cNvSpPr txBox="1"/>
      </xdr:nvSpPr>
      <xdr:spPr>
        <a:xfrm>
          <a:off x="10566400" y="1396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0.047</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55880</xdr:rowOff>
    </xdr:from>
    <xdr:to>
      <xdr:col>15</xdr:col>
      <xdr:colOff>231775</xdr:colOff>
      <xdr:row>82</xdr:row>
      <xdr:rowOff>157480</xdr:rowOff>
    </xdr:to>
    <xdr:sp macro="" textlink="">
      <xdr:nvSpPr>
        <xdr:cNvPr id="280" name="フローチャート : 判断 279"/>
        <xdr:cNvSpPr/>
      </xdr:nvSpPr>
      <xdr:spPr>
        <a:xfrm>
          <a:off x="10426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281" name="フローチャート : 判断 28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135889</xdr:rowOff>
    </xdr:from>
    <xdr:to>
      <xdr:col>15</xdr:col>
      <xdr:colOff>231775</xdr:colOff>
      <xdr:row>84</xdr:row>
      <xdr:rowOff>66039</xdr:rowOff>
    </xdr:to>
    <xdr:sp macro="" textlink="">
      <xdr:nvSpPr>
        <xdr:cNvPr id="287" name="円/楕円 286"/>
        <xdr:cNvSpPr/>
      </xdr:nvSpPr>
      <xdr:spPr>
        <a:xfrm>
          <a:off x="10426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114316</xdr:rowOff>
    </xdr:from>
    <xdr:ext cx="469744" cy="259045"/>
    <xdr:sp macro="" textlink="">
      <xdr:nvSpPr>
        <xdr:cNvPr id="288" name="【福祉施設】&#10;一人当たり面積該当値テキスト"/>
        <xdr:cNvSpPr txBox="1"/>
      </xdr:nvSpPr>
      <xdr:spPr>
        <a:xfrm>
          <a:off x="105664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170180</xdr:rowOff>
    </xdr:from>
    <xdr:to>
      <xdr:col>14</xdr:col>
      <xdr:colOff>79375</xdr:colOff>
      <xdr:row>83</xdr:row>
      <xdr:rowOff>100330</xdr:rowOff>
    </xdr:to>
    <xdr:sp macro="" textlink="">
      <xdr:nvSpPr>
        <xdr:cNvPr id="289" name="円/楕円 288"/>
        <xdr:cNvSpPr/>
      </xdr:nvSpPr>
      <xdr:spPr>
        <a:xfrm>
          <a:off x="958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49530</xdr:rowOff>
    </xdr:from>
    <xdr:to>
      <xdr:col>15</xdr:col>
      <xdr:colOff>180975</xdr:colOff>
      <xdr:row>84</xdr:row>
      <xdr:rowOff>15239</xdr:rowOff>
    </xdr:to>
    <xdr:cxnSp macro="">
      <xdr:nvCxnSpPr>
        <xdr:cNvPr id="290" name="直線コネクタ 289"/>
        <xdr:cNvCxnSpPr/>
      </xdr:nvCxnSpPr>
      <xdr:spPr>
        <a:xfrm>
          <a:off x="9639300" y="1427988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91457</xdr:rowOff>
    </xdr:from>
    <xdr:ext cx="469744" cy="259045"/>
    <xdr:sp macro="" textlink="">
      <xdr:nvSpPr>
        <xdr:cNvPr id="291"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116857</xdr:rowOff>
    </xdr:from>
    <xdr:ext cx="469744" cy="259045"/>
    <xdr:sp macro="" textlink="">
      <xdr:nvSpPr>
        <xdr:cNvPr id="292" name="n_1mainValue【福祉施設】&#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3" name="テキスト ボックス 30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4" name="直線コネクタ 30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5" name="テキスト ボックス 30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6" name="直線コネクタ 30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7" name="テキスト ボックス 30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8" name="直線コネクタ 30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9" name="テキスト ボックス 30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10" name="直線コネクタ 30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311" name="テキスト ボックス 31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2" name="直線コネクタ 31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3" name="テキスト ボックス 31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108</xdr:row>
      <xdr:rowOff>160782</xdr:rowOff>
    </xdr:to>
    <xdr:cxnSp macro="">
      <xdr:nvCxnSpPr>
        <xdr:cNvPr id="315" name="直線コネクタ 314"/>
        <xdr:cNvCxnSpPr/>
      </xdr:nvCxnSpPr>
      <xdr:spPr>
        <a:xfrm flipV="1">
          <a:off x="4634865" y="17266920"/>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164609</xdr:rowOff>
    </xdr:from>
    <xdr:ext cx="405111" cy="259045"/>
    <xdr:sp macro="" textlink="">
      <xdr:nvSpPr>
        <xdr:cNvPr id="316" name="【市民会館】&#10;有形固定資産減価償却率最小値テキスト"/>
        <xdr:cNvSpPr txBox="1"/>
      </xdr:nvSpPr>
      <xdr:spPr>
        <a:xfrm>
          <a:off x="4724400" y="1868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6</xdr:col>
      <xdr:colOff>422275</xdr:colOff>
      <xdr:row>108</xdr:row>
      <xdr:rowOff>160782</xdr:rowOff>
    </xdr:from>
    <xdr:to>
      <xdr:col>6</xdr:col>
      <xdr:colOff>600075</xdr:colOff>
      <xdr:row>108</xdr:row>
      <xdr:rowOff>160782</xdr:rowOff>
    </xdr:to>
    <xdr:cxnSp macro="">
      <xdr:nvCxnSpPr>
        <xdr:cNvPr id="317" name="直線コネクタ 316"/>
        <xdr:cNvCxnSpPr/>
      </xdr:nvCxnSpPr>
      <xdr:spPr>
        <a:xfrm>
          <a:off x="4546600" y="1867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8"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9" name="直線コネクタ 318"/>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160290</xdr:rowOff>
    </xdr:from>
    <xdr:ext cx="405111" cy="259045"/>
    <xdr:sp macro="" textlink="">
      <xdr:nvSpPr>
        <xdr:cNvPr id="320" name="【市民会館】&#10;有形固定資産減価償却率平均値テキスト"/>
        <xdr:cNvSpPr txBox="1"/>
      </xdr:nvSpPr>
      <xdr:spPr>
        <a:xfrm>
          <a:off x="4724400" y="18162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137413</xdr:rowOff>
    </xdr:from>
    <xdr:to>
      <xdr:col>6</xdr:col>
      <xdr:colOff>561975</xdr:colOff>
      <xdr:row>107</xdr:row>
      <xdr:rowOff>67563</xdr:rowOff>
    </xdr:to>
    <xdr:sp macro="" textlink="">
      <xdr:nvSpPr>
        <xdr:cNvPr id="321" name="フローチャート : 判断 320"/>
        <xdr:cNvSpPr/>
      </xdr:nvSpPr>
      <xdr:spPr>
        <a:xfrm>
          <a:off x="4584700" y="183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91694</xdr:rowOff>
    </xdr:from>
    <xdr:to>
      <xdr:col>5</xdr:col>
      <xdr:colOff>409575</xdr:colOff>
      <xdr:row>107</xdr:row>
      <xdr:rowOff>21844</xdr:rowOff>
    </xdr:to>
    <xdr:sp macro="" textlink="">
      <xdr:nvSpPr>
        <xdr:cNvPr id="322" name="フローチャート : 判断 321"/>
        <xdr:cNvSpPr/>
      </xdr:nvSpPr>
      <xdr:spPr>
        <a:xfrm>
          <a:off x="3746500" y="182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3" name="テキスト ボックス 32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4" name="テキスト ボックス 32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5" name="テキスト ボックス 32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6" name="テキスト ボックス 32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7" name="テキスト ボックス 32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153415</xdr:rowOff>
    </xdr:from>
    <xdr:to>
      <xdr:col>6</xdr:col>
      <xdr:colOff>561975</xdr:colOff>
      <xdr:row>107</xdr:row>
      <xdr:rowOff>83565</xdr:rowOff>
    </xdr:to>
    <xdr:sp macro="" textlink="">
      <xdr:nvSpPr>
        <xdr:cNvPr id="328" name="円/楕円 327"/>
        <xdr:cNvSpPr/>
      </xdr:nvSpPr>
      <xdr:spPr>
        <a:xfrm>
          <a:off x="4584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131842</xdr:rowOff>
    </xdr:from>
    <xdr:ext cx="405111" cy="259045"/>
    <xdr:sp macro="" textlink="">
      <xdr:nvSpPr>
        <xdr:cNvPr id="329" name="【市民会館】&#10;有形固定資産減価償却率該当値テキスト"/>
        <xdr:cNvSpPr txBox="1"/>
      </xdr:nvSpPr>
      <xdr:spPr>
        <a:xfrm>
          <a:off x="4724400"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93980</xdr:rowOff>
    </xdr:from>
    <xdr:to>
      <xdr:col>5</xdr:col>
      <xdr:colOff>409575</xdr:colOff>
      <xdr:row>108</xdr:row>
      <xdr:rowOff>24130</xdr:rowOff>
    </xdr:to>
    <xdr:sp macro="" textlink="">
      <xdr:nvSpPr>
        <xdr:cNvPr id="330" name="円/楕円 329"/>
        <xdr:cNvSpPr/>
      </xdr:nvSpPr>
      <xdr:spPr>
        <a:xfrm>
          <a:off x="3746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32765</xdr:rowOff>
    </xdr:from>
    <xdr:to>
      <xdr:col>6</xdr:col>
      <xdr:colOff>511175</xdr:colOff>
      <xdr:row>107</xdr:row>
      <xdr:rowOff>144780</xdr:rowOff>
    </xdr:to>
    <xdr:cxnSp macro="">
      <xdr:nvCxnSpPr>
        <xdr:cNvPr id="331" name="直線コネクタ 330"/>
        <xdr:cNvCxnSpPr/>
      </xdr:nvCxnSpPr>
      <xdr:spPr>
        <a:xfrm flipV="1">
          <a:off x="3797300" y="18377915"/>
          <a:ext cx="8382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38371</xdr:rowOff>
    </xdr:from>
    <xdr:ext cx="405111" cy="259045"/>
    <xdr:sp macro="" textlink="">
      <xdr:nvSpPr>
        <xdr:cNvPr id="332" name="n_1aveValue【市民会館】&#10;有形固定資産減価償却率"/>
        <xdr:cNvSpPr txBox="1"/>
      </xdr:nvSpPr>
      <xdr:spPr>
        <a:xfrm>
          <a:off x="3582043" y="1804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15257</xdr:rowOff>
    </xdr:from>
    <xdr:ext cx="405111" cy="259045"/>
    <xdr:sp macro="" textlink="">
      <xdr:nvSpPr>
        <xdr:cNvPr id="333" name="n_1mainValue【市民会館】&#10;有形固定資産減価償却率"/>
        <xdr:cNvSpPr txBox="1"/>
      </xdr:nvSpPr>
      <xdr:spPr>
        <a:xfrm>
          <a:off x="3582043" y="185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44" name="直線コネクタ 34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5" name="テキスト ボックス 34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6" name="直線コネクタ 3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7" name="テキスト ボックス 3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8" name="直線コネクタ 34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9" name="テキスト ボックス 34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104775</xdr:rowOff>
    </xdr:from>
    <xdr:to>
      <xdr:col>15</xdr:col>
      <xdr:colOff>180340</xdr:colOff>
      <xdr:row>107</xdr:row>
      <xdr:rowOff>59055</xdr:rowOff>
    </xdr:to>
    <xdr:cxnSp macro="">
      <xdr:nvCxnSpPr>
        <xdr:cNvPr id="353" name="直線コネクタ 352"/>
        <xdr:cNvCxnSpPr/>
      </xdr:nvCxnSpPr>
      <xdr:spPr>
        <a:xfrm flipV="1">
          <a:off x="10476865" y="1724977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62882</xdr:rowOff>
    </xdr:from>
    <xdr:ext cx="469744" cy="259045"/>
    <xdr:sp macro="" textlink="">
      <xdr:nvSpPr>
        <xdr:cNvPr id="354" name="【市民会館】&#10;一人当たり面積最小値テキスト"/>
        <xdr:cNvSpPr txBox="1"/>
      </xdr:nvSpPr>
      <xdr:spPr>
        <a:xfrm>
          <a:off x="105664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107</xdr:row>
      <xdr:rowOff>59055</xdr:rowOff>
    </xdr:from>
    <xdr:to>
      <xdr:col>15</xdr:col>
      <xdr:colOff>269875</xdr:colOff>
      <xdr:row>107</xdr:row>
      <xdr:rowOff>59055</xdr:rowOff>
    </xdr:to>
    <xdr:cxnSp macro="">
      <xdr:nvCxnSpPr>
        <xdr:cNvPr id="355" name="直線コネクタ 354"/>
        <xdr:cNvCxnSpPr/>
      </xdr:nvCxnSpPr>
      <xdr:spPr>
        <a:xfrm>
          <a:off x="10388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51452</xdr:rowOff>
    </xdr:from>
    <xdr:ext cx="469744" cy="259045"/>
    <xdr:sp macro="" textlink="">
      <xdr:nvSpPr>
        <xdr:cNvPr id="356" name="【市民会館】&#10;一人当たり面積最大値テキスト"/>
        <xdr:cNvSpPr txBox="1"/>
      </xdr:nvSpPr>
      <xdr:spPr>
        <a:xfrm>
          <a:off x="10566400" y="1702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0.215</a:t>
          </a:r>
          <a:endParaRPr kumimoji="1" lang="ja-JP" altLang="en-US" sz="1000" b="1">
            <a:latin typeface="ＭＳ Ｐゴシック"/>
          </a:endParaRPr>
        </a:p>
      </xdr:txBody>
    </xdr:sp>
    <xdr:clientData/>
  </xdr:oneCellAnchor>
  <xdr:twoCellAnchor>
    <xdr:from>
      <xdr:col>15</xdr:col>
      <xdr:colOff>92075</xdr:colOff>
      <xdr:row>100</xdr:row>
      <xdr:rowOff>104775</xdr:rowOff>
    </xdr:from>
    <xdr:to>
      <xdr:col>15</xdr:col>
      <xdr:colOff>269875</xdr:colOff>
      <xdr:row>100</xdr:row>
      <xdr:rowOff>104775</xdr:rowOff>
    </xdr:to>
    <xdr:cxnSp macro="">
      <xdr:nvCxnSpPr>
        <xdr:cNvPr id="357" name="直線コネクタ 356"/>
        <xdr:cNvCxnSpPr/>
      </xdr:nvCxnSpPr>
      <xdr:spPr>
        <a:xfrm>
          <a:off x="10388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71138</xdr:rowOff>
    </xdr:from>
    <xdr:ext cx="469744" cy="259045"/>
    <xdr:sp macro="" textlink="">
      <xdr:nvSpPr>
        <xdr:cNvPr id="358" name="【市民会館】&#10;一人当たり面積平均値テキスト"/>
        <xdr:cNvSpPr txBox="1"/>
      </xdr:nvSpPr>
      <xdr:spPr>
        <a:xfrm>
          <a:off x="10566400" y="17901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48261</xdr:rowOff>
    </xdr:from>
    <xdr:to>
      <xdr:col>15</xdr:col>
      <xdr:colOff>231775</xdr:colOff>
      <xdr:row>105</xdr:row>
      <xdr:rowOff>149861</xdr:rowOff>
    </xdr:to>
    <xdr:sp macro="" textlink="">
      <xdr:nvSpPr>
        <xdr:cNvPr id="359" name="フローチャート : 判断 358"/>
        <xdr:cNvSpPr/>
      </xdr:nvSpPr>
      <xdr:spPr>
        <a:xfrm>
          <a:off x="10426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36830</xdr:rowOff>
    </xdr:from>
    <xdr:to>
      <xdr:col>14</xdr:col>
      <xdr:colOff>79375</xdr:colOff>
      <xdr:row>105</xdr:row>
      <xdr:rowOff>138430</xdr:rowOff>
    </xdr:to>
    <xdr:sp macro="" textlink="">
      <xdr:nvSpPr>
        <xdr:cNvPr id="360" name="フローチャート : 判断 359"/>
        <xdr:cNvSpPr/>
      </xdr:nvSpPr>
      <xdr:spPr>
        <a:xfrm>
          <a:off x="9588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162561</xdr:rowOff>
    </xdr:from>
    <xdr:to>
      <xdr:col>15</xdr:col>
      <xdr:colOff>231775</xdr:colOff>
      <xdr:row>106</xdr:row>
      <xdr:rowOff>92711</xdr:rowOff>
    </xdr:to>
    <xdr:sp macro="" textlink="">
      <xdr:nvSpPr>
        <xdr:cNvPr id="366" name="円/楕円 365"/>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140988</xdr:rowOff>
    </xdr:from>
    <xdr:ext cx="469744" cy="259045"/>
    <xdr:sp macro="" textlink="">
      <xdr:nvSpPr>
        <xdr:cNvPr id="367" name="【市民会館】&#10;一人当たり面積該当値テキスト"/>
        <xdr:cNvSpPr txBox="1"/>
      </xdr:nvSpPr>
      <xdr:spPr>
        <a:xfrm>
          <a:off x="105664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162561</xdr:rowOff>
    </xdr:from>
    <xdr:to>
      <xdr:col>14</xdr:col>
      <xdr:colOff>79375</xdr:colOff>
      <xdr:row>106</xdr:row>
      <xdr:rowOff>92711</xdr:rowOff>
    </xdr:to>
    <xdr:sp macro="" textlink="">
      <xdr:nvSpPr>
        <xdr:cNvPr id="368" name="円/楕円 367"/>
        <xdr:cNvSpPr/>
      </xdr:nvSpPr>
      <xdr:spPr>
        <a:xfrm>
          <a:off x="958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41911</xdr:rowOff>
    </xdr:from>
    <xdr:to>
      <xdr:col>15</xdr:col>
      <xdr:colOff>180975</xdr:colOff>
      <xdr:row>106</xdr:row>
      <xdr:rowOff>41911</xdr:rowOff>
    </xdr:to>
    <xdr:cxnSp macro="">
      <xdr:nvCxnSpPr>
        <xdr:cNvPr id="369" name="直線コネクタ 368"/>
        <xdr:cNvCxnSpPr/>
      </xdr:nvCxnSpPr>
      <xdr:spPr>
        <a:xfrm>
          <a:off x="9639300" y="182156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154957</xdr:rowOff>
    </xdr:from>
    <xdr:ext cx="469744" cy="259045"/>
    <xdr:sp macro="" textlink="">
      <xdr:nvSpPr>
        <xdr:cNvPr id="370" name="n_1aveValue【市民会館】&#10;一人当たり面積"/>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0.068</a:t>
          </a:r>
          <a:endParaRPr kumimoji="1" lang="ja-JP" altLang="en-US" sz="1000" b="1">
            <a:solidFill>
              <a:srgbClr val="000080"/>
            </a:solidFill>
            <a:latin typeface="ＭＳ Ｐゴシック"/>
          </a:endParaRPr>
        </a:p>
      </xdr:txBody>
    </xdr:sp>
    <xdr:clientData/>
  </xdr:oneCellAnchor>
  <xdr:oneCellAnchor>
    <xdr:from>
      <xdr:col>13</xdr:col>
      <xdr:colOff>466802</xdr:colOff>
      <xdr:row>106</xdr:row>
      <xdr:rowOff>83838</xdr:rowOff>
    </xdr:from>
    <xdr:ext cx="469744" cy="259045"/>
    <xdr:sp macro="" textlink="">
      <xdr:nvSpPr>
        <xdr:cNvPr id="371" name="n_1mainValue【市民会館】&#10;一人当たり面積"/>
        <xdr:cNvSpPr txBox="1"/>
      </xdr:nvSpPr>
      <xdr:spPr>
        <a:xfrm>
          <a:off x="9391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2" name="テキスト ボックス 38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3" name="直線コネクタ 38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4" name="テキスト ボックス 38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5" name="直線コネクタ 38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6" name="テキスト ボックス 38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7" name="直線コネクタ 38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8" name="テキスト ボックス 38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9" name="直線コネクタ 38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90" name="テキスト ボックス 38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2" name="テキスト ボックス 3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73914</xdr:rowOff>
    </xdr:from>
    <xdr:to>
      <xdr:col>23</xdr:col>
      <xdr:colOff>516889</xdr:colOff>
      <xdr:row>40</xdr:row>
      <xdr:rowOff>103632</xdr:rowOff>
    </xdr:to>
    <xdr:cxnSp macro="">
      <xdr:nvCxnSpPr>
        <xdr:cNvPr id="394" name="直線コネクタ 393"/>
        <xdr:cNvCxnSpPr/>
      </xdr:nvCxnSpPr>
      <xdr:spPr>
        <a:xfrm flipV="1">
          <a:off x="16318864" y="5731764"/>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95" name="【一般廃棄物処理施設】&#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96" name="直線コネクタ 39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20591</xdr:rowOff>
    </xdr:from>
    <xdr:ext cx="405111" cy="259045"/>
    <xdr:sp macro="" textlink="">
      <xdr:nvSpPr>
        <xdr:cNvPr id="397" name="【一般廃棄物処理施設】&#10;有形固定資産減価償却率最大値テキスト"/>
        <xdr:cNvSpPr txBox="1"/>
      </xdr:nvSpPr>
      <xdr:spPr>
        <a:xfrm>
          <a:off x="16408400" y="55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428625</xdr:colOff>
      <xdr:row>33</xdr:row>
      <xdr:rowOff>73914</xdr:rowOff>
    </xdr:from>
    <xdr:to>
      <xdr:col>23</xdr:col>
      <xdr:colOff>606425</xdr:colOff>
      <xdr:row>33</xdr:row>
      <xdr:rowOff>73914</xdr:rowOff>
    </xdr:to>
    <xdr:cxnSp macro="">
      <xdr:nvCxnSpPr>
        <xdr:cNvPr id="398" name="直線コネクタ 397"/>
        <xdr:cNvCxnSpPr/>
      </xdr:nvCxnSpPr>
      <xdr:spPr>
        <a:xfrm>
          <a:off x="16230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140987</xdr:rowOff>
    </xdr:from>
    <xdr:ext cx="405111" cy="259045"/>
    <xdr:sp macro="" textlink="">
      <xdr:nvSpPr>
        <xdr:cNvPr id="399" name="【一般廃棄物処理施設】&#10;有形固定資産減価償却率平均値テキスト"/>
        <xdr:cNvSpPr txBox="1"/>
      </xdr:nvSpPr>
      <xdr:spPr>
        <a:xfrm>
          <a:off x="16408400" y="5970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162560</xdr:rowOff>
    </xdr:from>
    <xdr:to>
      <xdr:col>23</xdr:col>
      <xdr:colOff>568325</xdr:colOff>
      <xdr:row>35</xdr:row>
      <xdr:rowOff>92710</xdr:rowOff>
    </xdr:to>
    <xdr:sp macro="" textlink="">
      <xdr:nvSpPr>
        <xdr:cNvPr id="400" name="フローチャート : 判断 399"/>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114554</xdr:rowOff>
    </xdr:from>
    <xdr:to>
      <xdr:col>22</xdr:col>
      <xdr:colOff>415925</xdr:colOff>
      <xdr:row>36</xdr:row>
      <xdr:rowOff>44704</xdr:rowOff>
    </xdr:to>
    <xdr:sp macro="" textlink="">
      <xdr:nvSpPr>
        <xdr:cNvPr id="401" name="フローチャート : 判断 400"/>
        <xdr:cNvSpPr/>
      </xdr:nvSpPr>
      <xdr:spPr>
        <a:xfrm>
          <a:off x="15430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119126</xdr:rowOff>
    </xdr:from>
    <xdr:to>
      <xdr:col>23</xdr:col>
      <xdr:colOff>568325</xdr:colOff>
      <xdr:row>34</xdr:row>
      <xdr:rowOff>49276</xdr:rowOff>
    </xdr:to>
    <xdr:sp macro="" textlink="">
      <xdr:nvSpPr>
        <xdr:cNvPr id="407" name="円/楕円 406"/>
        <xdr:cNvSpPr/>
      </xdr:nvSpPr>
      <xdr:spPr>
        <a:xfrm>
          <a:off x="16268700" y="577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34053</xdr:rowOff>
    </xdr:from>
    <xdr:ext cx="405111" cy="259045"/>
    <xdr:sp macro="" textlink="">
      <xdr:nvSpPr>
        <xdr:cNvPr id="408" name="【一般廃棄物処理施設】&#10;有形固定資産減価償却率該当値テキスト"/>
        <xdr:cNvSpPr txBox="1"/>
      </xdr:nvSpPr>
      <xdr:spPr>
        <a:xfrm>
          <a:off x="16408400" y="5691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43688</xdr:rowOff>
    </xdr:from>
    <xdr:to>
      <xdr:col>22</xdr:col>
      <xdr:colOff>415925</xdr:colOff>
      <xdr:row>34</xdr:row>
      <xdr:rowOff>145288</xdr:rowOff>
    </xdr:to>
    <xdr:sp macro="" textlink="">
      <xdr:nvSpPr>
        <xdr:cNvPr id="409" name="円/楕円 408"/>
        <xdr:cNvSpPr/>
      </xdr:nvSpPr>
      <xdr:spPr>
        <a:xfrm>
          <a:off x="154305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169926</xdr:rowOff>
    </xdr:from>
    <xdr:to>
      <xdr:col>23</xdr:col>
      <xdr:colOff>517525</xdr:colOff>
      <xdr:row>34</xdr:row>
      <xdr:rowOff>94488</xdr:rowOff>
    </xdr:to>
    <xdr:cxnSp macro="">
      <xdr:nvCxnSpPr>
        <xdr:cNvPr id="410" name="直線コネクタ 409"/>
        <xdr:cNvCxnSpPr/>
      </xdr:nvCxnSpPr>
      <xdr:spPr>
        <a:xfrm flipV="1">
          <a:off x="15481300" y="5827776"/>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35831</xdr:rowOff>
    </xdr:from>
    <xdr:ext cx="405111" cy="259045"/>
    <xdr:sp macro="" textlink="">
      <xdr:nvSpPr>
        <xdr:cNvPr id="411" name="n_1aveValue【一般廃棄物処理施設】&#10;有形固定資産減価償却率"/>
        <xdr:cNvSpPr txBox="1"/>
      </xdr:nvSpPr>
      <xdr:spPr>
        <a:xfrm>
          <a:off x="15266043" y="620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161815</xdr:rowOff>
    </xdr:from>
    <xdr:ext cx="405111" cy="259045"/>
    <xdr:sp macro="" textlink="">
      <xdr:nvSpPr>
        <xdr:cNvPr id="412" name="n_1mainValue【一般廃棄物処理施設】&#10;有形固定資産減価償却率"/>
        <xdr:cNvSpPr txBox="1"/>
      </xdr:nvSpPr>
      <xdr:spPr>
        <a:xfrm>
          <a:off x="15266043" y="564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3" name="テキスト ボックス 422"/>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67327</xdr:rowOff>
    </xdr:from>
    <xdr:ext cx="531299" cy="259045"/>
    <xdr:sp macro="" textlink="">
      <xdr:nvSpPr>
        <xdr:cNvPr id="425" name="テキスト ボックス 424"/>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7" name="テキスト ボックス 42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29" name="テキスト ボックス 428"/>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1" name="テキスト ボックス 430"/>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3" name="テキスト ボックス 43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83458</xdr:rowOff>
    </xdr:from>
    <xdr:to>
      <xdr:col>32</xdr:col>
      <xdr:colOff>186689</xdr:colOff>
      <xdr:row>42</xdr:row>
      <xdr:rowOff>11926</xdr:rowOff>
    </xdr:to>
    <xdr:cxnSp macro="">
      <xdr:nvCxnSpPr>
        <xdr:cNvPr id="437" name="直線コネクタ 436"/>
        <xdr:cNvCxnSpPr/>
      </xdr:nvCxnSpPr>
      <xdr:spPr>
        <a:xfrm flipV="1">
          <a:off x="22160864" y="5741308"/>
          <a:ext cx="0" cy="14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15753</xdr:rowOff>
    </xdr:from>
    <xdr:ext cx="534377" cy="259045"/>
    <xdr:sp macro="" textlink="">
      <xdr:nvSpPr>
        <xdr:cNvPr id="438" name="【一般廃棄物処理施設】&#10;一人当たり有形固定資産（償却資産）額最小値テキスト"/>
        <xdr:cNvSpPr txBox="1"/>
      </xdr:nvSpPr>
      <xdr:spPr>
        <a:xfrm>
          <a:off x="22250400" y="7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21,374</a:t>
          </a:r>
          <a:endParaRPr kumimoji="1" lang="ja-JP" altLang="en-US" sz="1000" b="1">
            <a:latin typeface="ＭＳ Ｐゴシック"/>
          </a:endParaRPr>
        </a:p>
      </xdr:txBody>
    </xdr:sp>
    <xdr:clientData/>
  </xdr:oneCellAnchor>
  <xdr:twoCellAnchor>
    <xdr:from>
      <xdr:col>32</xdr:col>
      <xdr:colOff>98425</xdr:colOff>
      <xdr:row>42</xdr:row>
      <xdr:rowOff>11926</xdr:rowOff>
    </xdr:from>
    <xdr:to>
      <xdr:col>32</xdr:col>
      <xdr:colOff>276225</xdr:colOff>
      <xdr:row>42</xdr:row>
      <xdr:rowOff>11926</xdr:rowOff>
    </xdr:to>
    <xdr:cxnSp macro="">
      <xdr:nvCxnSpPr>
        <xdr:cNvPr id="439" name="直線コネクタ 438"/>
        <xdr:cNvCxnSpPr/>
      </xdr:nvCxnSpPr>
      <xdr:spPr>
        <a:xfrm>
          <a:off x="22072600" y="721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30135</xdr:rowOff>
    </xdr:from>
    <xdr:ext cx="534377" cy="259045"/>
    <xdr:sp macro="" textlink="">
      <xdr:nvSpPr>
        <xdr:cNvPr id="440" name="【一般廃棄物処理施設】&#10;一人当たり有形固定資産（償却資産）額最大値テキスト"/>
        <xdr:cNvSpPr txBox="1"/>
      </xdr:nvSpPr>
      <xdr:spPr>
        <a:xfrm>
          <a:off x="22250400" y="5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98,619</a:t>
          </a:r>
          <a:endParaRPr kumimoji="1" lang="ja-JP" altLang="en-US" sz="1000" b="1">
            <a:latin typeface="ＭＳ Ｐゴシック"/>
          </a:endParaRPr>
        </a:p>
      </xdr:txBody>
    </xdr:sp>
    <xdr:clientData/>
  </xdr:oneCellAnchor>
  <xdr:twoCellAnchor>
    <xdr:from>
      <xdr:col>32</xdr:col>
      <xdr:colOff>98425</xdr:colOff>
      <xdr:row>33</xdr:row>
      <xdr:rowOff>83458</xdr:rowOff>
    </xdr:from>
    <xdr:to>
      <xdr:col>32</xdr:col>
      <xdr:colOff>276225</xdr:colOff>
      <xdr:row>33</xdr:row>
      <xdr:rowOff>83458</xdr:rowOff>
    </xdr:to>
    <xdr:cxnSp macro="">
      <xdr:nvCxnSpPr>
        <xdr:cNvPr id="441" name="直線コネクタ 440"/>
        <xdr:cNvCxnSpPr/>
      </xdr:nvCxnSpPr>
      <xdr:spPr>
        <a:xfrm>
          <a:off x="22072600" y="57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83970</xdr:rowOff>
    </xdr:from>
    <xdr:ext cx="534377" cy="259045"/>
    <xdr:sp macro="" textlink="">
      <xdr:nvSpPr>
        <xdr:cNvPr id="442" name="【一般廃棄物処理施設】&#10;一人当たり有形固定資産（償却資産）額平均値テキスト"/>
        <xdr:cNvSpPr txBox="1"/>
      </xdr:nvSpPr>
      <xdr:spPr>
        <a:xfrm>
          <a:off x="22250400" y="625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67,793</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105543</xdr:rowOff>
    </xdr:from>
    <xdr:to>
      <xdr:col>32</xdr:col>
      <xdr:colOff>238125</xdr:colOff>
      <xdr:row>37</xdr:row>
      <xdr:rowOff>35693</xdr:rowOff>
    </xdr:to>
    <xdr:sp macro="" textlink="">
      <xdr:nvSpPr>
        <xdr:cNvPr id="443" name="フローチャート : 判断 442"/>
        <xdr:cNvSpPr/>
      </xdr:nvSpPr>
      <xdr:spPr>
        <a:xfrm>
          <a:off x="22110700" y="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141910</xdr:rowOff>
    </xdr:from>
    <xdr:to>
      <xdr:col>31</xdr:col>
      <xdr:colOff>85725</xdr:colOff>
      <xdr:row>37</xdr:row>
      <xdr:rowOff>72060</xdr:rowOff>
    </xdr:to>
    <xdr:sp macro="" textlink="">
      <xdr:nvSpPr>
        <xdr:cNvPr id="444" name="フローチャート : 判断 443"/>
        <xdr:cNvSpPr/>
      </xdr:nvSpPr>
      <xdr:spPr>
        <a:xfrm>
          <a:off x="21272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58376</xdr:rowOff>
    </xdr:from>
    <xdr:to>
      <xdr:col>32</xdr:col>
      <xdr:colOff>238125</xdr:colOff>
      <xdr:row>35</xdr:row>
      <xdr:rowOff>159976</xdr:rowOff>
    </xdr:to>
    <xdr:sp macro="" textlink="">
      <xdr:nvSpPr>
        <xdr:cNvPr id="450" name="円/楕円 449"/>
        <xdr:cNvSpPr/>
      </xdr:nvSpPr>
      <xdr:spPr>
        <a:xfrm>
          <a:off x="22110700" y="605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81253</xdr:rowOff>
    </xdr:from>
    <xdr:ext cx="534377" cy="259045"/>
    <xdr:sp macro="" textlink="">
      <xdr:nvSpPr>
        <xdr:cNvPr id="451" name="【一般廃棄物処理施設】&#10;一人当たり有形固定資産（償却資産）額該当値テキスト"/>
        <xdr:cNvSpPr txBox="1"/>
      </xdr:nvSpPr>
      <xdr:spPr>
        <a:xfrm>
          <a:off x="22250400" y="591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79,269</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55099</xdr:rowOff>
    </xdr:from>
    <xdr:to>
      <xdr:col>31</xdr:col>
      <xdr:colOff>85725</xdr:colOff>
      <xdr:row>35</xdr:row>
      <xdr:rowOff>156699</xdr:rowOff>
    </xdr:to>
    <xdr:sp macro="" textlink="">
      <xdr:nvSpPr>
        <xdr:cNvPr id="452" name="円/楕円 451"/>
        <xdr:cNvSpPr/>
      </xdr:nvSpPr>
      <xdr:spPr>
        <a:xfrm>
          <a:off x="21272500" y="605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105899</xdr:rowOff>
    </xdr:from>
    <xdr:to>
      <xdr:col>32</xdr:col>
      <xdr:colOff>187325</xdr:colOff>
      <xdr:row>35</xdr:row>
      <xdr:rowOff>109176</xdr:rowOff>
    </xdr:to>
    <xdr:cxnSp macro="">
      <xdr:nvCxnSpPr>
        <xdr:cNvPr id="453" name="直線コネクタ 452"/>
        <xdr:cNvCxnSpPr/>
      </xdr:nvCxnSpPr>
      <xdr:spPr>
        <a:xfrm>
          <a:off x="21323300" y="6106649"/>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63187</xdr:rowOff>
    </xdr:from>
    <xdr:ext cx="534377" cy="259045"/>
    <xdr:sp macro="" textlink="">
      <xdr:nvSpPr>
        <xdr:cNvPr id="454" name="n_1aveValue【一般廃棄物処理施設】&#10;一人当たり有形固定資産（償却資産）額"/>
        <xdr:cNvSpPr txBox="1"/>
      </xdr:nvSpPr>
      <xdr:spPr>
        <a:xfrm>
          <a:off x="21043411" y="64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65,884</a:t>
          </a:r>
          <a:endParaRPr kumimoji="1" lang="ja-JP" altLang="en-US" sz="1000" b="1">
            <a:solidFill>
              <a:srgbClr val="000080"/>
            </a:solidFill>
            <a:latin typeface="ＭＳ Ｐゴシック"/>
          </a:endParaRPr>
        </a:p>
      </xdr:txBody>
    </xdr:sp>
    <xdr:clientData/>
  </xdr:oneCellAnchor>
  <xdr:oneCellAnchor>
    <xdr:from>
      <xdr:col>30</xdr:col>
      <xdr:colOff>440836</xdr:colOff>
      <xdr:row>34</xdr:row>
      <xdr:rowOff>1776</xdr:rowOff>
    </xdr:from>
    <xdr:ext cx="534377" cy="259045"/>
    <xdr:sp macro="" textlink="">
      <xdr:nvSpPr>
        <xdr:cNvPr id="455" name="n_1mainValue【一般廃棄物処理施設】&#10;一人当たり有形固定資産（償却資産）額"/>
        <xdr:cNvSpPr txBox="1"/>
      </xdr:nvSpPr>
      <xdr:spPr>
        <a:xfrm>
          <a:off x="21043411" y="583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6" name="テキスト ボックス 4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7" name="直線コネクタ 4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8" name="テキスト ボックス 46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9" name="直線コネクタ 4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0" name="テキスト ボックス 4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1" name="直線コネクタ 4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2" name="テキスト ボックス 4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3" name="直線コネクタ 4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4" name="テキスト ボックス 4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5" name="直線コネクタ 4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76" name="テキスト ボックス 4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7" name="直線コネクタ 4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8" name="テキスト ボックス 47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95250</xdr:rowOff>
    </xdr:from>
    <xdr:to>
      <xdr:col>23</xdr:col>
      <xdr:colOff>516889</xdr:colOff>
      <xdr:row>63</xdr:row>
      <xdr:rowOff>137160</xdr:rowOff>
    </xdr:to>
    <xdr:cxnSp macro="">
      <xdr:nvCxnSpPr>
        <xdr:cNvPr id="480" name="直線コネクタ 479"/>
        <xdr:cNvCxnSpPr/>
      </xdr:nvCxnSpPr>
      <xdr:spPr>
        <a:xfrm flipV="1">
          <a:off x="16318864" y="952500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140987</xdr:rowOff>
    </xdr:from>
    <xdr:ext cx="405111" cy="259045"/>
    <xdr:sp macro="" textlink="">
      <xdr:nvSpPr>
        <xdr:cNvPr id="481" name="【保健センター・保健所】&#10;有形固定資産減価償却率最小値テキスト"/>
        <xdr:cNvSpPr txBox="1"/>
      </xdr:nvSpPr>
      <xdr:spPr>
        <a:xfrm>
          <a:off x="164084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63</xdr:row>
      <xdr:rowOff>137160</xdr:rowOff>
    </xdr:from>
    <xdr:to>
      <xdr:col>23</xdr:col>
      <xdr:colOff>606425</xdr:colOff>
      <xdr:row>63</xdr:row>
      <xdr:rowOff>137160</xdr:rowOff>
    </xdr:to>
    <xdr:cxnSp macro="">
      <xdr:nvCxnSpPr>
        <xdr:cNvPr id="482" name="直線コネクタ 48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41927</xdr:rowOff>
    </xdr:from>
    <xdr:ext cx="405111" cy="259045"/>
    <xdr:sp macro="" textlink="">
      <xdr:nvSpPr>
        <xdr:cNvPr id="483" name="【保健センター・保健所】&#10;有形固定資産減価償却率最大値テキスト"/>
        <xdr:cNvSpPr txBox="1"/>
      </xdr:nvSpPr>
      <xdr:spPr>
        <a:xfrm>
          <a:off x="164084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428625</xdr:colOff>
      <xdr:row>55</xdr:row>
      <xdr:rowOff>95250</xdr:rowOff>
    </xdr:from>
    <xdr:to>
      <xdr:col>23</xdr:col>
      <xdr:colOff>606425</xdr:colOff>
      <xdr:row>55</xdr:row>
      <xdr:rowOff>95250</xdr:rowOff>
    </xdr:to>
    <xdr:cxnSp macro="">
      <xdr:nvCxnSpPr>
        <xdr:cNvPr id="484" name="直線コネクタ 48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133367</xdr:rowOff>
    </xdr:from>
    <xdr:ext cx="405111" cy="259045"/>
    <xdr:sp macro="" textlink="">
      <xdr:nvSpPr>
        <xdr:cNvPr id="485" name="【保健センター・保健所】&#10;有形固定資産減価償却率平均値テキスト"/>
        <xdr:cNvSpPr txBox="1"/>
      </xdr:nvSpPr>
      <xdr:spPr>
        <a:xfrm>
          <a:off x="16408400" y="1042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154940</xdr:rowOff>
    </xdr:from>
    <xdr:to>
      <xdr:col>23</xdr:col>
      <xdr:colOff>568325</xdr:colOff>
      <xdr:row>61</xdr:row>
      <xdr:rowOff>85090</xdr:rowOff>
    </xdr:to>
    <xdr:sp macro="" textlink="">
      <xdr:nvSpPr>
        <xdr:cNvPr id="486" name="フローチャート : 判断 485"/>
        <xdr:cNvSpPr/>
      </xdr:nvSpPr>
      <xdr:spPr>
        <a:xfrm>
          <a:off x="16268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87" name="フローチャート : 判断 48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8" name="テキスト ボックス 4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9" name="テキスト ボックス 4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0" name="テキスト ボックス 4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1" name="テキスト ボックス 4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2" name="テキスト ボックス 4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21590</xdr:rowOff>
    </xdr:from>
    <xdr:to>
      <xdr:col>23</xdr:col>
      <xdr:colOff>568325</xdr:colOff>
      <xdr:row>59</xdr:row>
      <xdr:rowOff>123190</xdr:rowOff>
    </xdr:to>
    <xdr:sp macro="" textlink="">
      <xdr:nvSpPr>
        <xdr:cNvPr id="493" name="円/楕円 492"/>
        <xdr:cNvSpPr/>
      </xdr:nvSpPr>
      <xdr:spPr>
        <a:xfrm>
          <a:off x="16268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44467</xdr:rowOff>
    </xdr:from>
    <xdr:ext cx="405111" cy="259045"/>
    <xdr:sp macro="" textlink="">
      <xdr:nvSpPr>
        <xdr:cNvPr id="494" name="【保健センター・保健所】&#10;有形固定資産減価償却率該当値テキスト"/>
        <xdr:cNvSpPr txBox="1"/>
      </xdr:nvSpPr>
      <xdr:spPr>
        <a:xfrm>
          <a:off x="1640840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97790</xdr:rowOff>
    </xdr:from>
    <xdr:to>
      <xdr:col>22</xdr:col>
      <xdr:colOff>415925</xdr:colOff>
      <xdr:row>60</xdr:row>
      <xdr:rowOff>27940</xdr:rowOff>
    </xdr:to>
    <xdr:sp macro="" textlink="">
      <xdr:nvSpPr>
        <xdr:cNvPr id="495" name="円/楕円 494"/>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72390</xdr:rowOff>
    </xdr:from>
    <xdr:to>
      <xdr:col>23</xdr:col>
      <xdr:colOff>517525</xdr:colOff>
      <xdr:row>59</xdr:row>
      <xdr:rowOff>148590</xdr:rowOff>
    </xdr:to>
    <xdr:cxnSp macro="">
      <xdr:nvCxnSpPr>
        <xdr:cNvPr id="496" name="直線コネクタ 495"/>
        <xdr:cNvCxnSpPr/>
      </xdr:nvCxnSpPr>
      <xdr:spPr>
        <a:xfrm flipV="1">
          <a:off x="15481300" y="101879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26687</xdr:rowOff>
    </xdr:from>
    <xdr:ext cx="405111" cy="259045"/>
    <xdr:sp macro="" textlink="">
      <xdr:nvSpPr>
        <xdr:cNvPr id="497" name="n_1aveValue【保健センター・保健所】&#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44467</xdr:rowOff>
    </xdr:from>
    <xdr:ext cx="405111" cy="259045"/>
    <xdr:sp macro="" textlink="">
      <xdr:nvSpPr>
        <xdr:cNvPr id="498" name="n_1mainValue【保健センター・保健所】&#10;有形固定資産減価償却率"/>
        <xdr:cNvSpPr txBox="1"/>
      </xdr:nvSpPr>
      <xdr:spPr>
        <a:xfrm>
          <a:off x="15266043"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9" name="直線コネクタ 5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0" name="テキスト ボックス 5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1" name="直線コネクタ 5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2" name="テキスト ボックス 5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3" name="直線コネクタ 5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4" name="テキスト ボックス 5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5" name="直線コネクタ 5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6" name="テキスト ボックス 5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7" name="直線コネクタ 5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8" name="テキスト ボックス 5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63</xdr:row>
      <xdr:rowOff>95250</xdr:rowOff>
    </xdr:to>
    <xdr:cxnSp macro="">
      <xdr:nvCxnSpPr>
        <xdr:cNvPr id="522" name="直線コネクタ 521"/>
        <xdr:cNvCxnSpPr/>
      </xdr:nvCxnSpPr>
      <xdr:spPr>
        <a:xfrm flipV="1">
          <a:off x="22160864" y="960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3"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4" name="直線コネクタ 523"/>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2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26" name="直線コネクタ 52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162577</xdr:rowOff>
    </xdr:from>
    <xdr:ext cx="469744" cy="259045"/>
    <xdr:sp macro="" textlink="">
      <xdr:nvSpPr>
        <xdr:cNvPr id="527" name="【保健センター・保健所】&#10;一人当たり面積平均値テキスト"/>
        <xdr:cNvSpPr txBox="1"/>
      </xdr:nvSpPr>
      <xdr:spPr>
        <a:xfrm>
          <a:off x="222504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139700</xdr:rowOff>
    </xdr:from>
    <xdr:to>
      <xdr:col>32</xdr:col>
      <xdr:colOff>238125</xdr:colOff>
      <xdr:row>61</xdr:row>
      <xdr:rowOff>69850</xdr:rowOff>
    </xdr:to>
    <xdr:sp macro="" textlink="">
      <xdr:nvSpPr>
        <xdr:cNvPr id="528" name="フローチャート : 判断 527"/>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101600</xdr:rowOff>
    </xdr:from>
    <xdr:to>
      <xdr:col>31</xdr:col>
      <xdr:colOff>85725</xdr:colOff>
      <xdr:row>61</xdr:row>
      <xdr:rowOff>31750</xdr:rowOff>
    </xdr:to>
    <xdr:sp macro="" textlink="">
      <xdr:nvSpPr>
        <xdr:cNvPr id="529" name="フローチャート : 判断 528"/>
        <xdr:cNvSpPr/>
      </xdr:nvSpPr>
      <xdr:spPr>
        <a:xfrm>
          <a:off x="21272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6350</xdr:rowOff>
    </xdr:from>
    <xdr:to>
      <xdr:col>32</xdr:col>
      <xdr:colOff>238125</xdr:colOff>
      <xdr:row>63</xdr:row>
      <xdr:rowOff>107950</xdr:rowOff>
    </xdr:to>
    <xdr:sp macro="" textlink="">
      <xdr:nvSpPr>
        <xdr:cNvPr id="535" name="円/楕円 53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92727</xdr:rowOff>
    </xdr:from>
    <xdr:ext cx="469744" cy="259045"/>
    <xdr:sp macro="" textlink="">
      <xdr:nvSpPr>
        <xdr:cNvPr id="536" name="【保健センター・保健所】&#10;一人当たり面積該当値テキスト"/>
        <xdr:cNvSpPr txBox="1"/>
      </xdr:nvSpPr>
      <xdr:spPr>
        <a:xfrm>
          <a:off x="222504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537" name="円/楕円 536"/>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57150</xdr:rowOff>
    </xdr:from>
    <xdr:to>
      <xdr:col>32</xdr:col>
      <xdr:colOff>187325</xdr:colOff>
      <xdr:row>63</xdr:row>
      <xdr:rowOff>57150</xdr:rowOff>
    </xdr:to>
    <xdr:cxnSp macro="">
      <xdr:nvCxnSpPr>
        <xdr:cNvPr id="538" name="直線コネクタ 537"/>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48277</xdr:rowOff>
    </xdr:from>
    <xdr:ext cx="469744" cy="259045"/>
    <xdr:sp macro="" textlink="">
      <xdr:nvSpPr>
        <xdr:cNvPr id="539" name="n_1aveValue【保健センター・保健所】&#10;一人当たり面積"/>
        <xdr:cNvSpPr txBox="1"/>
      </xdr:nvSpPr>
      <xdr:spPr>
        <a:xfrm>
          <a:off x="21075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99077</xdr:rowOff>
    </xdr:from>
    <xdr:ext cx="469744" cy="259045"/>
    <xdr:sp macro="" textlink="">
      <xdr:nvSpPr>
        <xdr:cNvPr id="540"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52" name="直線コネクタ 5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53" name="テキスト ボックス 5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4" name="直線コネクタ 5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5" name="テキスト ボックス 5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6" name="直線コネクタ 5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7" name="テキスト ボックス 5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8" name="直線コネクタ 5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9" name="テキスト ボックス 5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60" name="直線コネクタ 5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61" name="テキスト ボックス 5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3" name="テキスト ボックス 5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49530</xdr:rowOff>
    </xdr:from>
    <xdr:to>
      <xdr:col>23</xdr:col>
      <xdr:colOff>516889</xdr:colOff>
      <xdr:row>85</xdr:row>
      <xdr:rowOff>110489</xdr:rowOff>
    </xdr:to>
    <xdr:cxnSp macro="">
      <xdr:nvCxnSpPr>
        <xdr:cNvPr id="565" name="直線コネクタ 564"/>
        <xdr:cNvCxnSpPr/>
      </xdr:nvCxnSpPr>
      <xdr:spPr>
        <a:xfrm flipV="1">
          <a:off x="16318864" y="134226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114316</xdr:rowOff>
    </xdr:from>
    <xdr:ext cx="405111" cy="259045"/>
    <xdr:sp macro="" textlink="">
      <xdr:nvSpPr>
        <xdr:cNvPr id="566" name="【消防施設】&#10;有形固定資産減価償却率最小値テキスト"/>
        <xdr:cNvSpPr txBox="1"/>
      </xdr:nvSpPr>
      <xdr:spPr>
        <a:xfrm>
          <a:off x="16408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23</xdr:col>
      <xdr:colOff>428625</xdr:colOff>
      <xdr:row>85</xdr:row>
      <xdr:rowOff>110489</xdr:rowOff>
    </xdr:from>
    <xdr:to>
      <xdr:col>23</xdr:col>
      <xdr:colOff>606425</xdr:colOff>
      <xdr:row>85</xdr:row>
      <xdr:rowOff>110489</xdr:rowOff>
    </xdr:to>
    <xdr:cxnSp macro="">
      <xdr:nvCxnSpPr>
        <xdr:cNvPr id="567" name="直線コネクタ 566"/>
        <xdr:cNvCxnSpPr/>
      </xdr:nvCxnSpPr>
      <xdr:spPr>
        <a:xfrm>
          <a:off x="16230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167657</xdr:rowOff>
    </xdr:from>
    <xdr:ext cx="405111" cy="259045"/>
    <xdr:sp macro="" textlink="">
      <xdr:nvSpPr>
        <xdr:cNvPr id="568" name="【消防施設】&#10;有形固定資産減価償却率最大値テキスト"/>
        <xdr:cNvSpPr txBox="1"/>
      </xdr:nvSpPr>
      <xdr:spPr>
        <a:xfrm>
          <a:off x="16408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428625</xdr:colOff>
      <xdr:row>78</xdr:row>
      <xdr:rowOff>49530</xdr:rowOff>
    </xdr:from>
    <xdr:to>
      <xdr:col>23</xdr:col>
      <xdr:colOff>606425</xdr:colOff>
      <xdr:row>78</xdr:row>
      <xdr:rowOff>49530</xdr:rowOff>
    </xdr:to>
    <xdr:cxnSp macro="">
      <xdr:nvCxnSpPr>
        <xdr:cNvPr id="569" name="直線コネクタ 568"/>
        <xdr:cNvCxnSpPr/>
      </xdr:nvCxnSpPr>
      <xdr:spPr>
        <a:xfrm>
          <a:off x="16230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29227</xdr:rowOff>
    </xdr:from>
    <xdr:ext cx="405111" cy="259045"/>
    <xdr:sp macro="" textlink="">
      <xdr:nvSpPr>
        <xdr:cNvPr id="570" name="【消防施設】&#10;有形固定資産減価償却率平均値テキスト"/>
        <xdr:cNvSpPr txBox="1"/>
      </xdr:nvSpPr>
      <xdr:spPr>
        <a:xfrm>
          <a:off x="16408400" y="1374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6350</xdr:rowOff>
    </xdr:from>
    <xdr:to>
      <xdr:col>23</xdr:col>
      <xdr:colOff>568325</xdr:colOff>
      <xdr:row>81</xdr:row>
      <xdr:rowOff>107950</xdr:rowOff>
    </xdr:to>
    <xdr:sp macro="" textlink="">
      <xdr:nvSpPr>
        <xdr:cNvPr id="571" name="フローチャート : 判断 570"/>
        <xdr:cNvSpPr/>
      </xdr:nvSpPr>
      <xdr:spPr>
        <a:xfrm>
          <a:off x="162687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139700</xdr:rowOff>
    </xdr:from>
    <xdr:to>
      <xdr:col>22</xdr:col>
      <xdr:colOff>415925</xdr:colOff>
      <xdr:row>82</xdr:row>
      <xdr:rowOff>69850</xdr:rowOff>
    </xdr:to>
    <xdr:sp macro="" textlink="">
      <xdr:nvSpPr>
        <xdr:cNvPr id="572" name="フローチャート : 判断 571"/>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71120</xdr:rowOff>
    </xdr:from>
    <xdr:to>
      <xdr:col>23</xdr:col>
      <xdr:colOff>568325</xdr:colOff>
      <xdr:row>83</xdr:row>
      <xdr:rowOff>1270</xdr:rowOff>
    </xdr:to>
    <xdr:sp macro="" textlink="">
      <xdr:nvSpPr>
        <xdr:cNvPr id="578" name="円/楕円 577"/>
        <xdr:cNvSpPr/>
      </xdr:nvSpPr>
      <xdr:spPr>
        <a:xfrm>
          <a:off x="16268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49547</xdr:rowOff>
    </xdr:from>
    <xdr:ext cx="405111" cy="259045"/>
    <xdr:sp macro="" textlink="">
      <xdr:nvSpPr>
        <xdr:cNvPr id="579" name="【消防施設】&#10;有形固定資産減価償却率該当値テキスト"/>
        <xdr:cNvSpPr txBox="1"/>
      </xdr:nvSpPr>
      <xdr:spPr>
        <a:xfrm>
          <a:off x="164084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116839</xdr:rowOff>
    </xdr:from>
    <xdr:to>
      <xdr:col>22</xdr:col>
      <xdr:colOff>415925</xdr:colOff>
      <xdr:row>83</xdr:row>
      <xdr:rowOff>46989</xdr:rowOff>
    </xdr:to>
    <xdr:sp macro="" textlink="">
      <xdr:nvSpPr>
        <xdr:cNvPr id="580" name="円/楕円 579"/>
        <xdr:cNvSpPr/>
      </xdr:nvSpPr>
      <xdr:spPr>
        <a:xfrm>
          <a:off x="15430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121920</xdr:rowOff>
    </xdr:from>
    <xdr:to>
      <xdr:col>23</xdr:col>
      <xdr:colOff>517525</xdr:colOff>
      <xdr:row>82</xdr:row>
      <xdr:rowOff>167639</xdr:rowOff>
    </xdr:to>
    <xdr:cxnSp macro="">
      <xdr:nvCxnSpPr>
        <xdr:cNvPr id="581" name="直線コネクタ 580"/>
        <xdr:cNvCxnSpPr/>
      </xdr:nvCxnSpPr>
      <xdr:spPr>
        <a:xfrm flipV="1">
          <a:off x="15481300" y="141808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86377</xdr:rowOff>
    </xdr:from>
    <xdr:ext cx="405111" cy="259045"/>
    <xdr:sp macro="" textlink="">
      <xdr:nvSpPr>
        <xdr:cNvPr id="582" name="n_1aveValue【消防施設】&#10;有形固定資産減価償却率"/>
        <xdr:cNvSpPr txBox="1"/>
      </xdr:nvSpPr>
      <xdr:spPr>
        <a:xfrm>
          <a:off x="15266043"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38116</xdr:rowOff>
    </xdr:from>
    <xdr:ext cx="405111" cy="259045"/>
    <xdr:sp macro="" textlink="">
      <xdr:nvSpPr>
        <xdr:cNvPr id="583" name="n_1mainValue【消防施設】&#10;有形固定資産減価償却率"/>
        <xdr:cNvSpPr txBox="1"/>
      </xdr:nvSpPr>
      <xdr:spPr>
        <a:xfrm>
          <a:off x="15266043"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94" name="テキスト ボックス 5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57150</xdr:rowOff>
    </xdr:from>
    <xdr:to>
      <xdr:col>32</xdr:col>
      <xdr:colOff>186689</xdr:colOff>
      <xdr:row>85</xdr:row>
      <xdr:rowOff>95250</xdr:rowOff>
    </xdr:to>
    <xdr:cxnSp macro="">
      <xdr:nvCxnSpPr>
        <xdr:cNvPr id="608" name="直線コネクタ 607"/>
        <xdr:cNvCxnSpPr/>
      </xdr:nvCxnSpPr>
      <xdr:spPr>
        <a:xfrm flipV="1">
          <a:off x="22160864" y="1325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609" name="【消防施設】&#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610" name="直線コネクタ 609"/>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3827</xdr:rowOff>
    </xdr:from>
    <xdr:ext cx="469744" cy="259045"/>
    <xdr:sp macro="" textlink="">
      <xdr:nvSpPr>
        <xdr:cNvPr id="611" name="【消防施設】&#10;一人当たり面積最大値テキスト"/>
        <xdr:cNvSpPr txBox="1"/>
      </xdr:nvSpPr>
      <xdr:spPr>
        <a:xfrm>
          <a:off x="222504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32</xdr:col>
      <xdr:colOff>98425</xdr:colOff>
      <xdr:row>77</xdr:row>
      <xdr:rowOff>57150</xdr:rowOff>
    </xdr:from>
    <xdr:to>
      <xdr:col>32</xdr:col>
      <xdr:colOff>276225</xdr:colOff>
      <xdr:row>77</xdr:row>
      <xdr:rowOff>57150</xdr:rowOff>
    </xdr:to>
    <xdr:cxnSp macro="">
      <xdr:nvCxnSpPr>
        <xdr:cNvPr id="612" name="直線コネクタ 61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613"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614" name="フローチャート : 判断 613"/>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6350</xdr:rowOff>
    </xdr:from>
    <xdr:to>
      <xdr:col>31</xdr:col>
      <xdr:colOff>85725</xdr:colOff>
      <xdr:row>81</xdr:row>
      <xdr:rowOff>107950</xdr:rowOff>
    </xdr:to>
    <xdr:sp macro="" textlink="">
      <xdr:nvSpPr>
        <xdr:cNvPr id="615" name="フローチャート : 判断 614"/>
        <xdr:cNvSpPr/>
      </xdr:nvSpPr>
      <xdr:spPr>
        <a:xfrm>
          <a:off x="2127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21" name="円/楕円 620"/>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60977</xdr:rowOff>
    </xdr:from>
    <xdr:ext cx="469744" cy="259045"/>
    <xdr:sp macro="" textlink="">
      <xdr:nvSpPr>
        <xdr:cNvPr id="622" name="【消防施設】&#10;一人当たり面積該当値テキスト"/>
        <xdr:cNvSpPr txBox="1"/>
      </xdr:nvSpPr>
      <xdr:spPr>
        <a:xfrm>
          <a:off x="2225040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6350</xdr:rowOff>
    </xdr:from>
    <xdr:to>
      <xdr:col>31</xdr:col>
      <xdr:colOff>85725</xdr:colOff>
      <xdr:row>83</xdr:row>
      <xdr:rowOff>107950</xdr:rowOff>
    </xdr:to>
    <xdr:sp macro="" textlink="">
      <xdr:nvSpPr>
        <xdr:cNvPr id="623" name="円/楕円 622"/>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57150</xdr:rowOff>
    </xdr:from>
    <xdr:to>
      <xdr:col>32</xdr:col>
      <xdr:colOff>187325</xdr:colOff>
      <xdr:row>83</xdr:row>
      <xdr:rowOff>133350</xdr:rowOff>
    </xdr:to>
    <xdr:cxnSp macro="">
      <xdr:nvCxnSpPr>
        <xdr:cNvPr id="624" name="直線コネクタ 623"/>
        <xdr:cNvCxnSpPr/>
      </xdr:nvCxnSpPr>
      <xdr:spPr>
        <a:xfrm>
          <a:off x="21323300" y="14287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79</xdr:row>
      <xdr:rowOff>124477</xdr:rowOff>
    </xdr:from>
    <xdr:ext cx="469744" cy="259045"/>
    <xdr:sp macro="" textlink="">
      <xdr:nvSpPr>
        <xdr:cNvPr id="625" name="n_1aveValue【消防施設】&#10;一人当たり面積"/>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99077</xdr:rowOff>
    </xdr:from>
    <xdr:ext cx="469744" cy="259045"/>
    <xdr:sp macro="" textlink="">
      <xdr:nvSpPr>
        <xdr:cNvPr id="626" name="n_1main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7" name="正方形/長方形 6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8" name="正方形/長方形 6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9" name="正方形/長方形 6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0" name="正方形/長方形 6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1" name="正方形/長方形 6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2" name="正方形/長方形 6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3" name="正方形/長方形 6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4" name="正方形/長方形 6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5" name="テキスト ボックス 6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6" name="直線コネクタ 6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7" name="テキスト ボックス 63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8" name="直線コネクタ 63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9" name="テキスト ボックス 63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40" name="直線コネクタ 63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41" name="テキスト ボックス 64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42" name="直線コネクタ 64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3" name="テキスト ボックス 64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4" name="直線コネクタ 64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5" name="テキスト ボックス 64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47" name="テキスト ボックス 64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xdr:rowOff>
    </xdr:from>
    <xdr:to>
      <xdr:col>23</xdr:col>
      <xdr:colOff>516889</xdr:colOff>
      <xdr:row>108</xdr:row>
      <xdr:rowOff>112776</xdr:rowOff>
    </xdr:to>
    <xdr:cxnSp macro="">
      <xdr:nvCxnSpPr>
        <xdr:cNvPr id="649" name="直線コネクタ 648"/>
        <xdr:cNvCxnSpPr/>
      </xdr:nvCxnSpPr>
      <xdr:spPr>
        <a:xfrm flipV="1">
          <a:off x="16318864" y="171480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116603</xdr:rowOff>
    </xdr:from>
    <xdr:ext cx="405111" cy="259045"/>
    <xdr:sp macro="" textlink="">
      <xdr:nvSpPr>
        <xdr:cNvPr id="650" name="【庁舎】&#10;有形固定資産減価償却率最小値テキスト"/>
        <xdr:cNvSpPr txBox="1"/>
      </xdr:nvSpPr>
      <xdr:spPr>
        <a:xfrm>
          <a:off x="164084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108</xdr:row>
      <xdr:rowOff>112776</xdr:rowOff>
    </xdr:from>
    <xdr:to>
      <xdr:col>23</xdr:col>
      <xdr:colOff>606425</xdr:colOff>
      <xdr:row>108</xdr:row>
      <xdr:rowOff>112776</xdr:rowOff>
    </xdr:to>
    <xdr:cxnSp macro="">
      <xdr:nvCxnSpPr>
        <xdr:cNvPr id="651" name="直線コネクタ 650"/>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121175</xdr:rowOff>
    </xdr:from>
    <xdr:ext cx="405111" cy="259045"/>
    <xdr:sp macro="" textlink="">
      <xdr:nvSpPr>
        <xdr:cNvPr id="652" name="【庁舎】&#10;有形固定資産減価償却率最大値テキスト"/>
        <xdr:cNvSpPr txBox="1"/>
      </xdr:nvSpPr>
      <xdr:spPr>
        <a:xfrm>
          <a:off x="16408400" y="1692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100</xdr:row>
      <xdr:rowOff>3048</xdr:rowOff>
    </xdr:from>
    <xdr:to>
      <xdr:col>23</xdr:col>
      <xdr:colOff>606425</xdr:colOff>
      <xdr:row>100</xdr:row>
      <xdr:rowOff>3048</xdr:rowOff>
    </xdr:to>
    <xdr:cxnSp macro="">
      <xdr:nvCxnSpPr>
        <xdr:cNvPr id="653" name="直線コネクタ 652"/>
        <xdr:cNvCxnSpPr/>
      </xdr:nvCxnSpPr>
      <xdr:spPr>
        <a:xfrm>
          <a:off x="16230600" y="1714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162577</xdr:rowOff>
    </xdr:from>
    <xdr:ext cx="405111" cy="259045"/>
    <xdr:sp macro="" textlink="">
      <xdr:nvSpPr>
        <xdr:cNvPr id="654" name="【庁舎】&#10;有形固定資産減価償却率平均値テキスト"/>
        <xdr:cNvSpPr txBox="1"/>
      </xdr:nvSpPr>
      <xdr:spPr>
        <a:xfrm>
          <a:off x="16408400" y="1782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139700</xdr:rowOff>
    </xdr:from>
    <xdr:to>
      <xdr:col>23</xdr:col>
      <xdr:colOff>568325</xdr:colOff>
      <xdr:row>105</xdr:row>
      <xdr:rowOff>69850</xdr:rowOff>
    </xdr:to>
    <xdr:sp macro="" textlink="">
      <xdr:nvSpPr>
        <xdr:cNvPr id="655" name="フローチャート : 判断 654"/>
        <xdr:cNvSpPr/>
      </xdr:nvSpPr>
      <xdr:spPr>
        <a:xfrm>
          <a:off x="16268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89408</xdr:rowOff>
    </xdr:from>
    <xdr:to>
      <xdr:col>22</xdr:col>
      <xdr:colOff>415925</xdr:colOff>
      <xdr:row>103</xdr:row>
      <xdr:rowOff>19558</xdr:rowOff>
    </xdr:to>
    <xdr:sp macro="" textlink="">
      <xdr:nvSpPr>
        <xdr:cNvPr id="656" name="フローチャート : 判断 655"/>
        <xdr:cNvSpPr/>
      </xdr:nvSpPr>
      <xdr:spPr>
        <a:xfrm>
          <a:off x="15430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114554</xdr:rowOff>
    </xdr:from>
    <xdr:to>
      <xdr:col>23</xdr:col>
      <xdr:colOff>568325</xdr:colOff>
      <xdr:row>106</xdr:row>
      <xdr:rowOff>44704</xdr:rowOff>
    </xdr:to>
    <xdr:sp macro="" textlink="">
      <xdr:nvSpPr>
        <xdr:cNvPr id="662" name="円/楕円 661"/>
        <xdr:cNvSpPr/>
      </xdr:nvSpPr>
      <xdr:spPr>
        <a:xfrm>
          <a:off x="162687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92981</xdr:rowOff>
    </xdr:from>
    <xdr:ext cx="405111" cy="259045"/>
    <xdr:sp macro="" textlink="">
      <xdr:nvSpPr>
        <xdr:cNvPr id="663" name="【庁舎】&#10;有形固定資産減価償却率該当値テキスト"/>
        <xdr:cNvSpPr txBox="1"/>
      </xdr:nvSpPr>
      <xdr:spPr>
        <a:xfrm>
          <a:off x="16408400"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7113</xdr:rowOff>
    </xdr:from>
    <xdr:to>
      <xdr:col>22</xdr:col>
      <xdr:colOff>415925</xdr:colOff>
      <xdr:row>106</xdr:row>
      <xdr:rowOff>108713</xdr:rowOff>
    </xdr:to>
    <xdr:sp macro="" textlink="">
      <xdr:nvSpPr>
        <xdr:cNvPr id="664" name="円/楕円 663"/>
        <xdr:cNvSpPr/>
      </xdr:nvSpPr>
      <xdr:spPr>
        <a:xfrm>
          <a:off x="15430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165354</xdr:rowOff>
    </xdr:from>
    <xdr:to>
      <xdr:col>23</xdr:col>
      <xdr:colOff>517525</xdr:colOff>
      <xdr:row>106</xdr:row>
      <xdr:rowOff>57913</xdr:rowOff>
    </xdr:to>
    <xdr:cxnSp macro="">
      <xdr:nvCxnSpPr>
        <xdr:cNvPr id="665" name="直線コネクタ 664"/>
        <xdr:cNvCxnSpPr/>
      </xdr:nvCxnSpPr>
      <xdr:spPr>
        <a:xfrm flipV="1">
          <a:off x="15481300" y="181676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36085</xdr:rowOff>
    </xdr:from>
    <xdr:ext cx="405111" cy="259045"/>
    <xdr:sp macro="" textlink="">
      <xdr:nvSpPr>
        <xdr:cNvPr id="666" name="n_1aveValue【庁舎】&#10;有形固定資産減価償却率"/>
        <xdr:cNvSpPr txBox="1"/>
      </xdr:nvSpPr>
      <xdr:spPr>
        <a:xfrm>
          <a:off x="15266043"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99840</xdr:rowOff>
    </xdr:from>
    <xdr:ext cx="405111" cy="259045"/>
    <xdr:sp macro="" textlink="">
      <xdr:nvSpPr>
        <xdr:cNvPr id="667" name="n_1mainValue【庁舎】&#10;有形固定資産減価償却率"/>
        <xdr:cNvSpPr txBox="1"/>
      </xdr:nvSpPr>
      <xdr:spPr>
        <a:xfrm>
          <a:off x="15266043"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8" name="テキスト ボックス 6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9" name="直線コネクタ 6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0" name="テキスト ボックス 6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1" name="直線コネクタ 6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2" name="テキスト ボックス 6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3" name="直線コネクタ 6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4" name="テキスト ボックス 6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5" name="直線コネクタ 6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6" name="テキスト ボックス 6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7" name="直線コネクタ 6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8" name="テキスト ボックス 6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9" name="直線コネクタ 6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0" name="テキスト ボックス 6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68036</xdr:rowOff>
    </xdr:from>
    <xdr:to>
      <xdr:col>32</xdr:col>
      <xdr:colOff>186689</xdr:colOff>
      <xdr:row>108</xdr:row>
      <xdr:rowOff>125186</xdr:rowOff>
    </xdr:to>
    <xdr:cxnSp macro="">
      <xdr:nvCxnSpPr>
        <xdr:cNvPr id="694" name="直線コネクタ 693"/>
        <xdr:cNvCxnSpPr/>
      </xdr:nvCxnSpPr>
      <xdr:spPr>
        <a:xfrm flipV="1">
          <a:off x="22160864" y="17041586"/>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129013</xdr:rowOff>
    </xdr:from>
    <xdr:ext cx="469744" cy="259045"/>
    <xdr:sp macro="" textlink="">
      <xdr:nvSpPr>
        <xdr:cNvPr id="695" name="【庁舎】&#10;一人当たり面積最小値テキスト"/>
        <xdr:cNvSpPr txBox="1"/>
      </xdr:nvSpPr>
      <xdr:spPr>
        <a:xfrm>
          <a:off x="222504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32</xdr:col>
      <xdr:colOff>98425</xdr:colOff>
      <xdr:row>108</xdr:row>
      <xdr:rowOff>125186</xdr:rowOff>
    </xdr:from>
    <xdr:to>
      <xdr:col>32</xdr:col>
      <xdr:colOff>276225</xdr:colOff>
      <xdr:row>108</xdr:row>
      <xdr:rowOff>125186</xdr:rowOff>
    </xdr:to>
    <xdr:cxnSp macro="">
      <xdr:nvCxnSpPr>
        <xdr:cNvPr id="696" name="直線コネクタ 695"/>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14713</xdr:rowOff>
    </xdr:from>
    <xdr:ext cx="469744" cy="259045"/>
    <xdr:sp macro="" textlink="">
      <xdr:nvSpPr>
        <xdr:cNvPr id="697" name="【庁舎】&#10;一人当たり面積最大値テキスト"/>
        <xdr:cNvSpPr txBox="1"/>
      </xdr:nvSpPr>
      <xdr:spPr>
        <a:xfrm>
          <a:off x="22250400" y="1681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99</xdr:row>
      <xdr:rowOff>68036</xdr:rowOff>
    </xdr:from>
    <xdr:to>
      <xdr:col>32</xdr:col>
      <xdr:colOff>276225</xdr:colOff>
      <xdr:row>99</xdr:row>
      <xdr:rowOff>68036</xdr:rowOff>
    </xdr:to>
    <xdr:cxnSp macro="">
      <xdr:nvCxnSpPr>
        <xdr:cNvPr id="698" name="直線コネクタ 697"/>
        <xdr:cNvCxnSpPr/>
      </xdr:nvCxnSpPr>
      <xdr:spPr>
        <a:xfrm>
          <a:off x="22072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121756</xdr:rowOff>
    </xdr:from>
    <xdr:ext cx="469744" cy="259045"/>
    <xdr:sp macro="" textlink="">
      <xdr:nvSpPr>
        <xdr:cNvPr id="699" name="【庁舎】&#10;一人当たり面積平均値テキスト"/>
        <xdr:cNvSpPr txBox="1"/>
      </xdr:nvSpPr>
      <xdr:spPr>
        <a:xfrm>
          <a:off x="22250400" y="17952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98879</xdr:rowOff>
    </xdr:from>
    <xdr:to>
      <xdr:col>32</xdr:col>
      <xdr:colOff>238125</xdr:colOff>
      <xdr:row>106</xdr:row>
      <xdr:rowOff>29029</xdr:rowOff>
    </xdr:to>
    <xdr:sp macro="" textlink="">
      <xdr:nvSpPr>
        <xdr:cNvPr id="700" name="フローチャート : 判断 699"/>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74386</xdr:rowOff>
    </xdr:from>
    <xdr:to>
      <xdr:col>31</xdr:col>
      <xdr:colOff>85725</xdr:colOff>
      <xdr:row>105</xdr:row>
      <xdr:rowOff>4536</xdr:rowOff>
    </xdr:to>
    <xdr:sp macro="" textlink="">
      <xdr:nvSpPr>
        <xdr:cNvPr id="701" name="フローチャート : 判断 700"/>
        <xdr:cNvSpPr/>
      </xdr:nvSpPr>
      <xdr:spPr>
        <a:xfrm>
          <a:off x="2127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9071</xdr:rowOff>
    </xdr:from>
    <xdr:to>
      <xdr:col>32</xdr:col>
      <xdr:colOff>238125</xdr:colOff>
      <xdr:row>108</xdr:row>
      <xdr:rowOff>110671</xdr:rowOff>
    </xdr:to>
    <xdr:sp macro="" textlink="">
      <xdr:nvSpPr>
        <xdr:cNvPr id="707" name="円/楕円 706"/>
        <xdr:cNvSpPr/>
      </xdr:nvSpPr>
      <xdr:spPr>
        <a:xfrm>
          <a:off x="22110700" y="1852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95448</xdr:rowOff>
    </xdr:from>
    <xdr:ext cx="469744" cy="259045"/>
    <xdr:sp macro="" textlink="">
      <xdr:nvSpPr>
        <xdr:cNvPr id="708" name="【庁舎】&#10;一人当たり面積該当値テキスト"/>
        <xdr:cNvSpPr txBox="1"/>
      </xdr:nvSpPr>
      <xdr:spPr>
        <a:xfrm>
          <a:off x="22250400" y="1844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164193</xdr:rowOff>
    </xdr:from>
    <xdr:to>
      <xdr:col>31</xdr:col>
      <xdr:colOff>85725</xdr:colOff>
      <xdr:row>108</xdr:row>
      <xdr:rowOff>94343</xdr:rowOff>
    </xdr:to>
    <xdr:sp macro="" textlink="">
      <xdr:nvSpPr>
        <xdr:cNvPr id="709" name="円/楕円 708"/>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43543</xdr:rowOff>
    </xdr:from>
    <xdr:to>
      <xdr:col>32</xdr:col>
      <xdr:colOff>187325</xdr:colOff>
      <xdr:row>108</xdr:row>
      <xdr:rowOff>59871</xdr:rowOff>
    </xdr:to>
    <xdr:cxnSp macro="">
      <xdr:nvCxnSpPr>
        <xdr:cNvPr id="710" name="直線コネクタ 709"/>
        <xdr:cNvCxnSpPr/>
      </xdr:nvCxnSpPr>
      <xdr:spPr>
        <a:xfrm>
          <a:off x="21323300" y="185601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21063</xdr:rowOff>
    </xdr:from>
    <xdr:ext cx="469744" cy="259045"/>
    <xdr:sp macro="" textlink="">
      <xdr:nvSpPr>
        <xdr:cNvPr id="711" name="n_1aveValue【庁舎】&#10;一人当たり面積"/>
        <xdr:cNvSpPr txBox="1"/>
      </xdr:nvSpPr>
      <xdr:spPr>
        <a:xfrm>
          <a:off x="21075727" y="1768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85470</xdr:rowOff>
    </xdr:from>
    <xdr:ext cx="469744" cy="259045"/>
    <xdr:sp macro="" textlink="">
      <xdr:nvSpPr>
        <xdr:cNvPr id="712" name="n_1mainValue【庁舎】&#10;一人当たり面積"/>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有形固定資産減価償却率について、図書館及び福祉施設を除いた施設が上昇傾向にあり、類似団体の平均と比べると、一般廃棄物処理施設及び保健センターが上回っているが他の施設は下回っている。</a:t>
          </a:r>
        </a:p>
        <a:p>
          <a:r>
            <a:rPr kumimoji="1" lang="ja-JP" altLang="en-US" sz="1300">
              <a:latin typeface="ＭＳ Ｐゴシック"/>
            </a:rPr>
            <a:t>　本市の公共建築物は１０年後に約７割が築３０年以上になることが想定され、「老朽化への対応」や将来的な人口減少等による税収減少の懸念から「施設存続の可否の判断」、少子高齢社会の進展により住民が「公共施設に求めることの変化への対応」が求められる。そのような中、施設の効率的かつ効果的な維持管理や最適な施設整備を進めるため資産マネジメントの取組が不可欠であり、公共施設等総合管理計画である「かわさき資産マネジメントカルテ」を策定し、施設の長寿命化に取り組んでいる。今後も事業費のバランスや財政負担の平準化、継続的な長寿命化の取組が可能となるよう調整する必要が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1,474,167
1,438,462
143.00
611,469,829
606,991,762
577,399
313,794,978
832,740,409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118.3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市民の所得水準や土地価格水準の高いことなどから基準財政収入額が大きい一方で、市域面積が小さいことや高齢化率が比較的低いことなどから基準財政需要額が小さいため、類似団体平均値と比較して指数が高いものとなっている。</a:t>
          </a:r>
          <a:endParaRPr lang="ja-JP" altLang="en-US" sz="1100" strike="sngStrike" baseline="0">
            <a:solidFill>
              <a:sysClr val="windowText" lastClr="000000"/>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68580</xdr:rowOff>
    </xdr:to>
    <xdr:cxnSp macro="">
      <xdr:nvCxnSpPr>
        <xdr:cNvPr id="61" name="直線コネクタ 60"/>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40657</xdr:rowOff>
    </xdr:from>
    <xdr:ext cx="762000" cy="259045"/>
    <xdr:sp macro="" textlink="">
      <xdr:nvSpPr>
        <xdr:cNvPr id="62"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0.72</a:t>
          </a:r>
          <a:endParaRPr kumimoji="1" lang="ja-JP" altLang="en-US" sz="1000" b="1">
            <a:latin typeface="ＭＳ Ｐゴシック"/>
          </a:endParaRPr>
        </a:p>
      </xdr:txBody>
    </xdr:sp>
    <xdr:clientData/>
  </xdr:oneCellAnchor>
  <xdr:twoCellAnchor>
    <xdr:from>
      <xdr:col>7</xdr:col>
      <xdr:colOff>63500</xdr:colOff>
      <xdr:row>44</xdr:row>
      <xdr:rowOff>68580</xdr:rowOff>
    </xdr:from>
    <xdr:to>
      <xdr:col>7</xdr:col>
      <xdr:colOff>241300</xdr:colOff>
      <xdr:row>44</xdr:row>
      <xdr:rowOff>68580</xdr:rowOff>
    </xdr:to>
    <xdr:cxnSp macro="">
      <xdr:nvCxnSpPr>
        <xdr:cNvPr id="63" name="直線コネクタ 62"/>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88900</xdr:rowOff>
    </xdr:from>
    <xdr:to>
      <xdr:col>7</xdr:col>
      <xdr:colOff>152400</xdr:colOff>
      <xdr:row>36</xdr:row>
      <xdr:rowOff>88900</xdr:rowOff>
    </xdr:to>
    <xdr:cxnSp macro="">
      <xdr:nvCxnSpPr>
        <xdr:cNvPr id="66" name="直線コネクタ 65"/>
        <xdr:cNvCxnSpPr/>
      </xdr:nvCxnSpPr>
      <xdr:spPr>
        <a:xfrm>
          <a:off x="4114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123207</xdr:rowOff>
    </xdr:from>
    <xdr:ext cx="762000" cy="259045"/>
    <xdr:sp macro="" textlink="">
      <xdr:nvSpPr>
        <xdr:cNvPr id="67" name="財政力平均値テキスト"/>
        <xdr:cNvSpPr txBox="1"/>
      </xdr:nvSpPr>
      <xdr:spPr>
        <a:xfrm>
          <a:off x="5041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151130</xdr:rowOff>
    </xdr:from>
    <xdr:to>
      <xdr:col>7</xdr:col>
      <xdr:colOff>203200</xdr:colOff>
      <xdr:row>40</xdr:row>
      <xdr:rowOff>81280</xdr:rowOff>
    </xdr:to>
    <xdr:sp macro="" textlink="">
      <xdr:nvSpPr>
        <xdr:cNvPr id="68" name="フローチャート : 判断 67"/>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88900</xdr:rowOff>
    </xdr:from>
    <xdr:to>
      <xdr:col>6</xdr:col>
      <xdr:colOff>0</xdr:colOff>
      <xdr:row>36</xdr:row>
      <xdr:rowOff>88900</xdr:rowOff>
    </xdr:to>
    <xdr:cxnSp macro="">
      <xdr:nvCxnSpPr>
        <xdr:cNvPr id="69" name="直線コネクタ 68"/>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27940</xdr:rowOff>
    </xdr:from>
    <xdr:to>
      <xdr:col>6</xdr:col>
      <xdr:colOff>50800</xdr:colOff>
      <xdr:row>40</xdr:row>
      <xdr:rowOff>129540</xdr:rowOff>
    </xdr:to>
    <xdr:sp macro="" textlink="">
      <xdr:nvSpPr>
        <xdr:cNvPr id="70" name="フローチャート : 判断 69"/>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114317</xdr:rowOff>
    </xdr:from>
    <xdr:ext cx="736600" cy="259045"/>
    <xdr:sp macro="" textlink="">
      <xdr:nvSpPr>
        <xdr:cNvPr id="71" name="テキスト ボックス 70"/>
        <xdr:cNvSpPr txBox="1"/>
      </xdr:nvSpPr>
      <xdr:spPr>
        <a:xfrm>
          <a:off x="3733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36</xdr:row>
      <xdr:rowOff>88900</xdr:rowOff>
    </xdr:to>
    <xdr:cxnSp macro="">
      <xdr:nvCxnSpPr>
        <xdr:cNvPr id="72" name="直線コネクタ 71"/>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74" name="テキスト ボックス 73"/>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88900</xdr:rowOff>
    </xdr:to>
    <xdr:cxnSp macro="">
      <xdr:nvCxnSpPr>
        <xdr:cNvPr id="75" name="直線コネクタ 74"/>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7" name="テキスト ボックス 76"/>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124460</xdr:rowOff>
    </xdr:from>
    <xdr:to>
      <xdr:col>2</xdr:col>
      <xdr:colOff>127000</xdr:colOff>
      <xdr:row>41</xdr:row>
      <xdr:rowOff>54610</xdr:rowOff>
    </xdr:to>
    <xdr:sp macro="" textlink="">
      <xdr:nvSpPr>
        <xdr:cNvPr id="78" name="フローチャート : 判断 77"/>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39387</xdr:rowOff>
    </xdr:from>
    <xdr:ext cx="762000" cy="259045"/>
    <xdr:sp macro="" textlink="">
      <xdr:nvSpPr>
        <xdr:cNvPr id="79" name="テキスト ボックス 78"/>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85" name="円/楕円 84"/>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130827</xdr:rowOff>
    </xdr:from>
    <xdr:ext cx="762000" cy="259045"/>
    <xdr:sp macro="" textlink="">
      <xdr:nvSpPr>
        <xdr:cNvPr id="86"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38100</xdr:rowOff>
    </xdr:from>
    <xdr:to>
      <xdr:col>6</xdr:col>
      <xdr:colOff>50800</xdr:colOff>
      <xdr:row>36</xdr:row>
      <xdr:rowOff>139700</xdr:rowOff>
    </xdr:to>
    <xdr:sp macro="" textlink="">
      <xdr:nvSpPr>
        <xdr:cNvPr id="87" name="円/楕円 86"/>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149877</xdr:rowOff>
    </xdr:from>
    <xdr:ext cx="736600" cy="259045"/>
    <xdr:sp macro="" textlink="">
      <xdr:nvSpPr>
        <xdr:cNvPr id="88" name="テキスト ボックス 87"/>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38100</xdr:rowOff>
    </xdr:from>
    <xdr:to>
      <xdr:col>4</xdr:col>
      <xdr:colOff>533400</xdr:colOff>
      <xdr:row>36</xdr:row>
      <xdr:rowOff>139700</xdr:rowOff>
    </xdr:to>
    <xdr:sp macro="" textlink="">
      <xdr:nvSpPr>
        <xdr:cNvPr id="89" name="円/楕円 88"/>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149877</xdr:rowOff>
    </xdr:from>
    <xdr:ext cx="762000" cy="259045"/>
    <xdr:sp macro="" textlink="">
      <xdr:nvSpPr>
        <xdr:cNvPr id="90" name="テキスト ボックス 89"/>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1" name="円/楕円 90"/>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2" name="テキスト ボックス 91"/>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38100</xdr:rowOff>
    </xdr:from>
    <xdr:to>
      <xdr:col>2</xdr:col>
      <xdr:colOff>127000</xdr:colOff>
      <xdr:row>36</xdr:row>
      <xdr:rowOff>139700</xdr:rowOff>
    </xdr:to>
    <xdr:sp macro="" textlink="">
      <xdr:nvSpPr>
        <xdr:cNvPr id="93" name="円/楕円 92"/>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149877</xdr:rowOff>
    </xdr:from>
    <xdr:ext cx="762000" cy="259045"/>
    <xdr:sp macro="" textlink="">
      <xdr:nvSpPr>
        <xdr:cNvPr id="94" name="テキスト ボックス 93"/>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23</a:t>
          </a:r>
          <a:r>
            <a:rPr lang="ja-JP" altLang="ja-JP" sz="1100">
              <a:solidFill>
                <a:sysClr val="windowText" lastClr="000000"/>
              </a:solidFill>
              <a:effectLst/>
              <a:latin typeface="+mn-lt"/>
              <a:ea typeface="+mn-ea"/>
              <a:cs typeface="+mn-cs"/>
            </a:rPr>
            <a:t>年度以降、保育受け入れ枠の拡大や生活保護費の増加により、経常収支比率は上昇しており、平成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年度には市税収入の減により大きく上昇した。平成</a:t>
          </a:r>
          <a:r>
            <a:rPr lang="en-US" altLang="ja-JP" sz="1100">
              <a:solidFill>
                <a:sysClr val="windowText" lastClr="000000"/>
              </a:solidFill>
              <a:effectLst/>
              <a:latin typeface="+mn-lt"/>
              <a:ea typeface="+mn-ea"/>
              <a:cs typeface="+mn-cs"/>
            </a:rPr>
            <a:t>25</a:t>
          </a:r>
          <a:r>
            <a:rPr lang="ja-JP" altLang="ja-JP" sz="1100">
              <a:solidFill>
                <a:sysClr val="windowText" lastClr="000000"/>
              </a:solidFill>
              <a:effectLst/>
              <a:latin typeface="+mn-lt"/>
              <a:ea typeface="+mn-ea"/>
              <a:cs typeface="+mn-cs"/>
            </a:rPr>
            <a:t>年度は市税収入の回復や人件費の減により低下したが、平成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年度には保育受け入れ枠の拡大や障害福祉サービス利用者の増加などによる扶助費の増により再度上昇した。平成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年度は、保育受け入れ枠の拡大等による扶助費の増加があったが、消費税引上げの平年度化による地方消費税交付金の増等により低下した</a:t>
          </a:r>
          <a:r>
            <a:rPr lang="ja-JP" altLang="en-US" sz="1100">
              <a:solidFill>
                <a:sysClr val="windowText" lastClr="000000"/>
              </a:solidFill>
              <a:effectLst/>
              <a:latin typeface="+mn-lt"/>
              <a:ea typeface="+mn-ea"/>
              <a:cs typeface="+mn-cs"/>
            </a:rPr>
            <a:t>が、平成</a:t>
          </a:r>
          <a:r>
            <a:rPr lang="en-US" altLang="ja-JP" sz="1100">
              <a:solidFill>
                <a:sysClr val="windowText" lastClr="000000"/>
              </a:solidFill>
              <a:effectLst/>
              <a:latin typeface="+mn-lt"/>
              <a:ea typeface="+mn-ea"/>
              <a:cs typeface="+mn-cs"/>
            </a:rPr>
            <a:t>28</a:t>
          </a:r>
          <a:r>
            <a:rPr lang="ja-JP" altLang="en-US" sz="1100">
              <a:solidFill>
                <a:sysClr val="windowText" lastClr="000000"/>
              </a:solidFill>
              <a:effectLst/>
              <a:latin typeface="+mn-lt"/>
              <a:ea typeface="+mn-ea"/>
              <a:cs typeface="+mn-cs"/>
            </a:rPr>
            <a:t>年度は、保育受け入れ枠の拡大や障害児者介護給付費の増加による経常経費の増及び普通交付税や臨時財政対策債の減による経常一般財源の減により大きく上昇した。</a:t>
          </a:r>
          <a:r>
            <a:rPr lang="ja-JP" altLang="ja-JP" sz="1100">
              <a:solidFill>
                <a:sysClr val="windowText" lastClr="000000"/>
              </a:solidFill>
              <a:effectLst/>
              <a:latin typeface="+mn-lt"/>
              <a:ea typeface="+mn-ea"/>
              <a:cs typeface="+mn-cs"/>
            </a:rPr>
            <a:t>今後とも、財政の柔軟性を確保できるよう社会保障関連経費の増加ペースの低減に努める。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115509</xdr:rowOff>
    </xdr:from>
    <xdr:to>
      <xdr:col>7</xdr:col>
      <xdr:colOff>152400</xdr:colOff>
      <xdr:row>68</xdr:row>
      <xdr:rowOff>55638</xdr:rowOff>
    </xdr:to>
    <xdr:cxnSp macro="">
      <xdr:nvCxnSpPr>
        <xdr:cNvPr id="126" name="直線コネクタ 125"/>
        <xdr:cNvCxnSpPr/>
      </xdr:nvCxnSpPr>
      <xdr:spPr>
        <a:xfrm flipV="1">
          <a:off x="4953000" y="10059609"/>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27715</xdr:rowOff>
    </xdr:from>
    <xdr:ext cx="762000" cy="259045"/>
    <xdr:sp macro="" textlink="">
      <xdr:nvSpPr>
        <xdr:cNvPr id="127" name="財政構造の弾力性最小値テキスト"/>
        <xdr:cNvSpPr txBox="1"/>
      </xdr:nvSpPr>
      <xdr:spPr>
        <a:xfrm>
          <a:off x="5041900" y="1168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7</xdr:col>
      <xdr:colOff>63500</xdr:colOff>
      <xdr:row>68</xdr:row>
      <xdr:rowOff>55638</xdr:rowOff>
    </xdr:from>
    <xdr:to>
      <xdr:col>7</xdr:col>
      <xdr:colOff>241300</xdr:colOff>
      <xdr:row>68</xdr:row>
      <xdr:rowOff>55638</xdr:rowOff>
    </xdr:to>
    <xdr:cxnSp macro="">
      <xdr:nvCxnSpPr>
        <xdr:cNvPr id="128" name="直線コネクタ 127"/>
        <xdr:cNvCxnSpPr/>
      </xdr:nvCxnSpPr>
      <xdr:spPr>
        <a:xfrm>
          <a:off x="4864100" y="11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30436</xdr:rowOff>
    </xdr:from>
    <xdr:ext cx="762000" cy="259045"/>
    <xdr:sp macro="" textlink="">
      <xdr:nvSpPr>
        <xdr:cNvPr id="129" name="財政構造の弾力性最大値テキスト"/>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7</xdr:col>
      <xdr:colOff>63500</xdr:colOff>
      <xdr:row>58</xdr:row>
      <xdr:rowOff>115509</xdr:rowOff>
    </xdr:from>
    <xdr:to>
      <xdr:col>7</xdr:col>
      <xdr:colOff>241300</xdr:colOff>
      <xdr:row>58</xdr:row>
      <xdr:rowOff>115509</xdr:rowOff>
    </xdr:to>
    <xdr:cxnSp macro="">
      <xdr:nvCxnSpPr>
        <xdr:cNvPr id="130" name="直線コネクタ 129"/>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18445</xdr:rowOff>
    </xdr:from>
    <xdr:to>
      <xdr:col>7</xdr:col>
      <xdr:colOff>152400</xdr:colOff>
      <xdr:row>66</xdr:row>
      <xdr:rowOff>157238</xdr:rowOff>
    </xdr:to>
    <xdr:cxnSp macro="">
      <xdr:nvCxnSpPr>
        <xdr:cNvPr id="131" name="直線コネクタ 130"/>
        <xdr:cNvCxnSpPr/>
      </xdr:nvCxnSpPr>
      <xdr:spPr>
        <a:xfrm>
          <a:off x="4114800" y="11162695"/>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144132</xdr:rowOff>
    </xdr:from>
    <xdr:ext cx="762000" cy="259045"/>
    <xdr:sp macro="" textlink="">
      <xdr:nvSpPr>
        <xdr:cNvPr id="132" name="財政構造の弾力性平均値テキスト"/>
        <xdr:cNvSpPr txBox="1"/>
      </xdr:nvSpPr>
      <xdr:spPr>
        <a:xfrm>
          <a:off x="5041900" y="1094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3" name="フローチャート : 判断 132"/>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18445</xdr:rowOff>
    </xdr:from>
    <xdr:to>
      <xdr:col>6</xdr:col>
      <xdr:colOff>0</xdr:colOff>
      <xdr:row>66</xdr:row>
      <xdr:rowOff>76805</xdr:rowOff>
    </xdr:to>
    <xdr:cxnSp macro="">
      <xdr:nvCxnSpPr>
        <xdr:cNvPr id="134" name="直線コネクタ 133"/>
        <xdr:cNvCxnSpPr/>
      </xdr:nvCxnSpPr>
      <xdr:spPr>
        <a:xfrm flipV="1">
          <a:off x="3225800" y="11162695"/>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5" name="フローチャート : 判断 134"/>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158042</xdr:rowOff>
    </xdr:from>
    <xdr:ext cx="736600" cy="259045"/>
    <xdr:sp macro="" textlink="">
      <xdr:nvSpPr>
        <xdr:cNvPr id="136" name="テキスト ボックス 135"/>
        <xdr:cNvSpPr txBox="1"/>
      </xdr:nvSpPr>
      <xdr:spPr>
        <a:xfrm>
          <a:off x="3733800" y="1061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29935</xdr:rowOff>
    </xdr:from>
    <xdr:to>
      <xdr:col>4</xdr:col>
      <xdr:colOff>482600</xdr:colOff>
      <xdr:row>66</xdr:row>
      <xdr:rowOff>76805</xdr:rowOff>
    </xdr:to>
    <xdr:cxnSp macro="">
      <xdr:nvCxnSpPr>
        <xdr:cNvPr id="137" name="直線コネクタ 136"/>
        <xdr:cNvCxnSpPr/>
      </xdr:nvCxnSpPr>
      <xdr:spPr>
        <a:xfrm>
          <a:off x="2336800" y="11174185"/>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8" name="フローチャート : 判断 137"/>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9" name="テキスト ボックス 138"/>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29935</xdr:rowOff>
    </xdr:from>
    <xdr:to>
      <xdr:col>3</xdr:col>
      <xdr:colOff>279400</xdr:colOff>
      <xdr:row>66</xdr:row>
      <xdr:rowOff>42333</xdr:rowOff>
    </xdr:to>
    <xdr:cxnSp macro="">
      <xdr:nvCxnSpPr>
        <xdr:cNvPr id="140" name="直線コネクタ 139"/>
        <xdr:cNvCxnSpPr/>
      </xdr:nvCxnSpPr>
      <xdr:spPr>
        <a:xfrm flipV="1">
          <a:off x="1447800" y="1117418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46265</xdr:rowOff>
    </xdr:from>
    <xdr:to>
      <xdr:col>3</xdr:col>
      <xdr:colOff>330200</xdr:colOff>
      <xdr:row>63</xdr:row>
      <xdr:rowOff>147865</xdr:rowOff>
    </xdr:to>
    <xdr:sp macro="" textlink="">
      <xdr:nvSpPr>
        <xdr:cNvPr id="141" name="フローチャート : 判断 140"/>
        <xdr:cNvSpPr/>
      </xdr:nvSpPr>
      <xdr:spPr>
        <a:xfrm>
          <a:off x="2286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158042</xdr:rowOff>
    </xdr:from>
    <xdr:ext cx="762000" cy="259045"/>
    <xdr:sp macro="" textlink="">
      <xdr:nvSpPr>
        <xdr:cNvPr id="142" name="テキスト ボックス 141"/>
        <xdr:cNvSpPr txBox="1"/>
      </xdr:nvSpPr>
      <xdr:spPr>
        <a:xfrm>
          <a:off x="1955800" y="1061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115207</xdr:rowOff>
    </xdr:from>
    <xdr:to>
      <xdr:col>2</xdr:col>
      <xdr:colOff>127000</xdr:colOff>
      <xdr:row>64</xdr:row>
      <xdr:rowOff>45357</xdr:rowOff>
    </xdr:to>
    <xdr:sp macro="" textlink="">
      <xdr:nvSpPr>
        <xdr:cNvPr id="143" name="フローチャート : 判断 142"/>
        <xdr:cNvSpPr/>
      </xdr:nvSpPr>
      <xdr:spPr>
        <a:xfrm>
          <a:off x="1397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55534</xdr:rowOff>
    </xdr:from>
    <xdr:ext cx="762000" cy="259045"/>
    <xdr:sp macro="" textlink="">
      <xdr:nvSpPr>
        <xdr:cNvPr id="144" name="テキスト ボックス 143"/>
        <xdr:cNvSpPr txBox="1"/>
      </xdr:nvSpPr>
      <xdr:spPr>
        <a:xfrm>
          <a:off x="1066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106438</xdr:rowOff>
    </xdr:from>
    <xdr:to>
      <xdr:col>7</xdr:col>
      <xdr:colOff>203200</xdr:colOff>
      <xdr:row>67</xdr:row>
      <xdr:rowOff>36588</xdr:rowOff>
    </xdr:to>
    <xdr:sp macro="" textlink="">
      <xdr:nvSpPr>
        <xdr:cNvPr id="150" name="円/楕円 149"/>
        <xdr:cNvSpPr/>
      </xdr:nvSpPr>
      <xdr:spPr>
        <a:xfrm>
          <a:off x="4902200" y="11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78515</xdr:rowOff>
    </xdr:from>
    <xdr:ext cx="762000" cy="259045"/>
    <xdr:sp macro="" textlink="">
      <xdr:nvSpPr>
        <xdr:cNvPr id="151" name="財政構造の弾力性該当値テキスト"/>
        <xdr:cNvSpPr txBox="1"/>
      </xdr:nvSpPr>
      <xdr:spPr>
        <a:xfrm>
          <a:off x="5041900" y="1139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139095</xdr:rowOff>
    </xdr:from>
    <xdr:to>
      <xdr:col>6</xdr:col>
      <xdr:colOff>50800</xdr:colOff>
      <xdr:row>65</xdr:row>
      <xdr:rowOff>69245</xdr:rowOff>
    </xdr:to>
    <xdr:sp macro="" textlink="">
      <xdr:nvSpPr>
        <xdr:cNvPr id="152" name="円/楕円 151"/>
        <xdr:cNvSpPr/>
      </xdr:nvSpPr>
      <xdr:spPr>
        <a:xfrm>
          <a:off x="4064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54022</xdr:rowOff>
    </xdr:from>
    <xdr:ext cx="736600" cy="259045"/>
    <xdr:sp macro="" textlink="">
      <xdr:nvSpPr>
        <xdr:cNvPr id="153" name="テキスト ボックス 152"/>
        <xdr:cNvSpPr txBox="1"/>
      </xdr:nvSpPr>
      <xdr:spPr>
        <a:xfrm>
          <a:off x="3733800" y="1119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26005</xdr:rowOff>
    </xdr:from>
    <xdr:to>
      <xdr:col>4</xdr:col>
      <xdr:colOff>533400</xdr:colOff>
      <xdr:row>66</xdr:row>
      <xdr:rowOff>127605</xdr:rowOff>
    </xdr:to>
    <xdr:sp macro="" textlink="">
      <xdr:nvSpPr>
        <xdr:cNvPr id="154" name="円/楕円 153"/>
        <xdr:cNvSpPr/>
      </xdr:nvSpPr>
      <xdr:spPr>
        <a:xfrm>
          <a:off x="3175000" y="113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112382</xdr:rowOff>
    </xdr:from>
    <xdr:ext cx="762000" cy="259045"/>
    <xdr:sp macro="" textlink="">
      <xdr:nvSpPr>
        <xdr:cNvPr id="155" name="テキスト ボックス 154"/>
        <xdr:cNvSpPr txBox="1"/>
      </xdr:nvSpPr>
      <xdr:spPr>
        <a:xfrm>
          <a:off x="2844800" y="1142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150585</xdr:rowOff>
    </xdr:from>
    <xdr:to>
      <xdr:col>3</xdr:col>
      <xdr:colOff>330200</xdr:colOff>
      <xdr:row>65</xdr:row>
      <xdr:rowOff>80735</xdr:rowOff>
    </xdr:to>
    <xdr:sp macro="" textlink="">
      <xdr:nvSpPr>
        <xdr:cNvPr id="156" name="円/楕円 155"/>
        <xdr:cNvSpPr/>
      </xdr:nvSpPr>
      <xdr:spPr>
        <a:xfrm>
          <a:off x="2286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65512</xdr:rowOff>
    </xdr:from>
    <xdr:ext cx="762000" cy="259045"/>
    <xdr:sp macro="" textlink="">
      <xdr:nvSpPr>
        <xdr:cNvPr id="157" name="テキスト ボックス 156"/>
        <xdr:cNvSpPr txBox="1"/>
      </xdr:nvSpPr>
      <xdr:spPr>
        <a:xfrm>
          <a:off x="1955800" y="1120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162983</xdr:rowOff>
    </xdr:from>
    <xdr:to>
      <xdr:col>2</xdr:col>
      <xdr:colOff>127000</xdr:colOff>
      <xdr:row>66</xdr:row>
      <xdr:rowOff>93133</xdr:rowOff>
    </xdr:to>
    <xdr:sp macro="" textlink="">
      <xdr:nvSpPr>
        <xdr:cNvPr id="158" name="円/楕円 157"/>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77910</xdr:rowOff>
    </xdr:from>
    <xdr:ext cx="762000" cy="259045"/>
    <xdr:sp macro="" textlink="">
      <xdr:nvSpPr>
        <xdr:cNvPr id="159" name="テキスト ボックス 158"/>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[107,150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人口一人当たり人件費は、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年度まで、職員定数の削減及び人口の逓増等により継続して減少してい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年度は退職手当の増等により増加した。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年度は退職者数の減等の影響により再び減少に転じた。</a:t>
          </a:r>
          <a:endParaRPr lang="ja-JP" altLang="ja-JP" sz="1400">
            <a:effectLst/>
          </a:endParaRPr>
        </a:p>
        <a:p>
          <a:r>
            <a:rPr kumimoji="1" lang="ja-JP" altLang="ja-JP" sz="1100">
              <a:solidFill>
                <a:schemeClr val="dk1"/>
              </a:solidFill>
              <a:effectLst/>
              <a:latin typeface="+mn-lt"/>
              <a:ea typeface="+mn-ea"/>
              <a:cs typeface="+mn-cs"/>
            </a:rPr>
            <a:t>　人口一人当たり物件費は、平成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年度は物件費全体の決算額は増加したが、</a:t>
          </a:r>
          <a:r>
            <a:rPr kumimoji="1" lang="ja-JP" altLang="en-US" sz="1100">
              <a:solidFill>
                <a:schemeClr val="dk1"/>
              </a:solidFill>
              <a:effectLst/>
              <a:latin typeface="+mn-lt"/>
              <a:ea typeface="+mn-ea"/>
              <a:cs typeface="+mn-cs"/>
            </a:rPr>
            <a:t>人口の逓増等により</a:t>
          </a:r>
          <a:r>
            <a:rPr kumimoji="1" lang="ja-JP" altLang="ja-JP" sz="1100">
              <a:solidFill>
                <a:schemeClr val="dk1"/>
              </a:solidFill>
              <a:effectLst/>
              <a:latin typeface="+mn-lt"/>
              <a:ea typeface="+mn-ea"/>
              <a:cs typeface="+mn-cs"/>
            </a:rPr>
            <a:t>減となった。平成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年度は本庁舎耐震対策や子ども子育て支援制度実施に向けた準備</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の増等により、増となった。平成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年度は、緊急雇用創出事業費の終了等による委託費の減等により、減となった。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年度は、Ｂ型肝炎ウイルス感染症予防接種の開始やごみ収集業務の委託範囲の拡大の影響等により増となった。</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77098</xdr:rowOff>
    </xdr:from>
    <xdr:to>
      <xdr:col>7</xdr:col>
      <xdr:colOff>152400</xdr:colOff>
      <xdr:row>89</xdr:row>
      <xdr:rowOff>40822</xdr:rowOff>
    </xdr:to>
    <xdr:cxnSp macro="">
      <xdr:nvCxnSpPr>
        <xdr:cNvPr id="187" name="直線コネクタ 186"/>
        <xdr:cNvCxnSpPr/>
      </xdr:nvCxnSpPr>
      <xdr:spPr>
        <a:xfrm flipV="1">
          <a:off x="4953000" y="13793098"/>
          <a:ext cx="0" cy="1506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12899</xdr:rowOff>
    </xdr:from>
    <xdr:ext cx="762000" cy="259045"/>
    <xdr:sp macro="" textlink="">
      <xdr:nvSpPr>
        <xdr:cNvPr id="188" name="人件費・物件費等の状況最小値テキスト"/>
        <xdr:cNvSpPr txBox="1"/>
      </xdr:nvSpPr>
      <xdr:spPr>
        <a:xfrm>
          <a:off x="5041900" y="152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158,797</a:t>
          </a:r>
          <a:endParaRPr kumimoji="1" lang="ja-JP" altLang="en-US" sz="1000" b="1">
            <a:latin typeface="ＭＳ Ｐゴシック"/>
          </a:endParaRPr>
        </a:p>
      </xdr:txBody>
    </xdr:sp>
    <xdr:clientData/>
  </xdr:oneCellAnchor>
  <xdr:twoCellAnchor>
    <xdr:from>
      <xdr:col>7</xdr:col>
      <xdr:colOff>63500</xdr:colOff>
      <xdr:row>89</xdr:row>
      <xdr:rowOff>40822</xdr:rowOff>
    </xdr:from>
    <xdr:to>
      <xdr:col>7</xdr:col>
      <xdr:colOff>241300</xdr:colOff>
      <xdr:row>89</xdr:row>
      <xdr:rowOff>40822</xdr:rowOff>
    </xdr:to>
    <xdr:cxnSp macro="">
      <xdr:nvCxnSpPr>
        <xdr:cNvPr id="189" name="直線コネクタ 188"/>
        <xdr:cNvCxnSpPr/>
      </xdr:nvCxnSpPr>
      <xdr:spPr>
        <a:xfrm>
          <a:off x="4864100" y="1529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163475</xdr:rowOff>
    </xdr:from>
    <xdr:ext cx="762000" cy="259045"/>
    <xdr:sp macro="" textlink="">
      <xdr:nvSpPr>
        <xdr:cNvPr id="190" name="人件費・物件費等の状況最大値テキスト"/>
        <xdr:cNvSpPr txBox="1"/>
      </xdr:nvSpPr>
      <xdr:spPr>
        <a:xfrm>
          <a:off x="5041900" y="1353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96,353</a:t>
          </a:r>
          <a:endParaRPr kumimoji="1" lang="ja-JP" altLang="en-US" sz="1000" b="1">
            <a:latin typeface="ＭＳ Ｐゴシック"/>
          </a:endParaRPr>
        </a:p>
      </xdr:txBody>
    </xdr:sp>
    <xdr:clientData/>
  </xdr:oneCellAnchor>
  <xdr:twoCellAnchor>
    <xdr:from>
      <xdr:col>7</xdr:col>
      <xdr:colOff>63500</xdr:colOff>
      <xdr:row>80</xdr:row>
      <xdr:rowOff>77098</xdr:rowOff>
    </xdr:from>
    <xdr:to>
      <xdr:col>7</xdr:col>
      <xdr:colOff>241300</xdr:colOff>
      <xdr:row>80</xdr:row>
      <xdr:rowOff>77098</xdr:rowOff>
    </xdr:to>
    <xdr:cxnSp macro="">
      <xdr:nvCxnSpPr>
        <xdr:cNvPr id="191" name="直線コネクタ 190"/>
        <xdr:cNvCxnSpPr/>
      </xdr:nvCxnSpPr>
      <xdr:spPr>
        <a:xfrm>
          <a:off x="4864100" y="1379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166179</xdr:rowOff>
    </xdr:from>
    <xdr:to>
      <xdr:col>7</xdr:col>
      <xdr:colOff>152400</xdr:colOff>
      <xdr:row>81</xdr:row>
      <xdr:rowOff>171270</xdr:rowOff>
    </xdr:to>
    <xdr:cxnSp macro="">
      <xdr:nvCxnSpPr>
        <xdr:cNvPr id="192" name="直線コネクタ 191"/>
        <xdr:cNvCxnSpPr/>
      </xdr:nvCxnSpPr>
      <xdr:spPr>
        <a:xfrm flipV="1">
          <a:off x="4114800" y="14053629"/>
          <a:ext cx="838200" cy="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48649</xdr:rowOff>
    </xdr:from>
    <xdr:ext cx="762000" cy="259045"/>
    <xdr:sp macro="" textlink="">
      <xdr:nvSpPr>
        <xdr:cNvPr id="193" name="人件費・物件費等の状況平均値テキスト"/>
        <xdr:cNvSpPr txBox="1"/>
      </xdr:nvSpPr>
      <xdr:spPr>
        <a:xfrm>
          <a:off x="5041900" y="1410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112,647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76572</xdr:rowOff>
    </xdr:from>
    <xdr:to>
      <xdr:col>7</xdr:col>
      <xdr:colOff>203200</xdr:colOff>
      <xdr:row>83</xdr:row>
      <xdr:rowOff>6722</xdr:rowOff>
    </xdr:to>
    <xdr:sp macro="" textlink="">
      <xdr:nvSpPr>
        <xdr:cNvPr id="194" name="フローチャート : 判断 193"/>
        <xdr:cNvSpPr/>
      </xdr:nvSpPr>
      <xdr:spPr>
        <a:xfrm>
          <a:off x="4902200" y="141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171270</xdr:rowOff>
    </xdr:from>
    <xdr:to>
      <xdr:col>6</xdr:col>
      <xdr:colOff>0</xdr:colOff>
      <xdr:row>82</xdr:row>
      <xdr:rowOff>51580</xdr:rowOff>
    </xdr:to>
    <xdr:cxnSp macro="">
      <xdr:nvCxnSpPr>
        <xdr:cNvPr id="195" name="直線コネクタ 194"/>
        <xdr:cNvCxnSpPr/>
      </xdr:nvCxnSpPr>
      <xdr:spPr>
        <a:xfrm flipV="1">
          <a:off x="3225800" y="14058720"/>
          <a:ext cx="889000" cy="5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40450</xdr:rowOff>
    </xdr:from>
    <xdr:to>
      <xdr:col>6</xdr:col>
      <xdr:colOff>50800</xdr:colOff>
      <xdr:row>82</xdr:row>
      <xdr:rowOff>142050</xdr:rowOff>
    </xdr:to>
    <xdr:sp macro="" textlink="">
      <xdr:nvSpPr>
        <xdr:cNvPr id="196" name="フローチャート : 判断 195"/>
        <xdr:cNvSpPr/>
      </xdr:nvSpPr>
      <xdr:spPr>
        <a:xfrm>
          <a:off x="4064000" y="1409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126827</xdr:rowOff>
    </xdr:from>
    <xdr:ext cx="736600" cy="259045"/>
    <xdr:sp macro="" textlink="">
      <xdr:nvSpPr>
        <xdr:cNvPr id="197" name="テキスト ボックス 196"/>
        <xdr:cNvSpPr txBox="1"/>
      </xdr:nvSpPr>
      <xdr:spPr>
        <a:xfrm>
          <a:off x="3733800" y="1418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4888</xdr:rowOff>
    </xdr:from>
    <xdr:to>
      <xdr:col>4</xdr:col>
      <xdr:colOff>482600</xdr:colOff>
      <xdr:row>82</xdr:row>
      <xdr:rowOff>51580</xdr:rowOff>
    </xdr:to>
    <xdr:cxnSp macro="">
      <xdr:nvCxnSpPr>
        <xdr:cNvPr id="198" name="直線コネクタ 197"/>
        <xdr:cNvCxnSpPr/>
      </xdr:nvCxnSpPr>
      <xdr:spPr>
        <a:xfrm>
          <a:off x="2336800" y="14063788"/>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30049</xdr:rowOff>
    </xdr:from>
    <xdr:to>
      <xdr:col>4</xdr:col>
      <xdr:colOff>533400</xdr:colOff>
      <xdr:row>82</xdr:row>
      <xdr:rowOff>131649</xdr:rowOff>
    </xdr:to>
    <xdr:sp macro="" textlink="">
      <xdr:nvSpPr>
        <xdr:cNvPr id="199" name="フローチャート : 判断 198"/>
        <xdr:cNvSpPr/>
      </xdr:nvSpPr>
      <xdr:spPr>
        <a:xfrm>
          <a:off x="3175000" y="1408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116426</xdr:rowOff>
    </xdr:from>
    <xdr:ext cx="762000" cy="259045"/>
    <xdr:sp macro="" textlink="">
      <xdr:nvSpPr>
        <xdr:cNvPr id="200" name="テキスト ボックス 199"/>
        <xdr:cNvSpPr txBox="1"/>
      </xdr:nvSpPr>
      <xdr:spPr>
        <a:xfrm>
          <a:off x="2844800" y="141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4888</xdr:rowOff>
    </xdr:from>
    <xdr:to>
      <xdr:col>3</xdr:col>
      <xdr:colOff>279400</xdr:colOff>
      <xdr:row>82</xdr:row>
      <xdr:rowOff>33458</xdr:rowOff>
    </xdr:to>
    <xdr:cxnSp macro="">
      <xdr:nvCxnSpPr>
        <xdr:cNvPr id="201" name="直線コネクタ 200"/>
        <xdr:cNvCxnSpPr/>
      </xdr:nvCxnSpPr>
      <xdr:spPr>
        <a:xfrm flipV="1">
          <a:off x="1447800" y="14063788"/>
          <a:ext cx="889000" cy="2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111037</xdr:rowOff>
    </xdr:from>
    <xdr:to>
      <xdr:col>3</xdr:col>
      <xdr:colOff>330200</xdr:colOff>
      <xdr:row>82</xdr:row>
      <xdr:rowOff>41187</xdr:rowOff>
    </xdr:to>
    <xdr:sp macro="" textlink="">
      <xdr:nvSpPr>
        <xdr:cNvPr id="202" name="フローチャート : 判断 201"/>
        <xdr:cNvSpPr/>
      </xdr:nvSpPr>
      <xdr:spPr>
        <a:xfrm>
          <a:off x="2286000" y="1399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51364</xdr:rowOff>
    </xdr:from>
    <xdr:ext cx="762000" cy="259045"/>
    <xdr:sp macro="" textlink="">
      <xdr:nvSpPr>
        <xdr:cNvPr id="203" name="テキスト ボックス 202"/>
        <xdr:cNvSpPr txBox="1"/>
      </xdr:nvSpPr>
      <xdr:spPr>
        <a:xfrm>
          <a:off x="1955800" y="1376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160237</xdr:rowOff>
    </xdr:from>
    <xdr:to>
      <xdr:col>2</xdr:col>
      <xdr:colOff>127000</xdr:colOff>
      <xdr:row>82</xdr:row>
      <xdr:rowOff>90387</xdr:rowOff>
    </xdr:to>
    <xdr:sp macro="" textlink="">
      <xdr:nvSpPr>
        <xdr:cNvPr id="204" name="フローチャート : 判断 203"/>
        <xdr:cNvSpPr/>
      </xdr:nvSpPr>
      <xdr:spPr>
        <a:xfrm>
          <a:off x="1397000" y="1404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75164</xdr:rowOff>
    </xdr:from>
    <xdr:ext cx="762000" cy="259045"/>
    <xdr:sp macro="" textlink="">
      <xdr:nvSpPr>
        <xdr:cNvPr id="205" name="テキスト ボックス 204"/>
        <xdr:cNvSpPr txBox="1"/>
      </xdr:nvSpPr>
      <xdr:spPr>
        <a:xfrm>
          <a:off x="1066800" y="1413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115379</xdr:rowOff>
    </xdr:from>
    <xdr:to>
      <xdr:col>7</xdr:col>
      <xdr:colOff>203200</xdr:colOff>
      <xdr:row>82</xdr:row>
      <xdr:rowOff>45529</xdr:rowOff>
    </xdr:to>
    <xdr:sp macro="" textlink="">
      <xdr:nvSpPr>
        <xdr:cNvPr id="211" name="円/楕円 210"/>
        <xdr:cNvSpPr/>
      </xdr:nvSpPr>
      <xdr:spPr>
        <a:xfrm>
          <a:off x="4902200" y="140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131906</xdr:rowOff>
    </xdr:from>
    <xdr:ext cx="762000" cy="259045"/>
    <xdr:sp macro="" textlink="">
      <xdr:nvSpPr>
        <xdr:cNvPr id="212" name="人件費・物件費等の状況該当値テキスト"/>
        <xdr:cNvSpPr txBox="1"/>
      </xdr:nvSpPr>
      <xdr:spPr>
        <a:xfrm>
          <a:off x="5041900" y="1384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107,150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120470</xdr:rowOff>
    </xdr:from>
    <xdr:to>
      <xdr:col>6</xdr:col>
      <xdr:colOff>50800</xdr:colOff>
      <xdr:row>82</xdr:row>
      <xdr:rowOff>50620</xdr:rowOff>
    </xdr:to>
    <xdr:sp macro="" textlink="">
      <xdr:nvSpPr>
        <xdr:cNvPr id="213" name="円/楕円 212"/>
        <xdr:cNvSpPr/>
      </xdr:nvSpPr>
      <xdr:spPr>
        <a:xfrm>
          <a:off x="4064000" y="140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60797</xdr:rowOff>
    </xdr:from>
    <xdr:ext cx="736600" cy="259045"/>
    <xdr:sp macro="" textlink="">
      <xdr:nvSpPr>
        <xdr:cNvPr id="214" name="テキスト ボックス 213"/>
        <xdr:cNvSpPr txBox="1"/>
      </xdr:nvSpPr>
      <xdr:spPr>
        <a:xfrm>
          <a:off x="3733800" y="137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107,361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780</xdr:rowOff>
    </xdr:from>
    <xdr:to>
      <xdr:col>4</xdr:col>
      <xdr:colOff>533400</xdr:colOff>
      <xdr:row>82</xdr:row>
      <xdr:rowOff>102380</xdr:rowOff>
    </xdr:to>
    <xdr:sp macro="" textlink="">
      <xdr:nvSpPr>
        <xdr:cNvPr id="215" name="円/楕円 214"/>
        <xdr:cNvSpPr/>
      </xdr:nvSpPr>
      <xdr:spPr>
        <a:xfrm>
          <a:off x="3175000" y="140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112557</xdr:rowOff>
    </xdr:from>
    <xdr:ext cx="762000" cy="259045"/>
    <xdr:sp macro="" textlink="">
      <xdr:nvSpPr>
        <xdr:cNvPr id="216" name="テキスト ボックス 215"/>
        <xdr:cNvSpPr txBox="1"/>
      </xdr:nvSpPr>
      <xdr:spPr>
        <a:xfrm>
          <a:off x="2844800" y="1382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125538</xdr:rowOff>
    </xdr:from>
    <xdr:to>
      <xdr:col>3</xdr:col>
      <xdr:colOff>330200</xdr:colOff>
      <xdr:row>82</xdr:row>
      <xdr:rowOff>55688</xdr:rowOff>
    </xdr:to>
    <xdr:sp macro="" textlink="">
      <xdr:nvSpPr>
        <xdr:cNvPr id="217" name="円/楕円 216"/>
        <xdr:cNvSpPr/>
      </xdr:nvSpPr>
      <xdr:spPr>
        <a:xfrm>
          <a:off x="2286000" y="140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40465</xdr:rowOff>
    </xdr:from>
    <xdr:ext cx="762000" cy="259045"/>
    <xdr:sp macro="" textlink="">
      <xdr:nvSpPr>
        <xdr:cNvPr id="218" name="テキスト ボックス 217"/>
        <xdr:cNvSpPr txBox="1"/>
      </xdr:nvSpPr>
      <xdr:spPr>
        <a:xfrm>
          <a:off x="1955800" y="1409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107,571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154108</xdr:rowOff>
    </xdr:from>
    <xdr:to>
      <xdr:col>2</xdr:col>
      <xdr:colOff>127000</xdr:colOff>
      <xdr:row>82</xdr:row>
      <xdr:rowOff>84258</xdr:rowOff>
    </xdr:to>
    <xdr:sp macro="" textlink="">
      <xdr:nvSpPr>
        <xdr:cNvPr id="219" name="円/楕円 218"/>
        <xdr:cNvSpPr/>
      </xdr:nvSpPr>
      <xdr:spPr>
        <a:xfrm>
          <a:off x="1397000" y="14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94435</xdr:rowOff>
    </xdr:from>
    <xdr:ext cx="762000" cy="259045"/>
    <xdr:sp macro="" textlink="">
      <xdr:nvSpPr>
        <xdr:cNvPr id="220" name="テキスト ボックス 219"/>
        <xdr:cNvSpPr txBox="1"/>
      </xdr:nvSpPr>
      <xdr:spPr>
        <a:xfrm>
          <a:off x="1066800" y="1381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行財政改革プランに基づいた給与制度の見直しを行っており、平成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月に職務・職責に応じた給料表への切り替えを実施した。平成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年度に指数が上昇している要因は、平成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月から国の給与減額措置が実施され、国の給与水準が大幅に低下し、相対的に本市職員の給与水準が上昇したことによるものであり、また、平成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年度に指数が低下した要因としては、国の減額措置が終了したことによる。平成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年度に指数が低下した要因は、平成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から実施した給与制度の総合見直しにより、地域手当を国と同水準に引き上げ、これに伴い給料表の引下げを行ったことによるものである。また、指数に影響を与えない特殊勤務手当や住居手当など諸手当を中心に見直しを進めており、今後も引き続き給与の適正化に努め、人件費の削減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84</xdr:row>
      <xdr:rowOff>90593</xdr:rowOff>
    </xdr:to>
    <xdr:cxnSp macro="">
      <xdr:nvCxnSpPr>
        <xdr:cNvPr id="249" name="直線コネクタ 248"/>
        <xdr:cNvCxnSpPr/>
      </xdr:nvCxnSpPr>
      <xdr:spPr>
        <a:xfrm flipV="1">
          <a:off x="17018000" y="13736320"/>
          <a:ext cx="0" cy="756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0"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1" name="直線コネクタ 250"/>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69004</xdr:rowOff>
    </xdr:to>
    <xdr:cxnSp macro="">
      <xdr:nvCxnSpPr>
        <xdr:cNvPr id="254" name="直線コネクタ 253"/>
        <xdr:cNvCxnSpPr/>
      </xdr:nvCxnSpPr>
      <xdr:spPr>
        <a:xfrm>
          <a:off x="16179800" y="1428326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101616</xdr:rowOff>
    </xdr:from>
    <xdr:ext cx="762000" cy="259045"/>
    <xdr:sp macro="" textlink="">
      <xdr:nvSpPr>
        <xdr:cNvPr id="255" name="給与水準   （国との比較）平均値テキスト"/>
        <xdr:cNvSpPr txBox="1"/>
      </xdr:nvSpPr>
      <xdr:spPr>
        <a:xfrm>
          <a:off x="17106900" y="1398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85089</xdr:rowOff>
    </xdr:from>
    <xdr:to>
      <xdr:col>24</xdr:col>
      <xdr:colOff>609600</xdr:colOff>
      <xdr:row>83</xdr:row>
      <xdr:rowOff>15239</xdr:rowOff>
    </xdr:to>
    <xdr:sp macro="" textlink="">
      <xdr:nvSpPr>
        <xdr:cNvPr id="256" name="フローチャート : 判断 255"/>
        <xdr:cNvSpPr/>
      </xdr:nvSpPr>
      <xdr:spPr>
        <a:xfrm>
          <a:off x="169672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84</xdr:row>
      <xdr:rowOff>106680</xdr:rowOff>
    </xdr:to>
    <xdr:cxnSp macro="">
      <xdr:nvCxnSpPr>
        <xdr:cNvPr id="257" name="直線コネクタ 256"/>
        <xdr:cNvCxnSpPr/>
      </xdr:nvCxnSpPr>
      <xdr:spPr>
        <a:xfrm flipV="1">
          <a:off x="15290800" y="14283266"/>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101177</xdr:rowOff>
    </xdr:from>
    <xdr:to>
      <xdr:col>23</xdr:col>
      <xdr:colOff>457200</xdr:colOff>
      <xdr:row>83</xdr:row>
      <xdr:rowOff>31327</xdr:rowOff>
    </xdr:to>
    <xdr:sp macro="" textlink="">
      <xdr:nvSpPr>
        <xdr:cNvPr id="258" name="フローチャート : 判断 257"/>
        <xdr:cNvSpPr/>
      </xdr:nvSpPr>
      <xdr:spPr>
        <a:xfrm>
          <a:off x="16129000" y="1416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59" name="テキスト ボックス 258"/>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122766</xdr:rowOff>
    </xdr:to>
    <xdr:cxnSp macro="">
      <xdr:nvCxnSpPr>
        <xdr:cNvPr id="260" name="直線コネクタ 259"/>
        <xdr:cNvCxnSpPr/>
      </xdr:nvCxnSpPr>
      <xdr:spPr>
        <a:xfrm flipV="1">
          <a:off x="14401800" y="1450848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18204</xdr:rowOff>
    </xdr:from>
    <xdr:to>
      <xdr:col>22</xdr:col>
      <xdr:colOff>254000</xdr:colOff>
      <xdr:row>83</xdr:row>
      <xdr:rowOff>119804</xdr:rowOff>
    </xdr:to>
    <xdr:sp macro="" textlink="">
      <xdr:nvSpPr>
        <xdr:cNvPr id="261" name="フローチャート : 判断 260"/>
        <xdr:cNvSpPr/>
      </xdr:nvSpPr>
      <xdr:spPr>
        <a:xfrm>
          <a:off x="15240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129981</xdr:rowOff>
    </xdr:from>
    <xdr:ext cx="762000" cy="259045"/>
    <xdr:sp macro="" textlink="">
      <xdr:nvSpPr>
        <xdr:cNvPr id="262" name="テキスト ボックス 261"/>
        <xdr:cNvSpPr txBox="1"/>
      </xdr:nvSpPr>
      <xdr:spPr>
        <a:xfrm>
          <a:off x="14909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122766</xdr:rowOff>
    </xdr:from>
    <xdr:to>
      <xdr:col>21</xdr:col>
      <xdr:colOff>0</xdr:colOff>
      <xdr:row>88</xdr:row>
      <xdr:rowOff>104563</xdr:rowOff>
    </xdr:to>
    <xdr:cxnSp macro="">
      <xdr:nvCxnSpPr>
        <xdr:cNvPr id="263" name="直線コネクタ 262"/>
        <xdr:cNvCxnSpPr/>
      </xdr:nvCxnSpPr>
      <xdr:spPr>
        <a:xfrm flipV="1">
          <a:off x="13512800" y="1452456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141393</xdr:rowOff>
    </xdr:from>
    <xdr:to>
      <xdr:col>21</xdr:col>
      <xdr:colOff>50800</xdr:colOff>
      <xdr:row>83</xdr:row>
      <xdr:rowOff>71543</xdr:rowOff>
    </xdr:to>
    <xdr:sp macro="" textlink="">
      <xdr:nvSpPr>
        <xdr:cNvPr id="264" name="フローチャート : 判断 263"/>
        <xdr:cNvSpPr/>
      </xdr:nvSpPr>
      <xdr:spPr>
        <a:xfrm>
          <a:off x="14351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81720</xdr:rowOff>
    </xdr:from>
    <xdr:ext cx="762000" cy="259045"/>
    <xdr:sp macro="" textlink="">
      <xdr:nvSpPr>
        <xdr:cNvPr id="265" name="テキスト ボックス 264"/>
        <xdr:cNvSpPr txBox="1"/>
      </xdr:nvSpPr>
      <xdr:spPr>
        <a:xfrm>
          <a:off x="14020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139277</xdr:rowOff>
    </xdr:from>
    <xdr:to>
      <xdr:col>19</xdr:col>
      <xdr:colOff>533400</xdr:colOff>
      <xdr:row>87</xdr:row>
      <xdr:rowOff>69427</xdr:rowOff>
    </xdr:to>
    <xdr:sp macro="" textlink="">
      <xdr:nvSpPr>
        <xdr:cNvPr id="266" name="フローチャート : 判断 265"/>
        <xdr:cNvSpPr/>
      </xdr:nvSpPr>
      <xdr:spPr>
        <a:xfrm>
          <a:off x="13462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79604</xdr:rowOff>
    </xdr:from>
    <xdr:ext cx="762000" cy="259045"/>
    <xdr:sp macro="" textlink="">
      <xdr:nvSpPr>
        <xdr:cNvPr id="267" name="テキスト ボックス 266"/>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18204</xdr:rowOff>
    </xdr:from>
    <xdr:to>
      <xdr:col>24</xdr:col>
      <xdr:colOff>609600</xdr:colOff>
      <xdr:row>83</xdr:row>
      <xdr:rowOff>119804</xdr:rowOff>
    </xdr:to>
    <xdr:sp macro="" textlink="">
      <xdr:nvSpPr>
        <xdr:cNvPr id="273" name="円/楕円 272"/>
        <xdr:cNvSpPr/>
      </xdr:nvSpPr>
      <xdr:spPr>
        <a:xfrm>
          <a:off x="169672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161731</xdr:rowOff>
    </xdr:from>
    <xdr:ext cx="762000" cy="259045"/>
    <xdr:sp macro="" textlink="">
      <xdr:nvSpPr>
        <xdr:cNvPr id="274" name="給与水準   （国との比較）該当値テキスト"/>
        <xdr:cNvSpPr txBox="1"/>
      </xdr:nvSpPr>
      <xdr:spPr>
        <a:xfrm>
          <a:off x="17106900" y="1422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5" name="円/楕円 274"/>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88493</xdr:rowOff>
    </xdr:from>
    <xdr:ext cx="736600" cy="259045"/>
    <xdr:sp macro="" textlink="">
      <xdr:nvSpPr>
        <xdr:cNvPr id="276" name="テキスト ボックス 275"/>
        <xdr:cNvSpPr txBox="1"/>
      </xdr:nvSpPr>
      <xdr:spPr>
        <a:xfrm>
          <a:off x="15798800" y="14318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77" name="円/楕円 276"/>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142257</xdr:rowOff>
    </xdr:from>
    <xdr:ext cx="762000" cy="259045"/>
    <xdr:sp macro="" textlink="">
      <xdr:nvSpPr>
        <xdr:cNvPr id="278" name="テキスト ボックス 277"/>
        <xdr:cNvSpPr txBox="1"/>
      </xdr:nvSpPr>
      <xdr:spPr>
        <a:xfrm>
          <a:off x="14909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71966</xdr:rowOff>
    </xdr:from>
    <xdr:to>
      <xdr:col>21</xdr:col>
      <xdr:colOff>50800</xdr:colOff>
      <xdr:row>85</xdr:row>
      <xdr:rowOff>2116</xdr:rowOff>
    </xdr:to>
    <xdr:sp macro="" textlink="">
      <xdr:nvSpPr>
        <xdr:cNvPr id="279" name="円/楕円 278"/>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80" name="テキスト ボックス 279"/>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81" name="円/楕円 280"/>
        <xdr:cNvSpPr/>
      </xdr:nvSpPr>
      <xdr:spPr>
        <a:xfrm>
          <a:off x="13462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140140</xdr:rowOff>
    </xdr:from>
    <xdr:ext cx="762000" cy="259045"/>
    <xdr:sp macro="" textlink="">
      <xdr:nvSpPr>
        <xdr:cNvPr id="282" name="テキスト ボックス 281"/>
        <xdr:cNvSpPr txBox="1"/>
      </xdr:nvSpPr>
      <xdr:spPr>
        <a:xfrm>
          <a:off x="13131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次にわたる行財政改革プランの取組により、委託化、指定管理者制度の導入等の行政体制の再整備を行い、スリム化を図ることで、約</a:t>
          </a:r>
          <a:r>
            <a:rPr lang="en-US" altLang="ja-JP" sz="1100" b="0" i="0" baseline="0">
              <a:solidFill>
                <a:schemeClr val="dk1"/>
              </a:solidFill>
              <a:effectLst/>
              <a:latin typeface="+mn-lt"/>
              <a:ea typeface="+mn-ea"/>
              <a:cs typeface="+mn-cs"/>
            </a:rPr>
            <a:t>3,000</a:t>
          </a:r>
          <a:r>
            <a:rPr lang="ja-JP" altLang="en-US" sz="1100" b="0" i="0" baseline="0">
              <a:solidFill>
                <a:schemeClr val="dk1"/>
              </a:solidFill>
              <a:effectLst/>
              <a:latin typeface="+mn-lt"/>
              <a:ea typeface="+mn-ea"/>
              <a:cs typeface="+mn-cs"/>
            </a:rPr>
            <a:t>人の職員数を削減した。</a:t>
          </a:r>
        </a:p>
        <a:p>
          <a:pPr eaLnBrk="1" fontAlgn="auto" latinLnBrk="0" hangingPunct="1"/>
          <a:r>
            <a:rPr lang="ja-JP" altLang="en-US" sz="1100" b="0" i="0" baseline="0">
              <a:solidFill>
                <a:schemeClr val="dk1"/>
              </a:solidFill>
              <a:effectLst/>
              <a:latin typeface="+mn-lt"/>
              <a:ea typeface="+mn-ea"/>
              <a:cs typeface="+mn-cs"/>
            </a:rPr>
            <a:t>　また、市役所内部の改革の推進に向け、平成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月に策定した「川崎市行財政運営に関する改革プログラム」に続き、平成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月に、平成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度を計画期間とする「川崎市行財政改革プログラム」を策定した。</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職員数は、県費負担教職員の移管により大きく増加したものの、現プログラムに基づき、資源物収集、給食調理等の業務の委託化や、施設譲渡等の手法による公立保育所の民営化、指定管理者制度の更なる活用などに引き続き取り組んで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63</xdr:row>
      <xdr:rowOff>114300</xdr:rowOff>
    </xdr:from>
    <xdr:to>
      <xdr:col>24</xdr:col>
      <xdr:colOff>558800</xdr:colOff>
      <xdr:row>67</xdr:row>
      <xdr:rowOff>108966</xdr:rowOff>
    </xdr:to>
    <xdr:cxnSp macro="">
      <xdr:nvCxnSpPr>
        <xdr:cNvPr id="310" name="直線コネクタ 309"/>
        <xdr:cNvCxnSpPr/>
      </xdr:nvCxnSpPr>
      <xdr:spPr>
        <a:xfrm flipV="1">
          <a:off x="17018000" y="10915650"/>
          <a:ext cx="0" cy="680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81043</xdr:rowOff>
    </xdr:from>
    <xdr:ext cx="762000" cy="259045"/>
    <xdr:sp macro="" textlink="">
      <xdr:nvSpPr>
        <xdr:cNvPr id="311" name="定員管理の状況最小値テキスト"/>
        <xdr:cNvSpPr txBox="1"/>
      </xdr:nvSpPr>
      <xdr:spPr>
        <a:xfrm>
          <a:off x="17106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12.32</a:t>
          </a:r>
          <a:endParaRPr kumimoji="1" lang="ja-JP" altLang="en-US" sz="1000" b="1">
            <a:latin typeface="ＭＳ Ｐゴシック"/>
          </a:endParaRPr>
        </a:p>
      </xdr:txBody>
    </xdr:sp>
    <xdr:clientData/>
  </xdr:oneCellAnchor>
  <xdr:twoCellAnchor>
    <xdr:from>
      <xdr:col>24</xdr:col>
      <xdr:colOff>469900</xdr:colOff>
      <xdr:row>67</xdr:row>
      <xdr:rowOff>108966</xdr:rowOff>
    </xdr:from>
    <xdr:to>
      <xdr:col>24</xdr:col>
      <xdr:colOff>647700</xdr:colOff>
      <xdr:row>67</xdr:row>
      <xdr:rowOff>108966</xdr:rowOff>
    </xdr:to>
    <xdr:cxnSp macro="">
      <xdr:nvCxnSpPr>
        <xdr:cNvPr id="312" name="直線コネクタ 311"/>
        <xdr:cNvCxnSpPr/>
      </xdr:nvCxnSpPr>
      <xdr:spPr>
        <a:xfrm>
          <a:off x="16929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29227</xdr:rowOff>
    </xdr:from>
    <xdr:ext cx="762000" cy="259045"/>
    <xdr:sp macro="" textlink="">
      <xdr:nvSpPr>
        <xdr:cNvPr id="313" name="定員管理の状況最大値テキスト"/>
        <xdr:cNvSpPr txBox="1"/>
      </xdr:nvSpPr>
      <xdr:spPr>
        <a:xfrm>
          <a:off x="171069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9.50</a:t>
          </a:r>
          <a:endParaRPr kumimoji="1" lang="ja-JP" altLang="en-US" sz="1000" b="1">
            <a:latin typeface="ＭＳ Ｐゴシック"/>
          </a:endParaRPr>
        </a:p>
      </xdr:txBody>
    </xdr:sp>
    <xdr:clientData/>
  </xdr:oneCellAnchor>
  <xdr:twoCellAnchor>
    <xdr:from>
      <xdr:col>24</xdr:col>
      <xdr:colOff>469900</xdr:colOff>
      <xdr:row>63</xdr:row>
      <xdr:rowOff>114300</xdr:rowOff>
    </xdr:from>
    <xdr:to>
      <xdr:col>24</xdr:col>
      <xdr:colOff>647700</xdr:colOff>
      <xdr:row>63</xdr:row>
      <xdr:rowOff>114300</xdr:rowOff>
    </xdr:to>
    <xdr:cxnSp macro="">
      <xdr:nvCxnSpPr>
        <xdr:cNvPr id="314" name="直線コネクタ 313"/>
        <xdr:cNvCxnSpPr/>
      </xdr:nvCxnSpPr>
      <xdr:spPr>
        <a:xfrm>
          <a:off x="169291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122047</xdr:rowOff>
    </xdr:from>
    <xdr:to>
      <xdr:col>24</xdr:col>
      <xdr:colOff>558800</xdr:colOff>
      <xdr:row>65</xdr:row>
      <xdr:rowOff>15113</xdr:rowOff>
    </xdr:to>
    <xdr:cxnSp macro="">
      <xdr:nvCxnSpPr>
        <xdr:cNvPr id="315" name="直線コネクタ 314"/>
        <xdr:cNvCxnSpPr/>
      </xdr:nvCxnSpPr>
      <xdr:spPr>
        <a:xfrm>
          <a:off x="16179800" y="10237597"/>
          <a:ext cx="838200" cy="9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165752</xdr:rowOff>
    </xdr:from>
    <xdr:ext cx="762000" cy="259045"/>
    <xdr:sp macro="" textlink="">
      <xdr:nvSpPr>
        <xdr:cNvPr id="316" name="定員管理の状況平均値テキスト"/>
        <xdr:cNvSpPr txBox="1"/>
      </xdr:nvSpPr>
      <xdr:spPr>
        <a:xfrm>
          <a:off x="17106900" y="1113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10.75</a:t>
          </a:r>
          <a:endParaRPr kumimoji="1" lang="ja-JP" altLang="en-US" sz="1000" b="1">
            <a:solidFill>
              <a:srgbClr val="000080"/>
            </a:solidFill>
            <a:latin typeface="ＭＳ Ｐゴシック"/>
          </a:endParaRPr>
        </a:p>
      </xdr:txBody>
    </xdr:sp>
    <xdr:clientData/>
  </xdr:oneCellAnchor>
  <xdr:twoCellAnchor>
    <xdr:from>
      <xdr:col>24</xdr:col>
      <xdr:colOff>508000</xdr:colOff>
      <xdr:row>65</xdr:row>
      <xdr:rowOff>22225</xdr:rowOff>
    </xdr:from>
    <xdr:to>
      <xdr:col>24</xdr:col>
      <xdr:colOff>609600</xdr:colOff>
      <xdr:row>65</xdr:row>
      <xdr:rowOff>123825</xdr:rowOff>
    </xdr:to>
    <xdr:sp macro="" textlink="">
      <xdr:nvSpPr>
        <xdr:cNvPr id="317" name="フローチャート : 判断 316"/>
        <xdr:cNvSpPr/>
      </xdr:nvSpPr>
      <xdr:spPr>
        <a:xfrm>
          <a:off x="169672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122047</xdr:rowOff>
    </xdr:from>
    <xdr:to>
      <xdr:col>23</xdr:col>
      <xdr:colOff>406400</xdr:colOff>
      <xdr:row>59</xdr:row>
      <xdr:rowOff>146177</xdr:rowOff>
    </xdr:to>
    <xdr:cxnSp macro="">
      <xdr:nvCxnSpPr>
        <xdr:cNvPr id="318" name="直線コネクタ 317"/>
        <xdr:cNvCxnSpPr/>
      </xdr:nvCxnSpPr>
      <xdr:spPr>
        <a:xfrm flipV="1">
          <a:off x="15290800" y="1023759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35052</xdr:rowOff>
    </xdr:from>
    <xdr:to>
      <xdr:col>23</xdr:col>
      <xdr:colOff>457200</xdr:colOff>
      <xdr:row>59</xdr:row>
      <xdr:rowOff>136652</xdr:rowOff>
    </xdr:to>
    <xdr:sp macro="" textlink="">
      <xdr:nvSpPr>
        <xdr:cNvPr id="319" name="フローチャート : 判断 318"/>
        <xdr:cNvSpPr/>
      </xdr:nvSpPr>
      <xdr:spPr>
        <a:xfrm>
          <a:off x="16129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20" name="テキスト ボックス 319"/>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146177</xdr:rowOff>
    </xdr:from>
    <xdr:to>
      <xdr:col>22</xdr:col>
      <xdr:colOff>203200</xdr:colOff>
      <xdr:row>59</xdr:row>
      <xdr:rowOff>167894</xdr:rowOff>
    </xdr:to>
    <xdr:cxnSp macro="">
      <xdr:nvCxnSpPr>
        <xdr:cNvPr id="321" name="直線コネクタ 320"/>
        <xdr:cNvCxnSpPr/>
      </xdr:nvCxnSpPr>
      <xdr:spPr>
        <a:xfrm flipV="1">
          <a:off x="14401800" y="1026172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37465</xdr:rowOff>
    </xdr:from>
    <xdr:to>
      <xdr:col>22</xdr:col>
      <xdr:colOff>254000</xdr:colOff>
      <xdr:row>59</xdr:row>
      <xdr:rowOff>139065</xdr:rowOff>
    </xdr:to>
    <xdr:sp macro="" textlink="">
      <xdr:nvSpPr>
        <xdr:cNvPr id="322" name="フローチャート : 判断 321"/>
        <xdr:cNvSpPr/>
      </xdr:nvSpPr>
      <xdr:spPr>
        <a:xfrm>
          <a:off x="15240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23" name="テキスト ボックス 322"/>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167894</xdr:rowOff>
    </xdr:from>
    <xdr:to>
      <xdr:col>21</xdr:col>
      <xdr:colOff>0</xdr:colOff>
      <xdr:row>60</xdr:row>
      <xdr:rowOff>30226</xdr:rowOff>
    </xdr:to>
    <xdr:cxnSp macro="">
      <xdr:nvCxnSpPr>
        <xdr:cNvPr id="324" name="直線コネクタ 323"/>
        <xdr:cNvCxnSpPr/>
      </xdr:nvCxnSpPr>
      <xdr:spPr>
        <a:xfrm flipV="1">
          <a:off x="13512800" y="102834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47117</xdr:rowOff>
    </xdr:from>
    <xdr:to>
      <xdr:col>21</xdr:col>
      <xdr:colOff>50800</xdr:colOff>
      <xdr:row>59</xdr:row>
      <xdr:rowOff>148717</xdr:rowOff>
    </xdr:to>
    <xdr:sp macro="" textlink="">
      <xdr:nvSpPr>
        <xdr:cNvPr id="325" name="フローチャート : 判断 324"/>
        <xdr:cNvSpPr/>
      </xdr:nvSpPr>
      <xdr:spPr>
        <a:xfrm>
          <a:off x="14351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158894</xdr:rowOff>
    </xdr:from>
    <xdr:ext cx="762000" cy="259045"/>
    <xdr:sp macro="" textlink="">
      <xdr:nvSpPr>
        <xdr:cNvPr id="326" name="テキスト ボックス 325"/>
        <xdr:cNvSpPr txBox="1"/>
      </xdr:nvSpPr>
      <xdr:spPr>
        <a:xfrm>
          <a:off x="14020800" y="993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54356</xdr:rowOff>
    </xdr:from>
    <xdr:to>
      <xdr:col>19</xdr:col>
      <xdr:colOff>533400</xdr:colOff>
      <xdr:row>59</xdr:row>
      <xdr:rowOff>155956</xdr:rowOff>
    </xdr:to>
    <xdr:sp macro="" textlink="">
      <xdr:nvSpPr>
        <xdr:cNvPr id="327" name="フローチャート : 判断 326"/>
        <xdr:cNvSpPr/>
      </xdr:nvSpPr>
      <xdr:spPr>
        <a:xfrm>
          <a:off x="134620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166133</xdr:rowOff>
    </xdr:from>
    <xdr:ext cx="762000" cy="259045"/>
    <xdr:sp macro="" textlink="">
      <xdr:nvSpPr>
        <xdr:cNvPr id="328" name="テキスト ボックス 327"/>
        <xdr:cNvSpPr txBox="1"/>
      </xdr:nvSpPr>
      <xdr:spPr>
        <a:xfrm>
          <a:off x="13131800" y="993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135763</xdr:rowOff>
    </xdr:from>
    <xdr:to>
      <xdr:col>24</xdr:col>
      <xdr:colOff>609600</xdr:colOff>
      <xdr:row>65</xdr:row>
      <xdr:rowOff>65913</xdr:rowOff>
    </xdr:to>
    <xdr:sp macro="" textlink="">
      <xdr:nvSpPr>
        <xdr:cNvPr id="334" name="円/楕円 333"/>
        <xdr:cNvSpPr/>
      </xdr:nvSpPr>
      <xdr:spPr>
        <a:xfrm>
          <a:off x="16967200" y="111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152290</xdr:rowOff>
    </xdr:from>
    <xdr:ext cx="762000" cy="259045"/>
    <xdr:sp macro="" textlink="">
      <xdr:nvSpPr>
        <xdr:cNvPr id="335" name="定員管理の状況該当値テキスト"/>
        <xdr:cNvSpPr txBox="1"/>
      </xdr:nvSpPr>
      <xdr:spPr>
        <a:xfrm>
          <a:off x="17106900" y="1095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71247</xdr:rowOff>
    </xdr:from>
    <xdr:to>
      <xdr:col>23</xdr:col>
      <xdr:colOff>457200</xdr:colOff>
      <xdr:row>60</xdr:row>
      <xdr:rowOff>1397</xdr:rowOff>
    </xdr:to>
    <xdr:sp macro="" textlink="">
      <xdr:nvSpPr>
        <xdr:cNvPr id="336" name="円/楕円 335"/>
        <xdr:cNvSpPr/>
      </xdr:nvSpPr>
      <xdr:spPr>
        <a:xfrm>
          <a:off x="161290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157624</xdr:rowOff>
    </xdr:from>
    <xdr:ext cx="736600" cy="259045"/>
    <xdr:sp macro="" textlink="">
      <xdr:nvSpPr>
        <xdr:cNvPr id="337" name="テキスト ボックス 336"/>
        <xdr:cNvSpPr txBox="1"/>
      </xdr:nvSpPr>
      <xdr:spPr>
        <a:xfrm>
          <a:off x="15798800" y="1027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95377</xdr:rowOff>
    </xdr:from>
    <xdr:to>
      <xdr:col>22</xdr:col>
      <xdr:colOff>254000</xdr:colOff>
      <xdr:row>60</xdr:row>
      <xdr:rowOff>25527</xdr:rowOff>
    </xdr:to>
    <xdr:sp macro="" textlink="">
      <xdr:nvSpPr>
        <xdr:cNvPr id="338" name="円/楕円 337"/>
        <xdr:cNvSpPr/>
      </xdr:nvSpPr>
      <xdr:spPr>
        <a:xfrm>
          <a:off x="15240000" y="102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10304</xdr:rowOff>
    </xdr:from>
    <xdr:ext cx="762000" cy="259045"/>
    <xdr:sp macro="" textlink="">
      <xdr:nvSpPr>
        <xdr:cNvPr id="339" name="テキスト ボックス 338"/>
        <xdr:cNvSpPr txBox="1"/>
      </xdr:nvSpPr>
      <xdr:spPr>
        <a:xfrm>
          <a:off x="149098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117094</xdr:rowOff>
    </xdr:from>
    <xdr:to>
      <xdr:col>21</xdr:col>
      <xdr:colOff>50800</xdr:colOff>
      <xdr:row>60</xdr:row>
      <xdr:rowOff>47244</xdr:rowOff>
    </xdr:to>
    <xdr:sp macro="" textlink="">
      <xdr:nvSpPr>
        <xdr:cNvPr id="340" name="円/楕円 339"/>
        <xdr:cNvSpPr/>
      </xdr:nvSpPr>
      <xdr:spPr>
        <a:xfrm>
          <a:off x="14351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32021</xdr:rowOff>
    </xdr:from>
    <xdr:ext cx="762000" cy="259045"/>
    <xdr:sp macro="" textlink="">
      <xdr:nvSpPr>
        <xdr:cNvPr id="341" name="テキスト ボックス 340"/>
        <xdr:cNvSpPr txBox="1"/>
      </xdr:nvSpPr>
      <xdr:spPr>
        <a:xfrm>
          <a:off x="14020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150876</xdr:rowOff>
    </xdr:from>
    <xdr:to>
      <xdr:col>19</xdr:col>
      <xdr:colOff>533400</xdr:colOff>
      <xdr:row>60</xdr:row>
      <xdr:rowOff>81026</xdr:rowOff>
    </xdr:to>
    <xdr:sp macro="" textlink="">
      <xdr:nvSpPr>
        <xdr:cNvPr id="342" name="円/楕円 341"/>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65803</xdr:rowOff>
    </xdr:from>
    <xdr:ext cx="762000" cy="259045"/>
    <xdr:sp macro="" textlink="">
      <xdr:nvSpPr>
        <xdr:cNvPr id="343" name="テキスト ボックス 342"/>
        <xdr:cNvSpPr txBox="1"/>
      </xdr:nvSpPr>
      <xdr:spPr>
        <a:xfrm>
          <a:off x="13131800" y="1035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本市の実質公債費比率は、税収増による標準財政規模の増などにより一貫して低下しているが、その幅は年々緩やかになってきている。</a:t>
          </a:r>
        </a:p>
        <a:p>
          <a:pPr eaLnBrk="1" fontAlgn="auto" latinLnBrk="0" hangingPunct="1"/>
          <a:r>
            <a:rPr lang="ja-JP" altLang="en-US" sz="1100">
              <a:solidFill>
                <a:schemeClr val="dk1"/>
              </a:solidFill>
              <a:effectLst/>
              <a:latin typeface="+mn-lt"/>
              <a:ea typeface="+mn-ea"/>
              <a:cs typeface="+mn-cs"/>
            </a:rPr>
            <a:t>　本市では、平成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110974</xdr:rowOff>
    </xdr:from>
    <xdr:to>
      <xdr:col>24</xdr:col>
      <xdr:colOff>558800</xdr:colOff>
      <xdr:row>45</xdr:row>
      <xdr:rowOff>51102</xdr:rowOff>
    </xdr:to>
    <xdr:cxnSp macro="">
      <xdr:nvCxnSpPr>
        <xdr:cNvPr id="375" name="直線コネクタ 374"/>
        <xdr:cNvCxnSpPr/>
      </xdr:nvCxnSpPr>
      <xdr:spPr>
        <a:xfrm flipV="1">
          <a:off x="17018000" y="6111724"/>
          <a:ext cx="0" cy="1654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23179</xdr:rowOff>
    </xdr:from>
    <xdr:ext cx="762000" cy="259045"/>
    <xdr:sp macro="" textlink="">
      <xdr:nvSpPr>
        <xdr:cNvPr id="376"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45</xdr:row>
      <xdr:rowOff>51102</xdr:rowOff>
    </xdr:from>
    <xdr:to>
      <xdr:col>24</xdr:col>
      <xdr:colOff>647700</xdr:colOff>
      <xdr:row>45</xdr:row>
      <xdr:rowOff>51102</xdr:rowOff>
    </xdr:to>
    <xdr:cxnSp macro="">
      <xdr:nvCxnSpPr>
        <xdr:cNvPr id="377" name="直線コネクタ 376"/>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25901</xdr:rowOff>
    </xdr:from>
    <xdr:ext cx="762000" cy="259045"/>
    <xdr:sp macro="" textlink="">
      <xdr:nvSpPr>
        <xdr:cNvPr id="378"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35</xdr:row>
      <xdr:rowOff>110974</xdr:rowOff>
    </xdr:from>
    <xdr:to>
      <xdr:col>24</xdr:col>
      <xdr:colOff>647700</xdr:colOff>
      <xdr:row>35</xdr:row>
      <xdr:rowOff>110974</xdr:rowOff>
    </xdr:to>
    <xdr:cxnSp macro="">
      <xdr:nvCxnSpPr>
        <xdr:cNvPr id="379" name="直線コネクタ 378"/>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38</xdr:row>
      <xdr:rowOff>125185</xdr:rowOff>
    </xdr:to>
    <xdr:cxnSp macro="">
      <xdr:nvCxnSpPr>
        <xdr:cNvPr id="380" name="直線コネクタ 379"/>
        <xdr:cNvCxnSpPr/>
      </xdr:nvCxnSpPr>
      <xdr:spPr>
        <a:xfrm flipV="1">
          <a:off x="16179800" y="66058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25296</xdr:rowOff>
    </xdr:from>
    <xdr:ext cx="762000" cy="259045"/>
    <xdr:sp macro="" textlink="">
      <xdr:nvSpPr>
        <xdr:cNvPr id="381" name="公債費負担の状況平均値テキスト"/>
        <xdr:cNvSpPr txBox="1"/>
      </xdr:nvSpPr>
      <xdr:spPr>
        <a:xfrm>
          <a:off x="17106900" y="6883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382" name="フローチャート : 判断 381"/>
        <xdr:cNvSpPr/>
      </xdr:nvSpPr>
      <xdr:spPr>
        <a:xfrm>
          <a:off x="169672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125185</xdr:rowOff>
    </xdr:from>
    <xdr:to>
      <xdr:col>23</xdr:col>
      <xdr:colOff>406400</xdr:colOff>
      <xdr:row>39</xdr:row>
      <xdr:rowOff>34169</xdr:rowOff>
    </xdr:to>
    <xdr:cxnSp macro="">
      <xdr:nvCxnSpPr>
        <xdr:cNvPr id="383" name="直線コネクタ 382"/>
        <xdr:cNvCxnSpPr/>
      </xdr:nvCxnSpPr>
      <xdr:spPr>
        <a:xfrm flipV="1">
          <a:off x="15290800" y="664028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122162</xdr:rowOff>
    </xdr:from>
    <xdr:to>
      <xdr:col>23</xdr:col>
      <xdr:colOff>457200</xdr:colOff>
      <xdr:row>41</xdr:row>
      <xdr:rowOff>52312</xdr:rowOff>
    </xdr:to>
    <xdr:sp macro="" textlink="">
      <xdr:nvSpPr>
        <xdr:cNvPr id="384" name="フローチャート : 判断 383"/>
        <xdr:cNvSpPr/>
      </xdr:nvSpPr>
      <xdr:spPr>
        <a:xfrm>
          <a:off x="16129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37089</xdr:rowOff>
    </xdr:from>
    <xdr:ext cx="736600" cy="259045"/>
    <xdr:sp macro="" textlink="">
      <xdr:nvSpPr>
        <xdr:cNvPr id="385" name="テキスト ボックス 384"/>
        <xdr:cNvSpPr txBox="1"/>
      </xdr:nvSpPr>
      <xdr:spPr>
        <a:xfrm>
          <a:off x="15798800" y="706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34169</xdr:rowOff>
    </xdr:from>
    <xdr:to>
      <xdr:col>22</xdr:col>
      <xdr:colOff>203200</xdr:colOff>
      <xdr:row>39</xdr:row>
      <xdr:rowOff>137583</xdr:rowOff>
    </xdr:to>
    <xdr:cxnSp macro="">
      <xdr:nvCxnSpPr>
        <xdr:cNvPr id="386" name="直線コネクタ 385"/>
        <xdr:cNvCxnSpPr/>
      </xdr:nvCxnSpPr>
      <xdr:spPr>
        <a:xfrm flipV="1">
          <a:off x="14401800" y="67207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88" name="テキスト ボックス 38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137583</xdr:rowOff>
    </xdr:from>
    <xdr:to>
      <xdr:col>21</xdr:col>
      <xdr:colOff>0</xdr:colOff>
      <xdr:row>40</xdr:row>
      <xdr:rowOff>81038</xdr:rowOff>
    </xdr:to>
    <xdr:cxnSp macro="">
      <xdr:nvCxnSpPr>
        <xdr:cNvPr id="389" name="直線コネクタ 388"/>
        <xdr:cNvCxnSpPr/>
      </xdr:nvCxnSpPr>
      <xdr:spPr>
        <a:xfrm flipV="1">
          <a:off x="13512800" y="682413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156633</xdr:rowOff>
    </xdr:from>
    <xdr:to>
      <xdr:col>21</xdr:col>
      <xdr:colOff>50800</xdr:colOff>
      <xdr:row>41</xdr:row>
      <xdr:rowOff>86783</xdr:rowOff>
    </xdr:to>
    <xdr:sp macro="" textlink="">
      <xdr:nvSpPr>
        <xdr:cNvPr id="390" name="フローチャート : 判断 389"/>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71560</xdr:rowOff>
    </xdr:from>
    <xdr:ext cx="762000" cy="259045"/>
    <xdr:sp macro="" textlink="">
      <xdr:nvSpPr>
        <xdr:cNvPr id="391" name="テキスト ボックス 390"/>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19655</xdr:rowOff>
    </xdr:from>
    <xdr:to>
      <xdr:col>19</xdr:col>
      <xdr:colOff>533400</xdr:colOff>
      <xdr:row>41</xdr:row>
      <xdr:rowOff>121255</xdr:rowOff>
    </xdr:to>
    <xdr:sp macro="" textlink="">
      <xdr:nvSpPr>
        <xdr:cNvPr id="392" name="フローチャート : 判断 391"/>
        <xdr:cNvSpPr/>
      </xdr:nvSpPr>
      <xdr:spPr>
        <a:xfrm>
          <a:off x="13462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106032</xdr:rowOff>
    </xdr:from>
    <xdr:ext cx="762000" cy="259045"/>
    <xdr:sp macro="" textlink="">
      <xdr:nvSpPr>
        <xdr:cNvPr id="393" name="テキスト ボックス 392"/>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399" name="円/楕円 398"/>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400"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74385</xdr:rowOff>
    </xdr:from>
    <xdr:to>
      <xdr:col>23</xdr:col>
      <xdr:colOff>457200</xdr:colOff>
      <xdr:row>39</xdr:row>
      <xdr:rowOff>4535</xdr:rowOff>
    </xdr:to>
    <xdr:sp macro="" textlink="">
      <xdr:nvSpPr>
        <xdr:cNvPr id="401" name="円/楕円 400"/>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14713</xdr:rowOff>
    </xdr:from>
    <xdr:ext cx="736600" cy="259045"/>
    <xdr:sp macro="" textlink="">
      <xdr:nvSpPr>
        <xdr:cNvPr id="402" name="テキスト ボックス 401"/>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154819</xdr:rowOff>
    </xdr:from>
    <xdr:to>
      <xdr:col>22</xdr:col>
      <xdr:colOff>254000</xdr:colOff>
      <xdr:row>39</xdr:row>
      <xdr:rowOff>84969</xdr:rowOff>
    </xdr:to>
    <xdr:sp macro="" textlink="">
      <xdr:nvSpPr>
        <xdr:cNvPr id="403" name="円/楕円 402"/>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95146</xdr:rowOff>
    </xdr:from>
    <xdr:ext cx="762000" cy="259045"/>
    <xdr:sp macro="" textlink="">
      <xdr:nvSpPr>
        <xdr:cNvPr id="404" name="テキスト ボックス 403"/>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86783</xdr:rowOff>
    </xdr:from>
    <xdr:to>
      <xdr:col>21</xdr:col>
      <xdr:colOff>50800</xdr:colOff>
      <xdr:row>40</xdr:row>
      <xdr:rowOff>16933</xdr:rowOff>
    </xdr:to>
    <xdr:sp macro="" textlink="">
      <xdr:nvSpPr>
        <xdr:cNvPr id="405" name="円/楕円 404"/>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27110</xdr:rowOff>
    </xdr:from>
    <xdr:ext cx="762000" cy="259045"/>
    <xdr:sp macro="" textlink="">
      <xdr:nvSpPr>
        <xdr:cNvPr id="406" name="テキスト ボックス 405"/>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30238</xdr:rowOff>
    </xdr:from>
    <xdr:to>
      <xdr:col>19</xdr:col>
      <xdr:colOff>533400</xdr:colOff>
      <xdr:row>40</xdr:row>
      <xdr:rowOff>131838</xdr:rowOff>
    </xdr:to>
    <xdr:sp macro="" textlink="">
      <xdr:nvSpPr>
        <xdr:cNvPr id="407" name="円/楕円 406"/>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142015</xdr:rowOff>
    </xdr:from>
    <xdr:ext cx="762000" cy="259045"/>
    <xdr:sp macro="" textlink="">
      <xdr:nvSpPr>
        <xdr:cNvPr id="408" name="テキスト ボックス 407"/>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地方債現在高がおおよそ横ばいで推移しているものの、充当可能な特定財源見込額や地方債現在高に係る基準財政需要額算入見込額の減等の影響により平成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年度以降は緩やかな上昇傾向が続いている。</a:t>
          </a:r>
        </a:p>
        <a:p>
          <a:pPr eaLnBrk="1" fontAlgn="auto" latinLnBrk="0" hangingPunct="1"/>
          <a:r>
            <a:rPr lang="ja-JP" altLang="en-US" sz="1100">
              <a:solidFill>
                <a:schemeClr val="dk1"/>
              </a:solidFill>
              <a:effectLst/>
              <a:latin typeface="+mn-lt"/>
              <a:ea typeface="+mn-ea"/>
              <a:cs typeface="+mn-cs"/>
            </a:rPr>
            <a:t>　本市では、平成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月に「今後の財政運営の基本的な考え方」を定め、その１つに「将来負担の抑制」として、市債を適切に活用しながらも、若い世代や子どもたちにとって過度な将来負担とならないように、中長期的にプライマリーバランスの安定的な黒字の確保に努め、市債残高を適正に管理することを位置付けている。今後も、これらの考え方に基づき、「必要な施策・事業の着実な推進」と「持続可能な行財政基盤の構築」の両立に向けた財政運営を進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113741</xdr:rowOff>
    </xdr:to>
    <xdr:cxnSp macro="">
      <xdr:nvCxnSpPr>
        <xdr:cNvPr id="435" name="直線コネクタ 434"/>
        <xdr:cNvCxnSpPr/>
      </xdr:nvCxnSpPr>
      <xdr:spPr>
        <a:xfrm flipV="1">
          <a:off x="17018000" y="2451100"/>
          <a:ext cx="0" cy="109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85818</xdr:rowOff>
    </xdr:from>
    <xdr:ext cx="762000" cy="259045"/>
    <xdr:sp macro="" textlink="">
      <xdr:nvSpPr>
        <xdr:cNvPr id="436" name="将来負担の状況最小値テキスト"/>
        <xdr:cNvSpPr txBox="1"/>
      </xdr:nvSpPr>
      <xdr:spPr>
        <a:xfrm>
          <a:off x="17106900" y="3514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24</xdr:col>
      <xdr:colOff>469900</xdr:colOff>
      <xdr:row>20</xdr:row>
      <xdr:rowOff>113741</xdr:rowOff>
    </xdr:from>
    <xdr:to>
      <xdr:col>24</xdr:col>
      <xdr:colOff>647700</xdr:colOff>
      <xdr:row>20</xdr:row>
      <xdr:rowOff>113741</xdr:rowOff>
    </xdr:to>
    <xdr:cxnSp macro="">
      <xdr:nvCxnSpPr>
        <xdr:cNvPr id="437" name="直線コネクタ 436"/>
        <xdr:cNvCxnSpPr/>
      </xdr:nvCxnSpPr>
      <xdr:spPr>
        <a:xfrm>
          <a:off x="16929100" y="3542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103022</xdr:rowOff>
    </xdr:from>
    <xdr:to>
      <xdr:col>24</xdr:col>
      <xdr:colOff>558800</xdr:colOff>
      <xdr:row>17</xdr:row>
      <xdr:rowOff>107366</xdr:rowOff>
    </xdr:to>
    <xdr:cxnSp macro="">
      <xdr:nvCxnSpPr>
        <xdr:cNvPr id="440" name="直線コネクタ 439"/>
        <xdr:cNvCxnSpPr/>
      </xdr:nvCxnSpPr>
      <xdr:spPr>
        <a:xfrm>
          <a:off x="16179800" y="301767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60545</xdr:rowOff>
    </xdr:from>
    <xdr:ext cx="762000" cy="259045"/>
    <xdr:sp macro="" textlink="">
      <xdr:nvSpPr>
        <xdr:cNvPr id="441" name="将来負担の状況平均値テキスト"/>
        <xdr:cNvSpPr txBox="1"/>
      </xdr:nvSpPr>
      <xdr:spPr>
        <a:xfrm>
          <a:off x="17106900" y="2803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44018</xdr:rowOff>
    </xdr:from>
    <xdr:to>
      <xdr:col>24</xdr:col>
      <xdr:colOff>609600</xdr:colOff>
      <xdr:row>17</xdr:row>
      <xdr:rowOff>145618</xdr:rowOff>
    </xdr:to>
    <xdr:sp macro="" textlink="">
      <xdr:nvSpPr>
        <xdr:cNvPr id="442" name="フローチャート : 判断 441"/>
        <xdr:cNvSpPr/>
      </xdr:nvSpPr>
      <xdr:spPr>
        <a:xfrm>
          <a:off x="16967200" y="295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92888</xdr:rowOff>
    </xdr:from>
    <xdr:to>
      <xdr:col>23</xdr:col>
      <xdr:colOff>406400</xdr:colOff>
      <xdr:row>17</xdr:row>
      <xdr:rowOff>103022</xdr:rowOff>
    </xdr:to>
    <xdr:cxnSp macro="">
      <xdr:nvCxnSpPr>
        <xdr:cNvPr id="443" name="直線コネクタ 442"/>
        <xdr:cNvCxnSpPr/>
      </xdr:nvCxnSpPr>
      <xdr:spPr>
        <a:xfrm>
          <a:off x="15290800" y="300753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44" name="フローチャート : 判断 44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45" name="テキスト ボックス 444"/>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74549</xdr:rowOff>
    </xdr:from>
    <xdr:to>
      <xdr:col>22</xdr:col>
      <xdr:colOff>203200</xdr:colOff>
      <xdr:row>17</xdr:row>
      <xdr:rowOff>92888</xdr:rowOff>
    </xdr:to>
    <xdr:cxnSp macro="">
      <xdr:nvCxnSpPr>
        <xdr:cNvPr id="446" name="直線コネクタ 445"/>
        <xdr:cNvCxnSpPr/>
      </xdr:nvCxnSpPr>
      <xdr:spPr>
        <a:xfrm>
          <a:off x="14401800" y="2989199"/>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124612</xdr:rowOff>
    </xdr:from>
    <xdr:to>
      <xdr:col>22</xdr:col>
      <xdr:colOff>254000</xdr:colOff>
      <xdr:row>18</xdr:row>
      <xdr:rowOff>54762</xdr:rowOff>
    </xdr:to>
    <xdr:sp macro="" textlink="">
      <xdr:nvSpPr>
        <xdr:cNvPr id="447" name="フローチャート : 判断 446"/>
        <xdr:cNvSpPr/>
      </xdr:nvSpPr>
      <xdr:spPr>
        <a:xfrm>
          <a:off x="15240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39539</xdr:rowOff>
    </xdr:from>
    <xdr:ext cx="762000" cy="259045"/>
    <xdr:sp macro="" textlink="">
      <xdr:nvSpPr>
        <xdr:cNvPr id="448" name="テキスト ボックス 447"/>
        <xdr:cNvSpPr txBox="1"/>
      </xdr:nvSpPr>
      <xdr:spPr>
        <a:xfrm>
          <a:off x="14909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49454</xdr:rowOff>
    </xdr:from>
    <xdr:to>
      <xdr:col>21</xdr:col>
      <xdr:colOff>0</xdr:colOff>
      <xdr:row>17</xdr:row>
      <xdr:rowOff>74549</xdr:rowOff>
    </xdr:to>
    <xdr:cxnSp macro="">
      <xdr:nvCxnSpPr>
        <xdr:cNvPr id="449" name="直線コネクタ 448"/>
        <xdr:cNvCxnSpPr/>
      </xdr:nvCxnSpPr>
      <xdr:spPr>
        <a:xfrm>
          <a:off x="13512800" y="2964104"/>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156464</xdr:rowOff>
    </xdr:from>
    <xdr:to>
      <xdr:col>21</xdr:col>
      <xdr:colOff>50800</xdr:colOff>
      <xdr:row>18</xdr:row>
      <xdr:rowOff>86614</xdr:rowOff>
    </xdr:to>
    <xdr:sp macro="" textlink="">
      <xdr:nvSpPr>
        <xdr:cNvPr id="450" name="フローチャート : 判断 449"/>
        <xdr:cNvSpPr/>
      </xdr:nvSpPr>
      <xdr:spPr>
        <a:xfrm>
          <a:off x="14351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71391</xdr:rowOff>
    </xdr:from>
    <xdr:ext cx="762000" cy="259045"/>
    <xdr:sp macro="" textlink="">
      <xdr:nvSpPr>
        <xdr:cNvPr id="451" name="テキスト ボックス 450"/>
        <xdr:cNvSpPr txBox="1"/>
      </xdr:nvSpPr>
      <xdr:spPr>
        <a:xfrm>
          <a:off x="14020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40513</xdr:rowOff>
    </xdr:from>
    <xdr:to>
      <xdr:col>19</xdr:col>
      <xdr:colOff>533400</xdr:colOff>
      <xdr:row>18</xdr:row>
      <xdr:rowOff>142113</xdr:rowOff>
    </xdr:to>
    <xdr:sp macro="" textlink="">
      <xdr:nvSpPr>
        <xdr:cNvPr id="452" name="フローチャート : 判断 451"/>
        <xdr:cNvSpPr/>
      </xdr:nvSpPr>
      <xdr:spPr>
        <a:xfrm>
          <a:off x="13462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126890</xdr:rowOff>
    </xdr:from>
    <xdr:ext cx="762000" cy="259045"/>
    <xdr:sp macro="" textlink="">
      <xdr:nvSpPr>
        <xdr:cNvPr id="453" name="テキスト ボックス 452"/>
        <xdr:cNvSpPr txBox="1"/>
      </xdr:nvSpPr>
      <xdr:spPr>
        <a:xfrm>
          <a:off x="13131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56566</xdr:rowOff>
    </xdr:from>
    <xdr:to>
      <xdr:col>24</xdr:col>
      <xdr:colOff>609600</xdr:colOff>
      <xdr:row>17</xdr:row>
      <xdr:rowOff>158166</xdr:rowOff>
    </xdr:to>
    <xdr:sp macro="" textlink="">
      <xdr:nvSpPr>
        <xdr:cNvPr id="459" name="円/楕円 458"/>
        <xdr:cNvSpPr/>
      </xdr:nvSpPr>
      <xdr:spPr>
        <a:xfrm>
          <a:off x="16967200" y="29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28643</xdr:rowOff>
    </xdr:from>
    <xdr:ext cx="762000" cy="259045"/>
    <xdr:sp macro="" textlink="">
      <xdr:nvSpPr>
        <xdr:cNvPr id="460" name="将来負担の状況該当値テキスト"/>
        <xdr:cNvSpPr txBox="1"/>
      </xdr:nvSpPr>
      <xdr:spPr>
        <a:xfrm>
          <a:off x="17106900" y="294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52222</xdr:rowOff>
    </xdr:from>
    <xdr:to>
      <xdr:col>23</xdr:col>
      <xdr:colOff>457200</xdr:colOff>
      <xdr:row>17</xdr:row>
      <xdr:rowOff>153822</xdr:rowOff>
    </xdr:to>
    <xdr:sp macro="" textlink="">
      <xdr:nvSpPr>
        <xdr:cNvPr id="461" name="円/楕円 460"/>
        <xdr:cNvSpPr/>
      </xdr:nvSpPr>
      <xdr:spPr>
        <a:xfrm>
          <a:off x="16129000" y="2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163999</xdr:rowOff>
    </xdr:from>
    <xdr:ext cx="736600" cy="259045"/>
    <xdr:sp macro="" textlink="">
      <xdr:nvSpPr>
        <xdr:cNvPr id="462" name="テキスト ボックス 461"/>
        <xdr:cNvSpPr txBox="1"/>
      </xdr:nvSpPr>
      <xdr:spPr>
        <a:xfrm>
          <a:off x="15798800" y="273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42088</xdr:rowOff>
    </xdr:from>
    <xdr:to>
      <xdr:col>22</xdr:col>
      <xdr:colOff>254000</xdr:colOff>
      <xdr:row>17</xdr:row>
      <xdr:rowOff>143688</xdr:rowOff>
    </xdr:to>
    <xdr:sp macro="" textlink="">
      <xdr:nvSpPr>
        <xdr:cNvPr id="463" name="円/楕円 462"/>
        <xdr:cNvSpPr/>
      </xdr:nvSpPr>
      <xdr:spPr>
        <a:xfrm>
          <a:off x="15240000" y="29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153865</xdr:rowOff>
    </xdr:from>
    <xdr:ext cx="762000" cy="259045"/>
    <xdr:sp macro="" textlink="">
      <xdr:nvSpPr>
        <xdr:cNvPr id="464" name="テキスト ボックス 463"/>
        <xdr:cNvSpPr txBox="1"/>
      </xdr:nvSpPr>
      <xdr:spPr>
        <a:xfrm>
          <a:off x="14909800" y="272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65" name="円/楕円 464"/>
        <xdr:cNvSpPr/>
      </xdr:nvSpPr>
      <xdr:spPr>
        <a:xfrm>
          <a:off x="14351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66" name="テキスト ボックス 46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170104</xdr:rowOff>
    </xdr:from>
    <xdr:to>
      <xdr:col>19</xdr:col>
      <xdr:colOff>533400</xdr:colOff>
      <xdr:row>17</xdr:row>
      <xdr:rowOff>100254</xdr:rowOff>
    </xdr:to>
    <xdr:sp macro="" textlink="">
      <xdr:nvSpPr>
        <xdr:cNvPr id="467" name="円/楕円 466"/>
        <xdr:cNvSpPr/>
      </xdr:nvSpPr>
      <xdr:spPr>
        <a:xfrm>
          <a:off x="13462000" y="29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110431</xdr:rowOff>
    </xdr:from>
    <xdr:ext cx="762000" cy="259045"/>
    <xdr:sp macro="" textlink="">
      <xdr:nvSpPr>
        <xdr:cNvPr id="468" name="テキスト ボックス 467"/>
        <xdr:cNvSpPr txBox="1"/>
      </xdr:nvSpPr>
      <xdr:spPr>
        <a:xfrm>
          <a:off x="13131800" y="26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1,474,167
1,438,462
143.00
611,469,829
606,991,762
577,399
313,794,978
832,740,409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118.3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これまでの</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次にわたる行財政改革プランに基づく取組により、平成</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年度において約</a:t>
          </a:r>
          <a:r>
            <a:rPr lang="en-US" altLang="ja-JP" sz="1100">
              <a:solidFill>
                <a:schemeClr val="dk1"/>
              </a:solidFill>
              <a:effectLst/>
              <a:latin typeface="+mn-lt"/>
              <a:ea typeface="+mn-ea"/>
              <a:cs typeface="+mn-cs"/>
            </a:rPr>
            <a:t>3,000</a:t>
          </a:r>
          <a:r>
            <a:rPr lang="ja-JP" altLang="ja-JP" sz="1100">
              <a:solidFill>
                <a:schemeClr val="dk1"/>
              </a:solidFill>
              <a:effectLst/>
              <a:latin typeface="+mn-lt"/>
              <a:ea typeface="+mn-ea"/>
              <a:cs typeface="+mn-cs"/>
            </a:rPr>
            <a:t>人の職員を削減した。</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職員給の減及び税収の増により比率が減少した。平成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主に退職手当債の減による充当一般財源の増により比率が増加した。平成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年度は、人件費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となっている</a:t>
          </a:r>
          <a:r>
            <a:rPr lang="ja-JP" altLang="ja-JP" sz="1100">
              <a:solidFill>
                <a:schemeClr val="dk1"/>
              </a:solidFill>
              <a:effectLst/>
              <a:latin typeface="+mn-lt"/>
              <a:ea typeface="+mn-ea"/>
              <a:cs typeface="+mn-cs"/>
            </a:rPr>
            <a:t>ものの、消費税</a:t>
          </a:r>
          <a:r>
            <a:rPr lang="ja-JP" altLang="en-US" sz="1100">
              <a:solidFill>
                <a:schemeClr val="dk1"/>
              </a:solidFill>
              <a:effectLst/>
              <a:latin typeface="+mn-lt"/>
              <a:ea typeface="+mn-ea"/>
              <a:cs typeface="+mn-cs"/>
            </a:rPr>
            <a:t>率</a:t>
          </a:r>
          <a:r>
            <a:rPr lang="ja-JP" altLang="ja-JP" sz="1100">
              <a:solidFill>
                <a:schemeClr val="dk1"/>
              </a:solidFill>
              <a:effectLst/>
              <a:latin typeface="+mn-lt"/>
              <a:ea typeface="+mn-ea"/>
              <a:cs typeface="+mn-cs"/>
            </a:rPr>
            <a:t>引上げの</a:t>
          </a:r>
          <a:r>
            <a:rPr lang="ja-JP" altLang="en-US" sz="1100">
              <a:solidFill>
                <a:schemeClr val="dk1"/>
              </a:solidFill>
              <a:effectLst/>
              <a:latin typeface="+mn-lt"/>
              <a:ea typeface="+mn-ea"/>
              <a:cs typeface="+mn-cs"/>
            </a:rPr>
            <a:t>影響の</a:t>
          </a:r>
          <a:r>
            <a:rPr lang="ja-JP" altLang="ja-JP" sz="1100">
              <a:solidFill>
                <a:schemeClr val="dk1"/>
              </a:solidFill>
              <a:effectLst/>
              <a:latin typeface="+mn-lt"/>
              <a:ea typeface="+mn-ea"/>
              <a:cs typeface="+mn-cs"/>
            </a:rPr>
            <a:t>平年度化による地方消費税交付金の増等により比率が減少した。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年度は、人件費は減となっているものの、経常一般財源の減により比率が増加した。</a:t>
          </a:r>
          <a:endParaRPr lang="en-US" altLang="ja-JP" sz="110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95250</xdr:rowOff>
    </xdr:from>
    <xdr:to>
      <xdr:col>7</xdr:col>
      <xdr:colOff>15875</xdr:colOff>
      <xdr:row>41</xdr:row>
      <xdr:rowOff>44450</xdr:rowOff>
    </xdr:to>
    <xdr:cxnSp macro="">
      <xdr:nvCxnSpPr>
        <xdr:cNvPr id="61" name="直線コネクタ 60"/>
        <xdr:cNvCxnSpPr/>
      </xdr:nvCxnSpPr>
      <xdr:spPr>
        <a:xfrm flipV="1">
          <a:off x="4826000" y="57531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612775</xdr:colOff>
      <xdr:row>41</xdr:row>
      <xdr:rowOff>44450</xdr:rowOff>
    </xdr:from>
    <xdr:to>
      <xdr:col>7</xdr:col>
      <xdr:colOff>104775</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10177</xdr:rowOff>
    </xdr:from>
    <xdr:ext cx="762000" cy="259045"/>
    <xdr:sp macro="" textlink="">
      <xdr:nvSpPr>
        <xdr:cNvPr id="64" name="人件費最大値テキスト"/>
        <xdr:cNvSpPr txBox="1"/>
      </xdr:nvSpPr>
      <xdr:spPr>
        <a:xfrm>
          <a:off x="49149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6</xdr:col>
      <xdr:colOff>612775</xdr:colOff>
      <xdr:row>33</xdr:row>
      <xdr:rowOff>95250</xdr:rowOff>
    </xdr:from>
    <xdr:to>
      <xdr:col>7</xdr:col>
      <xdr:colOff>104775</xdr:colOff>
      <xdr:row>33</xdr:row>
      <xdr:rowOff>95250</xdr:rowOff>
    </xdr:to>
    <xdr:cxnSp macro="">
      <xdr:nvCxnSpPr>
        <xdr:cNvPr id="65" name="直線コネクタ 64"/>
        <xdr:cNvCxnSpPr/>
      </xdr:nvCxnSpPr>
      <xdr:spPr>
        <a:xfrm>
          <a:off x="47371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101600</xdr:rowOff>
    </xdr:to>
    <xdr:cxnSp macro="">
      <xdr:nvCxnSpPr>
        <xdr:cNvPr id="66" name="直線コネクタ 65"/>
        <xdr:cNvCxnSpPr/>
      </xdr:nvCxnSpPr>
      <xdr:spPr>
        <a:xfrm>
          <a:off x="3987800" y="6527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139700</xdr:rowOff>
    </xdr:from>
    <xdr:to>
      <xdr:col>7</xdr:col>
      <xdr:colOff>66675</xdr:colOff>
      <xdr:row>37</xdr:row>
      <xdr:rowOff>69850</xdr:rowOff>
    </xdr:to>
    <xdr:sp macro="" textlink="">
      <xdr:nvSpPr>
        <xdr:cNvPr id="68" name="フローチャート :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101600</xdr:rowOff>
    </xdr:to>
    <xdr:cxnSp macro="">
      <xdr:nvCxnSpPr>
        <xdr:cNvPr id="69" name="直線コネクタ 68"/>
        <xdr:cNvCxnSpPr/>
      </xdr:nvCxnSpPr>
      <xdr:spPr>
        <a:xfrm flipV="1">
          <a:off x="3098800" y="6527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70" name="フローチャート : 判断 69"/>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71" name="テキスト ボックス 70"/>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76200</xdr:rowOff>
    </xdr:from>
    <xdr:to>
      <xdr:col>4</xdr:col>
      <xdr:colOff>346075</xdr:colOff>
      <xdr:row>38</xdr:row>
      <xdr:rowOff>101600</xdr:rowOff>
    </xdr:to>
    <xdr:cxnSp macro="">
      <xdr:nvCxnSpPr>
        <xdr:cNvPr id="72" name="直線コネクタ 71"/>
        <xdr:cNvCxnSpPr/>
      </xdr:nvCxnSpPr>
      <xdr:spPr>
        <a:xfrm>
          <a:off x="2209800" y="6591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139700</xdr:rowOff>
    </xdr:from>
    <xdr:to>
      <xdr:col>4</xdr:col>
      <xdr:colOff>396875</xdr:colOff>
      <xdr:row>37</xdr:row>
      <xdr:rowOff>69850</xdr:rowOff>
    </xdr:to>
    <xdr:sp macro="" textlink="">
      <xdr:nvSpPr>
        <xdr:cNvPr id="73" name="フローチャート : 判断 72"/>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80027</xdr:rowOff>
    </xdr:from>
    <xdr:ext cx="762000" cy="259045"/>
    <xdr:sp macro="" textlink="">
      <xdr:nvSpPr>
        <xdr:cNvPr id="74" name="テキスト ボックス 73"/>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76200</xdr:rowOff>
    </xdr:from>
    <xdr:to>
      <xdr:col>3</xdr:col>
      <xdr:colOff>142875</xdr:colOff>
      <xdr:row>39</xdr:row>
      <xdr:rowOff>31750</xdr:rowOff>
    </xdr:to>
    <xdr:cxnSp macro="">
      <xdr:nvCxnSpPr>
        <xdr:cNvPr id="75" name="直線コネクタ 74"/>
        <xdr:cNvCxnSpPr/>
      </xdr:nvCxnSpPr>
      <xdr:spPr>
        <a:xfrm flipV="1">
          <a:off x="1320800" y="6591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127000</xdr:rowOff>
    </xdr:from>
    <xdr:to>
      <xdr:col>3</xdr:col>
      <xdr:colOff>193675</xdr:colOff>
      <xdr:row>37</xdr:row>
      <xdr:rowOff>57150</xdr:rowOff>
    </xdr:to>
    <xdr:sp macro="" textlink="">
      <xdr:nvSpPr>
        <xdr:cNvPr id="76" name="フローチャート : 判断 75"/>
        <xdr:cNvSpPr/>
      </xdr:nvSpPr>
      <xdr:spPr>
        <a:xfrm>
          <a:off x="2159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67327</xdr:rowOff>
    </xdr:from>
    <xdr:ext cx="762000" cy="259045"/>
    <xdr:sp macro="" textlink="">
      <xdr:nvSpPr>
        <xdr:cNvPr id="77" name="テキスト ボックス 76"/>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120650</xdr:rowOff>
    </xdr:from>
    <xdr:to>
      <xdr:col>1</xdr:col>
      <xdr:colOff>676275</xdr:colOff>
      <xdr:row>38</xdr:row>
      <xdr:rowOff>50800</xdr:rowOff>
    </xdr:to>
    <xdr:sp macro="" textlink="">
      <xdr:nvSpPr>
        <xdr:cNvPr id="78" name="フローチャート : 判断 77"/>
        <xdr:cNvSpPr/>
      </xdr:nvSpPr>
      <xdr:spPr>
        <a:xfrm>
          <a:off x="1270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60977</xdr:rowOff>
    </xdr:from>
    <xdr:ext cx="762000" cy="259045"/>
    <xdr:sp macro="" textlink="">
      <xdr:nvSpPr>
        <xdr:cNvPr id="79" name="テキスト ボックス 78"/>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50800</xdr:rowOff>
    </xdr:from>
    <xdr:to>
      <xdr:col>7</xdr:col>
      <xdr:colOff>66675</xdr:colOff>
      <xdr:row>38</xdr:row>
      <xdr:rowOff>152400</xdr:rowOff>
    </xdr:to>
    <xdr:sp macro="" textlink="">
      <xdr:nvSpPr>
        <xdr:cNvPr id="85" name="円/楕円 84"/>
        <xdr:cNvSpPr/>
      </xdr:nvSpPr>
      <xdr:spPr>
        <a:xfrm>
          <a:off x="47752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22877</xdr:rowOff>
    </xdr:from>
    <xdr:ext cx="762000" cy="259045"/>
    <xdr:sp macro="" textlink="">
      <xdr:nvSpPr>
        <xdr:cNvPr id="86" name="人件費該当値テキスト"/>
        <xdr:cNvSpPr txBox="1"/>
      </xdr:nvSpPr>
      <xdr:spPr>
        <a:xfrm>
          <a:off x="4914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50800</xdr:rowOff>
    </xdr:from>
    <xdr:to>
      <xdr:col>4</xdr:col>
      <xdr:colOff>396875</xdr:colOff>
      <xdr:row>38</xdr:row>
      <xdr:rowOff>152400</xdr:rowOff>
    </xdr:to>
    <xdr:sp macro="" textlink="">
      <xdr:nvSpPr>
        <xdr:cNvPr id="89" name="円/楕円 88"/>
        <xdr:cNvSpPr/>
      </xdr:nvSpPr>
      <xdr:spPr>
        <a:xfrm>
          <a:off x="3048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137177</xdr:rowOff>
    </xdr:from>
    <xdr:ext cx="762000" cy="259045"/>
    <xdr:sp macro="" textlink="">
      <xdr:nvSpPr>
        <xdr:cNvPr id="90" name="テキスト ボックス 89"/>
        <xdr:cNvSpPr txBox="1"/>
      </xdr:nvSpPr>
      <xdr:spPr>
        <a:xfrm>
          <a:off x="2717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25400</xdr:rowOff>
    </xdr:from>
    <xdr:to>
      <xdr:col>3</xdr:col>
      <xdr:colOff>193675</xdr:colOff>
      <xdr:row>38</xdr:row>
      <xdr:rowOff>127000</xdr:rowOff>
    </xdr:to>
    <xdr:sp macro="" textlink="">
      <xdr:nvSpPr>
        <xdr:cNvPr id="91" name="円/楕円 90"/>
        <xdr:cNvSpPr/>
      </xdr:nvSpPr>
      <xdr:spPr>
        <a:xfrm>
          <a:off x="2159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111777</xdr:rowOff>
    </xdr:from>
    <xdr:ext cx="762000" cy="259045"/>
    <xdr:sp macro="" textlink="">
      <xdr:nvSpPr>
        <xdr:cNvPr id="92" name="テキスト ボックス 91"/>
        <xdr:cNvSpPr txBox="1"/>
      </xdr:nvSpPr>
      <xdr:spPr>
        <a:xfrm>
          <a:off x="1828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93" name="円/楕円 92"/>
        <xdr:cNvSpPr/>
      </xdr:nvSpPr>
      <xdr:spPr>
        <a:xfrm>
          <a:off x="1270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94" name="テキスト ボックス 93"/>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年度は物件費決算額はほぼ前年並みとなったが、市税収入の減により比率は上昇した。平成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年度は物件費の決算額は微増したが、税収増により比率は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年度は庁舎耐震対策に要する民間ビル借上げ費用やがん検診の受診者増、定期予防接種項目の増等により比率が上昇した。平成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年度は、緊急雇用創出事業費の終了等による委託費の減等により比率が減少した。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年度は、Ｂ型肝炎ウイルス感染症予防接種の開始やごみ収集業務の委託範囲の拡大の影響等及び経常一般財源の減により比率が増加した。</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146050</xdr:rowOff>
    </xdr:to>
    <xdr:cxnSp macro="">
      <xdr:nvCxnSpPr>
        <xdr:cNvPr id="122" name="直線コネクタ 121"/>
        <xdr:cNvCxnSpPr/>
      </xdr:nvCxnSpPr>
      <xdr:spPr>
        <a:xfrm flipV="1">
          <a:off x="16510000" y="21590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3"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4" name="直線コネクタ 123"/>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107950</xdr:rowOff>
    </xdr:to>
    <xdr:cxnSp macro="">
      <xdr:nvCxnSpPr>
        <xdr:cNvPr id="127" name="直線コネクタ 126"/>
        <xdr:cNvCxnSpPr/>
      </xdr:nvCxnSpPr>
      <xdr:spPr>
        <a:xfrm>
          <a:off x="15671800" y="2984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29" name="フローチャート : 判断 128"/>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146050</xdr:rowOff>
    </xdr:to>
    <xdr:cxnSp macro="">
      <xdr:nvCxnSpPr>
        <xdr:cNvPr id="130" name="直線コネクタ 129"/>
        <xdr:cNvCxnSpPr/>
      </xdr:nvCxnSpPr>
      <xdr:spPr>
        <a:xfrm flipV="1">
          <a:off x="14782800" y="298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82550</xdr:rowOff>
    </xdr:from>
    <xdr:to>
      <xdr:col>22</xdr:col>
      <xdr:colOff>615950</xdr:colOff>
      <xdr:row>16</xdr:row>
      <xdr:rowOff>12700</xdr:rowOff>
    </xdr:to>
    <xdr:sp macro="" textlink="">
      <xdr:nvSpPr>
        <xdr:cNvPr id="131" name="フローチャート : 判断 130"/>
        <xdr:cNvSpPr/>
      </xdr:nvSpPr>
      <xdr:spPr>
        <a:xfrm>
          <a:off x="15621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22877</xdr:rowOff>
    </xdr:from>
    <xdr:ext cx="736600" cy="259045"/>
    <xdr:sp macro="" textlink="">
      <xdr:nvSpPr>
        <xdr:cNvPr id="132" name="テキスト ボックス 131"/>
        <xdr:cNvSpPr txBox="1"/>
      </xdr:nvSpPr>
      <xdr:spPr>
        <a:xfrm>
          <a:off x="15290800" y="24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120650</xdr:rowOff>
    </xdr:from>
    <xdr:to>
      <xdr:col>21</xdr:col>
      <xdr:colOff>361950</xdr:colOff>
      <xdr:row>17</xdr:row>
      <xdr:rowOff>146050</xdr:rowOff>
    </xdr:to>
    <xdr:cxnSp macro="">
      <xdr:nvCxnSpPr>
        <xdr:cNvPr id="133" name="直線コネクタ 132"/>
        <xdr:cNvCxnSpPr/>
      </xdr:nvCxnSpPr>
      <xdr:spPr>
        <a:xfrm>
          <a:off x="13893800" y="303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57150</xdr:rowOff>
    </xdr:from>
    <xdr:to>
      <xdr:col>20</xdr:col>
      <xdr:colOff>158750</xdr:colOff>
      <xdr:row>17</xdr:row>
      <xdr:rowOff>120650</xdr:rowOff>
    </xdr:to>
    <xdr:cxnSp macro="">
      <xdr:nvCxnSpPr>
        <xdr:cNvPr id="136" name="直線コネクタ 135"/>
        <xdr:cNvCxnSpPr/>
      </xdr:nvCxnSpPr>
      <xdr:spPr>
        <a:xfrm>
          <a:off x="13004800" y="297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38" name="テキスト ボックス 137"/>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39" name="フローチャート : 判断 138"/>
        <xdr:cNvSpPr/>
      </xdr:nvSpPr>
      <xdr:spPr>
        <a:xfrm>
          <a:off x="12954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40" name="テキスト ボックス 13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29227</xdr:rowOff>
    </xdr:from>
    <xdr:ext cx="762000" cy="259045"/>
    <xdr:sp macro="" textlink="">
      <xdr:nvSpPr>
        <xdr:cNvPr id="147"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2" name="円/楕円 151"/>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3" name="テキスト ボックス 152"/>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54" name="円/楕円 153"/>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55" name="テキスト ボックス 154"/>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保育所の待機児童対策などの子育て支援施策の強化や障害福祉サービスの利用者の増等により比率は上昇傾向にある。平成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年度は市税収入の減並びに児童福祉費及び生活保護扶助費の増により比率は上昇し、平成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年度は児童福祉費及び社会福祉費の増により上昇した。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61</xdr:row>
      <xdr:rowOff>146050</xdr:rowOff>
    </xdr:to>
    <xdr:cxnSp macro="">
      <xdr:nvCxnSpPr>
        <xdr:cNvPr id="183" name="直線コネクタ 182"/>
        <xdr:cNvCxnSpPr/>
      </xdr:nvCxnSpPr>
      <xdr:spPr>
        <a:xfrm flipV="1">
          <a:off x="4826000" y="89852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4"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5" name="直線コネクタ 184"/>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86"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7" name="直線コネクタ 186"/>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146050</xdr:rowOff>
    </xdr:to>
    <xdr:cxnSp macro="">
      <xdr:nvCxnSpPr>
        <xdr:cNvPr id="188" name="直線コネクタ 187"/>
        <xdr:cNvCxnSpPr/>
      </xdr:nvCxnSpPr>
      <xdr:spPr>
        <a:xfrm>
          <a:off x="3987800" y="10414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73677</xdr:rowOff>
    </xdr:from>
    <xdr:ext cx="762000" cy="259045"/>
    <xdr:sp macro="" textlink="">
      <xdr:nvSpPr>
        <xdr:cNvPr id="189" name="扶助費平均値テキスト"/>
        <xdr:cNvSpPr txBox="1"/>
      </xdr:nvSpPr>
      <xdr:spPr>
        <a:xfrm>
          <a:off x="4914900" y="984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0" name="フローチャート : 判断 189"/>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88900</xdr:rowOff>
    </xdr:from>
    <xdr:to>
      <xdr:col>5</xdr:col>
      <xdr:colOff>549275</xdr:colOff>
      <xdr:row>60</xdr:row>
      <xdr:rowOff>127000</xdr:rowOff>
    </xdr:to>
    <xdr:cxnSp macro="">
      <xdr:nvCxnSpPr>
        <xdr:cNvPr id="191" name="直線コネクタ 190"/>
        <xdr:cNvCxnSpPr/>
      </xdr:nvCxnSpPr>
      <xdr:spPr>
        <a:xfrm>
          <a:off x="3098800" y="1037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92" name="フローチャート : 判断 191"/>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16527</xdr:rowOff>
    </xdr:from>
    <xdr:ext cx="736600" cy="259045"/>
    <xdr:sp macro="" textlink="">
      <xdr:nvSpPr>
        <xdr:cNvPr id="193" name="テキスト ボックス 192"/>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60</xdr:row>
      <xdr:rowOff>88900</xdr:rowOff>
    </xdr:to>
    <xdr:cxnSp macro="">
      <xdr:nvCxnSpPr>
        <xdr:cNvPr id="194" name="直線コネクタ 193"/>
        <xdr:cNvCxnSpPr/>
      </xdr:nvCxnSpPr>
      <xdr:spPr>
        <a:xfrm>
          <a:off x="2209800" y="102044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152400</xdr:rowOff>
    </xdr:from>
    <xdr:to>
      <xdr:col>4</xdr:col>
      <xdr:colOff>396875</xdr:colOff>
      <xdr:row>58</xdr:row>
      <xdr:rowOff>82550</xdr:rowOff>
    </xdr:to>
    <xdr:sp macro="" textlink="">
      <xdr:nvSpPr>
        <xdr:cNvPr id="195" name="フローチャート : 判断 194"/>
        <xdr:cNvSpPr/>
      </xdr:nvSpPr>
      <xdr:spPr>
        <a:xfrm>
          <a:off x="30480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92727</xdr:rowOff>
    </xdr:from>
    <xdr:ext cx="762000" cy="259045"/>
    <xdr:sp macro="" textlink="">
      <xdr:nvSpPr>
        <xdr:cNvPr id="196" name="テキスト ボックス 195"/>
        <xdr:cNvSpPr txBox="1"/>
      </xdr:nvSpPr>
      <xdr:spPr>
        <a:xfrm>
          <a:off x="2717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165100</xdr:rowOff>
    </xdr:from>
    <xdr:to>
      <xdr:col>3</xdr:col>
      <xdr:colOff>142875</xdr:colOff>
      <xdr:row>59</xdr:row>
      <xdr:rowOff>88900</xdr:rowOff>
    </xdr:to>
    <xdr:cxnSp macro="">
      <xdr:nvCxnSpPr>
        <xdr:cNvPr id="197" name="直線コネクタ 196"/>
        <xdr:cNvCxnSpPr/>
      </xdr:nvCxnSpPr>
      <xdr:spPr>
        <a:xfrm>
          <a:off x="1320800" y="10109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38100</xdr:rowOff>
    </xdr:from>
    <xdr:to>
      <xdr:col>3</xdr:col>
      <xdr:colOff>193675</xdr:colOff>
      <xdr:row>57</xdr:row>
      <xdr:rowOff>139700</xdr:rowOff>
    </xdr:to>
    <xdr:sp macro="" textlink="">
      <xdr:nvSpPr>
        <xdr:cNvPr id="198" name="フローチャート : 判断 197"/>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149877</xdr:rowOff>
    </xdr:from>
    <xdr:ext cx="762000" cy="259045"/>
    <xdr:sp macro="" textlink="">
      <xdr:nvSpPr>
        <xdr:cNvPr id="199" name="テキスト ボックス 198"/>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0" name="フローチャート : 判断 199"/>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111777</xdr:rowOff>
    </xdr:from>
    <xdr:ext cx="762000" cy="259045"/>
    <xdr:sp macro="" textlink="">
      <xdr:nvSpPr>
        <xdr:cNvPr id="201" name="テキスト ボックス 200"/>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95250</xdr:rowOff>
    </xdr:from>
    <xdr:to>
      <xdr:col>7</xdr:col>
      <xdr:colOff>66675</xdr:colOff>
      <xdr:row>62</xdr:row>
      <xdr:rowOff>25400</xdr:rowOff>
    </xdr:to>
    <xdr:sp macro="" textlink="">
      <xdr:nvSpPr>
        <xdr:cNvPr id="207" name="円/楕円 206"/>
        <xdr:cNvSpPr/>
      </xdr:nvSpPr>
      <xdr:spPr>
        <a:xfrm>
          <a:off x="47752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3827</xdr:rowOff>
    </xdr:from>
    <xdr:ext cx="762000" cy="259045"/>
    <xdr:sp macro="" textlink="">
      <xdr:nvSpPr>
        <xdr:cNvPr id="208" name="扶助費該当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09" name="円/楕円 208"/>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10" name="テキスト ボックス 209"/>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38100</xdr:rowOff>
    </xdr:from>
    <xdr:to>
      <xdr:col>4</xdr:col>
      <xdr:colOff>396875</xdr:colOff>
      <xdr:row>60</xdr:row>
      <xdr:rowOff>139700</xdr:rowOff>
    </xdr:to>
    <xdr:sp macro="" textlink="">
      <xdr:nvSpPr>
        <xdr:cNvPr id="211" name="円/楕円 210"/>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124477</xdr:rowOff>
    </xdr:from>
    <xdr:ext cx="762000" cy="259045"/>
    <xdr:sp macro="" textlink="">
      <xdr:nvSpPr>
        <xdr:cNvPr id="212" name="テキスト ボックス 211"/>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3" name="円/楕円 212"/>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4" name="テキスト ボックス 213"/>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114300</xdr:rowOff>
    </xdr:from>
    <xdr:to>
      <xdr:col>1</xdr:col>
      <xdr:colOff>676275</xdr:colOff>
      <xdr:row>59</xdr:row>
      <xdr:rowOff>44450</xdr:rowOff>
    </xdr:to>
    <xdr:sp macro="" textlink="">
      <xdr:nvSpPr>
        <xdr:cNvPr id="215" name="円/楕円 214"/>
        <xdr:cNvSpPr/>
      </xdr:nvSpPr>
      <xdr:spPr>
        <a:xfrm>
          <a:off x="1270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29227</xdr:rowOff>
    </xdr:from>
    <xdr:ext cx="762000" cy="259045"/>
    <xdr:sp macro="" textlink="">
      <xdr:nvSpPr>
        <xdr:cNvPr id="216" name="テキスト ボックス 215"/>
        <xdr:cNvSpPr txBox="1"/>
      </xdr:nvSpPr>
      <xdr:spPr>
        <a:xfrm>
          <a:off x="939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effectLst/>
            </a:rPr>
            <a:t>　医療費や介護サービス費の増により後期高齢者医療事業特別会計及び介護保険事業特別会計への繰出金が毎年増加していることから比率は上昇傾向にある。これに加え、平成</a:t>
          </a:r>
          <a:r>
            <a:rPr lang="en-US" altLang="ja-JP" sz="1100">
              <a:effectLst/>
            </a:rPr>
            <a:t>28</a:t>
          </a:r>
          <a:r>
            <a:rPr lang="ja-JP" altLang="en-US" sz="1100">
              <a:effectLst/>
            </a:rPr>
            <a:t>年度は、経常一般財源の減により比率が増加した。</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4535</xdr:rowOff>
    </xdr:from>
    <xdr:to>
      <xdr:col>24</xdr:col>
      <xdr:colOff>31750</xdr:colOff>
      <xdr:row>61</xdr:row>
      <xdr:rowOff>86178</xdr:rowOff>
    </xdr:to>
    <xdr:cxnSp macro="">
      <xdr:nvCxnSpPr>
        <xdr:cNvPr id="246" name="直線コネクタ 245"/>
        <xdr:cNvCxnSpPr/>
      </xdr:nvCxnSpPr>
      <xdr:spPr>
        <a:xfrm flipV="1">
          <a:off x="16510000" y="9091385"/>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47"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48" name="直線コネクタ 247"/>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90912</xdr:rowOff>
    </xdr:from>
    <xdr:ext cx="762000" cy="259045"/>
    <xdr:sp macro="" textlink="">
      <xdr:nvSpPr>
        <xdr:cNvPr id="249"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53</xdr:row>
      <xdr:rowOff>4535</xdr:rowOff>
    </xdr:from>
    <xdr:to>
      <xdr:col>24</xdr:col>
      <xdr:colOff>120650</xdr:colOff>
      <xdr:row>53</xdr:row>
      <xdr:rowOff>4535</xdr:rowOff>
    </xdr:to>
    <xdr:cxnSp macro="">
      <xdr:nvCxnSpPr>
        <xdr:cNvPr id="250" name="直線コネクタ 249"/>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86178</xdr:rowOff>
    </xdr:from>
    <xdr:to>
      <xdr:col>24</xdr:col>
      <xdr:colOff>31750</xdr:colOff>
      <xdr:row>53</xdr:row>
      <xdr:rowOff>118835</xdr:rowOff>
    </xdr:to>
    <xdr:cxnSp macro="">
      <xdr:nvCxnSpPr>
        <xdr:cNvPr id="251" name="直線コネクタ 250"/>
        <xdr:cNvCxnSpPr/>
      </xdr:nvCxnSpPr>
      <xdr:spPr>
        <a:xfrm>
          <a:off x="15671800" y="9173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154412</xdr:rowOff>
    </xdr:from>
    <xdr:ext cx="762000" cy="259045"/>
    <xdr:sp macro="" textlink="">
      <xdr:nvSpPr>
        <xdr:cNvPr id="252" name="その他平均値テキスト"/>
        <xdr:cNvSpPr txBox="1"/>
      </xdr:nvSpPr>
      <xdr:spPr>
        <a:xfrm>
          <a:off x="16598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10885</xdr:rowOff>
    </xdr:from>
    <xdr:to>
      <xdr:col>24</xdr:col>
      <xdr:colOff>82550</xdr:colOff>
      <xdr:row>56</xdr:row>
      <xdr:rowOff>112485</xdr:rowOff>
    </xdr:to>
    <xdr:sp macro="" textlink="">
      <xdr:nvSpPr>
        <xdr:cNvPr id="253" name="フローチャート : 判断 252"/>
        <xdr:cNvSpPr/>
      </xdr:nvSpPr>
      <xdr:spPr>
        <a:xfrm>
          <a:off x="16459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86178</xdr:rowOff>
    </xdr:from>
    <xdr:to>
      <xdr:col>22</xdr:col>
      <xdr:colOff>565150</xdr:colOff>
      <xdr:row>53</xdr:row>
      <xdr:rowOff>86178</xdr:rowOff>
    </xdr:to>
    <xdr:cxnSp macro="">
      <xdr:nvCxnSpPr>
        <xdr:cNvPr id="254" name="直線コネクタ 253"/>
        <xdr:cNvCxnSpPr/>
      </xdr:nvCxnSpPr>
      <xdr:spPr>
        <a:xfrm>
          <a:off x="14782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117022</xdr:rowOff>
    </xdr:from>
    <xdr:to>
      <xdr:col>22</xdr:col>
      <xdr:colOff>615950</xdr:colOff>
      <xdr:row>56</xdr:row>
      <xdr:rowOff>47172</xdr:rowOff>
    </xdr:to>
    <xdr:sp macro="" textlink="">
      <xdr:nvSpPr>
        <xdr:cNvPr id="255" name="フローチャート : 判断 254"/>
        <xdr:cNvSpPr/>
      </xdr:nvSpPr>
      <xdr:spPr>
        <a:xfrm>
          <a:off x="15621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31949</xdr:rowOff>
    </xdr:from>
    <xdr:ext cx="736600" cy="259045"/>
    <xdr:sp macro="" textlink="">
      <xdr:nvSpPr>
        <xdr:cNvPr id="256" name="テキスト ボックス 255"/>
        <xdr:cNvSpPr txBox="1"/>
      </xdr:nvSpPr>
      <xdr:spPr>
        <a:xfrm>
          <a:off x="15290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37193</xdr:rowOff>
    </xdr:from>
    <xdr:to>
      <xdr:col>21</xdr:col>
      <xdr:colOff>361950</xdr:colOff>
      <xdr:row>53</xdr:row>
      <xdr:rowOff>86178</xdr:rowOff>
    </xdr:to>
    <xdr:cxnSp macro="">
      <xdr:nvCxnSpPr>
        <xdr:cNvPr id="257" name="直線コネクタ 256"/>
        <xdr:cNvCxnSpPr/>
      </xdr:nvCxnSpPr>
      <xdr:spPr>
        <a:xfrm>
          <a:off x="13893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68035</xdr:rowOff>
    </xdr:from>
    <xdr:to>
      <xdr:col>21</xdr:col>
      <xdr:colOff>412750</xdr:colOff>
      <xdr:row>55</xdr:row>
      <xdr:rowOff>169635</xdr:rowOff>
    </xdr:to>
    <xdr:sp macro="" textlink="">
      <xdr:nvSpPr>
        <xdr:cNvPr id="258" name="フローチャート : 判断 257"/>
        <xdr:cNvSpPr/>
      </xdr:nvSpPr>
      <xdr:spPr>
        <a:xfrm>
          <a:off x="14732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154412</xdr:rowOff>
    </xdr:from>
    <xdr:ext cx="762000" cy="259045"/>
    <xdr:sp macro="" textlink="">
      <xdr:nvSpPr>
        <xdr:cNvPr id="259" name="テキスト ボックス 258"/>
        <xdr:cNvSpPr txBox="1"/>
      </xdr:nvSpPr>
      <xdr:spPr>
        <a:xfrm>
          <a:off x="14401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37193</xdr:rowOff>
    </xdr:from>
    <xdr:to>
      <xdr:col>20</xdr:col>
      <xdr:colOff>158750</xdr:colOff>
      <xdr:row>53</xdr:row>
      <xdr:rowOff>37193</xdr:rowOff>
    </xdr:to>
    <xdr:cxnSp macro="">
      <xdr:nvCxnSpPr>
        <xdr:cNvPr id="260" name="直線コネクタ 259"/>
        <xdr:cNvCxnSpPr/>
      </xdr:nvCxnSpPr>
      <xdr:spPr>
        <a:xfrm>
          <a:off x="13004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2722</xdr:rowOff>
    </xdr:from>
    <xdr:to>
      <xdr:col>20</xdr:col>
      <xdr:colOff>209550</xdr:colOff>
      <xdr:row>55</xdr:row>
      <xdr:rowOff>104322</xdr:rowOff>
    </xdr:to>
    <xdr:sp macro="" textlink="">
      <xdr:nvSpPr>
        <xdr:cNvPr id="261" name="フローチャート : 判断 260"/>
        <xdr:cNvSpPr/>
      </xdr:nvSpPr>
      <xdr:spPr>
        <a:xfrm>
          <a:off x="13843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89099</xdr:rowOff>
    </xdr:from>
    <xdr:ext cx="762000" cy="259045"/>
    <xdr:sp macro="" textlink="">
      <xdr:nvSpPr>
        <xdr:cNvPr id="262" name="テキスト ボックス 261"/>
        <xdr:cNvSpPr txBox="1"/>
      </xdr:nvSpPr>
      <xdr:spPr>
        <a:xfrm>
          <a:off x="13512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92528</xdr:rowOff>
    </xdr:from>
    <xdr:to>
      <xdr:col>19</xdr:col>
      <xdr:colOff>6350</xdr:colOff>
      <xdr:row>55</xdr:row>
      <xdr:rowOff>22678</xdr:rowOff>
    </xdr:to>
    <xdr:sp macro="" textlink="">
      <xdr:nvSpPr>
        <xdr:cNvPr id="263" name="フローチャート : 判断 262"/>
        <xdr:cNvSpPr/>
      </xdr:nvSpPr>
      <xdr:spPr>
        <a:xfrm>
          <a:off x="12954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7455</xdr:rowOff>
    </xdr:from>
    <xdr:ext cx="762000" cy="259045"/>
    <xdr:sp macro="" textlink="">
      <xdr:nvSpPr>
        <xdr:cNvPr id="264" name="テキスト ボックス 263"/>
        <xdr:cNvSpPr txBox="1"/>
      </xdr:nvSpPr>
      <xdr:spPr>
        <a:xfrm>
          <a:off x="126238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68035</xdr:rowOff>
    </xdr:from>
    <xdr:to>
      <xdr:col>24</xdr:col>
      <xdr:colOff>82550</xdr:colOff>
      <xdr:row>53</xdr:row>
      <xdr:rowOff>169635</xdr:rowOff>
    </xdr:to>
    <xdr:sp macro="" textlink="">
      <xdr:nvSpPr>
        <xdr:cNvPr id="270" name="円/楕円 269"/>
        <xdr:cNvSpPr/>
      </xdr:nvSpPr>
      <xdr:spPr>
        <a:xfrm>
          <a:off x="16459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148062</xdr:rowOff>
    </xdr:from>
    <xdr:ext cx="762000" cy="259045"/>
    <xdr:sp macro="" textlink="">
      <xdr:nvSpPr>
        <xdr:cNvPr id="271" name="その他該当値テキスト"/>
        <xdr:cNvSpPr txBox="1"/>
      </xdr:nvSpPr>
      <xdr:spPr>
        <a:xfrm>
          <a:off x="16598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35378</xdr:rowOff>
    </xdr:from>
    <xdr:to>
      <xdr:col>22</xdr:col>
      <xdr:colOff>615950</xdr:colOff>
      <xdr:row>53</xdr:row>
      <xdr:rowOff>136978</xdr:rowOff>
    </xdr:to>
    <xdr:sp macro="" textlink="">
      <xdr:nvSpPr>
        <xdr:cNvPr id="272" name="円/楕円 271"/>
        <xdr:cNvSpPr/>
      </xdr:nvSpPr>
      <xdr:spPr>
        <a:xfrm>
          <a:off x="15621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147155</xdr:rowOff>
    </xdr:from>
    <xdr:ext cx="736600" cy="259045"/>
    <xdr:sp macro="" textlink="">
      <xdr:nvSpPr>
        <xdr:cNvPr id="273" name="テキスト ボックス 272"/>
        <xdr:cNvSpPr txBox="1"/>
      </xdr:nvSpPr>
      <xdr:spPr>
        <a:xfrm>
          <a:off x="15290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35378</xdr:rowOff>
    </xdr:from>
    <xdr:to>
      <xdr:col>21</xdr:col>
      <xdr:colOff>412750</xdr:colOff>
      <xdr:row>53</xdr:row>
      <xdr:rowOff>136978</xdr:rowOff>
    </xdr:to>
    <xdr:sp macro="" textlink="">
      <xdr:nvSpPr>
        <xdr:cNvPr id="274" name="円/楕円 273"/>
        <xdr:cNvSpPr/>
      </xdr:nvSpPr>
      <xdr:spPr>
        <a:xfrm>
          <a:off x="14732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147155</xdr:rowOff>
    </xdr:from>
    <xdr:ext cx="762000" cy="259045"/>
    <xdr:sp macro="" textlink="">
      <xdr:nvSpPr>
        <xdr:cNvPr id="275" name="テキスト ボックス 274"/>
        <xdr:cNvSpPr txBox="1"/>
      </xdr:nvSpPr>
      <xdr:spPr>
        <a:xfrm>
          <a:off x="14401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157843</xdr:rowOff>
    </xdr:from>
    <xdr:to>
      <xdr:col>20</xdr:col>
      <xdr:colOff>209550</xdr:colOff>
      <xdr:row>53</xdr:row>
      <xdr:rowOff>87993</xdr:rowOff>
    </xdr:to>
    <xdr:sp macro="" textlink="">
      <xdr:nvSpPr>
        <xdr:cNvPr id="276" name="円/楕円 275"/>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98170</xdr:rowOff>
    </xdr:from>
    <xdr:ext cx="762000" cy="259045"/>
    <xdr:sp macro="" textlink="">
      <xdr:nvSpPr>
        <xdr:cNvPr id="277" name="テキスト ボックス 276"/>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157843</xdr:rowOff>
    </xdr:from>
    <xdr:to>
      <xdr:col>19</xdr:col>
      <xdr:colOff>6350</xdr:colOff>
      <xdr:row>53</xdr:row>
      <xdr:rowOff>87993</xdr:rowOff>
    </xdr:to>
    <xdr:sp macro="" textlink="">
      <xdr:nvSpPr>
        <xdr:cNvPr id="278" name="円/楕円 277"/>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98170</xdr:rowOff>
    </xdr:from>
    <xdr:ext cx="762000" cy="259045"/>
    <xdr:sp macro="" textlink="">
      <xdr:nvSpPr>
        <xdr:cNvPr id="279" name="テキスト ボックス 278"/>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下水道事業会計における特別利益の発生等による補助費等の減及び市税収入の増により比率は低下した。平成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下水道事業会計における減価償却費の増、幼稚園園児保育料補助や認可外保育施設に通う園児に対する補助額拡充等により比率が上昇した。平成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年度は、下水道事業会計におけ雨水処理負担金等の減及び</a:t>
          </a:r>
          <a:r>
            <a:rPr lang="ja-JP" altLang="ja-JP" sz="1100">
              <a:solidFill>
                <a:schemeClr val="dk1"/>
              </a:solidFill>
              <a:effectLst/>
              <a:latin typeface="+mn-lt"/>
              <a:ea typeface="+mn-ea"/>
              <a:cs typeface="+mn-cs"/>
            </a:rPr>
            <a:t>消費税引上げの平年度化による地方消費税交付金の増等による</a:t>
          </a:r>
          <a:r>
            <a:rPr kumimoji="1" lang="ja-JP" altLang="ja-JP" sz="1100">
              <a:solidFill>
                <a:schemeClr val="dk1"/>
              </a:solidFill>
              <a:effectLst/>
              <a:latin typeface="+mn-lt"/>
              <a:ea typeface="+mn-ea"/>
              <a:cs typeface="+mn-cs"/>
            </a:rPr>
            <a:t>税収の増により比率が減少した。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年度は、下水道事業会計における雨水処理負担金等の減等により比率が減少した。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6350</xdr:rowOff>
    </xdr:from>
    <xdr:to>
      <xdr:col>24</xdr:col>
      <xdr:colOff>31750</xdr:colOff>
      <xdr:row>41</xdr:row>
      <xdr:rowOff>6350</xdr:rowOff>
    </xdr:to>
    <xdr:cxnSp macro="">
      <xdr:nvCxnSpPr>
        <xdr:cNvPr id="307" name="直線コネクタ 306"/>
        <xdr:cNvCxnSpPr/>
      </xdr:nvCxnSpPr>
      <xdr:spPr>
        <a:xfrm flipV="1">
          <a:off x="16510000" y="5664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149877</xdr:rowOff>
    </xdr:from>
    <xdr:ext cx="762000" cy="259045"/>
    <xdr:sp macro="" textlink="">
      <xdr:nvSpPr>
        <xdr:cNvPr id="308" name="補助費等最小値テキスト"/>
        <xdr:cNvSpPr txBox="1"/>
      </xdr:nvSpPr>
      <xdr:spPr>
        <a:xfrm>
          <a:off x="16598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23</xdr:col>
      <xdr:colOff>628650</xdr:colOff>
      <xdr:row>41</xdr:row>
      <xdr:rowOff>6350</xdr:rowOff>
    </xdr:from>
    <xdr:to>
      <xdr:col>24</xdr:col>
      <xdr:colOff>120650</xdr:colOff>
      <xdr:row>41</xdr:row>
      <xdr:rowOff>6350</xdr:rowOff>
    </xdr:to>
    <xdr:cxnSp macro="">
      <xdr:nvCxnSpPr>
        <xdr:cNvPr id="309" name="直線コネクタ 308"/>
        <xdr:cNvCxnSpPr/>
      </xdr:nvCxnSpPr>
      <xdr:spPr>
        <a:xfrm>
          <a:off x="16421100" y="703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92727</xdr:rowOff>
    </xdr:from>
    <xdr:ext cx="762000" cy="259045"/>
    <xdr:sp macro="" textlink="">
      <xdr:nvSpPr>
        <xdr:cNvPr id="310"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6350</xdr:rowOff>
    </xdr:from>
    <xdr:to>
      <xdr:col>24</xdr:col>
      <xdr:colOff>120650</xdr:colOff>
      <xdr:row>33</xdr:row>
      <xdr:rowOff>6350</xdr:rowOff>
    </xdr:to>
    <xdr:cxnSp macro="">
      <xdr:nvCxnSpPr>
        <xdr:cNvPr id="311" name="直線コネクタ 310"/>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95250</xdr:rowOff>
    </xdr:from>
    <xdr:to>
      <xdr:col>24</xdr:col>
      <xdr:colOff>31750</xdr:colOff>
      <xdr:row>37</xdr:row>
      <xdr:rowOff>107950</xdr:rowOff>
    </xdr:to>
    <xdr:cxnSp macro="">
      <xdr:nvCxnSpPr>
        <xdr:cNvPr id="312" name="直線コネクタ 311"/>
        <xdr:cNvCxnSpPr/>
      </xdr:nvCxnSpPr>
      <xdr:spPr>
        <a:xfrm flipV="1">
          <a:off x="15671800" y="643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13"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4" name="フローチャート : 判断 313"/>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107950</xdr:rowOff>
    </xdr:from>
    <xdr:to>
      <xdr:col>22</xdr:col>
      <xdr:colOff>565150</xdr:colOff>
      <xdr:row>38</xdr:row>
      <xdr:rowOff>25400</xdr:rowOff>
    </xdr:to>
    <xdr:cxnSp macro="">
      <xdr:nvCxnSpPr>
        <xdr:cNvPr id="315" name="直線コネクタ 314"/>
        <xdr:cNvCxnSpPr/>
      </xdr:nvCxnSpPr>
      <xdr:spPr>
        <a:xfrm flipV="1">
          <a:off x="14782800" y="6451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95250</xdr:rowOff>
    </xdr:from>
    <xdr:to>
      <xdr:col>22</xdr:col>
      <xdr:colOff>615950</xdr:colOff>
      <xdr:row>38</xdr:row>
      <xdr:rowOff>25400</xdr:rowOff>
    </xdr:to>
    <xdr:sp macro="" textlink="">
      <xdr:nvSpPr>
        <xdr:cNvPr id="316" name="フローチャート : 判断 315"/>
        <xdr:cNvSpPr/>
      </xdr:nvSpPr>
      <xdr:spPr>
        <a:xfrm>
          <a:off x="15621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17" name="テキスト ボックス 316"/>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120650</xdr:rowOff>
    </xdr:from>
    <xdr:to>
      <xdr:col>21</xdr:col>
      <xdr:colOff>361950</xdr:colOff>
      <xdr:row>38</xdr:row>
      <xdr:rowOff>25400</xdr:rowOff>
    </xdr:to>
    <xdr:cxnSp macro="">
      <xdr:nvCxnSpPr>
        <xdr:cNvPr id="318" name="直線コネクタ 317"/>
        <xdr:cNvCxnSpPr/>
      </xdr:nvCxnSpPr>
      <xdr:spPr>
        <a:xfrm>
          <a:off x="13893800" y="646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133350</xdr:rowOff>
    </xdr:from>
    <xdr:to>
      <xdr:col>21</xdr:col>
      <xdr:colOff>412750</xdr:colOff>
      <xdr:row>38</xdr:row>
      <xdr:rowOff>63500</xdr:rowOff>
    </xdr:to>
    <xdr:sp macro="" textlink="">
      <xdr:nvSpPr>
        <xdr:cNvPr id="319" name="フローチャート : 判断 318"/>
        <xdr:cNvSpPr/>
      </xdr:nvSpPr>
      <xdr:spPr>
        <a:xfrm>
          <a:off x="14732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73677</xdr:rowOff>
    </xdr:from>
    <xdr:ext cx="762000" cy="259045"/>
    <xdr:sp macro="" textlink="">
      <xdr:nvSpPr>
        <xdr:cNvPr id="320" name="テキスト ボックス 319"/>
        <xdr:cNvSpPr txBox="1"/>
      </xdr:nvSpPr>
      <xdr:spPr>
        <a:xfrm>
          <a:off x="14401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120650</xdr:rowOff>
    </xdr:from>
    <xdr:to>
      <xdr:col>20</xdr:col>
      <xdr:colOff>158750</xdr:colOff>
      <xdr:row>38</xdr:row>
      <xdr:rowOff>38100</xdr:rowOff>
    </xdr:to>
    <xdr:cxnSp macro="">
      <xdr:nvCxnSpPr>
        <xdr:cNvPr id="321" name="直線コネクタ 320"/>
        <xdr:cNvCxnSpPr/>
      </xdr:nvCxnSpPr>
      <xdr:spPr>
        <a:xfrm flipV="1">
          <a:off x="13004800" y="6464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133350</xdr:rowOff>
    </xdr:from>
    <xdr:to>
      <xdr:col>20</xdr:col>
      <xdr:colOff>209550</xdr:colOff>
      <xdr:row>38</xdr:row>
      <xdr:rowOff>63500</xdr:rowOff>
    </xdr:to>
    <xdr:sp macro="" textlink="">
      <xdr:nvSpPr>
        <xdr:cNvPr id="322" name="フローチャート : 判断 321"/>
        <xdr:cNvSpPr/>
      </xdr:nvSpPr>
      <xdr:spPr>
        <a:xfrm>
          <a:off x="13843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48277</xdr:rowOff>
    </xdr:from>
    <xdr:ext cx="762000" cy="259045"/>
    <xdr:sp macro="" textlink="">
      <xdr:nvSpPr>
        <xdr:cNvPr id="323" name="テキスト ボックス 32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12700</xdr:rowOff>
    </xdr:from>
    <xdr:to>
      <xdr:col>19</xdr:col>
      <xdr:colOff>6350</xdr:colOff>
      <xdr:row>38</xdr:row>
      <xdr:rowOff>114300</xdr:rowOff>
    </xdr:to>
    <xdr:sp macro="" textlink="">
      <xdr:nvSpPr>
        <xdr:cNvPr id="324" name="フローチャート : 判断 323"/>
        <xdr:cNvSpPr/>
      </xdr:nvSpPr>
      <xdr:spPr>
        <a:xfrm>
          <a:off x="12954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99077</xdr:rowOff>
    </xdr:from>
    <xdr:ext cx="762000" cy="259045"/>
    <xdr:sp macro="" textlink="">
      <xdr:nvSpPr>
        <xdr:cNvPr id="325" name="テキスト ボックス 324"/>
        <xdr:cNvSpPr txBox="1"/>
      </xdr:nvSpPr>
      <xdr:spPr>
        <a:xfrm>
          <a:off x="12623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44450</xdr:rowOff>
    </xdr:from>
    <xdr:to>
      <xdr:col>24</xdr:col>
      <xdr:colOff>82550</xdr:colOff>
      <xdr:row>37</xdr:row>
      <xdr:rowOff>146050</xdr:rowOff>
    </xdr:to>
    <xdr:sp macro="" textlink="">
      <xdr:nvSpPr>
        <xdr:cNvPr id="331" name="円/楕円 330"/>
        <xdr:cNvSpPr/>
      </xdr:nvSpPr>
      <xdr:spPr>
        <a:xfrm>
          <a:off x="16459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60977</xdr:rowOff>
    </xdr:from>
    <xdr:ext cx="762000" cy="259045"/>
    <xdr:sp macro="" textlink="">
      <xdr:nvSpPr>
        <xdr:cNvPr id="332" name="補助費等該当値テキスト"/>
        <xdr:cNvSpPr txBox="1"/>
      </xdr:nvSpPr>
      <xdr:spPr>
        <a:xfrm>
          <a:off x="16598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57150</xdr:rowOff>
    </xdr:from>
    <xdr:to>
      <xdr:col>22</xdr:col>
      <xdr:colOff>615950</xdr:colOff>
      <xdr:row>37</xdr:row>
      <xdr:rowOff>158750</xdr:rowOff>
    </xdr:to>
    <xdr:sp macro="" textlink="">
      <xdr:nvSpPr>
        <xdr:cNvPr id="333" name="円/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168927</xdr:rowOff>
    </xdr:from>
    <xdr:ext cx="736600" cy="259045"/>
    <xdr:sp macro="" textlink="">
      <xdr:nvSpPr>
        <xdr:cNvPr id="334" name="テキスト ボックス 333"/>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146050</xdr:rowOff>
    </xdr:from>
    <xdr:to>
      <xdr:col>21</xdr:col>
      <xdr:colOff>412750</xdr:colOff>
      <xdr:row>38</xdr:row>
      <xdr:rowOff>76200</xdr:rowOff>
    </xdr:to>
    <xdr:sp macro="" textlink="">
      <xdr:nvSpPr>
        <xdr:cNvPr id="335" name="円/楕円 334"/>
        <xdr:cNvSpPr/>
      </xdr:nvSpPr>
      <xdr:spPr>
        <a:xfrm>
          <a:off x="14732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60977</xdr:rowOff>
    </xdr:from>
    <xdr:ext cx="762000" cy="259045"/>
    <xdr:sp macro="" textlink="">
      <xdr:nvSpPr>
        <xdr:cNvPr id="336" name="テキスト ボックス 335"/>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69850</xdr:rowOff>
    </xdr:from>
    <xdr:to>
      <xdr:col>20</xdr:col>
      <xdr:colOff>209550</xdr:colOff>
      <xdr:row>38</xdr:row>
      <xdr:rowOff>0</xdr:rowOff>
    </xdr:to>
    <xdr:sp macro="" textlink="">
      <xdr:nvSpPr>
        <xdr:cNvPr id="337" name="円/楕円 336"/>
        <xdr:cNvSpPr/>
      </xdr:nvSpPr>
      <xdr:spPr>
        <a:xfrm>
          <a:off x="13843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10177</xdr:rowOff>
    </xdr:from>
    <xdr:ext cx="762000" cy="259045"/>
    <xdr:sp macro="" textlink="">
      <xdr:nvSpPr>
        <xdr:cNvPr id="338" name="テキスト ボックス 337"/>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158750</xdr:rowOff>
    </xdr:from>
    <xdr:to>
      <xdr:col>19</xdr:col>
      <xdr:colOff>6350</xdr:colOff>
      <xdr:row>38</xdr:row>
      <xdr:rowOff>88900</xdr:rowOff>
    </xdr:to>
    <xdr:sp macro="" textlink="">
      <xdr:nvSpPr>
        <xdr:cNvPr id="339" name="円/楕円 338"/>
        <xdr:cNvSpPr/>
      </xdr:nvSpPr>
      <xdr:spPr>
        <a:xfrm>
          <a:off x="12954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99077</xdr:rowOff>
    </xdr:from>
    <xdr:ext cx="762000" cy="259045"/>
    <xdr:sp macro="" textlink="">
      <xdr:nvSpPr>
        <xdr:cNvPr id="340" name="テキスト ボックス 339"/>
        <xdr:cNvSpPr txBox="1"/>
      </xdr:nvSpPr>
      <xdr:spPr>
        <a:xfrm>
          <a:off x="126238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年度以降、経常的な公債費については大きな増減はないが、平成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年度は税収の増に伴って比率が減少している。平成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年度は、公債費の増があったものの、</a:t>
          </a:r>
          <a:r>
            <a:rPr lang="ja-JP" altLang="ja-JP" sz="1100">
              <a:solidFill>
                <a:schemeClr val="dk1"/>
              </a:solidFill>
              <a:effectLst/>
              <a:latin typeface="+mn-lt"/>
              <a:ea typeface="+mn-ea"/>
              <a:cs typeface="+mn-cs"/>
            </a:rPr>
            <a:t>消費税引上げの平年度化による地方消費税交付金の増等による</a:t>
          </a:r>
          <a:r>
            <a:rPr kumimoji="1" lang="ja-JP" altLang="ja-JP" sz="1100">
              <a:solidFill>
                <a:schemeClr val="dk1"/>
              </a:solidFill>
              <a:effectLst/>
              <a:latin typeface="+mn-lt"/>
              <a:ea typeface="+mn-ea"/>
              <a:cs typeface="+mn-cs"/>
            </a:rPr>
            <a:t>税収の増により比率が減少している。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年度は、公債費の微増に加え、経常一般財源の減により比率が増加した。</a:t>
          </a: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今後は庁舎建替え事業や、連続立体交差事業、小学校新設事業等により投資的経費が増加する見込みであるが、市債発行にあたっては、実質公債費比率や市債現在高に留意しながら、適正な活用に努める。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135165</xdr:rowOff>
    </xdr:from>
    <xdr:to>
      <xdr:col>7</xdr:col>
      <xdr:colOff>15875</xdr:colOff>
      <xdr:row>81</xdr:row>
      <xdr:rowOff>156936</xdr:rowOff>
    </xdr:to>
    <xdr:cxnSp macro="">
      <xdr:nvCxnSpPr>
        <xdr:cNvPr id="370" name="直線コネクタ 369"/>
        <xdr:cNvCxnSpPr/>
      </xdr:nvCxnSpPr>
      <xdr:spPr>
        <a:xfrm flipV="1">
          <a:off x="4826000" y="12651015"/>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129013</xdr:rowOff>
    </xdr:from>
    <xdr:ext cx="762000" cy="259045"/>
    <xdr:sp macro="" textlink="">
      <xdr:nvSpPr>
        <xdr:cNvPr id="371" name="公債費最小値テキスト"/>
        <xdr:cNvSpPr txBox="1"/>
      </xdr:nvSpPr>
      <xdr:spPr>
        <a:xfrm>
          <a:off x="4914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81</xdr:row>
      <xdr:rowOff>156936</xdr:rowOff>
    </xdr:from>
    <xdr:to>
      <xdr:col>7</xdr:col>
      <xdr:colOff>104775</xdr:colOff>
      <xdr:row>81</xdr:row>
      <xdr:rowOff>156936</xdr:rowOff>
    </xdr:to>
    <xdr:cxnSp macro="">
      <xdr:nvCxnSpPr>
        <xdr:cNvPr id="372" name="直線コネクタ 371"/>
        <xdr:cNvCxnSpPr/>
      </xdr:nvCxnSpPr>
      <xdr:spPr>
        <a:xfrm>
          <a:off x="4737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50092</xdr:rowOff>
    </xdr:from>
    <xdr:ext cx="762000" cy="259045"/>
    <xdr:sp macro="" textlink="">
      <xdr:nvSpPr>
        <xdr:cNvPr id="373"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73</xdr:row>
      <xdr:rowOff>135165</xdr:rowOff>
    </xdr:from>
    <xdr:to>
      <xdr:col>7</xdr:col>
      <xdr:colOff>104775</xdr:colOff>
      <xdr:row>73</xdr:row>
      <xdr:rowOff>135165</xdr:rowOff>
    </xdr:to>
    <xdr:cxnSp macro="">
      <xdr:nvCxnSpPr>
        <xdr:cNvPr id="374" name="直線コネクタ 373"/>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34471</xdr:rowOff>
    </xdr:from>
    <xdr:to>
      <xdr:col>7</xdr:col>
      <xdr:colOff>15875</xdr:colOff>
      <xdr:row>76</xdr:row>
      <xdr:rowOff>99786</xdr:rowOff>
    </xdr:to>
    <xdr:cxnSp macro="">
      <xdr:nvCxnSpPr>
        <xdr:cNvPr id="375" name="直線コネクタ 374"/>
        <xdr:cNvCxnSpPr/>
      </xdr:nvCxnSpPr>
      <xdr:spPr>
        <a:xfrm>
          <a:off x="3987800" y="13064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119034</xdr:rowOff>
    </xdr:from>
    <xdr:ext cx="762000" cy="259045"/>
    <xdr:sp macro="" textlink="">
      <xdr:nvSpPr>
        <xdr:cNvPr id="376" name="公債費平均値テキスト"/>
        <xdr:cNvSpPr txBox="1"/>
      </xdr:nvSpPr>
      <xdr:spPr>
        <a:xfrm>
          <a:off x="4914900" y="13149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146957</xdr:rowOff>
    </xdr:from>
    <xdr:to>
      <xdr:col>7</xdr:col>
      <xdr:colOff>66675</xdr:colOff>
      <xdr:row>77</xdr:row>
      <xdr:rowOff>77107</xdr:rowOff>
    </xdr:to>
    <xdr:sp macro="" textlink="">
      <xdr:nvSpPr>
        <xdr:cNvPr id="377" name="フローチャート : 判断 376"/>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34471</xdr:rowOff>
    </xdr:from>
    <xdr:to>
      <xdr:col>5</xdr:col>
      <xdr:colOff>549275</xdr:colOff>
      <xdr:row>76</xdr:row>
      <xdr:rowOff>56243</xdr:rowOff>
    </xdr:to>
    <xdr:cxnSp macro="">
      <xdr:nvCxnSpPr>
        <xdr:cNvPr id="378" name="直線コネクタ 377"/>
        <xdr:cNvCxnSpPr/>
      </xdr:nvCxnSpPr>
      <xdr:spPr>
        <a:xfrm flipV="1">
          <a:off x="3098800" y="13064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136071</xdr:rowOff>
    </xdr:from>
    <xdr:to>
      <xdr:col>5</xdr:col>
      <xdr:colOff>600075</xdr:colOff>
      <xdr:row>77</xdr:row>
      <xdr:rowOff>66221</xdr:rowOff>
    </xdr:to>
    <xdr:sp macro="" textlink="">
      <xdr:nvSpPr>
        <xdr:cNvPr id="379" name="フローチャート : 判断 378"/>
        <xdr:cNvSpPr/>
      </xdr:nvSpPr>
      <xdr:spPr>
        <a:xfrm>
          <a:off x="3937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50998</xdr:rowOff>
    </xdr:from>
    <xdr:ext cx="736600" cy="259045"/>
    <xdr:sp macro="" textlink="">
      <xdr:nvSpPr>
        <xdr:cNvPr id="380" name="テキスト ボックス 379"/>
        <xdr:cNvSpPr txBox="1"/>
      </xdr:nvSpPr>
      <xdr:spPr>
        <a:xfrm>
          <a:off x="3606800" y="1325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56243</xdr:rowOff>
    </xdr:from>
    <xdr:to>
      <xdr:col>4</xdr:col>
      <xdr:colOff>346075</xdr:colOff>
      <xdr:row>76</xdr:row>
      <xdr:rowOff>88900</xdr:rowOff>
    </xdr:to>
    <xdr:cxnSp macro="">
      <xdr:nvCxnSpPr>
        <xdr:cNvPr id="381" name="直線コネクタ 380"/>
        <xdr:cNvCxnSpPr/>
      </xdr:nvCxnSpPr>
      <xdr:spPr>
        <a:xfrm flipV="1">
          <a:off x="2209800" y="13086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168729</xdr:rowOff>
    </xdr:from>
    <xdr:to>
      <xdr:col>4</xdr:col>
      <xdr:colOff>396875</xdr:colOff>
      <xdr:row>77</xdr:row>
      <xdr:rowOff>98879</xdr:rowOff>
    </xdr:to>
    <xdr:sp macro="" textlink="">
      <xdr:nvSpPr>
        <xdr:cNvPr id="382" name="フローチャート : 判断 381"/>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83656</xdr:rowOff>
    </xdr:from>
    <xdr:ext cx="762000" cy="259045"/>
    <xdr:sp macro="" textlink="">
      <xdr:nvSpPr>
        <xdr:cNvPr id="383" name="テキスト ボックス 382"/>
        <xdr:cNvSpPr txBox="1"/>
      </xdr:nvSpPr>
      <xdr:spPr>
        <a:xfrm>
          <a:off x="2717800" y="1328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77</xdr:row>
      <xdr:rowOff>15421</xdr:rowOff>
    </xdr:to>
    <xdr:cxnSp macro="">
      <xdr:nvCxnSpPr>
        <xdr:cNvPr id="384" name="直線コネクタ 383"/>
        <xdr:cNvCxnSpPr/>
      </xdr:nvCxnSpPr>
      <xdr:spPr>
        <a:xfrm flipV="1">
          <a:off x="1320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51707</xdr:rowOff>
    </xdr:from>
    <xdr:to>
      <xdr:col>3</xdr:col>
      <xdr:colOff>193675</xdr:colOff>
      <xdr:row>77</xdr:row>
      <xdr:rowOff>153307</xdr:rowOff>
    </xdr:to>
    <xdr:sp macro="" textlink="">
      <xdr:nvSpPr>
        <xdr:cNvPr id="385" name="フローチャート : 判断 384"/>
        <xdr:cNvSpPr/>
      </xdr:nvSpPr>
      <xdr:spPr>
        <a:xfrm>
          <a:off x="2159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138084</xdr:rowOff>
    </xdr:from>
    <xdr:ext cx="762000" cy="259045"/>
    <xdr:sp macro="" textlink="">
      <xdr:nvSpPr>
        <xdr:cNvPr id="386" name="テキスト ボックス 385"/>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87" name="フローチャート : 判断 386"/>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88" name="テキスト ボックス 387"/>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48986</xdr:rowOff>
    </xdr:from>
    <xdr:to>
      <xdr:col>7</xdr:col>
      <xdr:colOff>66675</xdr:colOff>
      <xdr:row>76</xdr:row>
      <xdr:rowOff>150586</xdr:rowOff>
    </xdr:to>
    <xdr:sp macro="" textlink="">
      <xdr:nvSpPr>
        <xdr:cNvPr id="394" name="円/楕円 393"/>
        <xdr:cNvSpPr/>
      </xdr:nvSpPr>
      <xdr:spPr>
        <a:xfrm>
          <a:off x="4775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65512</xdr:rowOff>
    </xdr:from>
    <xdr:ext cx="762000" cy="259045"/>
    <xdr:sp macro="" textlink="">
      <xdr:nvSpPr>
        <xdr:cNvPr id="395" name="公債費該当値テキスト"/>
        <xdr:cNvSpPr txBox="1"/>
      </xdr:nvSpPr>
      <xdr:spPr>
        <a:xfrm>
          <a:off x="4914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155121</xdr:rowOff>
    </xdr:from>
    <xdr:to>
      <xdr:col>5</xdr:col>
      <xdr:colOff>600075</xdr:colOff>
      <xdr:row>76</xdr:row>
      <xdr:rowOff>85271</xdr:rowOff>
    </xdr:to>
    <xdr:sp macro="" textlink="">
      <xdr:nvSpPr>
        <xdr:cNvPr id="396" name="円/楕円 395"/>
        <xdr:cNvSpPr/>
      </xdr:nvSpPr>
      <xdr:spPr>
        <a:xfrm>
          <a:off x="3937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95449</xdr:rowOff>
    </xdr:from>
    <xdr:ext cx="736600" cy="259045"/>
    <xdr:sp macro="" textlink="">
      <xdr:nvSpPr>
        <xdr:cNvPr id="397" name="テキスト ボックス 396"/>
        <xdr:cNvSpPr txBox="1"/>
      </xdr:nvSpPr>
      <xdr:spPr>
        <a:xfrm>
          <a:off x="3606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5443</xdr:rowOff>
    </xdr:from>
    <xdr:to>
      <xdr:col>4</xdr:col>
      <xdr:colOff>396875</xdr:colOff>
      <xdr:row>76</xdr:row>
      <xdr:rowOff>107043</xdr:rowOff>
    </xdr:to>
    <xdr:sp macro="" textlink="">
      <xdr:nvSpPr>
        <xdr:cNvPr id="398" name="円/楕円 397"/>
        <xdr:cNvSpPr/>
      </xdr:nvSpPr>
      <xdr:spPr>
        <a:xfrm>
          <a:off x="3048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117220</xdr:rowOff>
    </xdr:from>
    <xdr:ext cx="762000" cy="259045"/>
    <xdr:sp macro="" textlink="">
      <xdr:nvSpPr>
        <xdr:cNvPr id="399" name="テキスト ボックス 398"/>
        <xdr:cNvSpPr txBox="1"/>
      </xdr:nvSpPr>
      <xdr:spPr>
        <a:xfrm>
          <a:off x="2717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400" name="円/楕円 399"/>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401" name="テキスト ボックス 400"/>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136071</xdr:rowOff>
    </xdr:from>
    <xdr:to>
      <xdr:col>1</xdr:col>
      <xdr:colOff>676275</xdr:colOff>
      <xdr:row>77</xdr:row>
      <xdr:rowOff>66221</xdr:rowOff>
    </xdr:to>
    <xdr:sp macro="" textlink="">
      <xdr:nvSpPr>
        <xdr:cNvPr id="402" name="円/楕円 401"/>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76399</xdr:rowOff>
    </xdr:from>
    <xdr:ext cx="762000" cy="259045"/>
    <xdr:sp macro="" textlink="">
      <xdr:nvSpPr>
        <xdr:cNvPr id="403" name="テキスト ボックス 402"/>
        <xdr:cNvSpPr txBox="1"/>
      </xdr:nvSpPr>
      <xdr:spPr>
        <a:xfrm>
          <a:off x="939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年度は主に税収増により比率が減少したが、平成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年度は、各性質の事業費の増により増加した。平成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lang="ja-JP" altLang="ja-JP" sz="1100">
              <a:solidFill>
                <a:schemeClr val="dk1"/>
              </a:solidFill>
              <a:effectLst/>
              <a:latin typeface="+mn-lt"/>
              <a:ea typeface="+mn-ea"/>
              <a:cs typeface="+mn-cs"/>
            </a:rPr>
            <a:t>保育受け入れ枠の拡大等による扶助費の増加があったが、消費税引上げの平年度化による地方消費税交付金の増等による税収の増により比率が減少した。</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年度は、保育所の待機児童対策などの子育て支援施策の強化や障害福祉サービスの利用者の増等による扶助費の増及び経常一般財源の減により比率が増加した。</a:t>
          </a:r>
          <a:endParaRPr lang="en-US"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81</xdr:row>
      <xdr:rowOff>133858</xdr:rowOff>
    </xdr:to>
    <xdr:cxnSp macro="">
      <xdr:nvCxnSpPr>
        <xdr:cNvPr id="429" name="直線コネクタ 428"/>
        <xdr:cNvCxnSpPr/>
      </xdr:nvCxnSpPr>
      <xdr:spPr>
        <a:xfrm flipV="1">
          <a:off x="16510000" y="12558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105935</xdr:rowOff>
    </xdr:from>
    <xdr:ext cx="762000" cy="259045"/>
    <xdr:sp macro="" textlink="">
      <xdr:nvSpPr>
        <xdr:cNvPr id="430"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81</xdr:row>
      <xdr:rowOff>133858</xdr:rowOff>
    </xdr:from>
    <xdr:to>
      <xdr:col>24</xdr:col>
      <xdr:colOff>120650</xdr:colOff>
      <xdr:row>81</xdr:row>
      <xdr:rowOff>133858</xdr:rowOff>
    </xdr:to>
    <xdr:cxnSp macro="">
      <xdr:nvCxnSpPr>
        <xdr:cNvPr id="431" name="直線コネクタ 430"/>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32"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33" name="直線コネクタ 432"/>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33274</xdr:rowOff>
    </xdr:from>
    <xdr:to>
      <xdr:col>24</xdr:col>
      <xdr:colOff>31750</xdr:colOff>
      <xdr:row>78</xdr:row>
      <xdr:rowOff>53848</xdr:rowOff>
    </xdr:to>
    <xdr:cxnSp macro="">
      <xdr:nvCxnSpPr>
        <xdr:cNvPr id="434" name="直線コネクタ 433"/>
        <xdr:cNvCxnSpPr/>
      </xdr:nvCxnSpPr>
      <xdr:spPr>
        <a:xfrm>
          <a:off x="15671800" y="13234924"/>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24147</xdr:rowOff>
    </xdr:from>
    <xdr:ext cx="762000" cy="259045"/>
    <xdr:sp macro="" textlink="">
      <xdr:nvSpPr>
        <xdr:cNvPr id="435" name="公債費以外平均値テキスト"/>
        <xdr:cNvSpPr txBox="1"/>
      </xdr:nvSpPr>
      <xdr:spPr>
        <a:xfrm>
          <a:off x="16598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xdr:rowOff>
    </xdr:from>
    <xdr:to>
      <xdr:col>24</xdr:col>
      <xdr:colOff>82550</xdr:colOff>
      <xdr:row>76</xdr:row>
      <xdr:rowOff>109220</xdr:rowOff>
    </xdr:to>
    <xdr:sp macro="" textlink="">
      <xdr:nvSpPr>
        <xdr:cNvPr id="436" name="フローチャート : 判断 435"/>
        <xdr:cNvSpPr/>
      </xdr:nvSpPr>
      <xdr:spPr>
        <a:xfrm>
          <a:off x="16459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33274</xdr:rowOff>
    </xdr:from>
    <xdr:to>
      <xdr:col>22</xdr:col>
      <xdr:colOff>565150</xdr:colOff>
      <xdr:row>78</xdr:row>
      <xdr:rowOff>26415</xdr:rowOff>
    </xdr:to>
    <xdr:cxnSp macro="">
      <xdr:nvCxnSpPr>
        <xdr:cNvPr id="437" name="直線コネクタ 436"/>
        <xdr:cNvCxnSpPr/>
      </xdr:nvCxnSpPr>
      <xdr:spPr>
        <a:xfrm flipV="1">
          <a:off x="14782800" y="1323492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158496</xdr:rowOff>
    </xdr:from>
    <xdr:to>
      <xdr:col>22</xdr:col>
      <xdr:colOff>615950</xdr:colOff>
      <xdr:row>75</xdr:row>
      <xdr:rowOff>88646</xdr:rowOff>
    </xdr:to>
    <xdr:sp macro="" textlink="">
      <xdr:nvSpPr>
        <xdr:cNvPr id="438" name="フローチャート : 判断 437"/>
        <xdr:cNvSpPr/>
      </xdr:nvSpPr>
      <xdr:spPr>
        <a:xfrm>
          <a:off x="15621000" y="128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39" name="テキスト ボックス 438"/>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168148</xdr:rowOff>
    </xdr:from>
    <xdr:to>
      <xdr:col>21</xdr:col>
      <xdr:colOff>361950</xdr:colOff>
      <xdr:row>78</xdr:row>
      <xdr:rowOff>26415</xdr:rowOff>
    </xdr:to>
    <xdr:cxnSp macro="">
      <xdr:nvCxnSpPr>
        <xdr:cNvPr id="440" name="直線コネクタ 439"/>
        <xdr:cNvCxnSpPr/>
      </xdr:nvCxnSpPr>
      <xdr:spPr>
        <a:xfrm>
          <a:off x="13893800" y="13198348"/>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1" name="フローチャート : 判断 440"/>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9669</xdr:rowOff>
    </xdr:from>
    <xdr:ext cx="762000" cy="259045"/>
    <xdr:sp macro="" textlink="">
      <xdr:nvSpPr>
        <xdr:cNvPr id="442" name="テキスト ボックス 441"/>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168148</xdr:rowOff>
    </xdr:from>
    <xdr:to>
      <xdr:col>20</xdr:col>
      <xdr:colOff>158750</xdr:colOff>
      <xdr:row>77</xdr:row>
      <xdr:rowOff>60706</xdr:rowOff>
    </xdr:to>
    <xdr:cxnSp macro="">
      <xdr:nvCxnSpPr>
        <xdr:cNvPr id="443" name="直線コネクタ 442"/>
        <xdr:cNvCxnSpPr/>
      </xdr:nvCxnSpPr>
      <xdr:spPr>
        <a:xfrm flipV="1">
          <a:off x="13004800" y="131983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4" name="フローチャート : 判断 443"/>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25671</xdr:rowOff>
    </xdr:from>
    <xdr:ext cx="762000" cy="259045"/>
    <xdr:sp macro="" textlink="">
      <xdr:nvSpPr>
        <xdr:cNvPr id="445" name="テキスト ボックス 44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149352</xdr:rowOff>
    </xdr:from>
    <xdr:to>
      <xdr:col>19</xdr:col>
      <xdr:colOff>6350</xdr:colOff>
      <xdr:row>75</xdr:row>
      <xdr:rowOff>79502</xdr:rowOff>
    </xdr:to>
    <xdr:sp macro="" textlink="">
      <xdr:nvSpPr>
        <xdr:cNvPr id="446" name="フローチャート : 判断 445"/>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89679</xdr:rowOff>
    </xdr:from>
    <xdr:ext cx="762000" cy="259045"/>
    <xdr:sp macro="" textlink="">
      <xdr:nvSpPr>
        <xdr:cNvPr id="447" name="テキスト ボックス 446"/>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53" name="円/楕円 452"/>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54"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153924</xdr:rowOff>
    </xdr:from>
    <xdr:to>
      <xdr:col>22</xdr:col>
      <xdr:colOff>615950</xdr:colOff>
      <xdr:row>77</xdr:row>
      <xdr:rowOff>84074</xdr:rowOff>
    </xdr:to>
    <xdr:sp macro="" textlink="">
      <xdr:nvSpPr>
        <xdr:cNvPr id="455" name="円/楕円 454"/>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56" name="テキスト ボックス 455"/>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147065</xdr:rowOff>
    </xdr:from>
    <xdr:to>
      <xdr:col>21</xdr:col>
      <xdr:colOff>412750</xdr:colOff>
      <xdr:row>78</xdr:row>
      <xdr:rowOff>77215</xdr:rowOff>
    </xdr:to>
    <xdr:sp macro="" textlink="">
      <xdr:nvSpPr>
        <xdr:cNvPr id="457" name="円/楕円 456"/>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61992</xdr:rowOff>
    </xdr:from>
    <xdr:ext cx="762000" cy="259045"/>
    <xdr:sp macro="" textlink="">
      <xdr:nvSpPr>
        <xdr:cNvPr id="458" name="テキスト ボックス 457"/>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117348</xdr:rowOff>
    </xdr:from>
    <xdr:to>
      <xdr:col>20</xdr:col>
      <xdr:colOff>209550</xdr:colOff>
      <xdr:row>77</xdr:row>
      <xdr:rowOff>47498</xdr:rowOff>
    </xdr:to>
    <xdr:sp macro="" textlink="">
      <xdr:nvSpPr>
        <xdr:cNvPr id="459" name="円/楕円 458"/>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60" name="テキスト ボックス 459"/>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61" name="円/楕円 460"/>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62" name="テキスト ボックス 461"/>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神奈川県川崎市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116652</xdr:rowOff>
    </xdr:from>
    <xdr:to>
      <xdr:col>4</xdr:col>
      <xdr:colOff>1117600</xdr:colOff>
      <xdr:row>20</xdr:row>
      <xdr:rowOff>86431</xdr:rowOff>
    </xdr:to>
    <xdr:cxnSp macro="">
      <xdr:nvCxnSpPr>
        <xdr:cNvPr id="43" name="直線コネクタ 42"/>
        <xdr:cNvCxnSpPr/>
      </xdr:nvCxnSpPr>
      <xdr:spPr bwMode="auto">
        <a:xfrm flipV="1">
          <a:off x="5651500" y="2221677"/>
          <a:ext cx="0" cy="134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58508</xdr:rowOff>
    </xdr:from>
    <xdr:ext cx="762000" cy="259045"/>
    <xdr:sp macro="" textlink="">
      <xdr:nvSpPr>
        <xdr:cNvPr id="44" name="人口1人当たり決算額の推移最小値テキスト130"/>
        <xdr:cNvSpPr txBox="1"/>
      </xdr:nvSpPr>
      <xdr:spPr>
        <a:xfrm>
          <a:off x="5740400" y="353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48,179</a:t>
          </a:r>
          <a:endParaRPr kumimoji="1" lang="ja-JP" altLang="en-US" sz="1000" b="1">
            <a:latin typeface="ＭＳ Ｐゴシック"/>
          </a:endParaRPr>
        </a:p>
      </xdr:txBody>
    </xdr:sp>
    <xdr:clientData/>
  </xdr:oneCellAnchor>
  <xdr:twoCellAnchor>
    <xdr:from>
      <xdr:col>4</xdr:col>
      <xdr:colOff>1028700</xdr:colOff>
      <xdr:row>20</xdr:row>
      <xdr:rowOff>86431</xdr:rowOff>
    </xdr:from>
    <xdr:to>
      <xdr:col>5</xdr:col>
      <xdr:colOff>73025</xdr:colOff>
      <xdr:row>20</xdr:row>
      <xdr:rowOff>86431</xdr:rowOff>
    </xdr:to>
    <xdr:cxnSp macro="">
      <xdr:nvCxnSpPr>
        <xdr:cNvPr id="45" name="直線コネクタ 44"/>
        <xdr:cNvCxnSpPr/>
      </xdr:nvCxnSpPr>
      <xdr:spPr bwMode="auto">
        <a:xfrm>
          <a:off x="5562600" y="356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31579</xdr:rowOff>
    </xdr:from>
    <xdr:ext cx="762000" cy="259045"/>
    <xdr:sp macro="" textlink="">
      <xdr:nvSpPr>
        <xdr:cNvPr id="46" name="人口1人当たり決算額の推移最大値テキスト130"/>
        <xdr:cNvSpPr txBox="1"/>
      </xdr:nvSpPr>
      <xdr:spPr>
        <a:xfrm>
          <a:off x="5740400" y="19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77,518</a:t>
          </a:r>
          <a:endParaRPr kumimoji="1" lang="ja-JP" altLang="en-US" sz="1000" b="1">
            <a:latin typeface="ＭＳ Ｐゴシック"/>
          </a:endParaRPr>
        </a:p>
      </xdr:txBody>
    </xdr:sp>
    <xdr:clientData/>
  </xdr:oneCellAnchor>
  <xdr:twoCellAnchor>
    <xdr:from>
      <xdr:col>4</xdr:col>
      <xdr:colOff>1028700</xdr:colOff>
      <xdr:row>12</xdr:row>
      <xdr:rowOff>116652</xdr:rowOff>
    </xdr:from>
    <xdr:to>
      <xdr:col>5</xdr:col>
      <xdr:colOff>73025</xdr:colOff>
      <xdr:row>12</xdr:row>
      <xdr:rowOff>116652</xdr:rowOff>
    </xdr:to>
    <xdr:cxnSp macro="">
      <xdr:nvCxnSpPr>
        <xdr:cNvPr id="47" name="直線コネクタ 46"/>
        <xdr:cNvCxnSpPr/>
      </xdr:nvCxnSpPr>
      <xdr:spPr bwMode="auto">
        <a:xfrm>
          <a:off x="5562600" y="22216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7747</xdr:rowOff>
    </xdr:from>
    <xdr:to>
      <xdr:col>4</xdr:col>
      <xdr:colOff>1117600</xdr:colOff>
      <xdr:row>16</xdr:row>
      <xdr:rowOff>31841</xdr:rowOff>
    </xdr:to>
    <xdr:cxnSp macro="">
      <xdr:nvCxnSpPr>
        <xdr:cNvPr id="48" name="直線コネクタ 47"/>
        <xdr:cNvCxnSpPr/>
      </xdr:nvCxnSpPr>
      <xdr:spPr bwMode="auto">
        <a:xfrm>
          <a:off x="5003800" y="2798572"/>
          <a:ext cx="647700" cy="24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16619</xdr:rowOff>
    </xdr:from>
    <xdr:ext cx="762000" cy="259045"/>
    <xdr:sp macro="" textlink="">
      <xdr:nvSpPr>
        <xdr:cNvPr id="49" name="人口1人当たり決算額の推移平均値テキスト130"/>
        <xdr:cNvSpPr txBox="1"/>
      </xdr:nvSpPr>
      <xdr:spPr>
        <a:xfrm>
          <a:off x="5740400" y="2807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63,546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18852</xdr:rowOff>
    </xdr:from>
    <xdr:to>
      <xdr:col>5</xdr:col>
      <xdr:colOff>34925</xdr:colOff>
      <xdr:row>16</xdr:row>
      <xdr:rowOff>120452</xdr:rowOff>
    </xdr:to>
    <xdr:sp macro="" textlink="">
      <xdr:nvSpPr>
        <xdr:cNvPr id="50" name="フローチャート : 判断 49"/>
        <xdr:cNvSpPr/>
      </xdr:nvSpPr>
      <xdr:spPr bwMode="auto">
        <a:xfrm>
          <a:off x="5600700" y="280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165024</xdr:rowOff>
    </xdr:from>
    <xdr:to>
      <xdr:col>4</xdr:col>
      <xdr:colOff>469900</xdr:colOff>
      <xdr:row>16</xdr:row>
      <xdr:rowOff>7747</xdr:rowOff>
    </xdr:to>
    <xdr:cxnSp macro="">
      <xdr:nvCxnSpPr>
        <xdr:cNvPr id="51" name="直線コネクタ 50"/>
        <xdr:cNvCxnSpPr/>
      </xdr:nvCxnSpPr>
      <xdr:spPr bwMode="auto">
        <a:xfrm>
          <a:off x="4305300" y="2784399"/>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3078</xdr:rowOff>
    </xdr:from>
    <xdr:to>
      <xdr:col>4</xdr:col>
      <xdr:colOff>520700</xdr:colOff>
      <xdr:row>16</xdr:row>
      <xdr:rowOff>104678</xdr:rowOff>
    </xdr:to>
    <xdr:sp macro="" textlink="">
      <xdr:nvSpPr>
        <xdr:cNvPr id="52" name="フローチャート : 判断 51"/>
        <xdr:cNvSpPr/>
      </xdr:nvSpPr>
      <xdr:spPr bwMode="auto">
        <a:xfrm>
          <a:off x="49530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89455</xdr:rowOff>
    </xdr:from>
    <xdr:ext cx="736600" cy="259045"/>
    <xdr:sp macro="" textlink="">
      <xdr:nvSpPr>
        <xdr:cNvPr id="53" name="テキスト ボックス 52"/>
        <xdr:cNvSpPr txBox="1"/>
      </xdr:nvSpPr>
      <xdr:spPr>
        <a:xfrm>
          <a:off x="4622800" y="288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165024</xdr:rowOff>
    </xdr:from>
    <xdr:to>
      <xdr:col>3</xdr:col>
      <xdr:colOff>904875</xdr:colOff>
      <xdr:row>16</xdr:row>
      <xdr:rowOff>32984</xdr:rowOff>
    </xdr:to>
    <xdr:cxnSp macro="">
      <xdr:nvCxnSpPr>
        <xdr:cNvPr id="54" name="直線コネクタ 53"/>
        <xdr:cNvCxnSpPr/>
      </xdr:nvCxnSpPr>
      <xdr:spPr bwMode="auto">
        <a:xfrm flipV="1">
          <a:off x="3606800" y="2784399"/>
          <a:ext cx="698500" cy="3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18532</xdr:rowOff>
    </xdr:from>
    <xdr:to>
      <xdr:col>3</xdr:col>
      <xdr:colOff>955675</xdr:colOff>
      <xdr:row>16</xdr:row>
      <xdr:rowOff>120132</xdr:rowOff>
    </xdr:to>
    <xdr:sp macro="" textlink="">
      <xdr:nvSpPr>
        <xdr:cNvPr id="55" name="フローチャート : 判断 54"/>
        <xdr:cNvSpPr/>
      </xdr:nvSpPr>
      <xdr:spPr bwMode="auto">
        <a:xfrm>
          <a:off x="42545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104909</xdr:rowOff>
    </xdr:from>
    <xdr:ext cx="762000" cy="259045"/>
    <xdr:sp macro="" textlink="">
      <xdr:nvSpPr>
        <xdr:cNvPr id="56" name="テキスト ボックス 55"/>
        <xdr:cNvSpPr txBox="1"/>
      </xdr:nvSpPr>
      <xdr:spPr>
        <a:xfrm>
          <a:off x="3924300" y="289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115372</xdr:rowOff>
    </xdr:from>
    <xdr:to>
      <xdr:col>3</xdr:col>
      <xdr:colOff>206375</xdr:colOff>
      <xdr:row>16</xdr:row>
      <xdr:rowOff>32984</xdr:rowOff>
    </xdr:to>
    <xdr:cxnSp macro="">
      <xdr:nvCxnSpPr>
        <xdr:cNvPr id="57" name="直線コネクタ 56"/>
        <xdr:cNvCxnSpPr/>
      </xdr:nvCxnSpPr>
      <xdr:spPr bwMode="auto">
        <a:xfrm>
          <a:off x="2908300" y="2734747"/>
          <a:ext cx="698500" cy="89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71338</xdr:rowOff>
    </xdr:from>
    <xdr:to>
      <xdr:col>3</xdr:col>
      <xdr:colOff>257175</xdr:colOff>
      <xdr:row>17</xdr:row>
      <xdr:rowOff>1488</xdr:rowOff>
    </xdr:to>
    <xdr:sp macro="" textlink="">
      <xdr:nvSpPr>
        <xdr:cNvPr id="58" name="フローチャート : 判断 57"/>
        <xdr:cNvSpPr/>
      </xdr:nvSpPr>
      <xdr:spPr bwMode="auto">
        <a:xfrm>
          <a:off x="3556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157715</xdr:rowOff>
    </xdr:from>
    <xdr:ext cx="762000" cy="259045"/>
    <xdr:sp macro="" textlink="">
      <xdr:nvSpPr>
        <xdr:cNvPr id="59" name="テキスト ボックス 58"/>
        <xdr:cNvSpPr txBox="1"/>
      </xdr:nvSpPr>
      <xdr:spPr>
        <a:xfrm>
          <a:off x="3225800" y="294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146228</xdr:rowOff>
    </xdr:from>
    <xdr:to>
      <xdr:col>2</xdr:col>
      <xdr:colOff>692150</xdr:colOff>
      <xdr:row>16</xdr:row>
      <xdr:rowOff>76378</xdr:rowOff>
    </xdr:to>
    <xdr:sp macro="" textlink="">
      <xdr:nvSpPr>
        <xdr:cNvPr id="60" name="フローチャート : 判断 59"/>
        <xdr:cNvSpPr/>
      </xdr:nvSpPr>
      <xdr:spPr bwMode="auto">
        <a:xfrm>
          <a:off x="2857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61155</xdr:rowOff>
    </xdr:from>
    <xdr:ext cx="762000" cy="259045"/>
    <xdr:sp macro="" textlink="">
      <xdr:nvSpPr>
        <xdr:cNvPr id="61" name="テキスト ボックス 60"/>
        <xdr:cNvSpPr txBox="1"/>
      </xdr:nvSpPr>
      <xdr:spPr>
        <a:xfrm>
          <a:off x="2527300" y="2851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152491</xdr:rowOff>
    </xdr:from>
    <xdr:to>
      <xdr:col>5</xdr:col>
      <xdr:colOff>34925</xdr:colOff>
      <xdr:row>16</xdr:row>
      <xdr:rowOff>82641</xdr:rowOff>
    </xdr:to>
    <xdr:sp macro="" textlink="">
      <xdr:nvSpPr>
        <xdr:cNvPr id="67" name="円/楕円 66"/>
        <xdr:cNvSpPr/>
      </xdr:nvSpPr>
      <xdr:spPr bwMode="auto">
        <a:xfrm>
          <a:off x="5600700" y="277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169018</xdr:rowOff>
    </xdr:from>
    <xdr:ext cx="762000" cy="259045"/>
    <xdr:sp macro="" textlink="">
      <xdr:nvSpPr>
        <xdr:cNvPr id="68" name="人口1人当たり決算額の推移該当値テキスト130"/>
        <xdr:cNvSpPr txBox="1"/>
      </xdr:nvSpPr>
      <xdr:spPr>
        <a:xfrm>
          <a:off x="5740400" y="261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128397</xdr:rowOff>
    </xdr:from>
    <xdr:to>
      <xdr:col>4</xdr:col>
      <xdr:colOff>520700</xdr:colOff>
      <xdr:row>16</xdr:row>
      <xdr:rowOff>58547</xdr:rowOff>
    </xdr:to>
    <xdr:sp macro="" textlink="">
      <xdr:nvSpPr>
        <xdr:cNvPr id="69" name="円/楕円 68"/>
        <xdr:cNvSpPr/>
      </xdr:nvSpPr>
      <xdr:spPr bwMode="auto">
        <a:xfrm>
          <a:off x="4953000" y="274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68724</xdr:rowOff>
    </xdr:from>
    <xdr:ext cx="736600" cy="259045"/>
    <xdr:sp macro="" textlink="">
      <xdr:nvSpPr>
        <xdr:cNvPr id="70" name="テキスト ボックス 69"/>
        <xdr:cNvSpPr txBox="1"/>
      </xdr:nvSpPr>
      <xdr:spPr>
        <a:xfrm>
          <a:off x="4622800" y="251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114224</xdr:rowOff>
    </xdr:from>
    <xdr:to>
      <xdr:col>3</xdr:col>
      <xdr:colOff>955675</xdr:colOff>
      <xdr:row>16</xdr:row>
      <xdr:rowOff>44374</xdr:rowOff>
    </xdr:to>
    <xdr:sp macro="" textlink="">
      <xdr:nvSpPr>
        <xdr:cNvPr id="71" name="円/楕円 70"/>
        <xdr:cNvSpPr/>
      </xdr:nvSpPr>
      <xdr:spPr bwMode="auto">
        <a:xfrm>
          <a:off x="4254500" y="273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54551</xdr:rowOff>
    </xdr:from>
    <xdr:ext cx="762000" cy="259045"/>
    <xdr:sp macro="" textlink="">
      <xdr:nvSpPr>
        <xdr:cNvPr id="72" name="テキスト ボックス 71"/>
        <xdr:cNvSpPr txBox="1"/>
      </xdr:nvSpPr>
      <xdr:spPr>
        <a:xfrm>
          <a:off x="3924300" y="250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65,210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153634</xdr:rowOff>
    </xdr:from>
    <xdr:to>
      <xdr:col>3</xdr:col>
      <xdr:colOff>257175</xdr:colOff>
      <xdr:row>16</xdr:row>
      <xdr:rowOff>83784</xdr:rowOff>
    </xdr:to>
    <xdr:sp macro="" textlink="">
      <xdr:nvSpPr>
        <xdr:cNvPr id="73" name="円/楕円 72"/>
        <xdr:cNvSpPr/>
      </xdr:nvSpPr>
      <xdr:spPr bwMode="auto">
        <a:xfrm>
          <a:off x="3556000" y="2773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93961</xdr:rowOff>
    </xdr:from>
    <xdr:ext cx="762000" cy="259045"/>
    <xdr:sp macro="" textlink="">
      <xdr:nvSpPr>
        <xdr:cNvPr id="74" name="テキスト ボックス 73"/>
        <xdr:cNvSpPr txBox="1"/>
      </xdr:nvSpPr>
      <xdr:spPr>
        <a:xfrm>
          <a:off x="3225800" y="254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64572</xdr:rowOff>
    </xdr:from>
    <xdr:to>
      <xdr:col>2</xdr:col>
      <xdr:colOff>692150</xdr:colOff>
      <xdr:row>15</xdr:row>
      <xdr:rowOff>166172</xdr:rowOff>
    </xdr:to>
    <xdr:sp macro="" textlink="">
      <xdr:nvSpPr>
        <xdr:cNvPr id="75" name="円/楕円 74"/>
        <xdr:cNvSpPr/>
      </xdr:nvSpPr>
      <xdr:spPr bwMode="auto">
        <a:xfrm>
          <a:off x="2857500" y="268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4899</xdr:rowOff>
    </xdr:from>
    <xdr:ext cx="762000" cy="259045"/>
    <xdr:sp macro="" textlink="">
      <xdr:nvSpPr>
        <xdr:cNvPr id="76" name="テキスト ボックス 75"/>
        <xdr:cNvSpPr txBox="1"/>
      </xdr:nvSpPr>
      <xdr:spPr>
        <a:xfrm>
          <a:off x="2527300" y="245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189728</xdr:rowOff>
    </xdr:from>
    <xdr:to>
      <xdr:col>4</xdr:col>
      <xdr:colOff>1117600</xdr:colOff>
      <xdr:row>37</xdr:row>
      <xdr:rowOff>119502</xdr:rowOff>
    </xdr:to>
    <xdr:cxnSp macro="">
      <xdr:nvCxnSpPr>
        <xdr:cNvPr id="103" name="直線コネクタ 102"/>
        <xdr:cNvCxnSpPr/>
      </xdr:nvCxnSpPr>
      <xdr:spPr bwMode="auto">
        <a:xfrm flipV="1">
          <a:off x="5651500" y="6114278"/>
          <a:ext cx="0" cy="11299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91579</xdr:rowOff>
    </xdr:from>
    <xdr:ext cx="762000" cy="259045"/>
    <xdr:sp macro="" textlink="">
      <xdr:nvSpPr>
        <xdr:cNvPr id="104" name="人口1人当たり決算額の推移最小値テキスト445"/>
        <xdr:cNvSpPr txBox="1"/>
      </xdr:nvSpPr>
      <xdr:spPr>
        <a:xfrm>
          <a:off x="5740400" y="721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5,164</a:t>
          </a:r>
          <a:endParaRPr kumimoji="1" lang="ja-JP" altLang="en-US" sz="1000" b="1">
            <a:latin typeface="ＭＳ Ｐゴシック"/>
          </a:endParaRPr>
        </a:p>
      </xdr:txBody>
    </xdr:sp>
    <xdr:clientData/>
  </xdr:oneCellAnchor>
  <xdr:twoCellAnchor>
    <xdr:from>
      <xdr:col>4</xdr:col>
      <xdr:colOff>1028700</xdr:colOff>
      <xdr:row>37</xdr:row>
      <xdr:rowOff>119502</xdr:rowOff>
    </xdr:from>
    <xdr:to>
      <xdr:col>5</xdr:col>
      <xdr:colOff>73025</xdr:colOff>
      <xdr:row>37</xdr:row>
      <xdr:rowOff>119502</xdr:rowOff>
    </xdr:to>
    <xdr:cxnSp macro="">
      <xdr:nvCxnSpPr>
        <xdr:cNvPr id="105" name="直線コネクタ 104"/>
        <xdr:cNvCxnSpPr/>
      </xdr:nvCxnSpPr>
      <xdr:spPr bwMode="auto">
        <a:xfrm>
          <a:off x="5562600" y="7244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104655</xdr:rowOff>
    </xdr:from>
    <xdr:ext cx="762000" cy="259045"/>
    <xdr:sp macro="" textlink="">
      <xdr:nvSpPr>
        <xdr:cNvPr id="106" name="人口1人当たり決算額の推移最大値テキスト445"/>
        <xdr:cNvSpPr txBox="1"/>
      </xdr:nvSpPr>
      <xdr:spPr>
        <a:xfrm>
          <a:off x="5740400" y="585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29,878</a:t>
          </a:r>
          <a:endParaRPr kumimoji="1" lang="ja-JP" altLang="en-US" sz="1000" b="1">
            <a:latin typeface="ＭＳ Ｐゴシック"/>
          </a:endParaRPr>
        </a:p>
      </xdr:txBody>
    </xdr:sp>
    <xdr:clientData/>
  </xdr:oneCellAnchor>
  <xdr:twoCellAnchor>
    <xdr:from>
      <xdr:col>4</xdr:col>
      <xdr:colOff>1028700</xdr:colOff>
      <xdr:row>33</xdr:row>
      <xdr:rowOff>189728</xdr:rowOff>
    </xdr:from>
    <xdr:to>
      <xdr:col>5</xdr:col>
      <xdr:colOff>73025</xdr:colOff>
      <xdr:row>33</xdr:row>
      <xdr:rowOff>189728</xdr:rowOff>
    </xdr:to>
    <xdr:cxnSp macro="">
      <xdr:nvCxnSpPr>
        <xdr:cNvPr id="107" name="直線コネクタ 106"/>
        <xdr:cNvCxnSpPr/>
      </xdr:nvCxnSpPr>
      <xdr:spPr bwMode="auto">
        <a:xfrm>
          <a:off x="5562600" y="61142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233116</xdr:rowOff>
    </xdr:from>
    <xdr:to>
      <xdr:col>4</xdr:col>
      <xdr:colOff>1117600</xdr:colOff>
      <xdr:row>35</xdr:row>
      <xdr:rowOff>320304</xdr:rowOff>
    </xdr:to>
    <xdr:cxnSp macro="">
      <xdr:nvCxnSpPr>
        <xdr:cNvPr id="108" name="直線コネクタ 107"/>
        <xdr:cNvCxnSpPr/>
      </xdr:nvCxnSpPr>
      <xdr:spPr bwMode="auto">
        <a:xfrm flipV="1">
          <a:off x="5003800" y="6843466"/>
          <a:ext cx="647700" cy="8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137396</xdr:rowOff>
    </xdr:from>
    <xdr:ext cx="762000" cy="259045"/>
    <xdr:sp macro="" textlink="">
      <xdr:nvSpPr>
        <xdr:cNvPr id="109" name="人口1人当たり決算額の推移平均値テキスト445"/>
        <xdr:cNvSpPr txBox="1"/>
      </xdr:nvSpPr>
      <xdr:spPr>
        <a:xfrm>
          <a:off x="5740400" y="64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19,023</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292319</xdr:rowOff>
    </xdr:from>
    <xdr:to>
      <xdr:col>5</xdr:col>
      <xdr:colOff>34925</xdr:colOff>
      <xdr:row>35</xdr:row>
      <xdr:rowOff>51019</xdr:rowOff>
    </xdr:to>
    <xdr:sp macro="" textlink="">
      <xdr:nvSpPr>
        <xdr:cNvPr id="110" name="フローチャート : 判断 109"/>
        <xdr:cNvSpPr/>
      </xdr:nvSpPr>
      <xdr:spPr bwMode="auto">
        <a:xfrm>
          <a:off x="56007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231608</xdr:rowOff>
    </xdr:from>
    <xdr:to>
      <xdr:col>4</xdr:col>
      <xdr:colOff>469900</xdr:colOff>
      <xdr:row>35</xdr:row>
      <xdr:rowOff>320304</xdr:rowOff>
    </xdr:to>
    <xdr:cxnSp macro="">
      <xdr:nvCxnSpPr>
        <xdr:cNvPr id="111" name="直線コネクタ 110"/>
        <xdr:cNvCxnSpPr/>
      </xdr:nvCxnSpPr>
      <xdr:spPr bwMode="auto">
        <a:xfrm>
          <a:off x="4305300" y="6841958"/>
          <a:ext cx="698500" cy="88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214869</xdr:rowOff>
    </xdr:from>
    <xdr:to>
      <xdr:col>4</xdr:col>
      <xdr:colOff>520700</xdr:colOff>
      <xdr:row>34</xdr:row>
      <xdr:rowOff>316469</xdr:rowOff>
    </xdr:to>
    <xdr:sp macro="" textlink="">
      <xdr:nvSpPr>
        <xdr:cNvPr id="112" name="フローチャート : 判断 111"/>
        <xdr:cNvSpPr/>
      </xdr:nvSpPr>
      <xdr:spPr bwMode="auto">
        <a:xfrm>
          <a:off x="4953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326646</xdr:rowOff>
    </xdr:from>
    <xdr:ext cx="736600" cy="259045"/>
    <xdr:sp macro="" textlink="">
      <xdr:nvSpPr>
        <xdr:cNvPr id="113" name="テキスト ボックス 112"/>
        <xdr:cNvSpPr txBox="1"/>
      </xdr:nvSpPr>
      <xdr:spPr>
        <a:xfrm>
          <a:off x="4622800" y="6251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182230</xdr:rowOff>
    </xdr:from>
    <xdr:to>
      <xdr:col>3</xdr:col>
      <xdr:colOff>904875</xdr:colOff>
      <xdr:row>35</xdr:row>
      <xdr:rowOff>231608</xdr:rowOff>
    </xdr:to>
    <xdr:cxnSp macro="">
      <xdr:nvCxnSpPr>
        <xdr:cNvPr id="114" name="直線コネクタ 113"/>
        <xdr:cNvCxnSpPr/>
      </xdr:nvCxnSpPr>
      <xdr:spPr bwMode="auto">
        <a:xfrm>
          <a:off x="3606800" y="6792580"/>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136230</xdr:rowOff>
    </xdr:from>
    <xdr:to>
      <xdr:col>3</xdr:col>
      <xdr:colOff>955675</xdr:colOff>
      <xdr:row>34</xdr:row>
      <xdr:rowOff>237830</xdr:rowOff>
    </xdr:to>
    <xdr:sp macro="" textlink="">
      <xdr:nvSpPr>
        <xdr:cNvPr id="115" name="フローチャート : 判断 114"/>
        <xdr:cNvSpPr/>
      </xdr:nvSpPr>
      <xdr:spPr bwMode="auto">
        <a:xfrm>
          <a:off x="4254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248007</xdr:rowOff>
    </xdr:from>
    <xdr:ext cx="762000" cy="259045"/>
    <xdr:sp macro="" textlink="">
      <xdr:nvSpPr>
        <xdr:cNvPr id="116" name="テキスト ボックス 115"/>
        <xdr:cNvSpPr txBox="1"/>
      </xdr:nvSpPr>
      <xdr:spPr>
        <a:xfrm>
          <a:off x="3924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136418</xdr:rowOff>
    </xdr:from>
    <xdr:to>
      <xdr:col>3</xdr:col>
      <xdr:colOff>206375</xdr:colOff>
      <xdr:row>35</xdr:row>
      <xdr:rowOff>182230</xdr:rowOff>
    </xdr:to>
    <xdr:cxnSp macro="">
      <xdr:nvCxnSpPr>
        <xdr:cNvPr id="117" name="直線コネクタ 116"/>
        <xdr:cNvCxnSpPr/>
      </xdr:nvCxnSpPr>
      <xdr:spPr bwMode="auto">
        <a:xfrm>
          <a:off x="2908300" y="6746768"/>
          <a:ext cx="6985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155204</xdr:rowOff>
    </xdr:from>
    <xdr:to>
      <xdr:col>3</xdr:col>
      <xdr:colOff>257175</xdr:colOff>
      <xdr:row>34</xdr:row>
      <xdr:rowOff>256804</xdr:rowOff>
    </xdr:to>
    <xdr:sp macro="" textlink="">
      <xdr:nvSpPr>
        <xdr:cNvPr id="118" name="フローチャート : 判断 117"/>
        <xdr:cNvSpPr/>
      </xdr:nvSpPr>
      <xdr:spPr bwMode="auto">
        <a:xfrm>
          <a:off x="35560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266981</xdr:rowOff>
    </xdr:from>
    <xdr:ext cx="762000" cy="259045"/>
    <xdr:sp macro="" textlink="">
      <xdr:nvSpPr>
        <xdr:cNvPr id="119" name="テキスト ボックス 118"/>
        <xdr:cNvSpPr txBox="1"/>
      </xdr:nvSpPr>
      <xdr:spPr>
        <a:xfrm>
          <a:off x="3225800" y="61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137282</xdr:rowOff>
    </xdr:from>
    <xdr:to>
      <xdr:col>2</xdr:col>
      <xdr:colOff>692150</xdr:colOff>
      <xdr:row>34</xdr:row>
      <xdr:rowOff>238882</xdr:rowOff>
    </xdr:to>
    <xdr:sp macro="" textlink="">
      <xdr:nvSpPr>
        <xdr:cNvPr id="120" name="フローチャート : 判断 119"/>
        <xdr:cNvSpPr/>
      </xdr:nvSpPr>
      <xdr:spPr bwMode="auto">
        <a:xfrm>
          <a:off x="2857500" y="64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249059</xdr:rowOff>
    </xdr:from>
    <xdr:ext cx="762000" cy="259045"/>
    <xdr:sp macro="" textlink="">
      <xdr:nvSpPr>
        <xdr:cNvPr id="121" name="テキスト ボックス 120"/>
        <xdr:cNvSpPr txBox="1"/>
      </xdr:nvSpPr>
      <xdr:spPr>
        <a:xfrm>
          <a:off x="2527300" y="61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182316</xdr:rowOff>
    </xdr:from>
    <xdr:to>
      <xdr:col>5</xdr:col>
      <xdr:colOff>34925</xdr:colOff>
      <xdr:row>35</xdr:row>
      <xdr:rowOff>283916</xdr:rowOff>
    </xdr:to>
    <xdr:sp macro="" textlink="">
      <xdr:nvSpPr>
        <xdr:cNvPr id="127" name="円/楕円 126"/>
        <xdr:cNvSpPr/>
      </xdr:nvSpPr>
      <xdr:spPr bwMode="auto">
        <a:xfrm>
          <a:off x="5600700" y="6792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154393</xdr:rowOff>
    </xdr:from>
    <xdr:ext cx="762000" cy="259045"/>
    <xdr:sp macro="" textlink="">
      <xdr:nvSpPr>
        <xdr:cNvPr id="128" name="人口1人当たり決算額の推移該当値テキスト445"/>
        <xdr:cNvSpPr txBox="1"/>
      </xdr:nvSpPr>
      <xdr:spPr>
        <a:xfrm>
          <a:off x="5740400" y="67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269504</xdr:rowOff>
    </xdr:from>
    <xdr:to>
      <xdr:col>4</xdr:col>
      <xdr:colOff>520700</xdr:colOff>
      <xdr:row>36</xdr:row>
      <xdr:rowOff>28204</xdr:rowOff>
    </xdr:to>
    <xdr:sp macro="" textlink="">
      <xdr:nvSpPr>
        <xdr:cNvPr id="129" name="円/楕円 128"/>
        <xdr:cNvSpPr/>
      </xdr:nvSpPr>
      <xdr:spPr bwMode="auto">
        <a:xfrm>
          <a:off x="4953000" y="6879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12981</xdr:rowOff>
    </xdr:from>
    <xdr:ext cx="736600" cy="259045"/>
    <xdr:sp macro="" textlink="">
      <xdr:nvSpPr>
        <xdr:cNvPr id="130" name="テキスト ボックス 129"/>
        <xdr:cNvSpPr txBox="1"/>
      </xdr:nvSpPr>
      <xdr:spPr>
        <a:xfrm>
          <a:off x="4622800" y="69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180808</xdr:rowOff>
    </xdr:from>
    <xdr:to>
      <xdr:col>3</xdr:col>
      <xdr:colOff>955675</xdr:colOff>
      <xdr:row>35</xdr:row>
      <xdr:rowOff>282408</xdr:rowOff>
    </xdr:to>
    <xdr:sp macro="" textlink="">
      <xdr:nvSpPr>
        <xdr:cNvPr id="131" name="円/楕円 130"/>
        <xdr:cNvSpPr/>
      </xdr:nvSpPr>
      <xdr:spPr bwMode="auto">
        <a:xfrm>
          <a:off x="4254500" y="6791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267185</xdr:rowOff>
    </xdr:from>
    <xdr:ext cx="762000" cy="259045"/>
    <xdr:sp macro="" textlink="">
      <xdr:nvSpPr>
        <xdr:cNvPr id="132" name="テキスト ボックス 131"/>
        <xdr:cNvSpPr txBox="1"/>
      </xdr:nvSpPr>
      <xdr:spPr>
        <a:xfrm>
          <a:off x="3924300" y="687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131430</xdr:rowOff>
    </xdr:from>
    <xdr:to>
      <xdr:col>3</xdr:col>
      <xdr:colOff>257175</xdr:colOff>
      <xdr:row>35</xdr:row>
      <xdr:rowOff>233030</xdr:rowOff>
    </xdr:to>
    <xdr:sp macro="" textlink="">
      <xdr:nvSpPr>
        <xdr:cNvPr id="133" name="円/楕円 132"/>
        <xdr:cNvSpPr/>
      </xdr:nvSpPr>
      <xdr:spPr bwMode="auto">
        <a:xfrm>
          <a:off x="3556000" y="6741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217807</xdr:rowOff>
    </xdr:from>
    <xdr:ext cx="762000" cy="259045"/>
    <xdr:sp macro="" textlink="">
      <xdr:nvSpPr>
        <xdr:cNvPr id="134" name="テキスト ボックス 133"/>
        <xdr:cNvSpPr txBox="1"/>
      </xdr:nvSpPr>
      <xdr:spPr>
        <a:xfrm>
          <a:off x="3225800" y="682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85618</xdr:rowOff>
    </xdr:from>
    <xdr:to>
      <xdr:col>2</xdr:col>
      <xdr:colOff>692150</xdr:colOff>
      <xdr:row>35</xdr:row>
      <xdr:rowOff>187218</xdr:rowOff>
    </xdr:to>
    <xdr:sp macro="" textlink="">
      <xdr:nvSpPr>
        <xdr:cNvPr id="135" name="円/楕円 134"/>
        <xdr:cNvSpPr/>
      </xdr:nvSpPr>
      <xdr:spPr bwMode="auto">
        <a:xfrm>
          <a:off x="2857500" y="669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171995</xdr:rowOff>
    </xdr:from>
    <xdr:ext cx="762000" cy="259045"/>
    <xdr:sp macro="" textlink="">
      <xdr:nvSpPr>
        <xdr:cNvPr id="136" name="テキスト ボックス 135"/>
        <xdr:cNvSpPr txBox="1"/>
      </xdr:nvSpPr>
      <xdr:spPr>
        <a:xfrm>
          <a:off x="2527300" y="678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1,474,167
1,438,462
143.00
611,469,829
606,991,762
577,399
313,794,978
832,740,409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147206</xdr:rowOff>
    </xdr:from>
    <xdr:to>
      <xdr:col>6</xdr:col>
      <xdr:colOff>510540</xdr:colOff>
      <xdr:row>37</xdr:row>
      <xdr:rowOff>107734</xdr:rowOff>
    </xdr:to>
    <xdr:cxnSp macro="">
      <xdr:nvCxnSpPr>
        <xdr:cNvPr id="56" name="直線コネクタ 55"/>
        <xdr:cNvCxnSpPr/>
      </xdr:nvCxnSpPr>
      <xdr:spPr>
        <a:xfrm flipV="1">
          <a:off x="4633595" y="5290706"/>
          <a:ext cx="1270" cy="1160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111561</xdr:rowOff>
    </xdr:from>
    <xdr:ext cx="534377" cy="259045"/>
    <xdr:sp macro="" textlink="">
      <xdr:nvSpPr>
        <xdr:cNvPr id="57" name="人件費最小値テキスト"/>
        <xdr:cNvSpPr txBox="1"/>
      </xdr:nvSpPr>
      <xdr:spPr>
        <a:xfrm>
          <a:off x="4686300" y="64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47,339</a:t>
          </a:r>
          <a:endParaRPr kumimoji="1" lang="ja-JP" altLang="en-US" sz="1000" b="1">
            <a:latin typeface="ＭＳ Ｐゴシック"/>
          </a:endParaRPr>
        </a:p>
      </xdr:txBody>
    </xdr:sp>
    <xdr:clientData/>
  </xdr:oneCellAnchor>
  <xdr:twoCellAnchor>
    <xdr:from>
      <xdr:col>6</xdr:col>
      <xdr:colOff>422275</xdr:colOff>
      <xdr:row>37</xdr:row>
      <xdr:rowOff>107734</xdr:rowOff>
    </xdr:from>
    <xdr:to>
      <xdr:col>6</xdr:col>
      <xdr:colOff>600075</xdr:colOff>
      <xdr:row>37</xdr:row>
      <xdr:rowOff>107734</xdr:rowOff>
    </xdr:to>
    <xdr:cxnSp macro="">
      <xdr:nvCxnSpPr>
        <xdr:cNvPr id="58" name="直線コネクタ 57"/>
        <xdr:cNvCxnSpPr/>
      </xdr:nvCxnSpPr>
      <xdr:spPr>
        <a:xfrm>
          <a:off x="4546600" y="645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93883</xdr:rowOff>
    </xdr:from>
    <xdr:ext cx="534377" cy="259045"/>
    <xdr:sp macro="" textlink="">
      <xdr:nvSpPr>
        <xdr:cNvPr id="59" name="人件費最大値テキスト"/>
        <xdr:cNvSpPr txBox="1"/>
      </xdr:nvSpPr>
      <xdr:spPr>
        <a:xfrm>
          <a:off x="4686300" y="50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77,803</a:t>
          </a:r>
          <a:endParaRPr kumimoji="1" lang="ja-JP" altLang="en-US" sz="1000" b="1">
            <a:latin typeface="ＭＳ Ｐゴシック"/>
          </a:endParaRPr>
        </a:p>
      </xdr:txBody>
    </xdr:sp>
    <xdr:clientData/>
  </xdr:oneCellAnchor>
  <xdr:twoCellAnchor>
    <xdr:from>
      <xdr:col>6</xdr:col>
      <xdr:colOff>422275</xdr:colOff>
      <xdr:row>30</xdr:row>
      <xdr:rowOff>147206</xdr:rowOff>
    </xdr:from>
    <xdr:to>
      <xdr:col>6</xdr:col>
      <xdr:colOff>600075</xdr:colOff>
      <xdr:row>30</xdr:row>
      <xdr:rowOff>147206</xdr:rowOff>
    </xdr:to>
    <xdr:cxnSp macro="">
      <xdr:nvCxnSpPr>
        <xdr:cNvPr id="60" name="直線コネクタ 59"/>
        <xdr:cNvCxnSpPr/>
      </xdr:nvCxnSpPr>
      <xdr:spPr>
        <a:xfrm>
          <a:off x="4546600" y="529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16599</xdr:rowOff>
    </xdr:from>
    <xdr:to>
      <xdr:col>6</xdr:col>
      <xdr:colOff>511175</xdr:colOff>
      <xdr:row>34</xdr:row>
      <xdr:rowOff>62090</xdr:rowOff>
    </xdr:to>
    <xdr:cxnSp macro="">
      <xdr:nvCxnSpPr>
        <xdr:cNvPr id="61" name="直線コネクタ 60"/>
        <xdr:cNvCxnSpPr/>
      </xdr:nvCxnSpPr>
      <xdr:spPr>
        <a:xfrm>
          <a:off x="3797300" y="5845899"/>
          <a:ext cx="8382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18356</xdr:rowOff>
    </xdr:from>
    <xdr:ext cx="534377" cy="259045"/>
    <xdr:sp macro="" textlink="">
      <xdr:nvSpPr>
        <xdr:cNvPr id="62" name="人件費平均値テキスト"/>
        <xdr:cNvSpPr txBox="1"/>
      </xdr:nvSpPr>
      <xdr:spPr>
        <a:xfrm>
          <a:off x="4686300" y="5676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166929</xdr:rowOff>
    </xdr:from>
    <xdr:to>
      <xdr:col>6</xdr:col>
      <xdr:colOff>561975</xdr:colOff>
      <xdr:row>34</xdr:row>
      <xdr:rowOff>97079</xdr:rowOff>
    </xdr:to>
    <xdr:sp macro="" textlink="">
      <xdr:nvSpPr>
        <xdr:cNvPr id="63" name="フローチャート : 判断 62"/>
        <xdr:cNvSpPr/>
      </xdr:nvSpPr>
      <xdr:spPr>
        <a:xfrm>
          <a:off x="4584700" y="58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16599</xdr:rowOff>
    </xdr:from>
    <xdr:to>
      <xdr:col>5</xdr:col>
      <xdr:colOff>358775</xdr:colOff>
      <xdr:row>34</xdr:row>
      <xdr:rowOff>37706</xdr:rowOff>
    </xdr:to>
    <xdr:cxnSp macro="">
      <xdr:nvCxnSpPr>
        <xdr:cNvPr id="64" name="直線コネクタ 63"/>
        <xdr:cNvCxnSpPr/>
      </xdr:nvCxnSpPr>
      <xdr:spPr>
        <a:xfrm flipV="1">
          <a:off x="2908300" y="5845899"/>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136449</xdr:rowOff>
    </xdr:from>
    <xdr:to>
      <xdr:col>5</xdr:col>
      <xdr:colOff>409575</xdr:colOff>
      <xdr:row>34</xdr:row>
      <xdr:rowOff>66599</xdr:rowOff>
    </xdr:to>
    <xdr:sp macro="" textlink="">
      <xdr:nvSpPr>
        <xdr:cNvPr id="65" name="フローチャート : 判断 64"/>
        <xdr:cNvSpPr/>
      </xdr:nvSpPr>
      <xdr:spPr>
        <a:xfrm>
          <a:off x="3746500" y="5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83126</xdr:rowOff>
    </xdr:from>
    <xdr:ext cx="534377" cy="259045"/>
    <xdr:sp macro="" textlink="">
      <xdr:nvSpPr>
        <xdr:cNvPr id="66" name="テキスト ボックス 65"/>
        <xdr:cNvSpPr txBox="1"/>
      </xdr:nvSpPr>
      <xdr:spPr>
        <a:xfrm>
          <a:off x="3530111" y="55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140</xdr:rowOff>
    </xdr:from>
    <xdr:to>
      <xdr:col>4</xdr:col>
      <xdr:colOff>155575</xdr:colOff>
      <xdr:row>34</xdr:row>
      <xdr:rowOff>37706</xdr:rowOff>
    </xdr:to>
    <xdr:cxnSp macro="">
      <xdr:nvCxnSpPr>
        <xdr:cNvPr id="67" name="直線コネクタ 66"/>
        <xdr:cNvCxnSpPr/>
      </xdr:nvCxnSpPr>
      <xdr:spPr>
        <a:xfrm>
          <a:off x="2019300" y="5829440"/>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141973</xdr:rowOff>
    </xdr:from>
    <xdr:to>
      <xdr:col>4</xdr:col>
      <xdr:colOff>206375</xdr:colOff>
      <xdr:row>34</xdr:row>
      <xdr:rowOff>72123</xdr:rowOff>
    </xdr:to>
    <xdr:sp macro="" textlink="">
      <xdr:nvSpPr>
        <xdr:cNvPr id="68" name="フローチャート : 判断 67"/>
        <xdr:cNvSpPr/>
      </xdr:nvSpPr>
      <xdr:spPr>
        <a:xfrm>
          <a:off x="2857500" y="579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88650</xdr:rowOff>
    </xdr:from>
    <xdr:ext cx="534377" cy="259045"/>
    <xdr:sp macro="" textlink="">
      <xdr:nvSpPr>
        <xdr:cNvPr id="69" name="テキスト ボックス 68"/>
        <xdr:cNvSpPr txBox="1"/>
      </xdr:nvSpPr>
      <xdr:spPr>
        <a:xfrm>
          <a:off x="2641111" y="55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127584</xdr:rowOff>
    </xdr:from>
    <xdr:to>
      <xdr:col>2</xdr:col>
      <xdr:colOff>638175</xdr:colOff>
      <xdr:row>34</xdr:row>
      <xdr:rowOff>140</xdr:rowOff>
    </xdr:to>
    <xdr:cxnSp macro="">
      <xdr:nvCxnSpPr>
        <xdr:cNvPr id="70" name="直線コネクタ 69"/>
        <xdr:cNvCxnSpPr/>
      </xdr:nvCxnSpPr>
      <xdr:spPr>
        <a:xfrm>
          <a:off x="1130300" y="5785434"/>
          <a:ext cx="889000" cy="4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169063</xdr:rowOff>
    </xdr:from>
    <xdr:to>
      <xdr:col>3</xdr:col>
      <xdr:colOff>3175</xdr:colOff>
      <xdr:row>34</xdr:row>
      <xdr:rowOff>99213</xdr:rowOff>
    </xdr:to>
    <xdr:sp macro="" textlink="">
      <xdr:nvSpPr>
        <xdr:cNvPr id="71" name="フローチャート : 判断 70"/>
        <xdr:cNvSpPr/>
      </xdr:nvSpPr>
      <xdr:spPr>
        <a:xfrm>
          <a:off x="1968500" y="582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90340</xdr:rowOff>
    </xdr:from>
    <xdr:ext cx="534377" cy="259045"/>
    <xdr:sp macro="" textlink="">
      <xdr:nvSpPr>
        <xdr:cNvPr id="72" name="テキスト ボックス 71"/>
        <xdr:cNvSpPr txBox="1"/>
      </xdr:nvSpPr>
      <xdr:spPr>
        <a:xfrm>
          <a:off x="1752111" y="59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63602</xdr:rowOff>
    </xdr:from>
    <xdr:to>
      <xdr:col>1</xdr:col>
      <xdr:colOff>485775</xdr:colOff>
      <xdr:row>33</xdr:row>
      <xdr:rowOff>165202</xdr:rowOff>
    </xdr:to>
    <xdr:sp macro="" textlink="">
      <xdr:nvSpPr>
        <xdr:cNvPr id="73" name="フローチャート : 判断 72"/>
        <xdr:cNvSpPr/>
      </xdr:nvSpPr>
      <xdr:spPr>
        <a:xfrm>
          <a:off x="1079500" y="572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10279</xdr:rowOff>
    </xdr:from>
    <xdr:ext cx="534377" cy="259045"/>
    <xdr:sp macro="" textlink="">
      <xdr:nvSpPr>
        <xdr:cNvPr id="74" name="テキスト ボックス 73"/>
        <xdr:cNvSpPr txBox="1"/>
      </xdr:nvSpPr>
      <xdr:spPr>
        <a:xfrm>
          <a:off x="863111" y="549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11290</xdr:rowOff>
    </xdr:from>
    <xdr:to>
      <xdr:col>6</xdr:col>
      <xdr:colOff>561975</xdr:colOff>
      <xdr:row>34</xdr:row>
      <xdr:rowOff>112890</xdr:rowOff>
    </xdr:to>
    <xdr:sp macro="" textlink="">
      <xdr:nvSpPr>
        <xdr:cNvPr id="80" name="円/楕円 79"/>
        <xdr:cNvSpPr/>
      </xdr:nvSpPr>
      <xdr:spPr>
        <a:xfrm>
          <a:off x="4584700" y="584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161167</xdr:rowOff>
    </xdr:from>
    <xdr:ext cx="534377" cy="259045"/>
    <xdr:sp macro="" textlink="">
      <xdr:nvSpPr>
        <xdr:cNvPr id="81" name="人件費該当値テキスト"/>
        <xdr:cNvSpPr txBox="1"/>
      </xdr:nvSpPr>
      <xdr:spPr>
        <a:xfrm>
          <a:off x="4686300" y="581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137249</xdr:rowOff>
    </xdr:from>
    <xdr:to>
      <xdr:col>5</xdr:col>
      <xdr:colOff>409575</xdr:colOff>
      <xdr:row>34</xdr:row>
      <xdr:rowOff>67399</xdr:rowOff>
    </xdr:to>
    <xdr:sp macro="" textlink="">
      <xdr:nvSpPr>
        <xdr:cNvPr id="82" name="円/楕円 81"/>
        <xdr:cNvSpPr/>
      </xdr:nvSpPr>
      <xdr:spPr>
        <a:xfrm>
          <a:off x="3746500" y="57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58526</xdr:rowOff>
    </xdr:from>
    <xdr:ext cx="534377" cy="259045"/>
    <xdr:sp macro="" textlink="">
      <xdr:nvSpPr>
        <xdr:cNvPr id="83" name="テキスト ボックス 82"/>
        <xdr:cNvSpPr txBox="1"/>
      </xdr:nvSpPr>
      <xdr:spPr>
        <a:xfrm>
          <a:off x="3530111" y="588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158356</xdr:rowOff>
    </xdr:from>
    <xdr:to>
      <xdr:col>4</xdr:col>
      <xdr:colOff>206375</xdr:colOff>
      <xdr:row>34</xdr:row>
      <xdr:rowOff>88506</xdr:rowOff>
    </xdr:to>
    <xdr:sp macro="" textlink="">
      <xdr:nvSpPr>
        <xdr:cNvPr id="84" name="円/楕円 83"/>
        <xdr:cNvSpPr/>
      </xdr:nvSpPr>
      <xdr:spPr>
        <a:xfrm>
          <a:off x="2857500" y="5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79633</xdr:rowOff>
    </xdr:from>
    <xdr:ext cx="534377" cy="259045"/>
    <xdr:sp macro="" textlink="">
      <xdr:nvSpPr>
        <xdr:cNvPr id="85" name="テキスト ボックス 84"/>
        <xdr:cNvSpPr txBox="1"/>
      </xdr:nvSpPr>
      <xdr:spPr>
        <a:xfrm>
          <a:off x="2641111" y="590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62,677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120790</xdr:rowOff>
    </xdr:from>
    <xdr:to>
      <xdr:col>3</xdr:col>
      <xdr:colOff>3175</xdr:colOff>
      <xdr:row>34</xdr:row>
      <xdr:rowOff>50940</xdr:rowOff>
    </xdr:to>
    <xdr:sp macro="" textlink="">
      <xdr:nvSpPr>
        <xdr:cNvPr id="86" name="円/楕円 85"/>
        <xdr:cNvSpPr/>
      </xdr:nvSpPr>
      <xdr:spPr>
        <a:xfrm>
          <a:off x="1968500" y="57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67467</xdr:rowOff>
    </xdr:from>
    <xdr:ext cx="534377" cy="259045"/>
    <xdr:sp macro="" textlink="">
      <xdr:nvSpPr>
        <xdr:cNvPr id="87" name="テキスト ボックス 86"/>
        <xdr:cNvSpPr txBox="1"/>
      </xdr:nvSpPr>
      <xdr:spPr>
        <a:xfrm>
          <a:off x="1752111" y="555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76784</xdr:rowOff>
    </xdr:from>
    <xdr:to>
      <xdr:col>1</xdr:col>
      <xdr:colOff>485775</xdr:colOff>
      <xdr:row>34</xdr:row>
      <xdr:rowOff>6934</xdr:rowOff>
    </xdr:to>
    <xdr:sp macro="" textlink="">
      <xdr:nvSpPr>
        <xdr:cNvPr id="88" name="円/楕円 87"/>
        <xdr:cNvSpPr/>
      </xdr:nvSpPr>
      <xdr:spPr>
        <a:xfrm>
          <a:off x="1079500" y="57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169511</xdr:rowOff>
    </xdr:from>
    <xdr:ext cx="534377" cy="259045"/>
    <xdr:sp macro="" textlink="">
      <xdr:nvSpPr>
        <xdr:cNvPr id="89" name="テキスト ボックス 88"/>
        <xdr:cNvSpPr txBox="1"/>
      </xdr:nvSpPr>
      <xdr:spPr>
        <a:xfrm>
          <a:off x="863111" y="58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156068</xdr:rowOff>
    </xdr:from>
    <xdr:to>
      <xdr:col>6</xdr:col>
      <xdr:colOff>510540</xdr:colOff>
      <xdr:row>59</xdr:row>
      <xdr:rowOff>27343</xdr:rowOff>
    </xdr:to>
    <xdr:cxnSp macro="">
      <xdr:nvCxnSpPr>
        <xdr:cNvPr id="112" name="直線コネクタ 111"/>
        <xdr:cNvCxnSpPr/>
      </xdr:nvCxnSpPr>
      <xdr:spPr>
        <a:xfrm flipV="1">
          <a:off x="4633595" y="8900018"/>
          <a:ext cx="1270" cy="124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31170</xdr:rowOff>
    </xdr:from>
    <xdr:ext cx="534377" cy="259045"/>
    <xdr:sp macro="" textlink="">
      <xdr:nvSpPr>
        <xdr:cNvPr id="113" name="物件費最小値テキスト"/>
        <xdr:cNvSpPr txBox="1"/>
      </xdr:nvSpPr>
      <xdr:spPr>
        <a:xfrm>
          <a:off x="4686300" y="101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37,415</a:t>
          </a:r>
          <a:endParaRPr kumimoji="1" lang="ja-JP" altLang="en-US" sz="1000" b="1">
            <a:latin typeface="ＭＳ Ｐゴシック"/>
          </a:endParaRPr>
        </a:p>
      </xdr:txBody>
    </xdr:sp>
    <xdr:clientData/>
  </xdr:oneCellAnchor>
  <xdr:twoCellAnchor>
    <xdr:from>
      <xdr:col>6</xdr:col>
      <xdr:colOff>422275</xdr:colOff>
      <xdr:row>59</xdr:row>
      <xdr:rowOff>27343</xdr:rowOff>
    </xdr:from>
    <xdr:to>
      <xdr:col>6</xdr:col>
      <xdr:colOff>600075</xdr:colOff>
      <xdr:row>59</xdr:row>
      <xdr:rowOff>27343</xdr:rowOff>
    </xdr:to>
    <xdr:cxnSp macro="">
      <xdr:nvCxnSpPr>
        <xdr:cNvPr id="114" name="直線コネクタ 113"/>
        <xdr:cNvCxnSpPr/>
      </xdr:nvCxnSpPr>
      <xdr:spPr>
        <a:xfrm>
          <a:off x="4546600" y="1014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102745</xdr:rowOff>
    </xdr:from>
    <xdr:ext cx="534377" cy="259045"/>
    <xdr:sp macro="" textlink="">
      <xdr:nvSpPr>
        <xdr:cNvPr id="115" name="物件費最大値テキスト"/>
        <xdr:cNvSpPr txBox="1"/>
      </xdr:nvSpPr>
      <xdr:spPr>
        <a:xfrm>
          <a:off x="4686300" y="86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91,784</a:t>
          </a:r>
          <a:endParaRPr kumimoji="1" lang="ja-JP" altLang="en-US" sz="1000" b="1">
            <a:latin typeface="ＭＳ Ｐゴシック"/>
          </a:endParaRPr>
        </a:p>
      </xdr:txBody>
    </xdr:sp>
    <xdr:clientData/>
  </xdr:oneCellAnchor>
  <xdr:twoCellAnchor>
    <xdr:from>
      <xdr:col>6</xdr:col>
      <xdr:colOff>422275</xdr:colOff>
      <xdr:row>51</xdr:row>
      <xdr:rowOff>156068</xdr:rowOff>
    </xdr:from>
    <xdr:to>
      <xdr:col>6</xdr:col>
      <xdr:colOff>600075</xdr:colOff>
      <xdr:row>51</xdr:row>
      <xdr:rowOff>156068</xdr:rowOff>
    </xdr:to>
    <xdr:cxnSp macro="">
      <xdr:nvCxnSpPr>
        <xdr:cNvPr id="116" name="直線コネクタ 115"/>
        <xdr:cNvCxnSpPr/>
      </xdr:nvCxnSpPr>
      <xdr:spPr>
        <a:xfrm>
          <a:off x="4546600" y="8900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64857</xdr:rowOff>
    </xdr:from>
    <xdr:to>
      <xdr:col>6</xdr:col>
      <xdr:colOff>511175</xdr:colOff>
      <xdr:row>58</xdr:row>
      <xdr:rowOff>75601</xdr:rowOff>
    </xdr:to>
    <xdr:cxnSp macro="">
      <xdr:nvCxnSpPr>
        <xdr:cNvPr id="117" name="直線コネクタ 116"/>
        <xdr:cNvCxnSpPr/>
      </xdr:nvCxnSpPr>
      <xdr:spPr>
        <a:xfrm flipV="1">
          <a:off x="3797300" y="1000895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112760</xdr:rowOff>
    </xdr:from>
    <xdr:ext cx="534377" cy="259045"/>
    <xdr:sp macro="" textlink="">
      <xdr:nvSpPr>
        <xdr:cNvPr id="118" name="物件費平均値テキスト"/>
        <xdr:cNvSpPr txBox="1"/>
      </xdr:nvSpPr>
      <xdr:spPr>
        <a:xfrm>
          <a:off x="4686300" y="971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47,457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89883</xdr:rowOff>
    </xdr:from>
    <xdr:to>
      <xdr:col>6</xdr:col>
      <xdr:colOff>561975</xdr:colOff>
      <xdr:row>58</xdr:row>
      <xdr:rowOff>20033</xdr:rowOff>
    </xdr:to>
    <xdr:sp macro="" textlink="">
      <xdr:nvSpPr>
        <xdr:cNvPr id="119" name="フローチャート : 判断 118"/>
        <xdr:cNvSpPr/>
      </xdr:nvSpPr>
      <xdr:spPr>
        <a:xfrm>
          <a:off x="45847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30772</xdr:rowOff>
    </xdr:from>
    <xdr:to>
      <xdr:col>5</xdr:col>
      <xdr:colOff>358775</xdr:colOff>
      <xdr:row>58</xdr:row>
      <xdr:rowOff>75601</xdr:rowOff>
    </xdr:to>
    <xdr:cxnSp macro="">
      <xdr:nvCxnSpPr>
        <xdr:cNvPr id="120" name="直線コネクタ 119"/>
        <xdr:cNvCxnSpPr/>
      </xdr:nvCxnSpPr>
      <xdr:spPr>
        <a:xfrm>
          <a:off x="2908300" y="9974872"/>
          <a:ext cx="889000" cy="4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127602</xdr:rowOff>
    </xdr:from>
    <xdr:to>
      <xdr:col>5</xdr:col>
      <xdr:colOff>409575</xdr:colOff>
      <xdr:row>58</xdr:row>
      <xdr:rowOff>57752</xdr:rowOff>
    </xdr:to>
    <xdr:sp macro="" textlink="">
      <xdr:nvSpPr>
        <xdr:cNvPr id="121" name="フローチャート : 判断 120"/>
        <xdr:cNvSpPr/>
      </xdr:nvSpPr>
      <xdr:spPr>
        <a:xfrm>
          <a:off x="3746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74279</xdr:rowOff>
    </xdr:from>
    <xdr:ext cx="534377" cy="259045"/>
    <xdr:sp macro="" textlink="">
      <xdr:nvSpPr>
        <xdr:cNvPr id="122" name="テキスト ボックス 121"/>
        <xdr:cNvSpPr txBox="1"/>
      </xdr:nvSpPr>
      <xdr:spPr>
        <a:xfrm>
          <a:off x="3530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30772</xdr:rowOff>
    </xdr:from>
    <xdr:to>
      <xdr:col>4</xdr:col>
      <xdr:colOff>155575</xdr:colOff>
      <xdr:row>58</xdr:row>
      <xdr:rowOff>67988</xdr:rowOff>
    </xdr:to>
    <xdr:cxnSp macro="">
      <xdr:nvCxnSpPr>
        <xdr:cNvPr id="123" name="直線コネクタ 122"/>
        <xdr:cNvCxnSpPr/>
      </xdr:nvCxnSpPr>
      <xdr:spPr>
        <a:xfrm flipV="1">
          <a:off x="2019300" y="9974872"/>
          <a:ext cx="889000" cy="3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139238</xdr:rowOff>
    </xdr:from>
    <xdr:to>
      <xdr:col>4</xdr:col>
      <xdr:colOff>206375</xdr:colOff>
      <xdr:row>58</xdr:row>
      <xdr:rowOff>69388</xdr:rowOff>
    </xdr:to>
    <xdr:sp macro="" textlink="">
      <xdr:nvSpPr>
        <xdr:cNvPr id="124" name="フローチャート : 判断 123"/>
        <xdr:cNvSpPr/>
      </xdr:nvSpPr>
      <xdr:spPr>
        <a:xfrm>
          <a:off x="2857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85915</xdr:rowOff>
    </xdr:from>
    <xdr:ext cx="534377" cy="259045"/>
    <xdr:sp macro="" textlink="">
      <xdr:nvSpPr>
        <xdr:cNvPr id="125" name="テキスト ボックス 124"/>
        <xdr:cNvSpPr txBox="1"/>
      </xdr:nvSpPr>
      <xdr:spPr>
        <a:xfrm>
          <a:off x="2641111" y="96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67988</xdr:rowOff>
    </xdr:from>
    <xdr:to>
      <xdr:col>2</xdr:col>
      <xdr:colOff>638175</xdr:colOff>
      <xdr:row>58</xdr:row>
      <xdr:rowOff>84402</xdr:rowOff>
    </xdr:to>
    <xdr:cxnSp macro="">
      <xdr:nvCxnSpPr>
        <xdr:cNvPr id="126" name="直線コネクタ 125"/>
        <xdr:cNvCxnSpPr/>
      </xdr:nvCxnSpPr>
      <xdr:spPr>
        <a:xfrm flipV="1">
          <a:off x="1130300" y="10012088"/>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18811</xdr:rowOff>
    </xdr:from>
    <xdr:to>
      <xdr:col>3</xdr:col>
      <xdr:colOff>3175</xdr:colOff>
      <xdr:row>58</xdr:row>
      <xdr:rowOff>120411</xdr:rowOff>
    </xdr:to>
    <xdr:sp macro="" textlink="">
      <xdr:nvSpPr>
        <xdr:cNvPr id="127" name="フローチャート : 判断 126"/>
        <xdr:cNvSpPr/>
      </xdr:nvSpPr>
      <xdr:spPr>
        <a:xfrm>
          <a:off x="1968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111538</xdr:rowOff>
    </xdr:from>
    <xdr:ext cx="534377" cy="259045"/>
    <xdr:sp macro="" textlink="">
      <xdr:nvSpPr>
        <xdr:cNvPr id="128" name="テキスト ボックス 127"/>
        <xdr:cNvSpPr txBox="1"/>
      </xdr:nvSpPr>
      <xdr:spPr>
        <a:xfrm>
          <a:off x="1752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19680</xdr:rowOff>
    </xdr:from>
    <xdr:to>
      <xdr:col>1</xdr:col>
      <xdr:colOff>485775</xdr:colOff>
      <xdr:row>58</xdr:row>
      <xdr:rowOff>121280</xdr:rowOff>
    </xdr:to>
    <xdr:sp macro="" textlink="">
      <xdr:nvSpPr>
        <xdr:cNvPr id="129" name="フローチャート : 判断 128"/>
        <xdr:cNvSpPr/>
      </xdr:nvSpPr>
      <xdr:spPr>
        <a:xfrm>
          <a:off x="1079500" y="996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137807</xdr:rowOff>
    </xdr:from>
    <xdr:ext cx="534377" cy="259045"/>
    <xdr:sp macro="" textlink="">
      <xdr:nvSpPr>
        <xdr:cNvPr id="130" name="テキスト ボックス 129"/>
        <xdr:cNvSpPr txBox="1"/>
      </xdr:nvSpPr>
      <xdr:spPr>
        <a:xfrm>
          <a:off x="863111" y="973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14057</xdr:rowOff>
    </xdr:from>
    <xdr:to>
      <xdr:col>6</xdr:col>
      <xdr:colOff>561975</xdr:colOff>
      <xdr:row>58</xdr:row>
      <xdr:rowOff>115657</xdr:rowOff>
    </xdr:to>
    <xdr:sp macro="" textlink="">
      <xdr:nvSpPr>
        <xdr:cNvPr id="136" name="円/楕円 135"/>
        <xdr:cNvSpPr/>
      </xdr:nvSpPr>
      <xdr:spPr>
        <a:xfrm>
          <a:off x="4584700" y="99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163934</xdr:rowOff>
    </xdr:from>
    <xdr:ext cx="534377" cy="259045"/>
    <xdr:sp macro="" textlink="">
      <xdr:nvSpPr>
        <xdr:cNvPr id="137" name="物件費該当値テキスト"/>
        <xdr:cNvSpPr txBox="1"/>
      </xdr:nvSpPr>
      <xdr:spPr>
        <a:xfrm>
          <a:off x="4686300" y="99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24801</xdr:rowOff>
    </xdr:from>
    <xdr:to>
      <xdr:col>5</xdr:col>
      <xdr:colOff>409575</xdr:colOff>
      <xdr:row>58</xdr:row>
      <xdr:rowOff>126401</xdr:rowOff>
    </xdr:to>
    <xdr:sp macro="" textlink="">
      <xdr:nvSpPr>
        <xdr:cNvPr id="138" name="円/楕円 137"/>
        <xdr:cNvSpPr/>
      </xdr:nvSpPr>
      <xdr:spPr>
        <a:xfrm>
          <a:off x="3746500" y="99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117528</xdr:rowOff>
    </xdr:from>
    <xdr:ext cx="534377" cy="259045"/>
    <xdr:sp macro="" textlink="">
      <xdr:nvSpPr>
        <xdr:cNvPr id="139" name="テキスト ボックス 138"/>
        <xdr:cNvSpPr txBox="1"/>
      </xdr:nvSpPr>
      <xdr:spPr>
        <a:xfrm>
          <a:off x="3530111" y="100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151422</xdr:rowOff>
    </xdr:from>
    <xdr:to>
      <xdr:col>4</xdr:col>
      <xdr:colOff>206375</xdr:colOff>
      <xdr:row>58</xdr:row>
      <xdr:rowOff>81572</xdr:rowOff>
    </xdr:to>
    <xdr:sp macro="" textlink="">
      <xdr:nvSpPr>
        <xdr:cNvPr id="140" name="円/楕円 139"/>
        <xdr:cNvSpPr/>
      </xdr:nvSpPr>
      <xdr:spPr>
        <a:xfrm>
          <a:off x="2857500" y="99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72699</xdr:rowOff>
    </xdr:from>
    <xdr:ext cx="534377" cy="259045"/>
    <xdr:sp macro="" textlink="">
      <xdr:nvSpPr>
        <xdr:cNvPr id="141" name="テキスト ボックス 140"/>
        <xdr:cNvSpPr txBox="1"/>
      </xdr:nvSpPr>
      <xdr:spPr>
        <a:xfrm>
          <a:off x="2641111"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17188</xdr:rowOff>
    </xdr:from>
    <xdr:to>
      <xdr:col>3</xdr:col>
      <xdr:colOff>3175</xdr:colOff>
      <xdr:row>58</xdr:row>
      <xdr:rowOff>118788</xdr:rowOff>
    </xdr:to>
    <xdr:sp macro="" textlink="">
      <xdr:nvSpPr>
        <xdr:cNvPr id="142" name="円/楕円 141"/>
        <xdr:cNvSpPr/>
      </xdr:nvSpPr>
      <xdr:spPr>
        <a:xfrm>
          <a:off x="1968500" y="99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135315</xdr:rowOff>
    </xdr:from>
    <xdr:ext cx="534377" cy="259045"/>
    <xdr:sp macro="" textlink="">
      <xdr:nvSpPr>
        <xdr:cNvPr id="143" name="テキスト ボックス 142"/>
        <xdr:cNvSpPr txBox="1"/>
      </xdr:nvSpPr>
      <xdr:spPr>
        <a:xfrm>
          <a:off x="1752111" y="973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33602</xdr:rowOff>
    </xdr:from>
    <xdr:to>
      <xdr:col>1</xdr:col>
      <xdr:colOff>485775</xdr:colOff>
      <xdr:row>58</xdr:row>
      <xdr:rowOff>135202</xdr:rowOff>
    </xdr:to>
    <xdr:sp macro="" textlink="">
      <xdr:nvSpPr>
        <xdr:cNvPr id="144" name="円/楕円 143"/>
        <xdr:cNvSpPr/>
      </xdr:nvSpPr>
      <xdr:spPr>
        <a:xfrm>
          <a:off x="1079500" y="99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126329</xdr:rowOff>
    </xdr:from>
    <xdr:ext cx="534377" cy="259045"/>
    <xdr:sp macro="" textlink="">
      <xdr:nvSpPr>
        <xdr:cNvPr id="145" name="テキスト ボックス 144"/>
        <xdr:cNvSpPr txBox="1"/>
      </xdr:nvSpPr>
      <xdr:spPr>
        <a:xfrm>
          <a:off x="863111" y="1007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6" name="直線コネクタ 155"/>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7" name="テキスト ボックス 156"/>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54627</xdr:rowOff>
    </xdr:from>
    <xdr:ext cx="467179" cy="259045"/>
    <xdr:sp macro="" textlink="">
      <xdr:nvSpPr>
        <xdr:cNvPr id="159" name="テキスト ボックス 158"/>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0" name="直線コネクタ 159"/>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111777</xdr:rowOff>
    </xdr:from>
    <xdr:ext cx="467179" cy="259045"/>
    <xdr:sp macro="" textlink="">
      <xdr:nvSpPr>
        <xdr:cNvPr id="161" name="テキスト ボックス 160"/>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4" name="直線コネクタ 163"/>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54627</xdr:rowOff>
    </xdr:from>
    <xdr:ext cx="531299" cy="259045"/>
    <xdr:sp macro="" textlink="">
      <xdr:nvSpPr>
        <xdr:cNvPr id="165" name="テキスト ボックス 164"/>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68" name="直線コネクタ 167"/>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68</xdr:row>
      <xdr:rowOff>168927</xdr:rowOff>
    </xdr:from>
    <xdr:ext cx="531299" cy="259045"/>
    <xdr:sp macro="" textlink="">
      <xdr:nvSpPr>
        <xdr:cNvPr id="169" name="テキスト ボックス 168"/>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111506</xdr:rowOff>
    </xdr:from>
    <xdr:to>
      <xdr:col>6</xdr:col>
      <xdr:colOff>510540</xdr:colOff>
      <xdr:row>78</xdr:row>
      <xdr:rowOff>108649</xdr:rowOff>
    </xdr:to>
    <xdr:cxnSp macro="">
      <xdr:nvCxnSpPr>
        <xdr:cNvPr id="173" name="直線コネクタ 172"/>
        <xdr:cNvCxnSpPr/>
      </xdr:nvCxnSpPr>
      <xdr:spPr>
        <a:xfrm flipV="1">
          <a:off x="4633595" y="12113006"/>
          <a:ext cx="127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112476</xdr:rowOff>
    </xdr:from>
    <xdr:ext cx="469744" cy="259045"/>
    <xdr:sp macro="" textlink="">
      <xdr:nvSpPr>
        <xdr:cNvPr id="174" name="維持補修費最小値テキスト"/>
        <xdr:cNvSpPr txBox="1"/>
      </xdr:nvSpPr>
      <xdr:spPr>
        <a:xfrm>
          <a:off x="4686300"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2,126</a:t>
          </a:r>
          <a:endParaRPr kumimoji="1" lang="ja-JP" altLang="en-US" sz="1000" b="1">
            <a:latin typeface="ＭＳ Ｐゴシック"/>
          </a:endParaRPr>
        </a:p>
      </xdr:txBody>
    </xdr:sp>
    <xdr:clientData/>
  </xdr:oneCellAnchor>
  <xdr:twoCellAnchor>
    <xdr:from>
      <xdr:col>6</xdr:col>
      <xdr:colOff>422275</xdr:colOff>
      <xdr:row>78</xdr:row>
      <xdr:rowOff>108649</xdr:rowOff>
    </xdr:from>
    <xdr:to>
      <xdr:col>6</xdr:col>
      <xdr:colOff>600075</xdr:colOff>
      <xdr:row>78</xdr:row>
      <xdr:rowOff>108649</xdr:rowOff>
    </xdr:to>
    <xdr:cxnSp macro="">
      <xdr:nvCxnSpPr>
        <xdr:cNvPr id="175" name="直線コネクタ 174"/>
        <xdr:cNvCxnSpPr/>
      </xdr:nvCxnSpPr>
      <xdr:spPr>
        <a:xfrm>
          <a:off x="4546600" y="1348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58183</xdr:rowOff>
    </xdr:from>
    <xdr:ext cx="534377" cy="259045"/>
    <xdr:sp macro="" textlink="">
      <xdr:nvSpPr>
        <xdr:cNvPr id="176" name="維持補修費最大値テキスト"/>
        <xdr:cNvSpPr txBox="1"/>
      </xdr:nvSpPr>
      <xdr:spPr>
        <a:xfrm>
          <a:off x="4686300" y="118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16,496</a:t>
          </a:r>
          <a:endParaRPr kumimoji="1" lang="ja-JP" altLang="en-US" sz="1000" b="1">
            <a:latin typeface="ＭＳ Ｐゴシック"/>
          </a:endParaRPr>
        </a:p>
      </xdr:txBody>
    </xdr:sp>
    <xdr:clientData/>
  </xdr:oneCellAnchor>
  <xdr:twoCellAnchor>
    <xdr:from>
      <xdr:col>6</xdr:col>
      <xdr:colOff>422275</xdr:colOff>
      <xdr:row>70</xdr:row>
      <xdr:rowOff>111506</xdr:rowOff>
    </xdr:from>
    <xdr:to>
      <xdr:col>6</xdr:col>
      <xdr:colOff>600075</xdr:colOff>
      <xdr:row>70</xdr:row>
      <xdr:rowOff>111506</xdr:rowOff>
    </xdr:to>
    <xdr:cxnSp macro="">
      <xdr:nvCxnSpPr>
        <xdr:cNvPr id="177" name="直線コネクタ 176"/>
        <xdr:cNvCxnSpPr/>
      </xdr:nvCxnSpPr>
      <xdr:spPr>
        <a:xfrm>
          <a:off x="4546600" y="12113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98361</xdr:rowOff>
    </xdr:from>
    <xdr:to>
      <xdr:col>6</xdr:col>
      <xdr:colOff>511175</xdr:colOff>
      <xdr:row>77</xdr:row>
      <xdr:rowOff>117887</xdr:rowOff>
    </xdr:to>
    <xdr:cxnSp macro="">
      <xdr:nvCxnSpPr>
        <xdr:cNvPr id="178" name="直線コネクタ 177"/>
        <xdr:cNvCxnSpPr/>
      </xdr:nvCxnSpPr>
      <xdr:spPr>
        <a:xfrm>
          <a:off x="3797300" y="13300011"/>
          <a:ext cx="8382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12812</xdr:rowOff>
    </xdr:from>
    <xdr:ext cx="469744" cy="259045"/>
    <xdr:sp macro="" textlink="">
      <xdr:nvSpPr>
        <xdr:cNvPr id="179" name="維持補修費平均値テキスト"/>
        <xdr:cNvSpPr txBox="1"/>
      </xdr:nvSpPr>
      <xdr:spPr>
        <a:xfrm>
          <a:off x="4686300" y="128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161385</xdr:rowOff>
    </xdr:from>
    <xdr:to>
      <xdr:col>6</xdr:col>
      <xdr:colOff>561975</xdr:colOff>
      <xdr:row>76</xdr:row>
      <xdr:rowOff>91535</xdr:rowOff>
    </xdr:to>
    <xdr:sp macro="" textlink="">
      <xdr:nvSpPr>
        <xdr:cNvPr id="180" name="フローチャート : 判断 179"/>
        <xdr:cNvSpPr/>
      </xdr:nvSpPr>
      <xdr:spPr>
        <a:xfrm>
          <a:off x="45847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93218</xdr:rowOff>
    </xdr:from>
    <xdr:to>
      <xdr:col>5</xdr:col>
      <xdr:colOff>358775</xdr:colOff>
      <xdr:row>77</xdr:row>
      <xdr:rowOff>98361</xdr:rowOff>
    </xdr:to>
    <xdr:cxnSp macro="">
      <xdr:nvCxnSpPr>
        <xdr:cNvPr id="181" name="直線コネクタ 180"/>
        <xdr:cNvCxnSpPr/>
      </xdr:nvCxnSpPr>
      <xdr:spPr>
        <a:xfrm>
          <a:off x="2908300" y="13294868"/>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3747</xdr:rowOff>
    </xdr:from>
    <xdr:to>
      <xdr:col>5</xdr:col>
      <xdr:colOff>409575</xdr:colOff>
      <xdr:row>76</xdr:row>
      <xdr:rowOff>105347</xdr:rowOff>
    </xdr:to>
    <xdr:sp macro="" textlink="">
      <xdr:nvSpPr>
        <xdr:cNvPr id="182" name="フローチャート : 判断 181"/>
        <xdr:cNvSpPr/>
      </xdr:nvSpPr>
      <xdr:spPr>
        <a:xfrm>
          <a:off x="3746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121873</xdr:rowOff>
    </xdr:from>
    <xdr:ext cx="469744" cy="259045"/>
    <xdr:sp macro="" textlink="">
      <xdr:nvSpPr>
        <xdr:cNvPr id="183" name="テキスト ボックス 182"/>
        <xdr:cNvSpPr txBox="1"/>
      </xdr:nvSpPr>
      <xdr:spPr>
        <a:xfrm>
          <a:off x="3562427"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51212</xdr:rowOff>
    </xdr:from>
    <xdr:to>
      <xdr:col>4</xdr:col>
      <xdr:colOff>155575</xdr:colOff>
      <xdr:row>77</xdr:row>
      <xdr:rowOff>93218</xdr:rowOff>
    </xdr:to>
    <xdr:cxnSp macro="">
      <xdr:nvCxnSpPr>
        <xdr:cNvPr id="184" name="直線コネクタ 183"/>
        <xdr:cNvCxnSpPr/>
      </xdr:nvCxnSpPr>
      <xdr:spPr>
        <a:xfrm>
          <a:off x="2019300" y="13252862"/>
          <a:ext cx="889000" cy="4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149194</xdr:rowOff>
    </xdr:from>
    <xdr:to>
      <xdr:col>4</xdr:col>
      <xdr:colOff>206375</xdr:colOff>
      <xdr:row>76</xdr:row>
      <xdr:rowOff>79344</xdr:rowOff>
    </xdr:to>
    <xdr:sp macro="" textlink="">
      <xdr:nvSpPr>
        <xdr:cNvPr id="185" name="フローチャート : 判断 184"/>
        <xdr:cNvSpPr/>
      </xdr:nvSpPr>
      <xdr:spPr>
        <a:xfrm>
          <a:off x="2857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95870</xdr:rowOff>
    </xdr:from>
    <xdr:ext cx="469744" cy="259045"/>
    <xdr:sp macro="" textlink="">
      <xdr:nvSpPr>
        <xdr:cNvPr id="186" name="テキスト ボックス 185"/>
        <xdr:cNvSpPr txBox="1"/>
      </xdr:nvSpPr>
      <xdr:spPr>
        <a:xfrm>
          <a:off x="2673427"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27591</xdr:rowOff>
    </xdr:from>
    <xdr:to>
      <xdr:col>2</xdr:col>
      <xdr:colOff>638175</xdr:colOff>
      <xdr:row>77</xdr:row>
      <xdr:rowOff>51212</xdr:rowOff>
    </xdr:to>
    <xdr:cxnSp macro="">
      <xdr:nvCxnSpPr>
        <xdr:cNvPr id="187" name="直線コネクタ 186"/>
        <xdr:cNvCxnSpPr/>
      </xdr:nvCxnSpPr>
      <xdr:spPr>
        <a:xfrm>
          <a:off x="1130300" y="13229241"/>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166719</xdr:rowOff>
    </xdr:from>
    <xdr:to>
      <xdr:col>3</xdr:col>
      <xdr:colOff>3175</xdr:colOff>
      <xdr:row>76</xdr:row>
      <xdr:rowOff>96869</xdr:rowOff>
    </xdr:to>
    <xdr:sp macro="" textlink="">
      <xdr:nvSpPr>
        <xdr:cNvPr id="188" name="フローチャート : 判断 187"/>
        <xdr:cNvSpPr/>
      </xdr:nvSpPr>
      <xdr:spPr>
        <a:xfrm>
          <a:off x="1968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113396</xdr:rowOff>
    </xdr:from>
    <xdr:ext cx="469744" cy="259045"/>
    <xdr:sp macro="" textlink="">
      <xdr:nvSpPr>
        <xdr:cNvPr id="189" name="テキスト ボックス 188"/>
        <xdr:cNvSpPr txBox="1"/>
      </xdr:nvSpPr>
      <xdr:spPr>
        <a:xfrm>
          <a:off x="1784427" y="128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162528</xdr:rowOff>
    </xdr:from>
    <xdr:to>
      <xdr:col>1</xdr:col>
      <xdr:colOff>485775</xdr:colOff>
      <xdr:row>76</xdr:row>
      <xdr:rowOff>92678</xdr:rowOff>
    </xdr:to>
    <xdr:sp macro="" textlink="">
      <xdr:nvSpPr>
        <xdr:cNvPr id="190" name="フローチャート : 判断 189"/>
        <xdr:cNvSpPr/>
      </xdr:nvSpPr>
      <xdr:spPr>
        <a:xfrm>
          <a:off x="1079500" y="130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109205</xdr:rowOff>
    </xdr:from>
    <xdr:ext cx="469744" cy="259045"/>
    <xdr:sp macro="" textlink="">
      <xdr:nvSpPr>
        <xdr:cNvPr id="191" name="テキスト ボックス 190"/>
        <xdr:cNvSpPr txBox="1"/>
      </xdr:nvSpPr>
      <xdr:spPr>
        <a:xfrm>
          <a:off x="895427" y="1279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67087</xdr:rowOff>
    </xdr:from>
    <xdr:to>
      <xdr:col>6</xdr:col>
      <xdr:colOff>561975</xdr:colOff>
      <xdr:row>77</xdr:row>
      <xdr:rowOff>168687</xdr:rowOff>
    </xdr:to>
    <xdr:sp macro="" textlink="">
      <xdr:nvSpPr>
        <xdr:cNvPr id="197" name="円/楕円 196"/>
        <xdr:cNvSpPr/>
      </xdr:nvSpPr>
      <xdr:spPr>
        <a:xfrm>
          <a:off x="4584700" y="132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45514</xdr:rowOff>
    </xdr:from>
    <xdr:ext cx="469744" cy="259045"/>
    <xdr:sp macro="" textlink="">
      <xdr:nvSpPr>
        <xdr:cNvPr id="198" name="維持補修費該当値テキスト"/>
        <xdr:cNvSpPr txBox="1"/>
      </xdr:nvSpPr>
      <xdr:spPr>
        <a:xfrm>
          <a:off x="4686300" y="1324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47561</xdr:rowOff>
    </xdr:from>
    <xdr:to>
      <xdr:col>5</xdr:col>
      <xdr:colOff>409575</xdr:colOff>
      <xdr:row>77</xdr:row>
      <xdr:rowOff>149161</xdr:rowOff>
    </xdr:to>
    <xdr:sp macro="" textlink="">
      <xdr:nvSpPr>
        <xdr:cNvPr id="199" name="円/楕円 198"/>
        <xdr:cNvSpPr/>
      </xdr:nvSpPr>
      <xdr:spPr>
        <a:xfrm>
          <a:off x="3746500" y="132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140288</xdr:rowOff>
    </xdr:from>
    <xdr:ext cx="469744" cy="259045"/>
    <xdr:sp macro="" textlink="">
      <xdr:nvSpPr>
        <xdr:cNvPr id="200" name="テキスト ボックス 199"/>
        <xdr:cNvSpPr txBox="1"/>
      </xdr:nvSpPr>
      <xdr:spPr>
        <a:xfrm>
          <a:off x="3562427"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42418</xdr:rowOff>
    </xdr:from>
    <xdr:to>
      <xdr:col>4</xdr:col>
      <xdr:colOff>206375</xdr:colOff>
      <xdr:row>77</xdr:row>
      <xdr:rowOff>144018</xdr:rowOff>
    </xdr:to>
    <xdr:sp macro="" textlink="">
      <xdr:nvSpPr>
        <xdr:cNvPr id="201" name="円/楕円 200"/>
        <xdr:cNvSpPr/>
      </xdr:nvSpPr>
      <xdr:spPr>
        <a:xfrm>
          <a:off x="2857500" y="1324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135145</xdr:rowOff>
    </xdr:from>
    <xdr:ext cx="469744" cy="259045"/>
    <xdr:sp macro="" textlink="">
      <xdr:nvSpPr>
        <xdr:cNvPr id="202" name="テキスト ボックス 201"/>
        <xdr:cNvSpPr txBox="1"/>
      </xdr:nvSpPr>
      <xdr:spPr>
        <a:xfrm>
          <a:off x="2673427"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412</xdr:rowOff>
    </xdr:from>
    <xdr:to>
      <xdr:col>3</xdr:col>
      <xdr:colOff>3175</xdr:colOff>
      <xdr:row>77</xdr:row>
      <xdr:rowOff>102012</xdr:rowOff>
    </xdr:to>
    <xdr:sp macro="" textlink="">
      <xdr:nvSpPr>
        <xdr:cNvPr id="203" name="円/楕円 202"/>
        <xdr:cNvSpPr/>
      </xdr:nvSpPr>
      <xdr:spPr>
        <a:xfrm>
          <a:off x="1968500" y="1320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93139</xdr:rowOff>
    </xdr:from>
    <xdr:ext cx="469744" cy="259045"/>
    <xdr:sp macro="" textlink="">
      <xdr:nvSpPr>
        <xdr:cNvPr id="204" name="テキスト ボックス 203"/>
        <xdr:cNvSpPr txBox="1"/>
      </xdr:nvSpPr>
      <xdr:spPr>
        <a:xfrm>
          <a:off x="1784427" y="1329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148241</xdr:rowOff>
    </xdr:from>
    <xdr:to>
      <xdr:col>1</xdr:col>
      <xdr:colOff>485775</xdr:colOff>
      <xdr:row>77</xdr:row>
      <xdr:rowOff>78391</xdr:rowOff>
    </xdr:to>
    <xdr:sp macro="" textlink="">
      <xdr:nvSpPr>
        <xdr:cNvPr id="205" name="円/楕円 204"/>
        <xdr:cNvSpPr/>
      </xdr:nvSpPr>
      <xdr:spPr>
        <a:xfrm>
          <a:off x="1079500" y="131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69518</xdr:rowOff>
    </xdr:from>
    <xdr:ext cx="469744" cy="259045"/>
    <xdr:sp macro="" textlink="">
      <xdr:nvSpPr>
        <xdr:cNvPr id="206" name="テキスト ボックス 205"/>
        <xdr:cNvSpPr txBox="1"/>
      </xdr:nvSpPr>
      <xdr:spPr>
        <a:xfrm>
          <a:off x="895427" y="1327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104180</xdr:rowOff>
    </xdr:from>
    <xdr:to>
      <xdr:col>6</xdr:col>
      <xdr:colOff>510540</xdr:colOff>
      <xdr:row>98</xdr:row>
      <xdr:rowOff>39291</xdr:rowOff>
    </xdr:to>
    <xdr:cxnSp macro="">
      <xdr:nvCxnSpPr>
        <xdr:cNvPr id="233" name="直線コネクタ 232"/>
        <xdr:cNvCxnSpPr/>
      </xdr:nvCxnSpPr>
      <xdr:spPr>
        <a:xfrm flipV="1">
          <a:off x="4633595" y="15534680"/>
          <a:ext cx="1270" cy="130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43118</xdr:rowOff>
    </xdr:from>
    <xdr:ext cx="534377" cy="259045"/>
    <xdr:sp macro="" textlink="">
      <xdr:nvSpPr>
        <xdr:cNvPr id="234" name="扶助費最小値テキスト"/>
        <xdr:cNvSpPr txBox="1"/>
      </xdr:nvSpPr>
      <xdr:spPr>
        <a:xfrm>
          <a:off x="4686300" y="168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81,224</a:t>
          </a:r>
          <a:endParaRPr kumimoji="1" lang="ja-JP" altLang="en-US" sz="1000" b="1">
            <a:latin typeface="ＭＳ Ｐゴシック"/>
          </a:endParaRPr>
        </a:p>
      </xdr:txBody>
    </xdr:sp>
    <xdr:clientData/>
  </xdr:oneCellAnchor>
  <xdr:twoCellAnchor>
    <xdr:from>
      <xdr:col>6</xdr:col>
      <xdr:colOff>422275</xdr:colOff>
      <xdr:row>98</xdr:row>
      <xdr:rowOff>39291</xdr:rowOff>
    </xdr:from>
    <xdr:to>
      <xdr:col>6</xdr:col>
      <xdr:colOff>600075</xdr:colOff>
      <xdr:row>98</xdr:row>
      <xdr:rowOff>39291</xdr:rowOff>
    </xdr:to>
    <xdr:cxnSp macro="">
      <xdr:nvCxnSpPr>
        <xdr:cNvPr id="235" name="直線コネクタ 234"/>
        <xdr:cNvCxnSpPr/>
      </xdr:nvCxnSpPr>
      <xdr:spPr>
        <a:xfrm>
          <a:off x="4546600" y="1684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50857</xdr:rowOff>
    </xdr:from>
    <xdr:ext cx="599010" cy="259045"/>
    <xdr:sp macro="" textlink="">
      <xdr:nvSpPr>
        <xdr:cNvPr id="236" name="扶助費最大値テキスト"/>
        <xdr:cNvSpPr txBox="1"/>
      </xdr:nvSpPr>
      <xdr:spPr>
        <a:xfrm>
          <a:off x="4686300" y="1530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201,263</a:t>
          </a:r>
          <a:endParaRPr kumimoji="1" lang="ja-JP" altLang="en-US" sz="1000" b="1">
            <a:latin typeface="ＭＳ Ｐゴシック"/>
          </a:endParaRPr>
        </a:p>
      </xdr:txBody>
    </xdr:sp>
    <xdr:clientData/>
  </xdr:oneCellAnchor>
  <xdr:twoCellAnchor>
    <xdr:from>
      <xdr:col>6</xdr:col>
      <xdr:colOff>422275</xdr:colOff>
      <xdr:row>90</xdr:row>
      <xdr:rowOff>104180</xdr:rowOff>
    </xdr:from>
    <xdr:to>
      <xdr:col>6</xdr:col>
      <xdr:colOff>600075</xdr:colOff>
      <xdr:row>90</xdr:row>
      <xdr:rowOff>104180</xdr:rowOff>
    </xdr:to>
    <xdr:cxnSp macro="">
      <xdr:nvCxnSpPr>
        <xdr:cNvPr id="237" name="直線コネクタ 236"/>
        <xdr:cNvCxnSpPr/>
      </xdr:nvCxnSpPr>
      <xdr:spPr>
        <a:xfrm>
          <a:off x="4546600" y="1553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169842</xdr:rowOff>
    </xdr:from>
    <xdr:to>
      <xdr:col>6</xdr:col>
      <xdr:colOff>511175</xdr:colOff>
      <xdr:row>96</xdr:row>
      <xdr:rowOff>40739</xdr:rowOff>
    </xdr:to>
    <xdr:cxnSp macro="">
      <xdr:nvCxnSpPr>
        <xdr:cNvPr id="238" name="直線コネクタ 237"/>
        <xdr:cNvCxnSpPr/>
      </xdr:nvCxnSpPr>
      <xdr:spPr>
        <a:xfrm flipV="1">
          <a:off x="3797300" y="16457592"/>
          <a:ext cx="838200" cy="4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8309</xdr:rowOff>
    </xdr:from>
    <xdr:ext cx="599010" cy="259045"/>
    <xdr:sp macro="" textlink="">
      <xdr:nvSpPr>
        <xdr:cNvPr id="239" name="扶助費平均値テキスト"/>
        <xdr:cNvSpPr txBox="1"/>
      </xdr:nvSpPr>
      <xdr:spPr>
        <a:xfrm>
          <a:off x="4686300" y="16124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156882</xdr:rowOff>
    </xdr:from>
    <xdr:to>
      <xdr:col>6</xdr:col>
      <xdr:colOff>561975</xdr:colOff>
      <xdr:row>95</xdr:row>
      <xdr:rowOff>87032</xdr:rowOff>
    </xdr:to>
    <xdr:sp macro="" textlink="">
      <xdr:nvSpPr>
        <xdr:cNvPr id="240" name="フローチャート : 判断 239"/>
        <xdr:cNvSpPr/>
      </xdr:nvSpPr>
      <xdr:spPr>
        <a:xfrm>
          <a:off x="4584700" y="1627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40739</xdr:rowOff>
    </xdr:from>
    <xdr:to>
      <xdr:col>5</xdr:col>
      <xdr:colOff>358775</xdr:colOff>
      <xdr:row>96</xdr:row>
      <xdr:rowOff>91759</xdr:rowOff>
    </xdr:to>
    <xdr:cxnSp macro="">
      <xdr:nvCxnSpPr>
        <xdr:cNvPr id="241" name="直線コネクタ 240"/>
        <xdr:cNvCxnSpPr/>
      </xdr:nvCxnSpPr>
      <xdr:spPr>
        <a:xfrm flipV="1">
          <a:off x="2908300" y="16499939"/>
          <a:ext cx="889000" cy="5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42745</xdr:rowOff>
    </xdr:from>
    <xdr:to>
      <xdr:col>5</xdr:col>
      <xdr:colOff>409575</xdr:colOff>
      <xdr:row>95</xdr:row>
      <xdr:rowOff>144345</xdr:rowOff>
    </xdr:to>
    <xdr:sp macro="" textlink="">
      <xdr:nvSpPr>
        <xdr:cNvPr id="242" name="フローチャート : 判断 241"/>
        <xdr:cNvSpPr/>
      </xdr:nvSpPr>
      <xdr:spPr>
        <a:xfrm>
          <a:off x="37465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160872</xdr:rowOff>
    </xdr:from>
    <xdr:ext cx="599010" cy="259045"/>
    <xdr:sp macro="" textlink="">
      <xdr:nvSpPr>
        <xdr:cNvPr id="243" name="テキスト ボックス 242"/>
        <xdr:cNvSpPr txBox="1"/>
      </xdr:nvSpPr>
      <xdr:spPr>
        <a:xfrm>
          <a:off x="3497794" y="1610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91759</xdr:rowOff>
    </xdr:from>
    <xdr:to>
      <xdr:col>4</xdr:col>
      <xdr:colOff>155575</xdr:colOff>
      <xdr:row>96</xdr:row>
      <xdr:rowOff>161624</xdr:rowOff>
    </xdr:to>
    <xdr:cxnSp macro="">
      <xdr:nvCxnSpPr>
        <xdr:cNvPr id="244" name="直線コネクタ 243"/>
        <xdr:cNvCxnSpPr/>
      </xdr:nvCxnSpPr>
      <xdr:spPr>
        <a:xfrm flipV="1">
          <a:off x="2019300" y="16550959"/>
          <a:ext cx="889000" cy="6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83882</xdr:rowOff>
    </xdr:from>
    <xdr:to>
      <xdr:col>4</xdr:col>
      <xdr:colOff>206375</xdr:colOff>
      <xdr:row>96</xdr:row>
      <xdr:rowOff>14032</xdr:rowOff>
    </xdr:to>
    <xdr:sp macro="" textlink="">
      <xdr:nvSpPr>
        <xdr:cNvPr id="245" name="フローチャート : 判断 244"/>
        <xdr:cNvSpPr/>
      </xdr:nvSpPr>
      <xdr:spPr>
        <a:xfrm>
          <a:off x="2857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30559</xdr:rowOff>
    </xdr:from>
    <xdr:ext cx="599010" cy="259045"/>
    <xdr:sp macro="" textlink="">
      <xdr:nvSpPr>
        <xdr:cNvPr id="246" name="テキスト ボックス 245"/>
        <xdr:cNvSpPr txBox="1"/>
      </xdr:nvSpPr>
      <xdr:spPr>
        <a:xfrm>
          <a:off x="2608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161624</xdr:rowOff>
    </xdr:from>
    <xdr:to>
      <xdr:col>2</xdr:col>
      <xdr:colOff>638175</xdr:colOff>
      <xdr:row>97</xdr:row>
      <xdr:rowOff>18738</xdr:rowOff>
    </xdr:to>
    <xdr:cxnSp macro="">
      <xdr:nvCxnSpPr>
        <xdr:cNvPr id="247" name="直線コネクタ 246"/>
        <xdr:cNvCxnSpPr/>
      </xdr:nvCxnSpPr>
      <xdr:spPr>
        <a:xfrm flipV="1">
          <a:off x="1130300" y="16620824"/>
          <a:ext cx="889000" cy="2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149196</xdr:rowOff>
    </xdr:from>
    <xdr:to>
      <xdr:col>3</xdr:col>
      <xdr:colOff>3175</xdr:colOff>
      <xdr:row>96</xdr:row>
      <xdr:rowOff>79346</xdr:rowOff>
    </xdr:to>
    <xdr:sp macro="" textlink="">
      <xdr:nvSpPr>
        <xdr:cNvPr id="248" name="フローチャート : 判断 247"/>
        <xdr:cNvSpPr/>
      </xdr:nvSpPr>
      <xdr:spPr>
        <a:xfrm>
          <a:off x="1968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95873</xdr:rowOff>
    </xdr:from>
    <xdr:ext cx="599010" cy="259045"/>
    <xdr:sp macro="" textlink="">
      <xdr:nvSpPr>
        <xdr:cNvPr id="249" name="テキスト ボックス 248"/>
        <xdr:cNvSpPr txBox="1"/>
      </xdr:nvSpPr>
      <xdr:spPr>
        <a:xfrm>
          <a:off x="1719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169280</xdr:rowOff>
    </xdr:from>
    <xdr:to>
      <xdr:col>1</xdr:col>
      <xdr:colOff>485775</xdr:colOff>
      <xdr:row>96</xdr:row>
      <xdr:rowOff>99430</xdr:rowOff>
    </xdr:to>
    <xdr:sp macro="" textlink="">
      <xdr:nvSpPr>
        <xdr:cNvPr id="250" name="フローチャート : 判断 249"/>
        <xdr:cNvSpPr/>
      </xdr:nvSpPr>
      <xdr:spPr>
        <a:xfrm>
          <a:off x="1079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115957</xdr:rowOff>
    </xdr:from>
    <xdr:ext cx="599010" cy="259045"/>
    <xdr:sp macro="" textlink="">
      <xdr:nvSpPr>
        <xdr:cNvPr id="251" name="テキスト ボックス 250"/>
        <xdr:cNvSpPr txBox="1"/>
      </xdr:nvSpPr>
      <xdr:spPr>
        <a:xfrm>
          <a:off x="830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119042</xdr:rowOff>
    </xdr:from>
    <xdr:to>
      <xdr:col>6</xdr:col>
      <xdr:colOff>561975</xdr:colOff>
      <xdr:row>96</xdr:row>
      <xdr:rowOff>49192</xdr:rowOff>
    </xdr:to>
    <xdr:sp macro="" textlink="">
      <xdr:nvSpPr>
        <xdr:cNvPr id="257" name="円/楕円 256"/>
        <xdr:cNvSpPr/>
      </xdr:nvSpPr>
      <xdr:spPr>
        <a:xfrm>
          <a:off x="4584700" y="1640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97469</xdr:rowOff>
    </xdr:from>
    <xdr:ext cx="599010" cy="259045"/>
    <xdr:sp macro="" textlink="">
      <xdr:nvSpPr>
        <xdr:cNvPr id="258" name="扶助費該当値テキスト"/>
        <xdr:cNvSpPr txBox="1"/>
      </xdr:nvSpPr>
      <xdr:spPr>
        <a:xfrm>
          <a:off x="4686300" y="1638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116,481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161389</xdr:rowOff>
    </xdr:from>
    <xdr:to>
      <xdr:col>5</xdr:col>
      <xdr:colOff>409575</xdr:colOff>
      <xdr:row>96</xdr:row>
      <xdr:rowOff>91539</xdr:rowOff>
    </xdr:to>
    <xdr:sp macro="" textlink="">
      <xdr:nvSpPr>
        <xdr:cNvPr id="259" name="円/楕円 258"/>
        <xdr:cNvSpPr/>
      </xdr:nvSpPr>
      <xdr:spPr>
        <a:xfrm>
          <a:off x="3746500" y="164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82666</xdr:rowOff>
    </xdr:from>
    <xdr:ext cx="599010" cy="259045"/>
    <xdr:sp macro="" textlink="">
      <xdr:nvSpPr>
        <xdr:cNvPr id="260" name="テキスト ボックス 259"/>
        <xdr:cNvSpPr txBox="1"/>
      </xdr:nvSpPr>
      <xdr:spPr>
        <a:xfrm>
          <a:off x="3497794" y="16541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112,591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40959</xdr:rowOff>
    </xdr:from>
    <xdr:to>
      <xdr:col>4</xdr:col>
      <xdr:colOff>206375</xdr:colOff>
      <xdr:row>96</xdr:row>
      <xdr:rowOff>142559</xdr:rowOff>
    </xdr:to>
    <xdr:sp macro="" textlink="">
      <xdr:nvSpPr>
        <xdr:cNvPr id="261" name="円/楕円 260"/>
        <xdr:cNvSpPr/>
      </xdr:nvSpPr>
      <xdr:spPr>
        <a:xfrm>
          <a:off x="2857500" y="165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133686</xdr:rowOff>
    </xdr:from>
    <xdr:ext cx="599010" cy="259045"/>
    <xdr:sp macro="" textlink="">
      <xdr:nvSpPr>
        <xdr:cNvPr id="262" name="テキスト ボックス 261"/>
        <xdr:cNvSpPr txBox="1"/>
      </xdr:nvSpPr>
      <xdr:spPr>
        <a:xfrm>
          <a:off x="2608794" y="1659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107,904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110824</xdr:rowOff>
    </xdr:from>
    <xdr:to>
      <xdr:col>3</xdr:col>
      <xdr:colOff>3175</xdr:colOff>
      <xdr:row>97</xdr:row>
      <xdr:rowOff>40974</xdr:rowOff>
    </xdr:to>
    <xdr:sp macro="" textlink="">
      <xdr:nvSpPr>
        <xdr:cNvPr id="263" name="円/楕円 262"/>
        <xdr:cNvSpPr/>
      </xdr:nvSpPr>
      <xdr:spPr>
        <a:xfrm>
          <a:off x="1968500" y="165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32101</xdr:rowOff>
    </xdr:from>
    <xdr:ext cx="599010" cy="259045"/>
    <xdr:sp macro="" textlink="">
      <xdr:nvSpPr>
        <xdr:cNvPr id="264" name="テキスト ボックス 263"/>
        <xdr:cNvSpPr txBox="1"/>
      </xdr:nvSpPr>
      <xdr:spPr>
        <a:xfrm>
          <a:off x="1719794" y="1666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139388</xdr:rowOff>
    </xdr:from>
    <xdr:to>
      <xdr:col>1</xdr:col>
      <xdr:colOff>485775</xdr:colOff>
      <xdr:row>97</xdr:row>
      <xdr:rowOff>69538</xdr:rowOff>
    </xdr:to>
    <xdr:sp macro="" textlink="">
      <xdr:nvSpPr>
        <xdr:cNvPr id="265" name="円/楕円 264"/>
        <xdr:cNvSpPr/>
      </xdr:nvSpPr>
      <xdr:spPr>
        <a:xfrm>
          <a:off x="1079500" y="1659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60665</xdr:rowOff>
    </xdr:from>
    <xdr:ext cx="534377" cy="259045"/>
    <xdr:sp macro="" textlink="">
      <xdr:nvSpPr>
        <xdr:cNvPr id="266" name="テキスト ボックス 265"/>
        <xdr:cNvSpPr txBox="1"/>
      </xdr:nvSpPr>
      <xdr:spPr>
        <a:xfrm>
          <a:off x="863111" y="166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99924</xdr:rowOff>
    </xdr:from>
    <xdr:to>
      <xdr:col>15</xdr:col>
      <xdr:colOff>180340</xdr:colOff>
      <xdr:row>37</xdr:row>
      <xdr:rowOff>121564</xdr:rowOff>
    </xdr:to>
    <xdr:cxnSp macro="">
      <xdr:nvCxnSpPr>
        <xdr:cNvPr id="291" name="直線コネクタ 290"/>
        <xdr:cNvCxnSpPr/>
      </xdr:nvCxnSpPr>
      <xdr:spPr>
        <a:xfrm flipV="1">
          <a:off x="10475595" y="5414874"/>
          <a:ext cx="1270" cy="1050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125392</xdr:rowOff>
    </xdr:from>
    <xdr:ext cx="534377" cy="259045"/>
    <xdr:sp macro="" textlink="">
      <xdr:nvSpPr>
        <xdr:cNvPr id="292" name="補助費等最小値テキスト"/>
        <xdr:cNvSpPr txBox="1"/>
      </xdr:nvSpPr>
      <xdr:spPr>
        <a:xfrm>
          <a:off x="10528300" y="646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16,976</a:t>
          </a:r>
          <a:endParaRPr kumimoji="1" lang="ja-JP" altLang="en-US" sz="1000" b="1">
            <a:latin typeface="ＭＳ Ｐゴシック"/>
          </a:endParaRPr>
        </a:p>
      </xdr:txBody>
    </xdr:sp>
    <xdr:clientData/>
  </xdr:oneCellAnchor>
  <xdr:twoCellAnchor>
    <xdr:from>
      <xdr:col>15</xdr:col>
      <xdr:colOff>92075</xdr:colOff>
      <xdr:row>37</xdr:row>
      <xdr:rowOff>121564</xdr:rowOff>
    </xdr:from>
    <xdr:to>
      <xdr:col>15</xdr:col>
      <xdr:colOff>269875</xdr:colOff>
      <xdr:row>37</xdr:row>
      <xdr:rowOff>121564</xdr:rowOff>
    </xdr:to>
    <xdr:cxnSp macro="">
      <xdr:nvCxnSpPr>
        <xdr:cNvPr id="293" name="直線コネクタ 292"/>
        <xdr:cNvCxnSpPr/>
      </xdr:nvCxnSpPr>
      <xdr:spPr>
        <a:xfrm>
          <a:off x="10388600" y="646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46601</xdr:rowOff>
    </xdr:from>
    <xdr:ext cx="534377" cy="259045"/>
    <xdr:sp macro="" textlink="">
      <xdr:nvSpPr>
        <xdr:cNvPr id="294" name="補助費等最大値テキスト"/>
        <xdr:cNvSpPr txBox="1"/>
      </xdr:nvSpPr>
      <xdr:spPr>
        <a:xfrm>
          <a:off x="10528300" y="51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44,544</a:t>
          </a:r>
          <a:endParaRPr kumimoji="1" lang="ja-JP" altLang="en-US" sz="1000" b="1">
            <a:latin typeface="ＭＳ Ｐゴシック"/>
          </a:endParaRPr>
        </a:p>
      </xdr:txBody>
    </xdr:sp>
    <xdr:clientData/>
  </xdr:oneCellAnchor>
  <xdr:twoCellAnchor>
    <xdr:from>
      <xdr:col>15</xdr:col>
      <xdr:colOff>92075</xdr:colOff>
      <xdr:row>31</xdr:row>
      <xdr:rowOff>99924</xdr:rowOff>
    </xdr:from>
    <xdr:to>
      <xdr:col>15</xdr:col>
      <xdr:colOff>269875</xdr:colOff>
      <xdr:row>31</xdr:row>
      <xdr:rowOff>99924</xdr:rowOff>
    </xdr:to>
    <xdr:cxnSp macro="">
      <xdr:nvCxnSpPr>
        <xdr:cNvPr id="295" name="直線コネクタ 294"/>
        <xdr:cNvCxnSpPr/>
      </xdr:nvCxnSpPr>
      <xdr:spPr>
        <a:xfrm>
          <a:off x="10388600" y="54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50355</xdr:rowOff>
    </xdr:from>
    <xdr:to>
      <xdr:col>15</xdr:col>
      <xdr:colOff>180975</xdr:colOff>
      <xdr:row>33</xdr:row>
      <xdr:rowOff>150482</xdr:rowOff>
    </xdr:to>
    <xdr:cxnSp macro="">
      <xdr:nvCxnSpPr>
        <xdr:cNvPr id="296" name="直線コネクタ 295"/>
        <xdr:cNvCxnSpPr/>
      </xdr:nvCxnSpPr>
      <xdr:spPr>
        <a:xfrm>
          <a:off x="9639300" y="5708205"/>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81945</xdr:rowOff>
    </xdr:from>
    <xdr:ext cx="534377" cy="259045"/>
    <xdr:sp macro="" textlink="">
      <xdr:nvSpPr>
        <xdr:cNvPr id="297" name="補助費等平均値テキスト"/>
        <xdr:cNvSpPr txBox="1"/>
      </xdr:nvSpPr>
      <xdr:spPr>
        <a:xfrm>
          <a:off x="10528300" y="5568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59068</xdr:rowOff>
    </xdr:from>
    <xdr:to>
      <xdr:col>15</xdr:col>
      <xdr:colOff>231775</xdr:colOff>
      <xdr:row>33</xdr:row>
      <xdr:rowOff>160668</xdr:rowOff>
    </xdr:to>
    <xdr:sp macro="" textlink="">
      <xdr:nvSpPr>
        <xdr:cNvPr id="298" name="フローチャート : 判断 297"/>
        <xdr:cNvSpPr/>
      </xdr:nvSpPr>
      <xdr:spPr>
        <a:xfrm>
          <a:off x="104267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50355</xdr:rowOff>
    </xdr:from>
    <xdr:to>
      <xdr:col>14</xdr:col>
      <xdr:colOff>28575</xdr:colOff>
      <xdr:row>33</xdr:row>
      <xdr:rowOff>129527</xdr:rowOff>
    </xdr:to>
    <xdr:cxnSp macro="">
      <xdr:nvCxnSpPr>
        <xdr:cNvPr id="299" name="直線コネクタ 298"/>
        <xdr:cNvCxnSpPr/>
      </xdr:nvCxnSpPr>
      <xdr:spPr>
        <a:xfrm flipV="1">
          <a:off x="8750300" y="5708205"/>
          <a:ext cx="8890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36169</xdr:rowOff>
    </xdr:from>
    <xdr:to>
      <xdr:col>14</xdr:col>
      <xdr:colOff>79375</xdr:colOff>
      <xdr:row>33</xdr:row>
      <xdr:rowOff>137769</xdr:rowOff>
    </xdr:to>
    <xdr:sp macro="" textlink="">
      <xdr:nvSpPr>
        <xdr:cNvPr id="300" name="フローチャート : 判断 299"/>
        <xdr:cNvSpPr/>
      </xdr:nvSpPr>
      <xdr:spPr>
        <a:xfrm>
          <a:off x="9588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128896</xdr:rowOff>
    </xdr:from>
    <xdr:ext cx="534377" cy="259045"/>
    <xdr:sp macro="" textlink="">
      <xdr:nvSpPr>
        <xdr:cNvPr id="301" name="テキスト ボックス 300"/>
        <xdr:cNvSpPr txBox="1"/>
      </xdr:nvSpPr>
      <xdr:spPr>
        <a:xfrm>
          <a:off x="9372111" y="5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129527</xdr:rowOff>
    </xdr:from>
    <xdr:to>
      <xdr:col>12</xdr:col>
      <xdr:colOff>511175</xdr:colOff>
      <xdr:row>34</xdr:row>
      <xdr:rowOff>11570</xdr:rowOff>
    </xdr:to>
    <xdr:cxnSp macro="">
      <xdr:nvCxnSpPr>
        <xdr:cNvPr id="302" name="直線コネクタ 301"/>
        <xdr:cNvCxnSpPr/>
      </xdr:nvCxnSpPr>
      <xdr:spPr>
        <a:xfrm flipV="1">
          <a:off x="7861300" y="578737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63335</xdr:rowOff>
    </xdr:from>
    <xdr:to>
      <xdr:col>12</xdr:col>
      <xdr:colOff>561975</xdr:colOff>
      <xdr:row>33</xdr:row>
      <xdr:rowOff>164935</xdr:rowOff>
    </xdr:to>
    <xdr:sp macro="" textlink="">
      <xdr:nvSpPr>
        <xdr:cNvPr id="303" name="フローチャート : 判断 302"/>
        <xdr:cNvSpPr/>
      </xdr:nvSpPr>
      <xdr:spPr>
        <a:xfrm>
          <a:off x="8699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10012</xdr:rowOff>
    </xdr:from>
    <xdr:ext cx="534377" cy="259045"/>
    <xdr:sp macro="" textlink="">
      <xdr:nvSpPr>
        <xdr:cNvPr id="304" name="テキスト ボックス 303"/>
        <xdr:cNvSpPr txBox="1"/>
      </xdr:nvSpPr>
      <xdr:spPr>
        <a:xfrm>
          <a:off x="8483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11570</xdr:rowOff>
    </xdr:from>
    <xdr:to>
      <xdr:col>11</xdr:col>
      <xdr:colOff>307975</xdr:colOff>
      <xdr:row>35</xdr:row>
      <xdr:rowOff>7074</xdr:rowOff>
    </xdr:to>
    <xdr:cxnSp macro="">
      <xdr:nvCxnSpPr>
        <xdr:cNvPr id="305" name="直線コネクタ 304"/>
        <xdr:cNvCxnSpPr/>
      </xdr:nvCxnSpPr>
      <xdr:spPr>
        <a:xfrm flipV="1">
          <a:off x="6972300" y="5840870"/>
          <a:ext cx="8890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1346</xdr:rowOff>
    </xdr:from>
    <xdr:to>
      <xdr:col>11</xdr:col>
      <xdr:colOff>358775</xdr:colOff>
      <xdr:row>32</xdr:row>
      <xdr:rowOff>102946</xdr:rowOff>
    </xdr:to>
    <xdr:sp macro="" textlink="">
      <xdr:nvSpPr>
        <xdr:cNvPr id="306" name="フローチャート : 判断 305"/>
        <xdr:cNvSpPr/>
      </xdr:nvSpPr>
      <xdr:spPr>
        <a:xfrm>
          <a:off x="7810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119473</xdr:rowOff>
    </xdr:from>
    <xdr:ext cx="534377" cy="259045"/>
    <xdr:sp macro="" textlink="">
      <xdr:nvSpPr>
        <xdr:cNvPr id="307" name="テキスト ボックス 306"/>
        <xdr:cNvSpPr txBox="1"/>
      </xdr:nvSpPr>
      <xdr:spPr>
        <a:xfrm>
          <a:off x="7594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160147</xdr:rowOff>
    </xdr:from>
    <xdr:to>
      <xdr:col>10</xdr:col>
      <xdr:colOff>155575</xdr:colOff>
      <xdr:row>33</xdr:row>
      <xdr:rowOff>90297</xdr:rowOff>
    </xdr:to>
    <xdr:sp macro="" textlink="">
      <xdr:nvSpPr>
        <xdr:cNvPr id="308" name="フローチャート : 判断 307"/>
        <xdr:cNvSpPr/>
      </xdr:nvSpPr>
      <xdr:spPr>
        <a:xfrm>
          <a:off x="6921500" y="56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106824</xdr:rowOff>
    </xdr:from>
    <xdr:ext cx="534377" cy="259045"/>
    <xdr:sp macro="" textlink="">
      <xdr:nvSpPr>
        <xdr:cNvPr id="309" name="テキスト ボックス 308"/>
        <xdr:cNvSpPr txBox="1"/>
      </xdr:nvSpPr>
      <xdr:spPr>
        <a:xfrm>
          <a:off x="6705111" y="542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99682</xdr:rowOff>
    </xdr:from>
    <xdr:to>
      <xdr:col>15</xdr:col>
      <xdr:colOff>231775</xdr:colOff>
      <xdr:row>34</xdr:row>
      <xdr:rowOff>29832</xdr:rowOff>
    </xdr:to>
    <xdr:sp macro="" textlink="">
      <xdr:nvSpPr>
        <xdr:cNvPr id="315" name="円/楕円 314"/>
        <xdr:cNvSpPr/>
      </xdr:nvSpPr>
      <xdr:spPr>
        <a:xfrm>
          <a:off x="10426700" y="57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78109</xdr:rowOff>
    </xdr:from>
    <xdr:ext cx="534377" cy="259045"/>
    <xdr:sp macro="" textlink="">
      <xdr:nvSpPr>
        <xdr:cNvPr id="316" name="補助費等該当値テキスト"/>
        <xdr:cNvSpPr txBox="1"/>
      </xdr:nvSpPr>
      <xdr:spPr>
        <a:xfrm>
          <a:off x="10528300" y="57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171005</xdr:rowOff>
    </xdr:from>
    <xdr:to>
      <xdr:col>14</xdr:col>
      <xdr:colOff>79375</xdr:colOff>
      <xdr:row>33</xdr:row>
      <xdr:rowOff>101155</xdr:rowOff>
    </xdr:to>
    <xdr:sp macro="" textlink="">
      <xdr:nvSpPr>
        <xdr:cNvPr id="317" name="円/楕円 316"/>
        <xdr:cNvSpPr/>
      </xdr:nvSpPr>
      <xdr:spPr>
        <a:xfrm>
          <a:off x="9588500" y="565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117682</xdr:rowOff>
    </xdr:from>
    <xdr:ext cx="534377" cy="259045"/>
    <xdr:sp macro="" textlink="">
      <xdr:nvSpPr>
        <xdr:cNvPr id="318" name="テキスト ボックス 317"/>
        <xdr:cNvSpPr txBox="1"/>
      </xdr:nvSpPr>
      <xdr:spPr>
        <a:xfrm>
          <a:off x="9372111" y="543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78727</xdr:rowOff>
    </xdr:from>
    <xdr:to>
      <xdr:col>12</xdr:col>
      <xdr:colOff>561975</xdr:colOff>
      <xdr:row>34</xdr:row>
      <xdr:rowOff>8877</xdr:rowOff>
    </xdr:to>
    <xdr:sp macro="" textlink="">
      <xdr:nvSpPr>
        <xdr:cNvPr id="319" name="円/楕円 318"/>
        <xdr:cNvSpPr/>
      </xdr:nvSpPr>
      <xdr:spPr>
        <a:xfrm>
          <a:off x="8699500" y="5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xdr:rowOff>
    </xdr:from>
    <xdr:ext cx="534377" cy="259045"/>
    <xdr:sp macro="" textlink="">
      <xdr:nvSpPr>
        <xdr:cNvPr id="320" name="テキスト ボックス 319"/>
        <xdr:cNvSpPr txBox="1"/>
      </xdr:nvSpPr>
      <xdr:spPr>
        <a:xfrm>
          <a:off x="8483111" y="58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34,767</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132220</xdr:rowOff>
    </xdr:from>
    <xdr:to>
      <xdr:col>11</xdr:col>
      <xdr:colOff>358775</xdr:colOff>
      <xdr:row>34</xdr:row>
      <xdr:rowOff>62370</xdr:rowOff>
    </xdr:to>
    <xdr:sp macro="" textlink="">
      <xdr:nvSpPr>
        <xdr:cNvPr id="321" name="円/楕円 320"/>
        <xdr:cNvSpPr/>
      </xdr:nvSpPr>
      <xdr:spPr>
        <a:xfrm>
          <a:off x="7810500" y="57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53497</xdr:rowOff>
    </xdr:from>
    <xdr:ext cx="534377" cy="259045"/>
    <xdr:sp macro="" textlink="">
      <xdr:nvSpPr>
        <xdr:cNvPr id="322" name="テキスト ボックス 321"/>
        <xdr:cNvSpPr txBox="1"/>
      </xdr:nvSpPr>
      <xdr:spPr>
        <a:xfrm>
          <a:off x="7594111" y="588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127724</xdr:rowOff>
    </xdr:from>
    <xdr:to>
      <xdr:col>10</xdr:col>
      <xdr:colOff>155575</xdr:colOff>
      <xdr:row>35</xdr:row>
      <xdr:rowOff>57874</xdr:rowOff>
    </xdr:to>
    <xdr:sp macro="" textlink="">
      <xdr:nvSpPr>
        <xdr:cNvPr id="323" name="円/楕円 322"/>
        <xdr:cNvSpPr/>
      </xdr:nvSpPr>
      <xdr:spPr>
        <a:xfrm>
          <a:off x="6921500" y="59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49001</xdr:rowOff>
    </xdr:from>
    <xdr:ext cx="534377" cy="259045"/>
    <xdr:sp macro="" textlink="">
      <xdr:nvSpPr>
        <xdr:cNvPr id="324" name="テキスト ボックス 323"/>
        <xdr:cNvSpPr txBox="1"/>
      </xdr:nvSpPr>
      <xdr:spPr>
        <a:xfrm>
          <a:off x="6705111" y="604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14176</xdr:rowOff>
    </xdr:from>
    <xdr:to>
      <xdr:col>15</xdr:col>
      <xdr:colOff>180340</xdr:colOff>
      <xdr:row>58</xdr:row>
      <xdr:rowOff>45562</xdr:rowOff>
    </xdr:to>
    <xdr:cxnSp macro="">
      <xdr:nvCxnSpPr>
        <xdr:cNvPr id="347" name="直線コネクタ 346"/>
        <xdr:cNvCxnSpPr/>
      </xdr:nvCxnSpPr>
      <xdr:spPr>
        <a:xfrm flipV="1">
          <a:off x="10475595" y="8758126"/>
          <a:ext cx="1270"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49389</xdr:rowOff>
    </xdr:from>
    <xdr:ext cx="534377" cy="259045"/>
    <xdr:sp macro="" textlink="">
      <xdr:nvSpPr>
        <xdr:cNvPr id="348" name="普通建設事業費最小値テキスト"/>
        <xdr:cNvSpPr txBox="1"/>
      </xdr:nvSpPr>
      <xdr:spPr>
        <a:xfrm>
          <a:off x="10528300" y="999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24,118</a:t>
          </a:r>
          <a:endParaRPr kumimoji="1" lang="ja-JP" altLang="en-US" sz="1000" b="1">
            <a:latin typeface="ＭＳ Ｐゴシック"/>
          </a:endParaRPr>
        </a:p>
      </xdr:txBody>
    </xdr:sp>
    <xdr:clientData/>
  </xdr:oneCellAnchor>
  <xdr:twoCellAnchor>
    <xdr:from>
      <xdr:col>15</xdr:col>
      <xdr:colOff>92075</xdr:colOff>
      <xdr:row>58</xdr:row>
      <xdr:rowOff>45562</xdr:rowOff>
    </xdr:from>
    <xdr:to>
      <xdr:col>15</xdr:col>
      <xdr:colOff>269875</xdr:colOff>
      <xdr:row>58</xdr:row>
      <xdr:rowOff>45562</xdr:rowOff>
    </xdr:to>
    <xdr:cxnSp macro="">
      <xdr:nvCxnSpPr>
        <xdr:cNvPr id="349" name="直線コネクタ 348"/>
        <xdr:cNvCxnSpPr/>
      </xdr:nvCxnSpPr>
      <xdr:spPr>
        <a:xfrm>
          <a:off x="10388600" y="99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132303</xdr:rowOff>
    </xdr:from>
    <xdr:ext cx="534377" cy="259045"/>
    <xdr:sp macro="" textlink="">
      <xdr:nvSpPr>
        <xdr:cNvPr id="350" name="普通建設事業費最大値テキスト"/>
        <xdr:cNvSpPr txBox="1"/>
      </xdr:nvSpPr>
      <xdr:spPr>
        <a:xfrm>
          <a:off x="10528300" y="85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77,991</a:t>
          </a:r>
          <a:endParaRPr kumimoji="1" lang="ja-JP" altLang="en-US" sz="1000" b="1">
            <a:latin typeface="ＭＳ Ｐゴシック"/>
          </a:endParaRPr>
        </a:p>
      </xdr:txBody>
    </xdr:sp>
    <xdr:clientData/>
  </xdr:oneCellAnchor>
  <xdr:twoCellAnchor>
    <xdr:from>
      <xdr:col>15</xdr:col>
      <xdr:colOff>92075</xdr:colOff>
      <xdr:row>51</xdr:row>
      <xdr:rowOff>14176</xdr:rowOff>
    </xdr:from>
    <xdr:to>
      <xdr:col>15</xdr:col>
      <xdr:colOff>269875</xdr:colOff>
      <xdr:row>51</xdr:row>
      <xdr:rowOff>14176</xdr:rowOff>
    </xdr:to>
    <xdr:cxnSp macro="">
      <xdr:nvCxnSpPr>
        <xdr:cNvPr id="351" name="直線コネクタ 350"/>
        <xdr:cNvCxnSpPr/>
      </xdr:nvCxnSpPr>
      <xdr:spPr>
        <a:xfrm>
          <a:off x="10388600" y="875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87488</xdr:rowOff>
    </xdr:from>
    <xdr:to>
      <xdr:col>15</xdr:col>
      <xdr:colOff>180975</xdr:colOff>
      <xdr:row>54</xdr:row>
      <xdr:rowOff>101135</xdr:rowOff>
    </xdr:to>
    <xdr:cxnSp macro="">
      <xdr:nvCxnSpPr>
        <xdr:cNvPr id="352" name="直線コネクタ 351"/>
        <xdr:cNvCxnSpPr/>
      </xdr:nvCxnSpPr>
      <xdr:spPr>
        <a:xfrm flipV="1">
          <a:off x="9639300" y="9345788"/>
          <a:ext cx="8382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28831</xdr:rowOff>
    </xdr:from>
    <xdr:ext cx="534377" cy="259045"/>
    <xdr:sp macro="" textlink="">
      <xdr:nvSpPr>
        <xdr:cNvPr id="353" name="普通建設事業費平均値テキスト"/>
        <xdr:cNvSpPr txBox="1"/>
      </xdr:nvSpPr>
      <xdr:spPr>
        <a:xfrm>
          <a:off x="10528300" y="928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50404</xdr:rowOff>
    </xdr:from>
    <xdr:to>
      <xdr:col>15</xdr:col>
      <xdr:colOff>231775</xdr:colOff>
      <xdr:row>54</xdr:row>
      <xdr:rowOff>152004</xdr:rowOff>
    </xdr:to>
    <xdr:sp macro="" textlink="">
      <xdr:nvSpPr>
        <xdr:cNvPr id="354" name="フローチャート : 判断 353"/>
        <xdr:cNvSpPr/>
      </xdr:nvSpPr>
      <xdr:spPr>
        <a:xfrm>
          <a:off x="104267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169121</xdr:rowOff>
    </xdr:from>
    <xdr:to>
      <xdr:col>14</xdr:col>
      <xdr:colOff>28575</xdr:colOff>
      <xdr:row>54</xdr:row>
      <xdr:rowOff>101135</xdr:rowOff>
    </xdr:to>
    <xdr:cxnSp macro="">
      <xdr:nvCxnSpPr>
        <xdr:cNvPr id="355" name="直線コネクタ 354"/>
        <xdr:cNvCxnSpPr/>
      </xdr:nvCxnSpPr>
      <xdr:spPr>
        <a:xfrm>
          <a:off x="8750300" y="9084521"/>
          <a:ext cx="889000" cy="27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45512</xdr:rowOff>
    </xdr:from>
    <xdr:to>
      <xdr:col>14</xdr:col>
      <xdr:colOff>79375</xdr:colOff>
      <xdr:row>54</xdr:row>
      <xdr:rowOff>147112</xdr:rowOff>
    </xdr:to>
    <xdr:sp macro="" textlink="">
      <xdr:nvSpPr>
        <xdr:cNvPr id="356" name="フローチャート : 判断 355"/>
        <xdr:cNvSpPr/>
      </xdr:nvSpPr>
      <xdr:spPr>
        <a:xfrm>
          <a:off x="9588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163639</xdr:rowOff>
    </xdr:from>
    <xdr:ext cx="534377" cy="259045"/>
    <xdr:sp macro="" textlink="">
      <xdr:nvSpPr>
        <xdr:cNvPr id="357" name="テキスト ボックス 356"/>
        <xdr:cNvSpPr txBox="1"/>
      </xdr:nvSpPr>
      <xdr:spPr>
        <a:xfrm>
          <a:off x="937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169121</xdr:rowOff>
    </xdr:from>
    <xdr:to>
      <xdr:col>12</xdr:col>
      <xdr:colOff>511175</xdr:colOff>
      <xdr:row>54</xdr:row>
      <xdr:rowOff>92059</xdr:rowOff>
    </xdr:to>
    <xdr:cxnSp macro="">
      <xdr:nvCxnSpPr>
        <xdr:cNvPr id="358" name="直線コネクタ 357"/>
        <xdr:cNvCxnSpPr/>
      </xdr:nvCxnSpPr>
      <xdr:spPr>
        <a:xfrm flipV="1">
          <a:off x="7861300" y="9084521"/>
          <a:ext cx="889000" cy="2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7244</xdr:rowOff>
    </xdr:from>
    <xdr:to>
      <xdr:col>12</xdr:col>
      <xdr:colOff>561975</xdr:colOff>
      <xdr:row>54</xdr:row>
      <xdr:rowOff>108844</xdr:rowOff>
    </xdr:to>
    <xdr:sp macro="" textlink="">
      <xdr:nvSpPr>
        <xdr:cNvPr id="359" name="フローチャート : 判断 358"/>
        <xdr:cNvSpPr/>
      </xdr:nvSpPr>
      <xdr:spPr>
        <a:xfrm>
          <a:off x="8699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99971</xdr:rowOff>
    </xdr:from>
    <xdr:ext cx="534377" cy="259045"/>
    <xdr:sp macro="" textlink="">
      <xdr:nvSpPr>
        <xdr:cNvPr id="360" name="テキスト ボックス 359"/>
        <xdr:cNvSpPr txBox="1"/>
      </xdr:nvSpPr>
      <xdr:spPr>
        <a:xfrm>
          <a:off x="8483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165829</xdr:rowOff>
    </xdr:from>
    <xdr:to>
      <xdr:col>11</xdr:col>
      <xdr:colOff>307975</xdr:colOff>
      <xdr:row>54</xdr:row>
      <xdr:rowOff>92059</xdr:rowOff>
    </xdr:to>
    <xdr:cxnSp macro="">
      <xdr:nvCxnSpPr>
        <xdr:cNvPr id="361" name="直線コネクタ 360"/>
        <xdr:cNvCxnSpPr/>
      </xdr:nvCxnSpPr>
      <xdr:spPr>
        <a:xfrm>
          <a:off x="6972300" y="9252679"/>
          <a:ext cx="889000" cy="9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69514</xdr:rowOff>
    </xdr:from>
    <xdr:to>
      <xdr:col>11</xdr:col>
      <xdr:colOff>358775</xdr:colOff>
      <xdr:row>54</xdr:row>
      <xdr:rowOff>171114</xdr:rowOff>
    </xdr:to>
    <xdr:sp macro="" textlink="">
      <xdr:nvSpPr>
        <xdr:cNvPr id="362" name="フローチャート : 判断 361"/>
        <xdr:cNvSpPr/>
      </xdr:nvSpPr>
      <xdr:spPr>
        <a:xfrm>
          <a:off x="7810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162241</xdr:rowOff>
    </xdr:from>
    <xdr:ext cx="534377" cy="259045"/>
    <xdr:sp macro="" textlink="">
      <xdr:nvSpPr>
        <xdr:cNvPr id="363" name="テキスト ボックス 362"/>
        <xdr:cNvSpPr txBox="1"/>
      </xdr:nvSpPr>
      <xdr:spPr>
        <a:xfrm>
          <a:off x="7594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154531</xdr:rowOff>
    </xdr:from>
    <xdr:to>
      <xdr:col>10</xdr:col>
      <xdr:colOff>155575</xdr:colOff>
      <xdr:row>55</xdr:row>
      <xdr:rowOff>84681</xdr:rowOff>
    </xdr:to>
    <xdr:sp macro="" textlink="">
      <xdr:nvSpPr>
        <xdr:cNvPr id="364" name="フローチャート : 判断 363"/>
        <xdr:cNvSpPr/>
      </xdr:nvSpPr>
      <xdr:spPr>
        <a:xfrm>
          <a:off x="6921500" y="94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75808</xdr:rowOff>
    </xdr:from>
    <xdr:ext cx="534377" cy="259045"/>
    <xdr:sp macro="" textlink="">
      <xdr:nvSpPr>
        <xdr:cNvPr id="365" name="テキスト ボックス 364"/>
        <xdr:cNvSpPr txBox="1"/>
      </xdr:nvSpPr>
      <xdr:spPr>
        <a:xfrm>
          <a:off x="6705111" y="950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36688</xdr:rowOff>
    </xdr:from>
    <xdr:to>
      <xdr:col>15</xdr:col>
      <xdr:colOff>231775</xdr:colOff>
      <xdr:row>54</xdr:row>
      <xdr:rowOff>138288</xdr:rowOff>
    </xdr:to>
    <xdr:sp macro="" textlink="">
      <xdr:nvSpPr>
        <xdr:cNvPr id="371" name="円/楕円 370"/>
        <xdr:cNvSpPr/>
      </xdr:nvSpPr>
      <xdr:spPr>
        <a:xfrm>
          <a:off x="10426700" y="92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59565</xdr:rowOff>
    </xdr:from>
    <xdr:ext cx="534377" cy="259045"/>
    <xdr:sp macro="" textlink="">
      <xdr:nvSpPr>
        <xdr:cNvPr id="372" name="普通建設事業費該当値テキスト"/>
        <xdr:cNvSpPr txBox="1"/>
      </xdr:nvSpPr>
      <xdr:spPr>
        <a:xfrm>
          <a:off x="10528300" y="914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52,284</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50335</xdr:rowOff>
    </xdr:from>
    <xdr:to>
      <xdr:col>14</xdr:col>
      <xdr:colOff>79375</xdr:colOff>
      <xdr:row>54</xdr:row>
      <xdr:rowOff>151935</xdr:rowOff>
    </xdr:to>
    <xdr:sp macro="" textlink="">
      <xdr:nvSpPr>
        <xdr:cNvPr id="373" name="円/楕円 372"/>
        <xdr:cNvSpPr/>
      </xdr:nvSpPr>
      <xdr:spPr>
        <a:xfrm>
          <a:off x="9588500" y="93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143062</xdr:rowOff>
    </xdr:from>
    <xdr:ext cx="534377" cy="259045"/>
    <xdr:sp macro="" textlink="">
      <xdr:nvSpPr>
        <xdr:cNvPr id="374" name="テキスト ボックス 373"/>
        <xdr:cNvSpPr txBox="1"/>
      </xdr:nvSpPr>
      <xdr:spPr>
        <a:xfrm>
          <a:off x="9372111" y="940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118321</xdr:rowOff>
    </xdr:from>
    <xdr:to>
      <xdr:col>12</xdr:col>
      <xdr:colOff>561975</xdr:colOff>
      <xdr:row>53</xdr:row>
      <xdr:rowOff>48471</xdr:rowOff>
    </xdr:to>
    <xdr:sp macro="" textlink="">
      <xdr:nvSpPr>
        <xdr:cNvPr id="375" name="円/楕円 374"/>
        <xdr:cNvSpPr/>
      </xdr:nvSpPr>
      <xdr:spPr>
        <a:xfrm>
          <a:off x="8699500" y="90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64998</xdr:rowOff>
    </xdr:from>
    <xdr:ext cx="534377" cy="259045"/>
    <xdr:sp macro="" textlink="">
      <xdr:nvSpPr>
        <xdr:cNvPr id="376" name="テキスト ボックス 375"/>
        <xdr:cNvSpPr txBox="1"/>
      </xdr:nvSpPr>
      <xdr:spPr>
        <a:xfrm>
          <a:off x="8483111" y="88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63,713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41259</xdr:rowOff>
    </xdr:from>
    <xdr:to>
      <xdr:col>11</xdr:col>
      <xdr:colOff>358775</xdr:colOff>
      <xdr:row>54</xdr:row>
      <xdr:rowOff>142859</xdr:rowOff>
    </xdr:to>
    <xdr:sp macro="" textlink="">
      <xdr:nvSpPr>
        <xdr:cNvPr id="377" name="円/楕円 376"/>
        <xdr:cNvSpPr/>
      </xdr:nvSpPr>
      <xdr:spPr>
        <a:xfrm>
          <a:off x="7810500" y="929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159386</xdr:rowOff>
    </xdr:from>
    <xdr:ext cx="534377" cy="259045"/>
    <xdr:sp macro="" textlink="">
      <xdr:nvSpPr>
        <xdr:cNvPr id="378" name="テキスト ボックス 377"/>
        <xdr:cNvSpPr txBox="1"/>
      </xdr:nvSpPr>
      <xdr:spPr>
        <a:xfrm>
          <a:off x="7594111" y="90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52,084</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115029</xdr:rowOff>
    </xdr:from>
    <xdr:to>
      <xdr:col>10</xdr:col>
      <xdr:colOff>155575</xdr:colOff>
      <xdr:row>54</xdr:row>
      <xdr:rowOff>45179</xdr:rowOff>
    </xdr:to>
    <xdr:sp macro="" textlink="">
      <xdr:nvSpPr>
        <xdr:cNvPr id="379" name="円/楕円 378"/>
        <xdr:cNvSpPr/>
      </xdr:nvSpPr>
      <xdr:spPr>
        <a:xfrm>
          <a:off x="6921500" y="92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61706</xdr:rowOff>
    </xdr:from>
    <xdr:ext cx="534377" cy="259045"/>
    <xdr:sp macro="" textlink="">
      <xdr:nvSpPr>
        <xdr:cNvPr id="380" name="テキスト ボックス 379"/>
        <xdr:cNvSpPr txBox="1"/>
      </xdr:nvSpPr>
      <xdr:spPr>
        <a:xfrm>
          <a:off x="6705111" y="89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144081</xdr:rowOff>
    </xdr:from>
    <xdr:to>
      <xdr:col>15</xdr:col>
      <xdr:colOff>180340</xdr:colOff>
      <xdr:row>78</xdr:row>
      <xdr:rowOff>133871</xdr:rowOff>
    </xdr:to>
    <xdr:cxnSp macro="">
      <xdr:nvCxnSpPr>
        <xdr:cNvPr id="404" name="直線コネクタ 403"/>
        <xdr:cNvCxnSpPr/>
      </xdr:nvCxnSpPr>
      <xdr:spPr>
        <a:xfrm flipV="1">
          <a:off x="10475595" y="12145581"/>
          <a:ext cx="1270" cy="136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137698</xdr:rowOff>
    </xdr:from>
    <xdr:ext cx="469744" cy="259045"/>
    <xdr:sp macro="" textlink="">
      <xdr:nvSpPr>
        <xdr:cNvPr id="405" name="普通建設事業費 （ うち新規整備　）最小値テキスト"/>
        <xdr:cNvSpPr txBox="1"/>
      </xdr:nvSpPr>
      <xdr:spPr>
        <a:xfrm>
          <a:off x="10528300" y="1351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2,153</a:t>
          </a:r>
          <a:endParaRPr kumimoji="1" lang="ja-JP" altLang="en-US" sz="1000" b="1">
            <a:latin typeface="ＭＳ Ｐゴシック"/>
          </a:endParaRPr>
        </a:p>
      </xdr:txBody>
    </xdr:sp>
    <xdr:clientData/>
  </xdr:oneCellAnchor>
  <xdr:twoCellAnchor>
    <xdr:from>
      <xdr:col>15</xdr:col>
      <xdr:colOff>92075</xdr:colOff>
      <xdr:row>78</xdr:row>
      <xdr:rowOff>133871</xdr:rowOff>
    </xdr:from>
    <xdr:to>
      <xdr:col>15</xdr:col>
      <xdr:colOff>269875</xdr:colOff>
      <xdr:row>78</xdr:row>
      <xdr:rowOff>133871</xdr:rowOff>
    </xdr:to>
    <xdr:cxnSp macro="">
      <xdr:nvCxnSpPr>
        <xdr:cNvPr id="406" name="直線コネクタ 405"/>
        <xdr:cNvCxnSpPr/>
      </xdr:nvCxnSpPr>
      <xdr:spPr>
        <a:xfrm>
          <a:off x="10388600" y="13506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90758</xdr:rowOff>
    </xdr:from>
    <xdr:ext cx="534377" cy="259045"/>
    <xdr:sp macro="" textlink="">
      <xdr:nvSpPr>
        <xdr:cNvPr id="407" name="普通建設事業費 （ うち新規整備　）最大値テキスト"/>
        <xdr:cNvSpPr txBox="1"/>
      </xdr:nvSpPr>
      <xdr:spPr>
        <a:xfrm>
          <a:off x="10528300" y="1192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37,885</a:t>
          </a:r>
          <a:endParaRPr kumimoji="1" lang="ja-JP" altLang="en-US" sz="1000" b="1">
            <a:latin typeface="ＭＳ Ｐゴシック"/>
          </a:endParaRPr>
        </a:p>
      </xdr:txBody>
    </xdr:sp>
    <xdr:clientData/>
  </xdr:oneCellAnchor>
  <xdr:twoCellAnchor>
    <xdr:from>
      <xdr:col>15</xdr:col>
      <xdr:colOff>92075</xdr:colOff>
      <xdr:row>70</xdr:row>
      <xdr:rowOff>144081</xdr:rowOff>
    </xdr:from>
    <xdr:to>
      <xdr:col>15</xdr:col>
      <xdr:colOff>269875</xdr:colOff>
      <xdr:row>70</xdr:row>
      <xdr:rowOff>144081</xdr:rowOff>
    </xdr:to>
    <xdr:cxnSp macro="">
      <xdr:nvCxnSpPr>
        <xdr:cNvPr id="408" name="直線コネクタ 407"/>
        <xdr:cNvCxnSpPr/>
      </xdr:nvCxnSpPr>
      <xdr:spPr>
        <a:xfrm>
          <a:off x="10388600" y="1214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16370</xdr:rowOff>
    </xdr:from>
    <xdr:to>
      <xdr:col>15</xdr:col>
      <xdr:colOff>180975</xdr:colOff>
      <xdr:row>75</xdr:row>
      <xdr:rowOff>69520</xdr:rowOff>
    </xdr:to>
    <xdr:cxnSp macro="">
      <xdr:nvCxnSpPr>
        <xdr:cNvPr id="409" name="直線コネクタ 408"/>
        <xdr:cNvCxnSpPr/>
      </xdr:nvCxnSpPr>
      <xdr:spPr>
        <a:xfrm flipV="1">
          <a:off x="9639300" y="12875120"/>
          <a:ext cx="8382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63288</xdr:rowOff>
    </xdr:from>
    <xdr:ext cx="534377" cy="259045"/>
    <xdr:sp macro="" textlink="">
      <xdr:nvSpPr>
        <xdr:cNvPr id="410" name="普通建設事業費 （ うち新規整備　）平均値テキスト"/>
        <xdr:cNvSpPr txBox="1"/>
      </xdr:nvSpPr>
      <xdr:spPr>
        <a:xfrm>
          <a:off x="10528300" y="12922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84861</xdr:rowOff>
    </xdr:from>
    <xdr:to>
      <xdr:col>15</xdr:col>
      <xdr:colOff>231775</xdr:colOff>
      <xdr:row>76</xdr:row>
      <xdr:rowOff>15011</xdr:rowOff>
    </xdr:to>
    <xdr:sp macro="" textlink="">
      <xdr:nvSpPr>
        <xdr:cNvPr id="411" name="フローチャート : 判断 410"/>
        <xdr:cNvSpPr/>
      </xdr:nvSpPr>
      <xdr:spPr>
        <a:xfrm>
          <a:off x="104267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20751</xdr:rowOff>
    </xdr:from>
    <xdr:to>
      <xdr:col>14</xdr:col>
      <xdr:colOff>28575</xdr:colOff>
      <xdr:row>75</xdr:row>
      <xdr:rowOff>69520</xdr:rowOff>
    </xdr:to>
    <xdr:cxnSp macro="">
      <xdr:nvCxnSpPr>
        <xdr:cNvPr id="412" name="直線コネクタ 411"/>
        <xdr:cNvCxnSpPr/>
      </xdr:nvCxnSpPr>
      <xdr:spPr>
        <a:xfrm>
          <a:off x="8750300" y="12708051"/>
          <a:ext cx="889000" cy="2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59144</xdr:rowOff>
    </xdr:from>
    <xdr:to>
      <xdr:col>14</xdr:col>
      <xdr:colOff>79375</xdr:colOff>
      <xdr:row>74</xdr:row>
      <xdr:rowOff>160744</xdr:rowOff>
    </xdr:to>
    <xdr:sp macro="" textlink="">
      <xdr:nvSpPr>
        <xdr:cNvPr id="413" name="フローチャート : 判断 412"/>
        <xdr:cNvSpPr/>
      </xdr:nvSpPr>
      <xdr:spPr>
        <a:xfrm>
          <a:off x="9588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5821</xdr:rowOff>
    </xdr:from>
    <xdr:ext cx="534377" cy="259045"/>
    <xdr:sp macro="" textlink="">
      <xdr:nvSpPr>
        <xdr:cNvPr id="414" name="テキスト ボックス 413"/>
        <xdr:cNvSpPr txBox="1"/>
      </xdr:nvSpPr>
      <xdr:spPr>
        <a:xfrm>
          <a:off x="9372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27940</xdr:rowOff>
    </xdr:from>
    <xdr:to>
      <xdr:col>12</xdr:col>
      <xdr:colOff>561975</xdr:colOff>
      <xdr:row>74</xdr:row>
      <xdr:rowOff>129540</xdr:rowOff>
    </xdr:to>
    <xdr:sp macro="" textlink="">
      <xdr:nvSpPr>
        <xdr:cNvPr id="415" name="フローチャート : 判断 414"/>
        <xdr:cNvSpPr/>
      </xdr:nvSpPr>
      <xdr:spPr>
        <a:xfrm>
          <a:off x="8699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120667</xdr:rowOff>
    </xdr:from>
    <xdr:ext cx="534377" cy="259045"/>
    <xdr:sp macro="" textlink="">
      <xdr:nvSpPr>
        <xdr:cNvPr id="416" name="テキスト ボックス 415"/>
        <xdr:cNvSpPr txBox="1"/>
      </xdr:nvSpPr>
      <xdr:spPr>
        <a:xfrm>
          <a:off x="8483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137020</xdr:rowOff>
    </xdr:from>
    <xdr:to>
      <xdr:col>15</xdr:col>
      <xdr:colOff>231775</xdr:colOff>
      <xdr:row>75</xdr:row>
      <xdr:rowOff>67170</xdr:rowOff>
    </xdr:to>
    <xdr:sp macro="" textlink="">
      <xdr:nvSpPr>
        <xdr:cNvPr id="422" name="円/楕円 421"/>
        <xdr:cNvSpPr/>
      </xdr:nvSpPr>
      <xdr:spPr>
        <a:xfrm>
          <a:off x="10426700" y="128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159897</xdr:rowOff>
    </xdr:from>
    <xdr:ext cx="534377" cy="259045"/>
    <xdr:sp macro="" textlink="">
      <xdr:nvSpPr>
        <xdr:cNvPr id="423" name="普通建設事業費 （ うち新規整備　）該当値テキスト"/>
        <xdr:cNvSpPr txBox="1"/>
      </xdr:nvSpPr>
      <xdr:spPr>
        <a:xfrm>
          <a:off x="10528300" y="1267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18720</xdr:rowOff>
    </xdr:from>
    <xdr:to>
      <xdr:col>14</xdr:col>
      <xdr:colOff>79375</xdr:colOff>
      <xdr:row>75</xdr:row>
      <xdr:rowOff>120320</xdr:rowOff>
    </xdr:to>
    <xdr:sp macro="" textlink="">
      <xdr:nvSpPr>
        <xdr:cNvPr id="424" name="円/楕円 423"/>
        <xdr:cNvSpPr/>
      </xdr:nvSpPr>
      <xdr:spPr>
        <a:xfrm>
          <a:off x="9588500" y="128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111447</xdr:rowOff>
    </xdr:from>
    <xdr:ext cx="534377" cy="259045"/>
    <xdr:sp macro="" textlink="">
      <xdr:nvSpPr>
        <xdr:cNvPr id="425" name="テキスト ボックス 424"/>
        <xdr:cNvSpPr txBox="1"/>
      </xdr:nvSpPr>
      <xdr:spPr>
        <a:xfrm>
          <a:off x="9372111" y="1297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17,342</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141401</xdr:rowOff>
    </xdr:from>
    <xdr:to>
      <xdr:col>12</xdr:col>
      <xdr:colOff>561975</xdr:colOff>
      <xdr:row>74</xdr:row>
      <xdr:rowOff>71551</xdr:rowOff>
    </xdr:to>
    <xdr:sp macro="" textlink="">
      <xdr:nvSpPr>
        <xdr:cNvPr id="426" name="円/楕円 425"/>
        <xdr:cNvSpPr/>
      </xdr:nvSpPr>
      <xdr:spPr>
        <a:xfrm>
          <a:off x="8699500" y="126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88078</xdr:rowOff>
    </xdr:from>
    <xdr:ext cx="534377" cy="259045"/>
    <xdr:sp macro="" textlink="">
      <xdr:nvSpPr>
        <xdr:cNvPr id="427" name="テキスト ボックス 426"/>
        <xdr:cNvSpPr txBox="1"/>
      </xdr:nvSpPr>
      <xdr:spPr>
        <a:xfrm>
          <a:off x="8483111" y="12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90</xdr:row>
      <xdr:rowOff>111777</xdr:rowOff>
    </xdr:from>
    <xdr:ext cx="531299" cy="259045"/>
    <xdr:sp macro="" textlink="">
      <xdr:nvSpPr>
        <xdr:cNvPr id="444" name="テキスト ボックス 443"/>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6" name="テキスト ボックス 44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98780</xdr:rowOff>
    </xdr:from>
    <xdr:to>
      <xdr:col>15</xdr:col>
      <xdr:colOff>180340</xdr:colOff>
      <xdr:row>98</xdr:row>
      <xdr:rowOff>23571</xdr:rowOff>
    </xdr:to>
    <xdr:cxnSp macro="">
      <xdr:nvCxnSpPr>
        <xdr:cNvPr id="448" name="直線コネクタ 447"/>
        <xdr:cNvCxnSpPr/>
      </xdr:nvCxnSpPr>
      <xdr:spPr>
        <a:xfrm flipV="1">
          <a:off x="10475595" y="15529280"/>
          <a:ext cx="1270" cy="1296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27398</xdr:rowOff>
    </xdr:from>
    <xdr:ext cx="534377" cy="259045"/>
    <xdr:sp macro="" textlink="">
      <xdr:nvSpPr>
        <xdr:cNvPr id="449" name="普通建設事業費 （ うち更新整備　）最小値テキスト"/>
        <xdr:cNvSpPr txBox="1"/>
      </xdr:nvSpPr>
      <xdr:spPr>
        <a:xfrm>
          <a:off x="10528300" y="1682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a:t>
          </a:r>
          <a:endParaRPr kumimoji="1" lang="ja-JP" altLang="en-US" sz="1000" b="1">
            <a:latin typeface="ＭＳ Ｐゴシック"/>
          </a:endParaRPr>
        </a:p>
      </xdr:txBody>
    </xdr:sp>
    <xdr:clientData/>
  </xdr:oneCellAnchor>
  <xdr:twoCellAnchor>
    <xdr:from>
      <xdr:col>15</xdr:col>
      <xdr:colOff>92075</xdr:colOff>
      <xdr:row>98</xdr:row>
      <xdr:rowOff>23571</xdr:rowOff>
    </xdr:from>
    <xdr:to>
      <xdr:col>15</xdr:col>
      <xdr:colOff>269875</xdr:colOff>
      <xdr:row>98</xdr:row>
      <xdr:rowOff>23571</xdr:rowOff>
    </xdr:to>
    <xdr:cxnSp macro="">
      <xdr:nvCxnSpPr>
        <xdr:cNvPr id="450" name="直線コネクタ 449"/>
        <xdr:cNvCxnSpPr/>
      </xdr:nvCxnSpPr>
      <xdr:spPr>
        <a:xfrm>
          <a:off x="10388600" y="1682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45457</xdr:rowOff>
    </xdr:from>
    <xdr:ext cx="534377" cy="259045"/>
    <xdr:sp macro="" textlink="">
      <xdr:nvSpPr>
        <xdr:cNvPr id="451" name="普通建設事業費 （ うち更新整備　）最大値テキスト"/>
        <xdr:cNvSpPr txBox="1"/>
      </xdr:nvSpPr>
      <xdr:spPr>
        <a:xfrm>
          <a:off x="10528300" y="153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32,716</a:t>
          </a:r>
          <a:endParaRPr kumimoji="1" lang="ja-JP" altLang="en-US" sz="1000" b="1">
            <a:latin typeface="ＭＳ Ｐゴシック"/>
          </a:endParaRPr>
        </a:p>
      </xdr:txBody>
    </xdr:sp>
    <xdr:clientData/>
  </xdr:oneCellAnchor>
  <xdr:twoCellAnchor>
    <xdr:from>
      <xdr:col>15</xdr:col>
      <xdr:colOff>92075</xdr:colOff>
      <xdr:row>90</xdr:row>
      <xdr:rowOff>98780</xdr:rowOff>
    </xdr:from>
    <xdr:to>
      <xdr:col>15</xdr:col>
      <xdr:colOff>269875</xdr:colOff>
      <xdr:row>90</xdr:row>
      <xdr:rowOff>98780</xdr:rowOff>
    </xdr:to>
    <xdr:cxnSp macro="">
      <xdr:nvCxnSpPr>
        <xdr:cNvPr id="452" name="直線コネクタ 451"/>
        <xdr:cNvCxnSpPr/>
      </xdr:nvCxnSpPr>
      <xdr:spPr>
        <a:xfrm>
          <a:off x="10388600" y="1552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121183</xdr:rowOff>
    </xdr:from>
    <xdr:to>
      <xdr:col>15</xdr:col>
      <xdr:colOff>180975</xdr:colOff>
      <xdr:row>94</xdr:row>
      <xdr:rowOff>39688</xdr:rowOff>
    </xdr:to>
    <xdr:cxnSp macro="">
      <xdr:nvCxnSpPr>
        <xdr:cNvPr id="453" name="直線コネクタ 452"/>
        <xdr:cNvCxnSpPr/>
      </xdr:nvCxnSpPr>
      <xdr:spPr>
        <a:xfrm flipV="1">
          <a:off x="9639300" y="16066033"/>
          <a:ext cx="838200" cy="8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89788</xdr:rowOff>
    </xdr:from>
    <xdr:ext cx="534377" cy="259045"/>
    <xdr:sp macro="" textlink="">
      <xdr:nvSpPr>
        <xdr:cNvPr id="454" name="普通建設事業費 （ うち更新整備　）平均値テキスト"/>
        <xdr:cNvSpPr txBox="1"/>
      </xdr:nvSpPr>
      <xdr:spPr>
        <a:xfrm>
          <a:off x="10528300" y="1603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22,607</a:t>
          </a:r>
          <a:endParaRPr kumimoji="1" lang="ja-JP" altLang="en-US" sz="1000" b="1">
            <a:solidFill>
              <a:srgbClr val="000080"/>
            </a:solidFill>
            <a:latin typeface="ＭＳ Ｐゴシック"/>
          </a:endParaRPr>
        </a:p>
      </xdr:txBody>
    </xdr:sp>
    <xdr:clientData/>
  </xdr:oneCellAnchor>
  <xdr:twoCellAnchor>
    <xdr:from>
      <xdr:col>15</xdr:col>
      <xdr:colOff>130175</xdr:colOff>
      <xdr:row>93</xdr:row>
      <xdr:rowOff>111361</xdr:rowOff>
    </xdr:from>
    <xdr:to>
      <xdr:col>15</xdr:col>
      <xdr:colOff>231775</xdr:colOff>
      <xdr:row>94</xdr:row>
      <xdr:rowOff>41511</xdr:rowOff>
    </xdr:to>
    <xdr:sp macro="" textlink="">
      <xdr:nvSpPr>
        <xdr:cNvPr id="455" name="フローチャート : 判断 454"/>
        <xdr:cNvSpPr/>
      </xdr:nvSpPr>
      <xdr:spPr>
        <a:xfrm>
          <a:off x="10426700" y="1605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63576</xdr:rowOff>
    </xdr:from>
    <xdr:to>
      <xdr:col>14</xdr:col>
      <xdr:colOff>28575</xdr:colOff>
      <xdr:row>94</xdr:row>
      <xdr:rowOff>39688</xdr:rowOff>
    </xdr:to>
    <xdr:cxnSp macro="">
      <xdr:nvCxnSpPr>
        <xdr:cNvPr id="456" name="直線コネクタ 455"/>
        <xdr:cNvCxnSpPr/>
      </xdr:nvCxnSpPr>
      <xdr:spPr>
        <a:xfrm>
          <a:off x="8750300" y="15836976"/>
          <a:ext cx="889000" cy="3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168739</xdr:rowOff>
    </xdr:from>
    <xdr:to>
      <xdr:col>14</xdr:col>
      <xdr:colOff>79375</xdr:colOff>
      <xdr:row>95</xdr:row>
      <xdr:rowOff>98889</xdr:rowOff>
    </xdr:to>
    <xdr:sp macro="" textlink="">
      <xdr:nvSpPr>
        <xdr:cNvPr id="457" name="フローチャート : 判断 456"/>
        <xdr:cNvSpPr/>
      </xdr:nvSpPr>
      <xdr:spPr>
        <a:xfrm>
          <a:off x="9588500" y="1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90016</xdr:rowOff>
    </xdr:from>
    <xdr:ext cx="534377" cy="259045"/>
    <xdr:sp macro="" textlink="">
      <xdr:nvSpPr>
        <xdr:cNvPr id="458" name="テキスト ボックス 457"/>
        <xdr:cNvSpPr txBox="1"/>
      </xdr:nvSpPr>
      <xdr:spPr>
        <a:xfrm>
          <a:off x="9372111" y="1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151364</xdr:rowOff>
    </xdr:from>
    <xdr:to>
      <xdr:col>12</xdr:col>
      <xdr:colOff>561975</xdr:colOff>
      <xdr:row>95</xdr:row>
      <xdr:rowOff>81514</xdr:rowOff>
    </xdr:to>
    <xdr:sp macro="" textlink="">
      <xdr:nvSpPr>
        <xdr:cNvPr id="459" name="フローチャート : 判断 458"/>
        <xdr:cNvSpPr/>
      </xdr:nvSpPr>
      <xdr:spPr>
        <a:xfrm>
          <a:off x="8699500" y="162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72641</xdr:rowOff>
    </xdr:from>
    <xdr:ext cx="534377" cy="259045"/>
    <xdr:sp macro="" textlink="">
      <xdr:nvSpPr>
        <xdr:cNvPr id="460" name="テキスト ボックス 459"/>
        <xdr:cNvSpPr txBox="1"/>
      </xdr:nvSpPr>
      <xdr:spPr>
        <a:xfrm>
          <a:off x="8483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70383</xdr:rowOff>
    </xdr:from>
    <xdr:to>
      <xdr:col>15</xdr:col>
      <xdr:colOff>231775</xdr:colOff>
      <xdr:row>94</xdr:row>
      <xdr:rowOff>533</xdr:rowOff>
    </xdr:to>
    <xdr:sp macro="" textlink="">
      <xdr:nvSpPr>
        <xdr:cNvPr id="466" name="円/楕円 465"/>
        <xdr:cNvSpPr/>
      </xdr:nvSpPr>
      <xdr:spPr>
        <a:xfrm>
          <a:off x="10426700" y="1601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93260</xdr:rowOff>
    </xdr:from>
    <xdr:ext cx="534377" cy="259045"/>
    <xdr:sp macro="" textlink="">
      <xdr:nvSpPr>
        <xdr:cNvPr id="467" name="普通建設事業費 （ うち更新整備　）該当値テキスト"/>
        <xdr:cNvSpPr txBox="1"/>
      </xdr:nvSpPr>
      <xdr:spPr>
        <a:xfrm>
          <a:off x="10528300" y="158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160338</xdr:rowOff>
    </xdr:from>
    <xdr:to>
      <xdr:col>14</xdr:col>
      <xdr:colOff>79375</xdr:colOff>
      <xdr:row>94</xdr:row>
      <xdr:rowOff>90488</xdr:rowOff>
    </xdr:to>
    <xdr:sp macro="" textlink="">
      <xdr:nvSpPr>
        <xdr:cNvPr id="468" name="円/楕円 467"/>
        <xdr:cNvSpPr/>
      </xdr:nvSpPr>
      <xdr:spPr>
        <a:xfrm>
          <a:off x="9588500" y="161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107015</xdr:rowOff>
    </xdr:from>
    <xdr:ext cx="534377" cy="259045"/>
    <xdr:sp macro="" textlink="">
      <xdr:nvSpPr>
        <xdr:cNvPr id="469" name="テキスト ボックス 468"/>
        <xdr:cNvSpPr txBox="1"/>
      </xdr:nvSpPr>
      <xdr:spPr>
        <a:xfrm>
          <a:off x="9372111" y="158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21,750</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12776</xdr:rowOff>
    </xdr:from>
    <xdr:to>
      <xdr:col>12</xdr:col>
      <xdr:colOff>561975</xdr:colOff>
      <xdr:row>92</xdr:row>
      <xdr:rowOff>114376</xdr:rowOff>
    </xdr:to>
    <xdr:sp macro="" textlink="">
      <xdr:nvSpPr>
        <xdr:cNvPr id="470" name="円/楕円 469"/>
        <xdr:cNvSpPr/>
      </xdr:nvSpPr>
      <xdr:spPr>
        <a:xfrm>
          <a:off x="8699500" y="157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130903</xdr:rowOff>
    </xdr:from>
    <xdr:ext cx="534377" cy="259045"/>
    <xdr:sp macro="" textlink="">
      <xdr:nvSpPr>
        <xdr:cNvPr id="471" name="テキスト ボックス 470"/>
        <xdr:cNvSpPr txBox="1"/>
      </xdr:nvSpPr>
      <xdr:spPr>
        <a:xfrm>
          <a:off x="8483111" y="155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5" name="テキスト ボックス 484"/>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1" name="テキスト ボックス 49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3" name="テキスト ボックス 49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32944</xdr:rowOff>
    </xdr:from>
    <xdr:to>
      <xdr:col>23</xdr:col>
      <xdr:colOff>516889</xdr:colOff>
      <xdr:row>39</xdr:row>
      <xdr:rowOff>44450</xdr:rowOff>
    </xdr:to>
    <xdr:cxnSp macro="">
      <xdr:nvCxnSpPr>
        <xdr:cNvPr id="495" name="直線コネクタ 494"/>
        <xdr:cNvCxnSpPr/>
      </xdr:nvCxnSpPr>
      <xdr:spPr>
        <a:xfrm flipV="1">
          <a:off x="16317595" y="5347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151071</xdr:rowOff>
    </xdr:from>
    <xdr:ext cx="534377" cy="259045"/>
    <xdr:sp macro="" textlink="">
      <xdr:nvSpPr>
        <xdr:cNvPr id="498" name="災害復旧事業費最大値テキスト"/>
        <xdr:cNvSpPr txBox="1"/>
      </xdr:nvSpPr>
      <xdr:spPr>
        <a:xfrm>
          <a:off x="16370300" y="512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31</xdr:row>
      <xdr:rowOff>32944</xdr:rowOff>
    </xdr:from>
    <xdr:to>
      <xdr:col>23</xdr:col>
      <xdr:colOff>606425</xdr:colOff>
      <xdr:row>31</xdr:row>
      <xdr:rowOff>32944</xdr:rowOff>
    </xdr:to>
    <xdr:cxnSp macro="">
      <xdr:nvCxnSpPr>
        <xdr:cNvPr id="499" name="直線コネクタ 498"/>
        <xdr:cNvCxnSpPr/>
      </xdr:nvCxnSpPr>
      <xdr:spPr>
        <a:xfrm>
          <a:off x="16230600" y="534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32334</xdr:rowOff>
    </xdr:from>
    <xdr:to>
      <xdr:col>23</xdr:col>
      <xdr:colOff>517525</xdr:colOff>
      <xdr:row>39</xdr:row>
      <xdr:rowOff>39878</xdr:rowOff>
    </xdr:to>
    <xdr:cxnSp macro="">
      <xdr:nvCxnSpPr>
        <xdr:cNvPr id="500" name="直線コネクタ 499"/>
        <xdr:cNvCxnSpPr/>
      </xdr:nvCxnSpPr>
      <xdr:spPr>
        <a:xfrm>
          <a:off x="15481300" y="6718884"/>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126331</xdr:rowOff>
    </xdr:from>
    <xdr:ext cx="378565" cy="259045"/>
    <xdr:sp macro="" textlink="">
      <xdr:nvSpPr>
        <xdr:cNvPr id="501" name="災害復旧事業費平均値テキスト"/>
        <xdr:cNvSpPr txBox="1"/>
      </xdr:nvSpPr>
      <xdr:spPr>
        <a:xfrm>
          <a:off x="16370300" y="6469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103454</xdr:rowOff>
    </xdr:from>
    <xdr:to>
      <xdr:col>23</xdr:col>
      <xdr:colOff>568325</xdr:colOff>
      <xdr:row>39</xdr:row>
      <xdr:rowOff>33604</xdr:rowOff>
    </xdr:to>
    <xdr:sp macro="" textlink="">
      <xdr:nvSpPr>
        <xdr:cNvPr id="502" name="フローチャート : 判断 501"/>
        <xdr:cNvSpPr/>
      </xdr:nvSpPr>
      <xdr:spPr>
        <a:xfrm>
          <a:off x="162687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32334</xdr:rowOff>
    </xdr:from>
    <xdr:to>
      <xdr:col>22</xdr:col>
      <xdr:colOff>365125</xdr:colOff>
      <xdr:row>39</xdr:row>
      <xdr:rowOff>39039</xdr:rowOff>
    </xdr:to>
    <xdr:cxnSp macro="">
      <xdr:nvCxnSpPr>
        <xdr:cNvPr id="503" name="直線コネクタ 502"/>
        <xdr:cNvCxnSpPr/>
      </xdr:nvCxnSpPr>
      <xdr:spPr>
        <a:xfrm flipV="1">
          <a:off x="14592300" y="671888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120218</xdr:rowOff>
    </xdr:from>
    <xdr:to>
      <xdr:col>22</xdr:col>
      <xdr:colOff>415925</xdr:colOff>
      <xdr:row>39</xdr:row>
      <xdr:rowOff>50368</xdr:rowOff>
    </xdr:to>
    <xdr:sp macro="" textlink="">
      <xdr:nvSpPr>
        <xdr:cNvPr id="504" name="フローチャート : 判断 503"/>
        <xdr:cNvSpPr/>
      </xdr:nvSpPr>
      <xdr:spPr>
        <a:xfrm>
          <a:off x="15430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66895</xdr:rowOff>
    </xdr:from>
    <xdr:ext cx="378565" cy="259045"/>
    <xdr:sp macro="" textlink="">
      <xdr:nvSpPr>
        <xdr:cNvPr id="505" name="テキスト ボックス 504"/>
        <xdr:cNvSpPr txBox="1"/>
      </xdr:nvSpPr>
      <xdr:spPr>
        <a:xfrm>
          <a:off x="15292017" y="6410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163093</xdr:rowOff>
    </xdr:from>
    <xdr:to>
      <xdr:col>21</xdr:col>
      <xdr:colOff>161925</xdr:colOff>
      <xdr:row>39</xdr:row>
      <xdr:rowOff>39039</xdr:rowOff>
    </xdr:to>
    <xdr:cxnSp macro="">
      <xdr:nvCxnSpPr>
        <xdr:cNvPr id="506" name="直線コネクタ 505"/>
        <xdr:cNvCxnSpPr/>
      </xdr:nvCxnSpPr>
      <xdr:spPr>
        <a:xfrm>
          <a:off x="13703300" y="6678193"/>
          <a:ext cx="889000" cy="4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07" name="フローチャート : 判断 506"/>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58437</xdr:rowOff>
    </xdr:from>
    <xdr:ext cx="378565" cy="259045"/>
    <xdr:sp macro="" textlink="">
      <xdr:nvSpPr>
        <xdr:cNvPr id="508" name="テキスト ボックス 507"/>
        <xdr:cNvSpPr txBox="1"/>
      </xdr:nvSpPr>
      <xdr:spPr>
        <a:xfrm>
          <a:off x="14403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83007</xdr:rowOff>
    </xdr:from>
    <xdr:to>
      <xdr:col>19</xdr:col>
      <xdr:colOff>644525</xdr:colOff>
      <xdr:row>38</xdr:row>
      <xdr:rowOff>163093</xdr:rowOff>
    </xdr:to>
    <xdr:cxnSp macro="">
      <xdr:nvCxnSpPr>
        <xdr:cNvPr id="509" name="直線コネクタ 508"/>
        <xdr:cNvCxnSpPr/>
      </xdr:nvCxnSpPr>
      <xdr:spPr>
        <a:xfrm>
          <a:off x="12814300" y="6598107"/>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65887</xdr:rowOff>
    </xdr:from>
    <xdr:to>
      <xdr:col>20</xdr:col>
      <xdr:colOff>9525</xdr:colOff>
      <xdr:row>38</xdr:row>
      <xdr:rowOff>167487</xdr:rowOff>
    </xdr:to>
    <xdr:sp macro="" textlink="">
      <xdr:nvSpPr>
        <xdr:cNvPr id="510" name="フローチャート : 判断 509"/>
        <xdr:cNvSpPr/>
      </xdr:nvSpPr>
      <xdr:spPr>
        <a:xfrm>
          <a:off x="13652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12564</xdr:rowOff>
    </xdr:from>
    <xdr:ext cx="469744" cy="259045"/>
    <xdr:sp macro="" textlink="">
      <xdr:nvSpPr>
        <xdr:cNvPr id="511" name="テキスト ボックス 510"/>
        <xdr:cNvSpPr txBox="1"/>
      </xdr:nvSpPr>
      <xdr:spPr>
        <a:xfrm>
          <a:off x="13468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18796</xdr:rowOff>
    </xdr:from>
    <xdr:to>
      <xdr:col>18</xdr:col>
      <xdr:colOff>492125</xdr:colOff>
      <xdr:row>38</xdr:row>
      <xdr:rowOff>120396</xdr:rowOff>
    </xdr:to>
    <xdr:sp macro="" textlink="">
      <xdr:nvSpPr>
        <xdr:cNvPr id="512" name="フローチャート : 判断 511"/>
        <xdr:cNvSpPr/>
      </xdr:nvSpPr>
      <xdr:spPr>
        <a:xfrm>
          <a:off x="12763500" y="653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136923</xdr:rowOff>
    </xdr:from>
    <xdr:ext cx="469744" cy="259045"/>
    <xdr:sp macro="" textlink="">
      <xdr:nvSpPr>
        <xdr:cNvPr id="513" name="テキスト ボックス 512"/>
        <xdr:cNvSpPr txBox="1"/>
      </xdr:nvSpPr>
      <xdr:spPr>
        <a:xfrm>
          <a:off x="12579427"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160528</xdr:rowOff>
    </xdr:from>
    <xdr:to>
      <xdr:col>23</xdr:col>
      <xdr:colOff>568325</xdr:colOff>
      <xdr:row>39</xdr:row>
      <xdr:rowOff>90678</xdr:rowOff>
    </xdr:to>
    <xdr:sp macro="" textlink="">
      <xdr:nvSpPr>
        <xdr:cNvPr id="519" name="円/楕円 518"/>
        <xdr:cNvSpPr/>
      </xdr:nvSpPr>
      <xdr:spPr>
        <a:xfrm>
          <a:off x="162687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81881</xdr:rowOff>
    </xdr:from>
    <xdr:ext cx="313932" cy="259045"/>
    <xdr:sp macro="" textlink="">
      <xdr:nvSpPr>
        <xdr:cNvPr id="520" name="災害復旧事業費該当値テキスト"/>
        <xdr:cNvSpPr txBox="1"/>
      </xdr:nvSpPr>
      <xdr:spPr>
        <a:xfrm>
          <a:off x="16370300" y="6596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152984</xdr:rowOff>
    </xdr:from>
    <xdr:to>
      <xdr:col>22</xdr:col>
      <xdr:colOff>415925</xdr:colOff>
      <xdr:row>39</xdr:row>
      <xdr:rowOff>83134</xdr:rowOff>
    </xdr:to>
    <xdr:sp macro="" textlink="">
      <xdr:nvSpPr>
        <xdr:cNvPr id="521" name="円/楕円 520"/>
        <xdr:cNvSpPr/>
      </xdr:nvSpPr>
      <xdr:spPr>
        <a:xfrm>
          <a:off x="15430500" y="666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74261</xdr:rowOff>
    </xdr:from>
    <xdr:ext cx="378565" cy="259045"/>
    <xdr:sp macro="" textlink="">
      <xdr:nvSpPr>
        <xdr:cNvPr id="522" name="テキスト ボックス 521"/>
        <xdr:cNvSpPr txBox="1"/>
      </xdr:nvSpPr>
      <xdr:spPr>
        <a:xfrm>
          <a:off x="15292017" y="676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159689</xdr:rowOff>
    </xdr:from>
    <xdr:to>
      <xdr:col>21</xdr:col>
      <xdr:colOff>212725</xdr:colOff>
      <xdr:row>39</xdr:row>
      <xdr:rowOff>89839</xdr:rowOff>
    </xdr:to>
    <xdr:sp macro="" textlink="">
      <xdr:nvSpPr>
        <xdr:cNvPr id="523" name="円/楕円 522"/>
        <xdr:cNvSpPr/>
      </xdr:nvSpPr>
      <xdr:spPr>
        <a:xfrm>
          <a:off x="14541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80966</xdr:rowOff>
    </xdr:from>
    <xdr:ext cx="313932" cy="259045"/>
    <xdr:sp macro="" textlink="">
      <xdr:nvSpPr>
        <xdr:cNvPr id="524" name="テキスト ボックス 523"/>
        <xdr:cNvSpPr txBox="1"/>
      </xdr:nvSpPr>
      <xdr:spPr>
        <a:xfrm>
          <a:off x="14435333" y="6767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112293</xdr:rowOff>
    </xdr:from>
    <xdr:to>
      <xdr:col>20</xdr:col>
      <xdr:colOff>9525</xdr:colOff>
      <xdr:row>39</xdr:row>
      <xdr:rowOff>42443</xdr:rowOff>
    </xdr:to>
    <xdr:sp macro="" textlink="">
      <xdr:nvSpPr>
        <xdr:cNvPr id="525" name="円/楕円 524"/>
        <xdr:cNvSpPr/>
      </xdr:nvSpPr>
      <xdr:spPr>
        <a:xfrm>
          <a:off x="13652500" y="66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33570</xdr:rowOff>
    </xdr:from>
    <xdr:ext cx="378565" cy="259045"/>
    <xdr:sp macro="" textlink="">
      <xdr:nvSpPr>
        <xdr:cNvPr id="526" name="テキスト ボックス 525"/>
        <xdr:cNvSpPr txBox="1"/>
      </xdr:nvSpPr>
      <xdr:spPr>
        <a:xfrm>
          <a:off x="13514017" y="672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32207</xdr:rowOff>
    </xdr:from>
    <xdr:to>
      <xdr:col>18</xdr:col>
      <xdr:colOff>492125</xdr:colOff>
      <xdr:row>38</xdr:row>
      <xdr:rowOff>133807</xdr:rowOff>
    </xdr:to>
    <xdr:sp macro="" textlink="">
      <xdr:nvSpPr>
        <xdr:cNvPr id="527" name="円/楕円 526"/>
        <xdr:cNvSpPr/>
      </xdr:nvSpPr>
      <xdr:spPr>
        <a:xfrm>
          <a:off x="12763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124934</xdr:rowOff>
    </xdr:from>
    <xdr:ext cx="469744" cy="259045"/>
    <xdr:sp macro="" textlink="">
      <xdr:nvSpPr>
        <xdr:cNvPr id="528" name="テキスト ボックス 527"/>
        <xdr:cNvSpPr txBox="1"/>
      </xdr:nvSpPr>
      <xdr:spPr>
        <a:xfrm>
          <a:off x="12579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8" name="テキスト ボックス 58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86017</xdr:rowOff>
    </xdr:from>
    <xdr:to>
      <xdr:col>23</xdr:col>
      <xdr:colOff>516889</xdr:colOff>
      <xdr:row>77</xdr:row>
      <xdr:rowOff>116421</xdr:rowOff>
    </xdr:to>
    <xdr:cxnSp macro="">
      <xdr:nvCxnSpPr>
        <xdr:cNvPr id="602" name="直線コネクタ 601"/>
        <xdr:cNvCxnSpPr/>
      </xdr:nvCxnSpPr>
      <xdr:spPr>
        <a:xfrm flipV="1">
          <a:off x="16317595" y="12087517"/>
          <a:ext cx="1269" cy="12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120248</xdr:rowOff>
    </xdr:from>
    <xdr:ext cx="534377" cy="259045"/>
    <xdr:sp macro="" textlink="">
      <xdr:nvSpPr>
        <xdr:cNvPr id="603" name="公債費最小値テキスト"/>
        <xdr:cNvSpPr txBox="1"/>
      </xdr:nvSpPr>
      <xdr:spPr>
        <a:xfrm>
          <a:off x="16370300"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34,222</a:t>
          </a:r>
          <a:endParaRPr kumimoji="1" lang="ja-JP" altLang="en-US" sz="1000" b="1">
            <a:latin typeface="ＭＳ Ｐゴシック"/>
          </a:endParaRPr>
        </a:p>
      </xdr:txBody>
    </xdr:sp>
    <xdr:clientData/>
  </xdr:oneCellAnchor>
  <xdr:twoCellAnchor>
    <xdr:from>
      <xdr:col>23</xdr:col>
      <xdr:colOff>428625</xdr:colOff>
      <xdr:row>77</xdr:row>
      <xdr:rowOff>116421</xdr:rowOff>
    </xdr:from>
    <xdr:to>
      <xdr:col>23</xdr:col>
      <xdr:colOff>606425</xdr:colOff>
      <xdr:row>77</xdr:row>
      <xdr:rowOff>116421</xdr:rowOff>
    </xdr:to>
    <xdr:cxnSp macro="">
      <xdr:nvCxnSpPr>
        <xdr:cNvPr id="604" name="直線コネクタ 603"/>
        <xdr:cNvCxnSpPr/>
      </xdr:nvCxnSpPr>
      <xdr:spPr>
        <a:xfrm>
          <a:off x="16230600" y="1331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32694</xdr:rowOff>
    </xdr:from>
    <xdr:ext cx="534377" cy="259045"/>
    <xdr:sp macro="" textlink="">
      <xdr:nvSpPr>
        <xdr:cNvPr id="605" name="公債費最大値テキスト"/>
        <xdr:cNvSpPr txBox="1"/>
      </xdr:nvSpPr>
      <xdr:spPr>
        <a:xfrm>
          <a:off x="16370300" y="1186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98,818</a:t>
          </a:r>
          <a:endParaRPr kumimoji="1" lang="ja-JP" altLang="en-US" sz="1000" b="1">
            <a:latin typeface="ＭＳ Ｐゴシック"/>
          </a:endParaRPr>
        </a:p>
      </xdr:txBody>
    </xdr:sp>
    <xdr:clientData/>
  </xdr:oneCellAnchor>
  <xdr:twoCellAnchor>
    <xdr:from>
      <xdr:col>23</xdr:col>
      <xdr:colOff>428625</xdr:colOff>
      <xdr:row>70</xdr:row>
      <xdr:rowOff>86017</xdr:rowOff>
    </xdr:from>
    <xdr:to>
      <xdr:col>23</xdr:col>
      <xdr:colOff>606425</xdr:colOff>
      <xdr:row>70</xdr:row>
      <xdr:rowOff>86017</xdr:rowOff>
    </xdr:to>
    <xdr:cxnSp macro="">
      <xdr:nvCxnSpPr>
        <xdr:cNvPr id="606" name="直線コネクタ 605"/>
        <xdr:cNvCxnSpPr/>
      </xdr:nvCxnSpPr>
      <xdr:spPr>
        <a:xfrm>
          <a:off x="16230600" y="12087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171151</xdr:rowOff>
    </xdr:from>
    <xdr:to>
      <xdr:col>23</xdr:col>
      <xdr:colOff>517525</xdr:colOff>
      <xdr:row>76</xdr:row>
      <xdr:rowOff>17799</xdr:rowOff>
    </xdr:to>
    <xdr:cxnSp macro="">
      <xdr:nvCxnSpPr>
        <xdr:cNvPr id="607" name="直線コネクタ 606"/>
        <xdr:cNvCxnSpPr/>
      </xdr:nvCxnSpPr>
      <xdr:spPr>
        <a:xfrm flipV="1">
          <a:off x="15481300" y="13029901"/>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137857</xdr:rowOff>
    </xdr:from>
    <xdr:ext cx="534377" cy="259045"/>
    <xdr:sp macro="" textlink="">
      <xdr:nvSpPr>
        <xdr:cNvPr id="608" name="公債費平均値テキスト"/>
        <xdr:cNvSpPr txBox="1"/>
      </xdr:nvSpPr>
      <xdr:spPr>
        <a:xfrm>
          <a:off x="16370300" y="1265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58,631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114980</xdr:rowOff>
    </xdr:from>
    <xdr:to>
      <xdr:col>23</xdr:col>
      <xdr:colOff>568325</xdr:colOff>
      <xdr:row>75</xdr:row>
      <xdr:rowOff>45130</xdr:rowOff>
    </xdr:to>
    <xdr:sp macro="" textlink="">
      <xdr:nvSpPr>
        <xdr:cNvPr id="609" name="フローチャート : 判断 608"/>
        <xdr:cNvSpPr/>
      </xdr:nvSpPr>
      <xdr:spPr>
        <a:xfrm>
          <a:off x="16268700" y="128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17799</xdr:rowOff>
    </xdr:from>
    <xdr:to>
      <xdr:col>22</xdr:col>
      <xdr:colOff>365125</xdr:colOff>
      <xdr:row>76</xdr:row>
      <xdr:rowOff>19989</xdr:rowOff>
    </xdr:to>
    <xdr:cxnSp macro="">
      <xdr:nvCxnSpPr>
        <xdr:cNvPr id="610" name="直線コネクタ 609"/>
        <xdr:cNvCxnSpPr/>
      </xdr:nvCxnSpPr>
      <xdr:spPr>
        <a:xfrm flipV="1">
          <a:off x="14592300" y="13047999"/>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104464</xdr:rowOff>
    </xdr:from>
    <xdr:to>
      <xdr:col>22</xdr:col>
      <xdr:colOff>415925</xdr:colOff>
      <xdr:row>75</xdr:row>
      <xdr:rowOff>34614</xdr:rowOff>
    </xdr:to>
    <xdr:sp macro="" textlink="">
      <xdr:nvSpPr>
        <xdr:cNvPr id="611" name="フローチャート : 判断 610"/>
        <xdr:cNvSpPr/>
      </xdr:nvSpPr>
      <xdr:spPr>
        <a:xfrm>
          <a:off x="154305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51141</xdr:rowOff>
    </xdr:from>
    <xdr:ext cx="534377" cy="259045"/>
    <xdr:sp macro="" textlink="">
      <xdr:nvSpPr>
        <xdr:cNvPr id="612" name="テキスト ボックス 611"/>
        <xdr:cNvSpPr txBox="1"/>
      </xdr:nvSpPr>
      <xdr:spPr>
        <a:xfrm>
          <a:off x="15214111"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111030</xdr:rowOff>
    </xdr:from>
    <xdr:to>
      <xdr:col>21</xdr:col>
      <xdr:colOff>161925</xdr:colOff>
      <xdr:row>76</xdr:row>
      <xdr:rowOff>19989</xdr:rowOff>
    </xdr:to>
    <xdr:cxnSp macro="">
      <xdr:nvCxnSpPr>
        <xdr:cNvPr id="613" name="直線コネクタ 612"/>
        <xdr:cNvCxnSpPr/>
      </xdr:nvCxnSpPr>
      <xdr:spPr>
        <a:xfrm>
          <a:off x="13703300" y="12969780"/>
          <a:ext cx="889000" cy="8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110998</xdr:rowOff>
    </xdr:from>
    <xdr:to>
      <xdr:col>21</xdr:col>
      <xdr:colOff>212725</xdr:colOff>
      <xdr:row>75</xdr:row>
      <xdr:rowOff>41148</xdr:rowOff>
    </xdr:to>
    <xdr:sp macro="" textlink="">
      <xdr:nvSpPr>
        <xdr:cNvPr id="614" name="フローチャート : 判断 613"/>
        <xdr:cNvSpPr/>
      </xdr:nvSpPr>
      <xdr:spPr>
        <a:xfrm>
          <a:off x="14541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57675</xdr:rowOff>
    </xdr:from>
    <xdr:ext cx="534377" cy="259045"/>
    <xdr:sp macro="" textlink="">
      <xdr:nvSpPr>
        <xdr:cNvPr id="615" name="テキスト ボックス 614"/>
        <xdr:cNvSpPr txBox="1"/>
      </xdr:nvSpPr>
      <xdr:spPr>
        <a:xfrm>
          <a:off x="14325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111030</xdr:rowOff>
    </xdr:from>
    <xdr:to>
      <xdr:col>19</xdr:col>
      <xdr:colOff>644525</xdr:colOff>
      <xdr:row>75</xdr:row>
      <xdr:rowOff>165933</xdr:rowOff>
    </xdr:to>
    <xdr:cxnSp macro="">
      <xdr:nvCxnSpPr>
        <xdr:cNvPr id="616" name="直線コネクタ 615"/>
        <xdr:cNvCxnSpPr/>
      </xdr:nvCxnSpPr>
      <xdr:spPr>
        <a:xfrm flipV="1">
          <a:off x="12814300" y="12969780"/>
          <a:ext cx="889000" cy="5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92043</xdr:rowOff>
    </xdr:from>
    <xdr:to>
      <xdr:col>20</xdr:col>
      <xdr:colOff>9525</xdr:colOff>
      <xdr:row>75</xdr:row>
      <xdr:rowOff>22193</xdr:rowOff>
    </xdr:to>
    <xdr:sp macro="" textlink="">
      <xdr:nvSpPr>
        <xdr:cNvPr id="617" name="フローチャート : 判断 616"/>
        <xdr:cNvSpPr/>
      </xdr:nvSpPr>
      <xdr:spPr>
        <a:xfrm>
          <a:off x="13652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38720</xdr:rowOff>
    </xdr:from>
    <xdr:ext cx="534377" cy="259045"/>
    <xdr:sp macro="" textlink="">
      <xdr:nvSpPr>
        <xdr:cNvPr id="618" name="テキスト ボックス 617"/>
        <xdr:cNvSpPr txBox="1"/>
      </xdr:nvSpPr>
      <xdr:spPr>
        <a:xfrm>
          <a:off x="13436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111265</xdr:rowOff>
    </xdr:from>
    <xdr:to>
      <xdr:col>18</xdr:col>
      <xdr:colOff>492125</xdr:colOff>
      <xdr:row>75</xdr:row>
      <xdr:rowOff>41415</xdr:rowOff>
    </xdr:to>
    <xdr:sp macro="" textlink="">
      <xdr:nvSpPr>
        <xdr:cNvPr id="619" name="フローチャート : 判断 618"/>
        <xdr:cNvSpPr/>
      </xdr:nvSpPr>
      <xdr:spPr>
        <a:xfrm>
          <a:off x="12763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57942</xdr:rowOff>
    </xdr:from>
    <xdr:ext cx="534377" cy="259045"/>
    <xdr:sp macro="" textlink="">
      <xdr:nvSpPr>
        <xdr:cNvPr id="620" name="テキスト ボックス 619"/>
        <xdr:cNvSpPr txBox="1"/>
      </xdr:nvSpPr>
      <xdr:spPr>
        <a:xfrm>
          <a:off x="12547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120352</xdr:rowOff>
    </xdr:from>
    <xdr:to>
      <xdr:col>23</xdr:col>
      <xdr:colOff>568325</xdr:colOff>
      <xdr:row>76</xdr:row>
      <xdr:rowOff>50502</xdr:rowOff>
    </xdr:to>
    <xdr:sp macro="" textlink="">
      <xdr:nvSpPr>
        <xdr:cNvPr id="626" name="円/楕円 625"/>
        <xdr:cNvSpPr/>
      </xdr:nvSpPr>
      <xdr:spPr>
        <a:xfrm>
          <a:off x="16268700" y="1297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98779</xdr:rowOff>
    </xdr:from>
    <xdr:ext cx="534377" cy="259045"/>
    <xdr:sp macro="" textlink="">
      <xdr:nvSpPr>
        <xdr:cNvPr id="627" name="公債費該当値テキスト"/>
        <xdr:cNvSpPr txBox="1"/>
      </xdr:nvSpPr>
      <xdr:spPr>
        <a:xfrm>
          <a:off x="16370300" y="1295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49,349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138449</xdr:rowOff>
    </xdr:from>
    <xdr:to>
      <xdr:col>22</xdr:col>
      <xdr:colOff>415925</xdr:colOff>
      <xdr:row>76</xdr:row>
      <xdr:rowOff>68599</xdr:rowOff>
    </xdr:to>
    <xdr:sp macro="" textlink="">
      <xdr:nvSpPr>
        <xdr:cNvPr id="628" name="円/楕円 627"/>
        <xdr:cNvSpPr/>
      </xdr:nvSpPr>
      <xdr:spPr>
        <a:xfrm>
          <a:off x="15430500" y="129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59726</xdr:rowOff>
    </xdr:from>
    <xdr:ext cx="534377" cy="259045"/>
    <xdr:sp macro="" textlink="">
      <xdr:nvSpPr>
        <xdr:cNvPr id="629" name="テキスト ボックス 628"/>
        <xdr:cNvSpPr txBox="1"/>
      </xdr:nvSpPr>
      <xdr:spPr>
        <a:xfrm>
          <a:off x="15214111" y="130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140639</xdr:rowOff>
    </xdr:from>
    <xdr:to>
      <xdr:col>21</xdr:col>
      <xdr:colOff>212725</xdr:colOff>
      <xdr:row>76</xdr:row>
      <xdr:rowOff>70789</xdr:rowOff>
    </xdr:to>
    <xdr:sp macro="" textlink="">
      <xdr:nvSpPr>
        <xdr:cNvPr id="630" name="円/楕円 629"/>
        <xdr:cNvSpPr/>
      </xdr:nvSpPr>
      <xdr:spPr>
        <a:xfrm>
          <a:off x="14541500" y="129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61916</xdr:rowOff>
    </xdr:from>
    <xdr:ext cx="534377" cy="259045"/>
    <xdr:sp macro="" textlink="">
      <xdr:nvSpPr>
        <xdr:cNvPr id="631" name="テキスト ボックス 630"/>
        <xdr:cNvSpPr txBox="1"/>
      </xdr:nvSpPr>
      <xdr:spPr>
        <a:xfrm>
          <a:off x="14325111" y="130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60230</xdr:rowOff>
    </xdr:from>
    <xdr:to>
      <xdr:col>20</xdr:col>
      <xdr:colOff>9525</xdr:colOff>
      <xdr:row>75</xdr:row>
      <xdr:rowOff>161829</xdr:rowOff>
    </xdr:to>
    <xdr:sp macro="" textlink="">
      <xdr:nvSpPr>
        <xdr:cNvPr id="632" name="円/楕円 631"/>
        <xdr:cNvSpPr/>
      </xdr:nvSpPr>
      <xdr:spPr>
        <a:xfrm>
          <a:off x="13652500" y="12918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152957</xdr:rowOff>
    </xdr:from>
    <xdr:ext cx="534377" cy="259045"/>
    <xdr:sp macro="" textlink="">
      <xdr:nvSpPr>
        <xdr:cNvPr id="633" name="テキスト ボックス 632"/>
        <xdr:cNvSpPr txBox="1"/>
      </xdr:nvSpPr>
      <xdr:spPr>
        <a:xfrm>
          <a:off x="13436111" y="1301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115132</xdr:rowOff>
    </xdr:from>
    <xdr:to>
      <xdr:col>18</xdr:col>
      <xdr:colOff>492125</xdr:colOff>
      <xdr:row>76</xdr:row>
      <xdr:rowOff>45281</xdr:rowOff>
    </xdr:to>
    <xdr:sp macro="" textlink="">
      <xdr:nvSpPr>
        <xdr:cNvPr id="634" name="円/楕円 633"/>
        <xdr:cNvSpPr/>
      </xdr:nvSpPr>
      <xdr:spPr>
        <a:xfrm>
          <a:off x="12763500" y="12973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36410</xdr:rowOff>
    </xdr:from>
    <xdr:ext cx="534377" cy="259045"/>
    <xdr:sp macro="" textlink="">
      <xdr:nvSpPr>
        <xdr:cNvPr id="635" name="テキスト ボックス 634"/>
        <xdr:cNvSpPr txBox="1"/>
      </xdr:nvSpPr>
      <xdr:spPr>
        <a:xfrm>
          <a:off x="12547111" y="130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49" name="テキスト ボックス 648"/>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133375</xdr:rowOff>
    </xdr:from>
    <xdr:to>
      <xdr:col>23</xdr:col>
      <xdr:colOff>516889</xdr:colOff>
      <xdr:row>99</xdr:row>
      <xdr:rowOff>42774</xdr:rowOff>
    </xdr:to>
    <xdr:cxnSp macro="">
      <xdr:nvCxnSpPr>
        <xdr:cNvPr id="659" name="直線コネクタ 658"/>
        <xdr:cNvCxnSpPr/>
      </xdr:nvCxnSpPr>
      <xdr:spPr>
        <a:xfrm flipV="1">
          <a:off x="16317595" y="15563875"/>
          <a:ext cx="1269" cy="145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46601</xdr:rowOff>
    </xdr:from>
    <xdr:ext cx="313932" cy="259045"/>
    <xdr:sp macro="" textlink="">
      <xdr:nvSpPr>
        <xdr:cNvPr id="660" name="積立金最小値テキスト"/>
        <xdr:cNvSpPr txBox="1"/>
      </xdr:nvSpPr>
      <xdr:spPr>
        <a:xfrm>
          <a:off x="16370300" y="170201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99</xdr:row>
      <xdr:rowOff>42774</xdr:rowOff>
    </xdr:from>
    <xdr:to>
      <xdr:col>23</xdr:col>
      <xdr:colOff>606425</xdr:colOff>
      <xdr:row>99</xdr:row>
      <xdr:rowOff>42774</xdr:rowOff>
    </xdr:to>
    <xdr:cxnSp macro="">
      <xdr:nvCxnSpPr>
        <xdr:cNvPr id="661" name="直線コネクタ 660"/>
        <xdr:cNvCxnSpPr/>
      </xdr:nvCxnSpPr>
      <xdr:spPr>
        <a:xfrm>
          <a:off x="16230600" y="1701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80052</xdr:rowOff>
    </xdr:from>
    <xdr:ext cx="534377" cy="259045"/>
    <xdr:sp macro="" textlink="">
      <xdr:nvSpPr>
        <xdr:cNvPr id="662" name="積立金最大値テキスト"/>
        <xdr:cNvSpPr txBox="1"/>
      </xdr:nvSpPr>
      <xdr:spPr>
        <a:xfrm>
          <a:off x="16370300" y="153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19,083</a:t>
          </a:r>
          <a:endParaRPr kumimoji="1" lang="ja-JP" altLang="en-US" sz="1000" b="1">
            <a:latin typeface="ＭＳ Ｐゴシック"/>
          </a:endParaRPr>
        </a:p>
      </xdr:txBody>
    </xdr:sp>
    <xdr:clientData/>
  </xdr:oneCellAnchor>
  <xdr:twoCellAnchor>
    <xdr:from>
      <xdr:col>23</xdr:col>
      <xdr:colOff>428625</xdr:colOff>
      <xdr:row>90</xdr:row>
      <xdr:rowOff>133375</xdr:rowOff>
    </xdr:from>
    <xdr:to>
      <xdr:col>23</xdr:col>
      <xdr:colOff>606425</xdr:colOff>
      <xdr:row>90</xdr:row>
      <xdr:rowOff>133375</xdr:rowOff>
    </xdr:to>
    <xdr:cxnSp macro="">
      <xdr:nvCxnSpPr>
        <xdr:cNvPr id="663" name="直線コネクタ 662"/>
        <xdr:cNvCxnSpPr/>
      </xdr:nvCxnSpPr>
      <xdr:spPr>
        <a:xfrm>
          <a:off x="16230600" y="1556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135737</xdr:rowOff>
    </xdr:from>
    <xdr:to>
      <xdr:col>23</xdr:col>
      <xdr:colOff>517525</xdr:colOff>
      <xdr:row>97</xdr:row>
      <xdr:rowOff>153645</xdr:rowOff>
    </xdr:to>
    <xdr:cxnSp macro="">
      <xdr:nvCxnSpPr>
        <xdr:cNvPr id="664" name="直線コネクタ 663"/>
        <xdr:cNvCxnSpPr/>
      </xdr:nvCxnSpPr>
      <xdr:spPr>
        <a:xfrm flipV="1">
          <a:off x="15481300" y="16766387"/>
          <a:ext cx="8382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58132</xdr:rowOff>
    </xdr:from>
    <xdr:ext cx="469744" cy="259045"/>
    <xdr:sp macro="" textlink="">
      <xdr:nvSpPr>
        <xdr:cNvPr id="665" name="積立金平均値テキスト"/>
        <xdr:cNvSpPr txBox="1"/>
      </xdr:nvSpPr>
      <xdr:spPr>
        <a:xfrm>
          <a:off x="16370300" y="1651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35255</xdr:rowOff>
    </xdr:from>
    <xdr:to>
      <xdr:col>23</xdr:col>
      <xdr:colOff>568325</xdr:colOff>
      <xdr:row>97</xdr:row>
      <xdr:rowOff>136855</xdr:rowOff>
    </xdr:to>
    <xdr:sp macro="" textlink="">
      <xdr:nvSpPr>
        <xdr:cNvPr id="666" name="フローチャート : 判断 665"/>
        <xdr:cNvSpPr/>
      </xdr:nvSpPr>
      <xdr:spPr>
        <a:xfrm>
          <a:off x="162687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153645</xdr:rowOff>
    </xdr:from>
    <xdr:to>
      <xdr:col>22</xdr:col>
      <xdr:colOff>365125</xdr:colOff>
      <xdr:row>98</xdr:row>
      <xdr:rowOff>71120</xdr:rowOff>
    </xdr:to>
    <xdr:cxnSp macro="">
      <xdr:nvCxnSpPr>
        <xdr:cNvPr id="667" name="直線コネクタ 666"/>
        <xdr:cNvCxnSpPr/>
      </xdr:nvCxnSpPr>
      <xdr:spPr>
        <a:xfrm flipV="1">
          <a:off x="14592300" y="16784295"/>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143763</xdr:rowOff>
    </xdr:from>
    <xdr:to>
      <xdr:col>22</xdr:col>
      <xdr:colOff>415925</xdr:colOff>
      <xdr:row>97</xdr:row>
      <xdr:rowOff>73913</xdr:rowOff>
    </xdr:to>
    <xdr:sp macro="" textlink="">
      <xdr:nvSpPr>
        <xdr:cNvPr id="668" name="フローチャート : 判断 667"/>
        <xdr:cNvSpPr/>
      </xdr:nvSpPr>
      <xdr:spPr>
        <a:xfrm>
          <a:off x="15430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90440</xdr:rowOff>
    </xdr:from>
    <xdr:ext cx="469744" cy="259045"/>
    <xdr:sp macro="" textlink="">
      <xdr:nvSpPr>
        <xdr:cNvPr id="669" name="テキスト ボックス 668"/>
        <xdr:cNvSpPr txBox="1"/>
      </xdr:nvSpPr>
      <xdr:spPr>
        <a:xfrm>
          <a:off x="15246427"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71120</xdr:rowOff>
    </xdr:from>
    <xdr:to>
      <xdr:col>21</xdr:col>
      <xdr:colOff>161925</xdr:colOff>
      <xdr:row>98</xdr:row>
      <xdr:rowOff>99771</xdr:rowOff>
    </xdr:to>
    <xdr:cxnSp macro="">
      <xdr:nvCxnSpPr>
        <xdr:cNvPr id="670" name="直線コネクタ 669"/>
        <xdr:cNvCxnSpPr/>
      </xdr:nvCxnSpPr>
      <xdr:spPr>
        <a:xfrm flipV="1">
          <a:off x="13703300" y="16873220"/>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119151</xdr:rowOff>
    </xdr:from>
    <xdr:to>
      <xdr:col>21</xdr:col>
      <xdr:colOff>212725</xdr:colOff>
      <xdr:row>97</xdr:row>
      <xdr:rowOff>49301</xdr:rowOff>
    </xdr:to>
    <xdr:sp macro="" textlink="">
      <xdr:nvSpPr>
        <xdr:cNvPr id="671" name="フローチャート : 判断 670"/>
        <xdr:cNvSpPr/>
      </xdr:nvSpPr>
      <xdr:spPr>
        <a:xfrm>
          <a:off x="14541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65828</xdr:rowOff>
    </xdr:from>
    <xdr:ext cx="469744" cy="259045"/>
    <xdr:sp macro="" textlink="">
      <xdr:nvSpPr>
        <xdr:cNvPr id="672" name="テキスト ボックス 671"/>
        <xdr:cNvSpPr txBox="1"/>
      </xdr:nvSpPr>
      <xdr:spPr>
        <a:xfrm>
          <a:off x="14357427"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65709</xdr:rowOff>
    </xdr:from>
    <xdr:to>
      <xdr:col>19</xdr:col>
      <xdr:colOff>644525</xdr:colOff>
      <xdr:row>98</xdr:row>
      <xdr:rowOff>99771</xdr:rowOff>
    </xdr:to>
    <xdr:cxnSp macro="">
      <xdr:nvCxnSpPr>
        <xdr:cNvPr id="673" name="直線コネクタ 672"/>
        <xdr:cNvCxnSpPr/>
      </xdr:nvCxnSpPr>
      <xdr:spPr>
        <a:xfrm>
          <a:off x="12814300" y="1686780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63678</xdr:rowOff>
    </xdr:from>
    <xdr:to>
      <xdr:col>20</xdr:col>
      <xdr:colOff>9525</xdr:colOff>
      <xdr:row>95</xdr:row>
      <xdr:rowOff>165278</xdr:rowOff>
    </xdr:to>
    <xdr:sp macro="" textlink="">
      <xdr:nvSpPr>
        <xdr:cNvPr id="674" name="フローチャート : 判断 673"/>
        <xdr:cNvSpPr/>
      </xdr:nvSpPr>
      <xdr:spPr>
        <a:xfrm>
          <a:off x="13652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10355</xdr:rowOff>
    </xdr:from>
    <xdr:ext cx="469744" cy="259045"/>
    <xdr:sp macro="" textlink="">
      <xdr:nvSpPr>
        <xdr:cNvPr id="675" name="テキスト ボックス 674"/>
        <xdr:cNvSpPr txBox="1"/>
      </xdr:nvSpPr>
      <xdr:spPr>
        <a:xfrm>
          <a:off x="13468427"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156184</xdr:rowOff>
    </xdr:from>
    <xdr:to>
      <xdr:col>18</xdr:col>
      <xdr:colOff>492125</xdr:colOff>
      <xdr:row>94</xdr:row>
      <xdr:rowOff>86334</xdr:rowOff>
    </xdr:to>
    <xdr:sp macro="" textlink="">
      <xdr:nvSpPr>
        <xdr:cNvPr id="676" name="フローチャート : 判断 675"/>
        <xdr:cNvSpPr/>
      </xdr:nvSpPr>
      <xdr:spPr>
        <a:xfrm>
          <a:off x="12763500" y="1610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102861</xdr:rowOff>
    </xdr:from>
    <xdr:ext cx="534377" cy="259045"/>
    <xdr:sp macro="" textlink="">
      <xdr:nvSpPr>
        <xdr:cNvPr id="677" name="テキスト ボックス 676"/>
        <xdr:cNvSpPr txBox="1"/>
      </xdr:nvSpPr>
      <xdr:spPr>
        <a:xfrm>
          <a:off x="12547111" y="1587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84937</xdr:rowOff>
    </xdr:from>
    <xdr:to>
      <xdr:col>23</xdr:col>
      <xdr:colOff>568325</xdr:colOff>
      <xdr:row>98</xdr:row>
      <xdr:rowOff>15087</xdr:rowOff>
    </xdr:to>
    <xdr:sp macro="" textlink="">
      <xdr:nvSpPr>
        <xdr:cNvPr id="683" name="円/楕円 682"/>
        <xdr:cNvSpPr/>
      </xdr:nvSpPr>
      <xdr:spPr>
        <a:xfrm>
          <a:off x="16268700" y="167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63364</xdr:rowOff>
    </xdr:from>
    <xdr:ext cx="469744" cy="259045"/>
    <xdr:sp macro="" textlink="">
      <xdr:nvSpPr>
        <xdr:cNvPr id="684" name="積立金該当値テキスト"/>
        <xdr:cNvSpPr txBox="1"/>
      </xdr:nvSpPr>
      <xdr:spPr>
        <a:xfrm>
          <a:off x="16370300" y="1669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102845</xdr:rowOff>
    </xdr:from>
    <xdr:to>
      <xdr:col>22</xdr:col>
      <xdr:colOff>415925</xdr:colOff>
      <xdr:row>98</xdr:row>
      <xdr:rowOff>32995</xdr:rowOff>
    </xdr:to>
    <xdr:sp macro="" textlink="">
      <xdr:nvSpPr>
        <xdr:cNvPr id="685" name="円/楕円 684"/>
        <xdr:cNvSpPr/>
      </xdr:nvSpPr>
      <xdr:spPr>
        <a:xfrm>
          <a:off x="15430500" y="167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24122</xdr:rowOff>
    </xdr:from>
    <xdr:ext cx="469744" cy="259045"/>
    <xdr:sp macro="" textlink="">
      <xdr:nvSpPr>
        <xdr:cNvPr id="686" name="テキスト ボックス 685"/>
        <xdr:cNvSpPr txBox="1"/>
      </xdr:nvSpPr>
      <xdr:spPr>
        <a:xfrm>
          <a:off x="15246427" y="1682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20320</xdr:rowOff>
    </xdr:from>
    <xdr:to>
      <xdr:col>21</xdr:col>
      <xdr:colOff>212725</xdr:colOff>
      <xdr:row>98</xdr:row>
      <xdr:rowOff>121920</xdr:rowOff>
    </xdr:to>
    <xdr:sp macro="" textlink="">
      <xdr:nvSpPr>
        <xdr:cNvPr id="687" name="円/楕円 686"/>
        <xdr:cNvSpPr/>
      </xdr:nvSpPr>
      <xdr:spPr>
        <a:xfrm>
          <a:off x="14541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113047</xdr:rowOff>
    </xdr:from>
    <xdr:ext cx="469744" cy="259045"/>
    <xdr:sp macro="" textlink="">
      <xdr:nvSpPr>
        <xdr:cNvPr id="688" name="テキスト ボックス 687"/>
        <xdr:cNvSpPr txBox="1"/>
      </xdr:nvSpPr>
      <xdr:spPr>
        <a:xfrm>
          <a:off x="14357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48971</xdr:rowOff>
    </xdr:from>
    <xdr:to>
      <xdr:col>20</xdr:col>
      <xdr:colOff>9525</xdr:colOff>
      <xdr:row>98</xdr:row>
      <xdr:rowOff>150571</xdr:rowOff>
    </xdr:to>
    <xdr:sp macro="" textlink="">
      <xdr:nvSpPr>
        <xdr:cNvPr id="689" name="円/楕円 688"/>
        <xdr:cNvSpPr/>
      </xdr:nvSpPr>
      <xdr:spPr>
        <a:xfrm>
          <a:off x="13652500" y="168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141698</xdr:rowOff>
    </xdr:from>
    <xdr:ext cx="469744" cy="259045"/>
    <xdr:sp macro="" textlink="">
      <xdr:nvSpPr>
        <xdr:cNvPr id="690" name="テキスト ボックス 689"/>
        <xdr:cNvSpPr txBox="1"/>
      </xdr:nvSpPr>
      <xdr:spPr>
        <a:xfrm>
          <a:off x="13468427" y="1694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14909</xdr:rowOff>
    </xdr:from>
    <xdr:to>
      <xdr:col>18</xdr:col>
      <xdr:colOff>492125</xdr:colOff>
      <xdr:row>98</xdr:row>
      <xdr:rowOff>116509</xdr:rowOff>
    </xdr:to>
    <xdr:sp macro="" textlink="">
      <xdr:nvSpPr>
        <xdr:cNvPr id="691" name="円/楕円 690"/>
        <xdr:cNvSpPr/>
      </xdr:nvSpPr>
      <xdr:spPr>
        <a:xfrm>
          <a:off x="12763500" y="168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107636</xdr:rowOff>
    </xdr:from>
    <xdr:ext cx="469744" cy="259045"/>
    <xdr:sp macro="" textlink="">
      <xdr:nvSpPr>
        <xdr:cNvPr id="692" name="テキスト ボックス 691"/>
        <xdr:cNvSpPr txBox="1"/>
      </xdr:nvSpPr>
      <xdr:spPr>
        <a:xfrm>
          <a:off x="12579427" y="169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12" name="テキスト ボックス 71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18542</xdr:rowOff>
    </xdr:from>
    <xdr:to>
      <xdr:col>32</xdr:col>
      <xdr:colOff>186689</xdr:colOff>
      <xdr:row>39</xdr:row>
      <xdr:rowOff>41973</xdr:rowOff>
    </xdr:to>
    <xdr:cxnSp macro="">
      <xdr:nvCxnSpPr>
        <xdr:cNvPr id="716" name="直線コネクタ 715"/>
        <xdr:cNvCxnSpPr/>
      </xdr:nvCxnSpPr>
      <xdr:spPr>
        <a:xfrm flipV="1">
          <a:off x="22159595" y="5333492"/>
          <a:ext cx="1269" cy="1395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45800</xdr:rowOff>
    </xdr:from>
    <xdr:ext cx="313932" cy="259045"/>
    <xdr:sp macro="" textlink="">
      <xdr:nvSpPr>
        <xdr:cNvPr id="717" name="投資及び出資金最小値テキスト"/>
        <xdr:cNvSpPr txBox="1"/>
      </xdr:nvSpPr>
      <xdr:spPr>
        <a:xfrm>
          <a:off x="22212300" y="673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41973</xdr:rowOff>
    </xdr:from>
    <xdr:to>
      <xdr:col>32</xdr:col>
      <xdr:colOff>276225</xdr:colOff>
      <xdr:row>39</xdr:row>
      <xdr:rowOff>41973</xdr:rowOff>
    </xdr:to>
    <xdr:cxnSp macro="">
      <xdr:nvCxnSpPr>
        <xdr:cNvPr id="718" name="直線コネクタ 717"/>
        <xdr:cNvCxnSpPr/>
      </xdr:nvCxnSpPr>
      <xdr:spPr>
        <a:xfrm>
          <a:off x="22072600" y="67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136669</xdr:rowOff>
    </xdr:from>
    <xdr:ext cx="469744" cy="259045"/>
    <xdr:sp macro="" textlink="">
      <xdr:nvSpPr>
        <xdr:cNvPr id="719" name="投資及び出資金最大値テキスト"/>
        <xdr:cNvSpPr txBox="1"/>
      </xdr:nvSpPr>
      <xdr:spPr>
        <a:xfrm>
          <a:off x="22212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7,336</a:t>
          </a:r>
          <a:endParaRPr kumimoji="1" lang="ja-JP" altLang="en-US" sz="1000" b="1">
            <a:latin typeface="ＭＳ Ｐゴシック"/>
          </a:endParaRPr>
        </a:p>
      </xdr:txBody>
    </xdr:sp>
    <xdr:clientData/>
  </xdr:oneCellAnchor>
  <xdr:twoCellAnchor>
    <xdr:from>
      <xdr:col>32</xdr:col>
      <xdr:colOff>98425</xdr:colOff>
      <xdr:row>31</xdr:row>
      <xdr:rowOff>18542</xdr:rowOff>
    </xdr:from>
    <xdr:to>
      <xdr:col>32</xdr:col>
      <xdr:colOff>276225</xdr:colOff>
      <xdr:row>31</xdr:row>
      <xdr:rowOff>18542</xdr:rowOff>
    </xdr:to>
    <xdr:cxnSp macro="">
      <xdr:nvCxnSpPr>
        <xdr:cNvPr id="720" name="直線コネクタ 719"/>
        <xdr:cNvCxnSpPr/>
      </xdr:nvCxnSpPr>
      <xdr:spPr>
        <a:xfrm>
          <a:off x="22072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34</xdr:row>
      <xdr:rowOff>13970</xdr:rowOff>
    </xdr:from>
    <xdr:to>
      <xdr:col>32</xdr:col>
      <xdr:colOff>187325</xdr:colOff>
      <xdr:row>35</xdr:row>
      <xdr:rowOff>17780</xdr:rowOff>
    </xdr:to>
    <xdr:cxnSp macro="">
      <xdr:nvCxnSpPr>
        <xdr:cNvPr id="721" name="直線コネクタ 720"/>
        <xdr:cNvCxnSpPr/>
      </xdr:nvCxnSpPr>
      <xdr:spPr>
        <a:xfrm flipV="1">
          <a:off x="21323300" y="584327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27703</xdr:rowOff>
    </xdr:from>
    <xdr:ext cx="469744" cy="259045"/>
    <xdr:sp macro="" textlink="">
      <xdr:nvSpPr>
        <xdr:cNvPr id="722" name="投資及び出資金平均値テキスト"/>
        <xdr:cNvSpPr txBox="1"/>
      </xdr:nvSpPr>
      <xdr:spPr>
        <a:xfrm>
          <a:off x="22212300" y="6199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49276</xdr:rowOff>
    </xdr:from>
    <xdr:to>
      <xdr:col>32</xdr:col>
      <xdr:colOff>238125</xdr:colOff>
      <xdr:row>36</xdr:row>
      <xdr:rowOff>150876</xdr:rowOff>
    </xdr:to>
    <xdr:sp macro="" textlink="">
      <xdr:nvSpPr>
        <xdr:cNvPr id="723" name="フローチャート : 判断 722"/>
        <xdr:cNvSpPr/>
      </xdr:nvSpPr>
      <xdr:spPr>
        <a:xfrm>
          <a:off x="221107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17780</xdr:rowOff>
    </xdr:from>
    <xdr:to>
      <xdr:col>31</xdr:col>
      <xdr:colOff>34925</xdr:colOff>
      <xdr:row>35</xdr:row>
      <xdr:rowOff>67310</xdr:rowOff>
    </xdr:to>
    <xdr:cxnSp macro="">
      <xdr:nvCxnSpPr>
        <xdr:cNvPr id="724" name="直線コネクタ 723"/>
        <xdr:cNvCxnSpPr/>
      </xdr:nvCxnSpPr>
      <xdr:spPr>
        <a:xfrm flipV="1">
          <a:off x="20434300" y="60185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139573</xdr:rowOff>
    </xdr:from>
    <xdr:to>
      <xdr:col>31</xdr:col>
      <xdr:colOff>85725</xdr:colOff>
      <xdr:row>36</xdr:row>
      <xdr:rowOff>69723</xdr:rowOff>
    </xdr:to>
    <xdr:sp macro="" textlink="">
      <xdr:nvSpPr>
        <xdr:cNvPr id="725" name="フローチャート : 判断 724"/>
        <xdr:cNvSpPr/>
      </xdr:nvSpPr>
      <xdr:spPr>
        <a:xfrm>
          <a:off x="21272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60850</xdr:rowOff>
    </xdr:from>
    <xdr:ext cx="469744" cy="259045"/>
    <xdr:sp macro="" textlink="">
      <xdr:nvSpPr>
        <xdr:cNvPr id="726" name="テキスト ボックス 725"/>
        <xdr:cNvSpPr txBox="1"/>
      </xdr:nvSpPr>
      <xdr:spPr>
        <a:xfrm>
          <a:off x="21088427"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67310</xdr:rowOff>
    </xdr:from>
    <xdr:to>
      <xdr:col>29</xdr:col>
      <xdr:colOff>517525</xdr:colOff>
      <xdr:row>35</xdr:row>
      <xdr:rowOff>146748</xdr:rowOff>
    </xdr:to>
    <xdr:cxnSp macro="">
      <xdr:nvCxnSpPr>
        <xdr:cNvPr id="727" name="直線コネクタ 726"/>
        <xdr:cNvCxnSpPr/>
      </xdr:nvCxnSpPr>
      <xdr:spPr>
        <a:xfrm flipV="1">
          <a:off x="19545300" y="6068060"/>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153098</xdr:rowOff>
    </xdr:from>
    <xdr:to>
      <xdr:col>29</xdr:col>
      <xdr:colOff>568325</xdr:colOff>
      <xdr:row>35</xdr:row>
      <xdr:rowOff>83248</xdr:rowOff>
    </xdr:to>
    <xdr:sp macro="" textlink="">
      <xdr:nvSpPr>
        <xdr:cNvPr id="728" name="フローチャート : 判断 727"/>
        <xdr:cNvSpPr/>
      </xdr:nvSpPr>
      <xdr:spPr>
        <a:xfrm>
          <a:off x="20383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99775</xdr:rowOff>
    </xdr:from>
    <xdr:ext cx="469744" cy="259045"/>
    <xdr:sp macro="" textlink="">
      <xdr:nvSpPr>
        <xdr:cNvPr id="729" name="テキスト ボックス 728"/>
        <xdr:cNvSpPr txBox="1"/>
      </xdr:nvSpPr>
      <xdr:spPr>
        <a:xfrm>
          <a:off x="20199427"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146748</xdr:rowOff>
    </xdr:from>
    <xdr:to>
      <xdr:col>28</xdr:col>
      <xdr:colOff>314325</xdr:colOff>
      <xdr:row>36</xdr:row>
      <xdr:rowOff>78930</xdr:rowOff>
    </xdr:to>
    <xdr:cxnSp macro="">
      <xdr:nvCxnSpPr>
        <xdr:cNvPr id="730" name="直線コネクタ 729"/>
        <xdr:cNvCxnSpPr/>
      </xdr:nvCxnSpPr>
      <xdr:spPr>
        <a:xfrm flipV="1">
          <a:off x="18656300" y="614749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113665</xdr:rowOff>
    </xdr:from>
    <xdr:to>
      <xdr:col>28</xdr:col>
      <xdr:colOff>365125</xdr:colOff>
      <xdr:row>36</xdr:row>
      <xdr:rowOff>43815</xdr:rowOff>
    </xdr:to>
    <xdr:sp macro="" textlink="">
      <xdr:nvSpPr>
        <xdr:cNvPr id="731" name="フローチャート : 判断 730"/>
        <xdr:cNvSpPr/>
      </xdr:nvSpPr>
      <xdr:spPr>
        <a:xfrm>
          <a:off x="19494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34942</xdr:rowOff>
    </xdr:from>
    <xdr:ext cx="469744" cy="259045"/>
    <xdr:sp macro="" textlink="">
      <xdr:nvSpPr>
        <xdr:cNvPr id="732" name="テキスト ボックス 731"/>
        <xdr:cNvSpPr txBox="1"/>
      </xdr:nvSpPr>
      <xdr:spPr>
        <a:xfrm>
          <a:off x="19310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57658</xdr:rowOff>
    </xdr:from>
    <xdr:to>
      <xdr:col>27</xdr:col>
      <xdr:colOff>161925</xdr:colOff>
      <xdr:row>35</xdr:row>
      <xdr:rowOff>159258</xdr:rowOff>
    </xdr:to>
    <xdr:sp macro="" textlink="">
      <xdr:nvSpPr>
        <xdr:cNvPr id="733" name="フローチャート : 判断 732"/>
        <xdr:cNvSpPr/>
      </xdr:nvSpPr>
      <xdr:spPr>
        <a:xfrm>
          <a:off x="186055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4335</xdr:rowOff>
    </xdr:from>
    <xdr:ext cx="469744" cy="259045"/>
    <xdr:sp macro="" textlink="">
      <xdr:nvSpPr>
        <xdr:cNvPr id="734" name="テキスト ボックス 733"/>
        <xdr:cNvSpPr txBox="1"/>
      </xdr:nvSpPr>
      <xdr:spPr>
        <a:xfrm>
          <a:off x="18421427" y="583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134620</xdr:rowOff>
    </xdr:from>
    <xdr:to>
      <xdr:col>32</xdr:col>
      <xdr:colOff>238125</xdr:colOff>
      <xdr:row>34</xdr:row>
      <xdr:rowOff>64770</xdr:rowOff>
    </xdr:to>
    <xdr:sp macro="" textlink="">
      <xdr:nvSpPr>
        <xdr:cNvPr id="740" name="円/楕円 739"/>
        <xdr:cNvSpPr/>
      </xdr:nvSpPr>
      <xdr:spPr>
        <a:xfrm>
          <a:off x="22110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157497</xdr:rowOff>
    </xdr:from>
    <xdr:ext cx="469744" cy="259045"/>
    <xdr:sp macro="" textlink="">
      <xdr:nvSpPr>
        <xdr:cNvPr id="741" name="投資及び出資金該当値テキスト"/>
        <xdr:cNvSpPr txBox="1"/>
      </xdr:nvSpPr>
      <xdr:spPr>
        <a:xfrm>
          <a:off x="22212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4,660</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138430</xdr:rowOff>
    </xdr:from>
    <xdr:to>
      <xdr:col>31</xdr:col>
      <xdr:colOff>85725</xdr:colOff>
      <xdr:row>35</xdr:row>
      <xdr:rowOff>68580</xdr:rowOff>
    </xdr:to>
    <xdr:sp macro="" textlink="">
      <xdr:nvSpPr>
        <xdr:cNvPr id="742" name="円/楕円 741"/>
        <xdr:cNvSpPr/>
      </xdr:nvSpPr>
      <xdr:spPr>
        <a:xfrm>
          <a:off x="21272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85107</xdr:rowOff>
    </xdr:from>
    <xdr:ext cx="469744" cy="259045"/>
    <xdr:sp macro="" textlink="">
      <xdr:nvSpPr>
        <xdr:cNvPr id="743" name="テキスト ボックス 742"/>
        <xdr:cNvSpPr txBox="1"/>
      </xdr:nvSpPr>
      <xdr:spPr>
        <a:xfrm>
          <a:off x="21088427" y="574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16510</xdr:rowOff>
    </xdr:from>
    <xdr:to>
      <xdr:col>29</xdr:col>
      <xdr:colOff>568325</xdr:colOff>
      <xdr:row>35</xdr:row>
      <xdr:rowOff>118110</xdr:rowOff>
    </xdr:to>
    <xdr:sp macro="" textlink="">
      <xdr:nvSpPr>
        <xdr:cNvPr id="744" name="円/楕円 743"/>
        <xdr:cNvSpPr/>
      </xdr:nvSpPr>
      <xdr:spPr>
        <a:xfrm>
          <a:off x="20383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109237</xdr:rowOff>
    </xdr:from>
    <xdr:ext cx="469744" cy="259045"/>
    <xdr:sp macro="" textlink="">
      <xdr:nvSpPr>
        <xdr:cNvPr id="745" name="テキスト ボックス 744"/>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95948</xdr:rowOff>
    </xdr:from>
    <xdr:to>
      <xdr:col>28</xdr:col>
      <xdr:colOff>365125</xdr:colOff>
      <xdr:row>36</xdr:row>
      <xdr:rowOff>26098</xdr:rowOff>
    </xdr:to>
    <xdr:sp macro="" textlink="">
      <xdr:nvSpPr>
        <xdr:cNvPr id="746" name="円/楕円 745"/>
        <xdr:cNvSpPr/>
      </xdr:nvSpPr>
      <xdr:spPr>
        <a:xfrm>
          <a:off x="19494500" y="60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42625</xdr:rowOff>
    </xdr:from>
    <xdr:ext cx="469744" cy="259045"/>
    <xdr:sp macro="" textlink="">
      <xdr:nvSpPr>
        <xdr:cNvPr id="747" name="テキスト ボックス 746"/>
        <xdr:cNvSpPr txBox="1"/>
      </xdr:nvSpPr>
      <xdr:spPr>
        <a:xfrm>
          <a:off x="19310427" y="587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28130</xdr:rowOff>
    </xdr:from>
    <xdr:to>
      <xdr:col>27</xdr:col>
      <xdr:colOff>161925</xdr:colOff>
      <xdr:row>36</xdr:row>
      <xdr:rowOff>129730</xdr:rowOff>
    </xdr:to>
    <xdr:sp macro="" textlink="">
      <xdr:nvSpPr>
        <xdr:cNvPr id="748" name="円/楕円 747"/>
        <xdr:cNvSpPr/>
      </xdr:nvSpPr>
      <xdr:spPr>
        <a:xfrm>
          <a:off x="18605500" y="620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120857</xdr:rowOff>
    </xdr:from>
    <xdr:ext cx="469744" cy="259045"/>
    <xdr:sp macro="" textlink="">
      <xdr:nvSpPr>
        <xdr:cNvPr id="749" name="テキスト ボックス 748"/>
        <xdr:cNvSpPr txBox="1"/>
      </xdr:nvSpPr>
      <xdr:spPr>
        <a:xfrm>
          <a:off x="18421427" y="629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30841</xdr:rowOff>
    </xdr:from>
    <xdr:to>
      <xdr:col>32</xdr:col>
      <xdr:colOff>186689</xdr:colOff>
      <xdr:row>58</xdr:row>
      <xdr:rowOff>131287</xdr:rowOff>
    </xdr:to>
    <xdr:cxnSp macro="">
      <xdr:nvCxnSpPr>
        <xdr:cNvPr id="771" name="直線コネクタ 770"/>
        <xdr:cNvCxnSpPr/>
      </xdr:nvCxnSpPr>
      <xdr:spPr>
        <a:xfrm flipV="1">
          <a:off x="22159595" y="8603341"/>
          <a:ext cx="1269" cy="147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135114</xdr:rowOff>
    </xdr:from>
    <xdr:ext cx="378565" cy="259045"/>
    <xdr:sp macro="" textlink="">
      <xdr:nvSpPr>
        <xdr:cNvPr id="772" name="貸付金最小値テキスト"/>
        <xdr:cNvSpPr txBox="1"/>
      </xdr:nvSpPr>
      <xdr:spPr>
        <a:xfrm>
          <a:off x="22212300" y="1007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32</xdr:col>
      <xdr:colOff>98425</xdr:colOff>
      <xdr:row>58</xdr:row>
      <xdr:rowOff>131287</xdr:rowOff>
    </xdr:from>
    <xdr:to>
      <xdr:col>32</xdr:col>
      <xdr:colOff>276225</xdr:colOff>
      <xdr:row>58</xdr:row>
      <xdr:rowOff>131287</xdr:rowOff>
    </xdr:to>
    <xdr:cxnSp macro="">
      <xdr:nvCxnSpPr>
        <xdr:cNvPr id="773" name="直線コネクタ 772"/>
        <xdr:cNvCxnSpPr/>
      </xdr:nvCxnSpPr>
      <xdr:spPr>
        <a:xfrm>
          <a:off x="22072600" y="1007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148968</xdr:rowOff>
    </xdr:from>
    <xdr:ext cx="534377" cy="259045"/>
    <xdr:sp macro="" textlink="">
      <xdr:nvSpPr>
        <xdr:cNvPr id="774" name="貸付金最大値テキスト"/>
        <xdr:cNvSpPr txBox="1"/>
      </xdr:nvSpPr>
      <xdr:spPr>
        <a:xfrm>
          <a:off x="22212300" y="83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64,762</a:t>
          </a:r>
          <a:endParaRPr kumimoji="1" lang="ja-JP" altLang="en-US" sz="1000" b="1">
            <a:latin typeface="ＭＳ Ｐゴシック"/>
          </a:endParaRPr>
        </a:p>
      </xdr:txBody>
    </xdr:sp>
    <xdr:clientData/>
  </xdr:oneCellAnchor>
  <xdr:twoCellAnchor>
    <xdr:from>
      <xdr:col>32</xdr:col>
      <xdr:colOff>98425</xdr:colOff>
      <xdr:row>50</xdr:row>
      <xdr:rowOff>30841</xdr:rowOff>
    </xdr:from>
    <xdr:to>
      <xdr:col>32</xdr:col>
      <xdr:colOff>276225</xdr:colOff>
      <xdr:row>50</xdr:row>
      <xdr:rowOff>30841</xdr:rowOff>
    </xdr:to>
    <xdr:cxnSp macro="">
      <xdr:nvCxnSpPr>
        <xdr:cNvPr id="775" name="直線コネクタ 774"/>
        <xdr:cNvCxnSpPr/>
      </xdr:nvCxnSpPr>
      <xdr:spPr>
        <a:xfrm>
          <a:off x="22072600" y="860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33013</xdr:rowOff>
    </xdr:from>
    <xdr:to>
      <xdr:col>32</xdr:col>
      <xdr:colOff>187325</xdr:colOff>
      <xdr:row>56</xdr:row>
      <xdr:rowOff>90939</xdr:rowOff>
    </xdr:to>
    <xdr:cxnSp macro="">
      <xdr:nvCxnSpPr>
        <xdr:cNvPr id="776" name="直線コネクタ 775"/>
        <xdr:cNvCxnSpPr/>
      </xdr:nvCxnSpPr>
      <xdr:spPr>
        <a:xfrm>
          <a:off x="21323300" y="9634213"/>
          <a:ext cx="838200" cy="5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68115</xdr:rowOff>
    </xdr:from>
    <xdr:ext cx="534377" cy="259045"/>
    <xdr:sp macro="" textlink="">
      <xdr:nvSpPr>
        <xdr:cNvPr id="777" name="貸付金平均値テキスト"/>
        <xdr:cNvSpPr txBox="1"/>
      </xdr:nvSpPr>
      <xdr:spPr>
        <a:xfrm>
          <a:off x="22212300" y="9326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45238</xdr:rowOff>
    </xdr:from>
    <xdr:to>
      <xdr:col>32</xdr:col>
      <xdr:colOff>238125</xdr:colOff>
      <xdr:row>55</xdr:row>
      <xdr:rowOff>146838</xdr:rowOff>
    </xdr:to>
    <xdr:sp macro="" textlink="">
      <xdr:nvSpPr>
        <xdr:cNvPr id="778" name="フローチャート : 判断 777"/>
        <xdr:cNvSpPr/>
      </xdr:nvSpPr>
      <xdr:spPr>
        <a:xfrm>
          <a:off x="221107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113754</xdr:rowOff>
    </xdr:from>
    <xdr:to>
      <xdr:col>31</xdr:col>
      <xdr:colOff>34925</xdr:colOff>
      <xdr:row>56</xdr:row>
      <xdr:rowOff>33013</xdr:rowOff>
    </xdr:to>
    <xdr:cxnSp macro="">
      <xdr:nvCxnSpPr>
        <xdr:cNvPr id="779" name="直線コネクタ 778"/>
        <xdr:cNvCxnSpPr/>
      </xdr:nvCxnSpPr>
      <xdr:spPr>
        <a:xfrm>
          <a:off x="20434300" y="9543504"/>
          <a:ext cx="8890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6947</xdr:rowOff>
    </xdr:from>
    <xdr:to>
      <xdr:col>31</xdr:col>
      <xdr:colOff>85725</xdr:colOff>
      <xdr:row>55</xdr:row>
      <xdr:rowOff>108547</xdr:rowOff>
    </xdr:to>
    <xdr:sp macro="" textlink="">
      <xdr:nvSpPr>
        <xdr:cNvPr id="780" name="フローチャート : 判断 779"/>
        <xdr:cNvSpPr/>
      </xdr:nvSpPr>
      <xdr:spPr>
        <a:xfrm>
          <a:off x="21272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125074</xdr:rowOff>
    </xdr:from>
    <xdr:ext cx="534377" cy="259045"/>
    <xdr:sp macro="" textlink="">
      <xdr:nvSpPr>
        <xdr:cNvPr id="781" name="テキスト ボックス 780"/>
        <xdr:cNvSpPr txBox="1"/>
      </xdr:nvSpPr>
      <xdr:spPr>
        <a:xfrm>
          <a:off x="21056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113754</xdr:rowOff>
    </xdr:from>
    <xdr:to>
      <xdr:col>29</xdr:col>
      <xdr:colOff>517525</xdr:colOff>
      <xdr:row>55</xdr:row>
      <xdr:rowOff>121207</xdr:rowOff>
    </xdr:to>
    <xdr:cxnSp macro="">
      <xdr:nvCxnSpPr>
        <xdr:cNvPr id="782" name="直線コネクタ 781"/>
        <xdr:cNvCxnSpPr/>
      </xdr:nvCxnSpPr>
      <xdr:spPr>
        <a:xfrm flipV="1">
          <a:off x="19545300" y="9543504"/>
          <a:ext cx="88900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117635</xdr:rowOff>
    </xdr:from>
    <xdr:to>
      <xdr:col>29</xdr:col>
      <xdr:colOff>568325</xdr:colOff>
      <xdr:row>55</xdr:row>
      <xdr:rowOff>47785</xdr:rowOff>
    </xdr:to>
    <xdr:sp macro="" textlink="">
      <xdr:nvSpPr>
        <xdr:cNvPr id="783" name="フローチャート : 判断 782"/>
        <xdr:cNvSpPr/>
      </xdr:nvSpPr>
      <xdr:spPr>
        <a:xfrm>
          <a:off x="20383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64312</xdr:rowOff>
    </xdr:from>
    <xdr:ext cx="534377" cy="259045"/>
    <xdr:sp macro="" textlink="">
      <xdr:nvSpPr>
        <xdr:cNvPr id="784" name="テキスト ボックス 783"/>
        <xdr:cNvSpPr txBox="1"/>
      </xdr:nvSpPr>
      <xdr:spPr>
        <a:xfrm>
          <a:off x="20167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121207</xdr:rowOff>
    </xdr:from>
    <xdr:to>
      <xdr:col>28</xdr:col>
      <xdr:colOff>314325</xdr:colOff>
      <xdr:row>55</xdr:row>
      <xdr:rowOff>123652</xdr:rowOff>
    </xdr:to>
    <xdr:cxnSp macro="">
      <xdr:nvCxnSpPr>
        <xdr:cNvPr id="785" name="直線コネクタ 784"/>
        <xdr:cNvCxnSpPr/>
      </xdr:nvCxnSpPr>
      <xdr:spPr>
        <a:xfrm flipV="1">
          <a:off x="18656300" y="9550957"/>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61262</xdr:rowOff>
    </xdr:from>
    <xdr:to>
      <xdr:col>28</xdr:col>
      <xdr:colOff>365125</xdr:colOff>
      <xdr:row>54</xdr:row>
      <xdr:rowOff>162862</xdr:rowOff>
    </xdr:to>
    <xdr:sp macro="" textlink="">
      <xdr:nvSpPr>
        <xdr:cNvPr id="786" name="フローチャート : 判断 785"/>
        <xdr:cNvSpPr/>
      </xdr:nvSpPr>
      <xdr:spPr>
        <a:xfrm>
          <a:off x="19494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7939</xdr:rowOff>
    </xdr:from>
    <xdr:ext cx="534377" cy="259045"/>
    <xdr:sp macro="" textlink="">
      <xdr:nvSpPr>
        <xdr:cNvPr id="787" name="テキスト ボックス 786"/>
        <xdr:cNvSpPr txBox="1"/>
      </xdr:nvSpPr>
      <xdr:spPr>
        <a:xfrm>
          <a:off x="19278111" y="909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137249</xdr:rowOff>
    </xdr:from>
    <xdr:to>
      <xdr:col>27</xdr:col>
      <xdr:colOff>161925</xdr:colOff>
      <xdr:row>54</xdr:row>
      <xdr:rowOff>67399</xdr:rowOff>
    </xdr:to>
    <xdr:sp macro="" textlink="">
      <xdr:nvSpPr>
        <xdr:cNvPr id="788" name="フローチャート : 判断 787"/>
        <xdr:cNvSpPr/>
      </xdr:nvSpPr>
      <xdr:spPr>
        <a:xfrm>
          <a:off x="18605500" y="92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83926</xdr:rowOff>
    </xdr:from>
    <xdr:ext cx="534377" cy="259045"/>
    <xdr:sp macro="" textlink="">
      <xdr:nvSpPr>
        <xdr:cNvPr id="789" name="テキスト ボックス 788"/>
        <xdr:cNvSpPr txBox="1"/>
      </xdr:nvSpPr>
      <xdr:spPr>
        <a:xfrm>
          <a:off x="18389111" y="89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40139</xdr:rowOff>
    </xdr:from>
    <xdr:to>
      <xdr:col>32</xdr:col>
      <xdr:colOff>238125</xdr:colOff>
      <xdr:row>56</xdr:row>
      <xdr:rowOff>141739</xdr:rowOff>
    </xdr:to>
    <xdr:sp macro="" textlink="">
      <xdr:nvSpPr>
        <xdr:cNvPr id="795" name="円/楕円 794"/>
        <xdr:cNvSpPr/>
      </xdr:nvSpPr>
      <xdr:spPr>
        <a:xfrm>
          <a:off x="22110700" y="96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18566</xdr:rowOff>
    </xdr:from>
    <xdr:ext cx="534377" cy="259045"/>
    <xdr:sp macro="" textlink="">
      <xdr:nvSpPr>
        <xdr:cNvPr id="796" name="貸付金該当値テキスト"/>
        <xdr:cNvSpPr txBox="1"/>
      </xdr:nvSpPr>
      <xdr:spPr>
        <a:xfrm>
          <a:off x="22212300" y="96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17,133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153663</xdr:rowOff>
    </xdr:from>
    <xdr:to>
      <xdr:col>31</xdr:col>
      <xdr:colOff>85725</xdr:colOff>
      <xdr:row>56</xdr:row>
      <xdr:rowOff>83813</xdr:rowOff>
    </xdr:to>
    <xdr:sp macro="" textlink="">
      <xdr:nvSpPr>
        <xdr:cNvPr id="797" name="円/楕円 796"/>
        <xdr:cNvSpPr/>
      </xdr:nvSpPr>
      <xdr:spPr>
        <a:xfrm>
          <a:off x="21272500" y="95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74940</xdr:rowOff>
    </xdr:from>
    <xdr:ext cx="534377" cy="259045"/>
    <xdr:sp macro="" textlink="">
      <xdr:nvSpPr>
        <xdr:cNvPr id="798" name="テキスト ボックス 797"/>
        <xdr:cNvSpPr txBox="1"/>
      </xdr:nvSpPr>
      <xdr:spPr>
        <a:xfrm>
          <a:off x="21056111" y="96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19,667</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62954</xdr:rowOff>
    </xdr:from>
    <xdr:to>
      <xdr:col>29</xdr:col>
      <xdr:colOff>568325</xdr:colOff>
      <xdr:row>55</xdr:row>
      <xdr:rowOff>164554</xdr:rowOff>
    </xdr:to>
    <xdr:sp macro="" textlink="">
      <xdr:nvSpPr>
        <xdr:cNvPr id="799" name="円/楕円 798"/>
        <xdr:cNvSpPr/>
      </xdr:nvSpPr>
      <xdr:spPr>
        <a:xfrm>
          <a:off x="20383500" y="949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155681</xdr:rowOff>
    </xdr:from>
    <xdr:ext cx="534377" cy="259045"/>
    <xdr:sp macro="" textlink="">
      <xdr:nvSpPr>
        <xdr:cNvPr id="800" name="テキスト ボックス 799"/>
        <xdr:cNvSpPr txBox="1"/>
      </xdr:nvSpPr>
      <xdr:spPr>
        <a:xfrm>
          <a:off x="20167111" y="95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23,635</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70407</xdr:rowOff>
    </xdr:from>
    <xdr:to>
      <xdr:col>28</xdr:col>
      <xdr:colOff>365125</xdr:colOff>
      <xdr:row>56</xdr:row>
      <xdr:rowOff>557</xdr:rowOff>
    </xdr:to>
    <xdr:sp macro="" textlink="">
      <xdr:nvSpPr>
        <xdr:cNvPr id="801" name="円/楕円 800"/>
        <xdr:cNvSpPr/>
      </xdr:nvSpPr>
      <xdr:spPr>
        <a:xfrm>
          <a:off x="19494500" y="95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163134</xdr:rowOff>
    </xdr:from>
    <xdr:ext cx="534377" cy="259045"/>
    <xdr:sp macro="" textlink="">
      <xdr:nvSpPr>
        <xdr:cNvPr id="802" name="テキスト ボックス 801"/>
        <xdr:cNvSpPr txBox="1"/>
      </xdr:nvSpPr>
      <xdr:spPr>
        <a:xfrm>
          <a:off x="19278111" y="95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72852</xdr:rowOff>
    </xdr:from>
    <xdr:to>
      <xdr:col>27</xdr:col>
      <xdr:colOff>161925</xdr:colOff>
      <xdr:row>56</xdr:row>
      <xdr:rowOff>3002</xdr:rowOff>
    </xdr:to>
    <xdr:sp macro="" textlink="">
      <xdr:nvSpPr>
        <xdr:cNvPr id="803" name="円/楕円 802"/>
        <xdr:cNvSpPr/>
      </xdr:nvSpPr>
      <xdr:spPr>
        <a:xfrm>
          <a:off x="18605500" y="95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165579</xdr:rowOff>
    </xdr:from>
    <xdr:ext cx="534377" cy="259045"/>
    <xdr:sp macro="" textlink="">
      <xdr:nvSpPr>
        <xdr:cNvPr id="804" name="テキスト ボックス 803"/>
        <xdr:cNvSpPr txBox="1"/>
      </xdr:nvSpPr>
      <xdr:spPr>
        <a:xfrm>
          <a:off x="18389111" y="9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71531</xdr:rowOff>
    </xdr:from>
    <xdr:to>
      <xdr:col>32</xdr:col>
      <xdr:colOff>186689</xdr:colOff>
      <xdr:row>77</xdr:row>
      <xdr:rowOff>76744</xdr:rowOff>
    </xdr:to>
    <xdr:cxnSp macro="">
      <xdr:nvCxnSpPr>
        <xdr:cNvPr id="827" name="直線コネクタ 826"/>
        <xdr:cNvCxnSpPr/>
      </xdr:nvCxnSpPr>
      <xdr:spPr>
        <a:xfrm flipV="1">
          <a:off x="22159595" y="12244481"/>
          <a:ext cx="1269" cy="1033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80571</xdr:rowOff>
    </xdr:from>
    <xdr:ext cx="534377" cy="259045"/>
    <xdr:sp macro="" textlink="">
      <xdr:nvSpPr>
        <xdr:cNvPr id="828" name="繰出金最小値テキスト"/>
        <xdr:cNvSpPr txBox="1"/>
      </xdr:nvSpPr>
      <xdr:spPr>
        <a:xfrm>
          <a:off x="22212300" y="1328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77</xdr:row>
      <xdr:rowOff>76744</xdr:rowOff>
    </xdr:from>
    <xdr:to>
      <xdr:col>32</xdr:col>
      <xdr:colOff>276225</xdr:colOff>
      <xdr:row>77</xdr:row>
      <xdr:rowOff>76744</xdr:rowOff>
    </xdr:to>
    <xdr:cxnSp macro="">
      <xdr:nvCxnSpPr>
        <xdr:cNvPr id="829" name="直線コネクタ 828"/>
        <xdr:cNvCxnSpPr/>
      </xdr:nvCxnSpPr>
      <xdr:spPr>
        <a:xfrm>
          <a:off x="22072600" y="13278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18208</xdr:rowOff>
    </xdr:from>
    <xdr:ext cx="534377" cy="259045"/>
    <xdr:sp macro="" textlink="">
      <xdr:nvSpPr>
        <xdr:cNvPr id="830" name="繰出金最大値テキスト"/>
        <xdr:cNvSpPr txBox="1"/>
      </xdr:nvSpPr>
      <xdr:spPr>
        <a:xfrm>
          <a:off x="22212300" y="120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47,741</a:t>
          </a:r>
          <a:endParaRPr kumimoji="1" lang="ja-JP" altLang="en-US" sz="1000" b="1">
            <a:latin typeface="ＭＳ Ｐゴシック"/>
          </a:endParaRPr>
        </a:p>
      </xdr:txBody>
    </xdr:sp>
    <xdr:clientData/>
  </xdr:oneCellAnchor>
  <xdr:twoCellAnchor>
    <xdr:from>
      <xdr:col>32</xdr:col>
      <xdr:colOff>98425</xdr:colOff>
      <xdr:row>71</xdr:row>
      <xdr:rowOff>71531</xdr:rowOff>
    </xdr:from>
    <xdr:to>
      <xdr:col>32</xdr:col>
      <xdr:colOff>276225</xdr:colOff>
      <xdr:row>71</xdr:row>
      <xdr:rowOff>71531</xdr:rowOff>
    </xdr:to>
    <xdr:cxnSp macro="">
      <xdr:nvCxnSpPr>
        <xdr:cNvPr id="831" name="直線コネクタ 830"/>
        <xdr:cNvCxnSpPr/>
      </xdr:nvCxnSpPr>
      <xdr:spPr>
        <a:xfrm>
          <a:off x="22072600" y="12244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9079</xdr:rowOff>
    </xdr:from>
    <xdr:to>
      <xdr:col>32</xdr:col>
      <xdr:colOff>187325</xdr:colOff>
      <xdr:row>77</xdr:row>
      <xdr:rowOff>76744</xdr:rowOff>
    </xdr:to>
    <xdr:cxnSp macro="">
      <xdr:nvCxnSpPr>
        <xdr:cNvPr id="832" name="直線コネクタ 831"/>
        <xdr:cNvCxnSpPr/>
      </xdr:nvCxnSpPr>
      <xdr:spPr>
        <a:xfrm>
          <a:off x="21323300" y="13210729"/>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135094</xdr:rowOff>
    </xdr:from>
    <xdr:ext cx="534377" cy="259045"/>
    <xdr:sp macro="" textlink="">
      <xdr:nvSpPr>
        <xdr:cNvPr id="833" name="繰出金平均値テキスト"/>
        <xdr:cNvSpPr txBox="1"/>
      </xdr:nvSpPr>
      <xdr:spPr>
        <a:xfrm>
          <a:off x="22212300" y="12650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34,490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112217</xdr:rowOff>
    </xdr:from>
    <xdr:to>
      <xdr:col>32</xdr:col>
      <xdr:colOff>238125</xdr:colOff>
      <xdr:row>75</xdr:row>
      <xdr:rowOff>42367</xdr:rowOff>
    </xdr:to>
    <xdr:sp macro="" textlink="">
      <xdr:nvSpPr>
        <xdr:cNvPr id="834" name="フローチャート : 判断 833"/>
        <xdr:cNvSpPr/>
      </xdr:nvSpPr>
      <xdr:spPr>
        <a:xfrm>
          <a:off x="221107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9079</xdr:rowOff>
    </xdr:from>
    <xdr:to>
      <xdr:col>31</xdr:col>
      <xdr:colOff>34925</xdr:colOff>
      <xdr:row>77</xdr:row>
      <xdr:rowOff>86939</xdr:rowOff>
    </xdr:to>
    <xdr:cxnSp macro="">
      <xdr:nvCxnSpPr>
        <xdr:cNvPr id="835" name="直線コネクタ 834"/>
        <xdr:cNvCxnSpPr/>
      </xdr:nvCxnSpPr>
      <xdr:spPr>
        <a:xfrm flipV="1">
          <a:off x="20434300" y="13210729"/>
          <a:ext cx="889000" cy="7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156291</xdr:rowOff>
    </xdr:from>
    <xdr:to>
      <xdr:col>31</xdr:col>
      <xdr:colOff>85725</xdr:colOff>
      <xdr:row>74</xdr:row>
      <xdr:rowOff>86441</xdr:rowOff>
    </xdr:to>
    <xdr:sp macro="" textlink="">
      <xdr:nvSpPr>
        <xdr:cNvPr id="836" name="フローチャート : 判断 835"/>
        <xdr:cNvSpPr/>
      </xdr:nvSpPr>
      <xdr:spPr>
        <a:xfrm>
          <a:off x="21272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102968</xdr:rowOff>
    </xdr:from>
    <xdr:ext cx="534377" cy="259045"/>
    <xdr:sp macro="" textlink="">
      <xdr:nvSpPr>
        <xdr:cNvPr id="837" name="テキスト ボックス 836"/>
        <xdr:cNvSpPr txBox="1"/>
      </xdr:nvSpPr>
      <xdr:spPr>
        <a:xfrm>
          <a:off x="21056111" y="124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86939</xdr:rowOff>
    </xdr:from>
    <xdr:to>
      <xdr:col>29</xdr:col>
      <xdr:colOff>517525</xdr:colOff>
      <xdr:row>77</xdr:row>
      <xdr:rowOff>91877</xdr:rowOff>
    </xdr:to>
    <xdr:cxnSp macro="">
      <xdr:nvCxnSpPr>
        <xdr:cNvPr id="838" name="直線コネクタ 837"/>
        <xdr:cNvCxnSpPr/>
      </xdr:nvCxnSpPr>
      <xdr:spPr>
        <a:xfrm flipV="1">
          <a:off x="19545300" y="13288589"/>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170602</xdr:rowOff>
    </xdr:from>
    <xdr:to>
      <xdr:col>29</xdr:col>
      <xdr:colOff>568325</xdr:colOff>
      <xdr:row>75</xdr:row>
      <xdr:rowOff>100752</xdr:rowOff>
    </xdr:to>
    <xdr:sp macro="" textlink="">
      <xdr:nvSpPr>
        <xdr:cNvPr id="839" name="フローチャート : 判断 838"/>
        <xdr:cNvSpPr/>
      </xdr:nvSpPr>
      <xdr:spPr>
        <a:xfrm>
          <a:off x="20383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117279</xdr:rowOff>
    </xdr:from>
    <xdr:ext cx="534377" cy="259045"/>
    <xdr:sp macro="" textlink="">
      <xdr:nvSpPr>
        <xdr:cNvPr id="840" name="テキスト ボックス 839"/>
        <xdr:cNvSpPr txBox="1"/>
      </xdr:nvSpPr>
      <xdr:spPr>
        <a:xfrm>
          <a:off x="20167111" y="1263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91877</xdr:rowOff>
    </xdr:from>
    <xdr:to>
      <xdr:col>28</xdr:col>
      <xdr:colOff>314325</xdr:colOff>
      <xdr:row>78</xdr:row>
      <xdr:rowOff>23892</xdr:rowOff>
    </xdr:to>
    <xdr:cxnSp macro="">
      <xdr:nvCxnSpPr>
        <xdr:cNvPr id="841" name="直線コネクタ 840"/>
        <xdr:cNvCxnSpPr/>
      </xdr:nvCxnSpPr>
      <xdr:spPr>
        <a:xfrm flipV="1">
          <a:off x="18656300" y="13293527"/>
          <a:ext cx="889000" cy="10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58039</xdr:rowOff>
    </xdr:from>
    <xdr:to>
      <xdr:col>28</xdr:col>
      <xdr:colOff>365125</xdr:colOff>
      <xdr:row>75</xdr:row>
      <xdr:rowOff>159640</xdr:rowOff>
    </xdr:to>
    <xdr:sp macro="" textlink="">
      <xdr:nvSpPr>
        <xdr:cNvPr id="842" name="フローチャート : 判断 841"/>
        <xdr:cNvSpPr/>
      </xdr:nvSpPr>
      <xdr:spPr>
        <a:xfrm>
          <a:off x="19494500" y="129167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4716</xdr:rowOff>
    </xdr:from>
    <xdr:ext cx="534377" cy="259045"/>
    <xdr:sp macro="" textlink="">
      <xdr:nvSpPr>
        <xdr:cNvPr id="843" name="テキスト ボックス 842"/>
        <xdr:cNvSpPr txBox="1"/>
      </xdr:nvSpPr>
      <xdr:spPr>
        <a:xfrm>
          <a:off x="19278111" y="1269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79482</xdr:rowOff>
    </xdr:from>
    <xdr:to>
      <xdr:col>27</xdr:col>
      <xdr:colOff>161925</xdr:colOff>
      <xdr:row>76</xdr:row>
      <xdr:rowOff>9632</xdr:rowOff>
    </xdr:to>
    <xdr:sp macro="" textlink="">
      <xdr:nvSpPr>
        <xdr:cNvPr id="844" name="フローチャート : 判断 843"/>
        <xdr:cNvSpPr/>
      </xdr:nvSpPr>
      <xdr:spPr>
        <a:xfrm>
          <a:off x="18605500" y="1293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26159</xdr:rowOff>
    </xdr:from>
    <xdr:ext cx="534377" cy="259045"/>
    <xdr:sp macro="" textlink="">
      <xdr:nvSpPr>
        <xdr:cNvPr id="845" name="テキスト ボックス 844"/>
        <xdr:cNvSpPr txBox="1"/>
      </xdr:nvSpPr>
      <xdr:spPr>
        <a:xfrm>
          <a:off x="18389111" y="12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25944</xdr:rowOff>
    </xdr:from>
    <xdr:to>
      <xdr:col>32</xdr:col>
      <xdr:colOff>238125</xdr:colOff>
      <xdr:row>77</xdr:row>
      <xdr:rowOff>127544</xdr:rowOff>
    </xdr:to>
    <xdr:sp macro="" textlink="">
      <xdr:nvSpPr>
        <xdr:cNvPr id="851" name="円/楕円 850"/>
        <xdr:cNvSpPr/>
      </xdr:nvSpPr>
      <xdr:spPr>
        <a:xfrm>
          <a:off x="22110700" y="1322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112321</xdr:rowOff>
    </xdr:from>
    <xdr:ext cx="534377" cy="259045"/>
    <xdr:sp macro="" textlink="">
      <xdr:nvSpPr>
        <xdr:cNvPr id="852" name="繰出金該当値テキスト"/>
        <xdr:cNvSpPr txBox="1"/>
      </xdr:nvSpPr>
      <xdr:spPr>
        <a:xfrm>
          <a:off x="22212300" y="1314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25,127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129729</xdr:rowOff>
    </xdr:from>
    <xdr:to>
      <xdr:col>31</xdr:col>
      <xdr:colOff>85725</xdr:colOff>
      <xdr:row>77</xdr:row>
      <xdr:rowOff>59879</xdr:rowOff>
    </xdr:to>
    <xdr:sp macro="" textlink="">
      <xdr:nvSpPr>
        <xdr:cNvPr id="853" name="円/楕円 852"/>
        <xdr:cNvSpPr/>
      </xdr:nvSpPr>
      <xdr:spPr>
        <a:xfrm>
          <a:off x="21272500" y="131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51006</xdr:rowOff>
    </xdr:from>
    <xdr:ext cx="534377" cy="259045"/>
    <xdr:sp macro="" textlink="">
      <xdr:nvSpPr>
        <xdr:cNvPr id="854" name="テキスト ボックス 853"/>
        <xdr:cNvSpPr txBox="1"/>
      </xdr:nvSpPr>
      <xdr:spPr>
        <a:xfrm>
          <a:off x="21056111" y="132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36139</xdr:rowOff>
    </xdr:from>
    <xdr:to>
      <xdr:col>29</xdr:col>
      <xdr:colOff>568325</xdr:colOff>
      <xdr:row>77</xdr:row>
      <xdr:rowOff>137739</xdr:rowOff>
    </xdr:to>
    <xdr:sp macro="" textlink="">
      <xdr:nvSpPr>
        <xdr:cNvPr id="855" name="円/楕円 854"/>
        <xdr:cNvSpPr/>
      </xdr:nvSpPr>
      <xdr:spPr>
        <a:xfrm>
          <a:off x="20383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128866</xdr:rowOff>
    </xdr:from>
    <xdr:ext cx="534377" cy="259045"/>
    <xdr:sp macro="" textlink="">
      <xdr:nvSpPr>
        <xdr:cNvPr id="856" name="テキスト ボックス 855"/>
        <xdr:cNvSpPr txBox="1"/>
      </xdr:nvSpPr>
      <xdr:spPr>
        <a:xfrm>
          <a:off x="20167111" y="133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24,904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41077</xdr:rowOff>
    </xdr:from>
    <xdr:to>
      <xdr:col>28</xdr:col>
      <xdr:colOff>365125</xdr:colOff>
      <xdr:row>77</xdr:row>
      <xdr:rowOff>142677</xdr:rowOff>
    </xdr:to>
    <xdr:sp macro="" textlink="">
      <xdr:nvSpPr>
        <xdr:cNvPr id="857" name="円/楕円 856"/>
        <xdr:cNvSpPr/>
      </xdr:nvSpPr>
      <xdr:spPr>
        <a:xfrm>
          <a:off x="19494500" y="132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133804</xdr:rowOff>
    </xdr:from>
    <xdr:ext cx="534377" cy="259045"/>
    <xdr:sp macro="" textlink="">
      <xdr:nvSpPr>
        <xdr:cNvPr id="858" name="テキスト ボックス 857"/>
        <xdr:cNvSpPr txBox="1"/>
      </xdr:nvSpPr>
      <xdr:spPr>
        <a:xfrm>
          <a:off x="19278111" y="133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144542</xdr:rowOff>
    </xdr:from>
    <xdr:to>
      <xdr:col>27</xdr:col>
      <xdr:colOff>161925</xdr:colOff>
      <xdr:row>78</xdr:row>
      <xdr:rowOff>74692</xdr:rowOff>
    </xdr:to>
    <xdr:sp macro="" textlink="">
      <xdr:nvSpPr>
        <xdr:cNvPr id="859" name="円/楕円 858"/>
        <xdr:cNvSpPr/>
      </xdr:nvSpPr>
      <xdr:spPr>
        <a:xfrm>
          <a:off x="18605500" y="133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65819</xdr:rowOff>
    </xdr:from>
    <xdr:ext cx="534377" cy="259045"/>
    <xdr:sp macro="" textlink="">
      <xdr:nvSpPr>
        <xdr:cNvPr id="860" name="テキスト ボックス 859"/>
        <xdr:cNvSpPr txBox="1"/>
      </xdr:nvSpPr>
      <xdr:spPr>
        <a:xfrm>
          <a:off x="18389111" y="1343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歳出決算総額は、住民一人</a:t>
          </a:r>
          <a:r>
            <a:rPr kumimoji="1" lang="ja-JP" altLang="ja-JP" sz="1100">
              <a:solidFill>
                <a:sysClr val="windowText" lastClr="000000"/>
              </a:solidFill>
              <a:effectLst/>
              <a:latin typeface="+mn-lt"/>
              <a:ea typeface="+mn-ea"/>
              <a:cs typeface="+mn-cs"/>
            </a:rPr>
            <a:t>当たり</a:t>
          </a:r>
          <a:r>
            <a:rPr kumimoji="1" lang="en-US" altLang="ja-JP" sz="1100">
              <a:solidFill>
                <a:sysClr val="windowText" lastClr="000000"/>
              </a:solidFill>
              <a:effectLst/>
              <a:latin typeface="+mn-lt"/>
              <a:ea typeface="+mn-ea"/>
              <a:cs typeface="+mn-cs"/>
            </a:rPr>
            <a:t>412</a:t>
          </a:r>
          <a:r>
            <a:rPr kumimoji="1" lang="ja-JP" altLang="ja-JP" sz="1100">
              <a:solidFill>
                <a:sysClr val="windowText" lastClr="000000"/>
              </a:solidFill>
              <a:effectLst/>
              <a:latin typeface="+mn-lt"/>
              <a:ea typeface="+mn-ea"/>
              <a:cs typeface="+mn-cs"/>
            </a:rPr>
            <a:t>千円となっている。主な構成項目である人件費及び扶助費、公債費について分析するとまず人件費は、住民一人当たり</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千円となっており、</a:t>
          </a:r>
          <a:r>
            <a:rPr lang="ja-JP" altLang="en-US" sz="1100">
              <a:solidFill>
                <a:sysClr val="windowText" lastClr="000000"/>
              </a:solidFill>
              <a:effectLst/>
              <a:latin typeface="+mn-lt"/>
              <a:ea typeface="+mn-ea"/>
              <a:cs typeface="+mn-cs"/>
            </a:rPr>
            <a:t>　平成</a:t>
          </a:r>
          <a:r>
            <a:rPr lang="en-US" altLang="ja-JP" sz="1100">
              <a:solidFill>
                <a:sysClr val="windowText" lastClr="000000"/>
              </a:solidFill>
              <a:effectLst/>
              <a:latin typeface="+mn-lt"/>
              <a:ea typeface="+mn-ea"/>
              <a:cs typeface="+mn-cs"/>
            </a:rPr>
            <a:t>26</a:t>
          </a:r>
          <a:r>
            <a:rPr lang="ja-JP" altLang="en-US" sz="1100">
              <a:solidFill>
                <a:sysClr val="windowText" lastClr="000000"/>
              </a:solidFill>
              <a:effectLst/>
              <a:latin typeface="+mn-lt"/>
              <a:ea typeface="+mn-ea"/>
              <a:cs typeface="+mn-cs"/>
            </a:rPr>
            <a:t>年度まで、職員定数の削減及び人口の逓増等により継続して減少、平成</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年度は退職手当の増等により増加したが、平成</a:t>
          </a:r>
          <a:r>
            <a:rPr lang="en-US" altLang="ja-JP" sz="1100">
              <a:solidFill>
                <a:sysClr val="windowText" lastClr="000000"/>
              </a:solidFill>
              <a:effectLst/>
              <a:latin typeface="+mn-lt"/>
              <a:ea typeface="+mn-ea"/>
              <a:cs typeface="+mn-cs"/>
            </a:rPr>
            <a:t>28</a:t>
          </a:r>
          <a:r>
            <a:rPr lang="ja-JP" altLang="en-US" sz="1100">
              <a:solidFill>
                <a:sysClr val="windowText" lastClr="000000"/>
              </a:solidFill>
              <a:effectLst/>
              <a:latin typeface="+mn-lt"/>
              <a:ea typeface="+mn-ea"/>
              <a:cs typeface="+mn-cs"/>
            </a:rPr>
            <a:t>年度は退職者数の減等の影響により再び減少に転じた。</a:t>
          </a:r>
        </a:p>
        <a:p>
          <a:pPr eaLnBrk="1" fontAlgn="auto" latinLnBrk="0" hangingPunct="1"/>
          <a:r>
            <a:rPr kumimoji="0"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また、扶助費は、住民一人当たり</a:t>
          </a:r>
          <a:r>
            <a:rPr kumimoji="1" lang="en-US" altLang="ja-JP" sz="1100">
              <a:solidFill>
                <a:sysClr val="windowText" lastClr="000000"/>
              </a:solidFill>
              <a:effectLst/>
              <a:latin typeface="+mn-lt"/>
              <a:ea typeface="+mn-ea"/>
              <a:cs typeface="+mn-cs"/>
            </a:rPr>
            <a:t>116</a:t>
          </a:r>
          <a:r>
            <a:rPr kumimoji="1" lang="ja-JP" altLang="ja-JP" sz="1100">
              <a:solidFill>
                <a:sysClr val="windowText" lastClr="000000"/>
              </a:solidFill>
              <a:effectLst/>
              <a:latin typeface="+mn-lt"/>
              <a:ea typeface="+mn-ea"/>
              <a:cs typeface="+mn-cs"/>
            </a:rPr>
            <a:t>千円となっており、保育所の待機児童対策などの子育て支援施策の強化や障害福祉サービスの利用者及び生活保護受給者の増等により上昇傾向にある。さらに公債費は、住民一人当たり</a:t>
          </a:r>
          <a:r>
            <a:rPr kumimoji="1" lang="en-US" altLang="ja-JP" sz="1100">
              <a:solidFill>
                <a:sysClr val="windowText" lastClr="000000"/>
              </a:solidFill>
              <a:effectLst/>
              <a:latin typeface="+mn-lt"/>
              <a:ea typeface="+mn-ea"/>
              <a:cs typeface="+mn-cs"/>
            </a:rPr>
            <a:t>49</a:t>
          </a:r>
          <a:r>
            <a:rPr kumimoji="1" lang="ja-JP" altLang="ja-JP" sz="1100">
              <a:solidFill>
                <a:sysClr val="windowText" lastClr="000000"/>
              </a:solidFill>
              <a:effectLst/>
              <a:latin typeface="+mn-lt"/>
              <a:ea typeface="+mn-ea"/>
              <a:cs typeface="+mn-cs"/>
            </a:rPr>
            <a:t>千円となっており平成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年度は、既往債償還元金の減等</a:t>
          </a:r>
          <a:r>
            <a:rPr kumimoji="1" lang="ja-JP" altLang="ja-JP" sz="1100">
              <a:solidFill>
                <a:schemeClr val="dk1"/>
              </a:solidFill>
              <a:effectLst/>
              <a:latin typeface="+mn-lt"/>
              <a:ea typeface="+mn-ea"/>
              <a:cs typeface="+mn-cs"/>
            </a:rPr>
            <a:t>により減少し、平成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年度は、高速鉄道事業会計廃止に伴う繰上償還元金の増等により増加した。平成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年度は、高速鉄道事業会計廃止に伴う繰上償還元金の減等により減少した。平成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年度は、満期一括償還積立分の増等により増加している。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年度も同様に満期一括償還積立分の増等により公債費は増加しているものの、人口の逓増により住民１人あたりの金額は減少している。</a:t>
          </a:r>
          <a:endParaRPr kumimoji="1"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神奈川県川崎市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1,474,167
1,438,462
143.00
611,469,829
606,991,762
577,399
313,794,978
832,740,409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118.3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政令市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72753</xdr:rowOff>
    </xdr:from>
    <xdr:to>
      <xdr:col>6</xdr:col>
      <xdr:colOff>510540</xdr:colOff>
      <xdr:row>39</xdr:row>
      <xdr:rowOff>90715</xdr:rowOff>
    </xdr:to>
    <xdr:cxnSp macro="">
      <xdr:nvCxnSpPr>
        <xdr:cNvPr id="58" name="直線コネクタ 57"/>
        <xdr:cNvCxnSpPr/>
      </xdr:nvCxnSpPr>
      <xdr:spPr>
        <a:xfrm flipV="1">
          <a:off x="4633595" y="5216253"/>
          <a:ext cx="127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94542</xdr:rowOff>
    </xdr:from>
    <xdr:ext cx="378565" cy="259045"/>
    <xdr:sp macro="" textlink="">
      <xdr:nvSpPr>
        <xdr:cNvPr id="59" name="議会費最小値テキスト"/>
        <xdr:cNvSpPr txBox="1"/>
      </xdr:nvSpPr>
      <xdr:spPr>
        <a:xfrm>
          <a:off x="4686300" y="6781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6</xdr:col>
      <xdr:colOff>422275</xdr:colOff>
      <xdr:row>39</xdr:row>
      <xdr:rowOff>90715</xdr:rowOff>
    </xdr:from>
    <xdr:to>
      <xdr:col>6</xdr:col>
      <xdr:colOff>600075</xdr:colOff>
      <xdr:row>39</xdr:row>
      <xdr:rowOff>90715</xdr:rowOff>
    </xdr:to>
    <xdr:cxnSp macro="">
      <xdr:nvCxnSpPr>
        <xdr:cNvPr id="60" name="直線コネクタ 59"/>
        <xdr:cNvCxnSpPr/>
      </xdr:nvCxnSpPr>
      <xdr:spPr>
        <a:xfrm>
          <a:off x="4546600" y="677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19430</xdr:rowOff>
    </xdr:from>
    <xdr:ext cx="469744" cy="259045"/>
    <xdr:sp macro="" textlink="">
      <xdr:nvSpPr>
        <xdr:cNvPr id="61" name="議会費最大値テキスト"/>
        <xdr:cNvSpPr txBox="1"/>
      </xdr:nvSpPr>
      <xdr:spPr>
        <a:xfrm>
          <a:off x="4686300" y="499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a:t>
          </a:r>
          <a:endParaRPr kumimoji="1" lang="ja-JP" altLang="en-US" sz="1000" b="1">
            <a:latin typeface="ＭＳ Ｐゴシック"/>
          </a:endParaRPr>
        </a:p>
      </xdr:txBody>
    </xdr:sp>
    <xdr:clientData/>
  </xdr:oneCellAnchor>
  <xdr:twoCellAnchor>
    <xdr:from>
      <xdr:col>6</xdr:col>
      <xdr:colOff>422275</xdr:colOff>
      <xdr:row>30</xdr:row>
      <xdr:rowOff>72753</xdr:rowOff>
    </xdr:from>
    <xdr:to>
      <xdr:col>6</xdr:col>
      <xdr:colOff>600075</xdr:colOff>
      <xdr:row>30</xdr:row>
      <xdr:rowOff>72753</xdr:rowOff>
    </xdr:to>
    <xdr:cxnSp macro="">
      <xdr:nvCxnSpPr>
        <xdr:cNvPr id="62" name="直線コネクタ 61"/>
        <xdr:cNvCxnSpPr/>
      </xdr:nvCxnSpPr>
      <xdr:spPr>
        <a:xfrm>
          <a:off x="4546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46627</xdr:rowOff>
    </xdr:from>
    <xdr:to>
      <xdr:col>6</xdr:col>
      <xdr:colOff>511175</xdr:colOff>
      <xdr:row>35</xdr:row>
      <xdr:rowOff>141333</xdr:rowOff>
    </xdr:to>
    <xdr:cxnSp macro="">
      <xdr:nvCxnSpPr>
        <xdr:cNvPr id="63" name="直線コネクタ 62"/>
        <xdr:cNvCxnSpPr/>
      </xdr:nvCxnSpPr>
      <xdr:spPr>
        <a:xfrm>
          <a:off x="3797300" y="6047377"/>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96719</xdr:rowOff>
    </xdr:from>
    <xdr:ext cx="469744" cy="259045"/>
    <xdr:sp macro="" textlink="">
      <xdr:nvSpPr>
        <xdr:cNvPr id="64" name="議会費平均値テキスト"/>
        <xdr:cNvSpPr txBox="1"/>
      </xdr:nvSpPr>
      <xdr:spPr>
        <a:xfrm>
          <a:off x="4686300" y="609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118292</xdr:rowOff>
    </xdr:from>
    <xdr:to>
      <xdr:col>6</xdr:col>
      <xdr:colOff>561975</xdr:colOff>
      <xdr:row>36</xdr:row>
      <xdr:rowOff>48442</xdr:rowOff>
    </xdr:to>
    <xdr:sp macro="" textlink="">
      <xdr:nvSpPr>
        <xdr:cNvPr id="65" name="フローチャート : 判断 64"/>
        <xdr:cNvSpPr/>
      </xdr:nvSpPr>
      <xdr:spPr>
        <a:xfrm>
          <a:off x="45847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46627</xdr:rowOff>
    </xdr:from>
    <xdr:to>
      <xdr:col>5</xdr:col>
      <xdr:colOff>358775</xdr:colOff>
      <xdr:row>35</xdr:row>
      <xdr:rowOff>111942</xdr:rowOff>
    </xdr:to>
    <xdr:cxnSp macro="">
      <xdr:nvCxnSpPr>
        <xdr:cNvPr id="66" name="直線コネクタ 65"/>
        <xdr:cNvCxnSpPr/>
      </xdr:nvCxnSpPr>
      <xdr:spPr>
        <a:xfrm flipV="1">
          <a:off x="2908300" y="60473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39914</xdr:rowOff>
    </xdr:from>
    <xdr:to>
      <xdr:col>5</xdr:col>
      <xdr:colOff>409575</xdr:colOff>
      <xdr:row>35</xdr:row>
      <xdr:rowOff>141514</xdr:rowOff>
    </xdr:to>
    <xdr:sp macro="" textlink="">
      <xdr:nvSpPr>
        <xdr:cNvPr id="67" name="フローチャート : 判断 66"/>
        <xdr:cNvSpPr/>
      </xdr:nvSpPr>
      <xdr:spPr>
        <a:xfrm>
          <a:off x="3746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132641</xdr:rowOff>
    </xdr:from>
    <xdr:ext cx="469744" cy="259045"/>
    <xdr:sp macro="" textlink="">
      <xdr:nvSpPr>
        <xdr:cNvPr id="68" name="テキスト ボックス 67"/>
        <xdr:cNvSpPr txBox="1"/>
      </xdr:nvSpPr>
      <xdr:spPr>
        <a:xfrm>
          <a:off x="3562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111942</xdr:rowOff>
    </xdr:from>
    <xdr:to>
      <xdr:col>4</xdr:col>
      <xdr:colOff>155575</xdr:colOff>
      <xdr:row>35</xdr:row>
      <xdr:rowOff>113574</xdr:rowOff>
    </xdr:to>
    <xdr:cxnSp macro="">
      <xdr:nvCxnSpPr>
        <xdr:cNvPr id="69" name="直線コネクタ 68"/>
        <xdr:cNvCxnSpPr/>
      </xdr:nvCxnSpPr>
      <xdr:spPr>
        <a:xfrm flipV="1">
          <a:off x="2019300" y="61126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95431</xdr:rowOff>
    </xdr:from>
    <xdr:to>
      <xdr:col>4</xdr:col>
      <xdr:colOff>206375</xdr:colOff>
      <xdr:row>36</xdr:row>
      <xdr:rowOff>25581</xdr:rowOff>
    </xdr:to>
    <xdr:sp macro="" textlink="">
      <xdr:nvSpPr>
        <xdr:cNvPr id="70" name="フローチャート : 判断 69"/>
        <xdr:cNvSpPr/>
      </xdr:nvSpPr>
      <xdr:spPr>
        <a:xfrm>
          <a:off x="2857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16708</xdr:rowOff>
    </xdr:from>
    <xdr:ext cx="469744" cy="259045"/>
    <xdr:sp macro="" textlink="">
      <xdr:nvSpPr>
        <xdr:cNvPr id="71" name="テキスト ボックス 70"/>
        <xdr:cNvSpPr txBox="1"/>
      </xdr:nvSpPr>
      <xdr:spPr>
        <a:xfrm>
          <a:off x="2673427"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154396</xdr:rowOff>
    </xdr:from>
    <xdr:to>
      <xdr:col>2</xdr:col>
      <xdr:colOff>638175</xdr:colOff>
      <xdr:row>35</xdr:row>
      <xdr:rowOff>113574</xdr:rowOff>
    </xdr:to>
    <xdr:cxnSp macro="">
      <xdr:nvCxnSpPr>
        <xdr:cNvPr id="72" name="直線コネクタ 71"/>
        <xdr:cNvCxnSpPr/>
      </xdr:nvCxnSpPr>
      <xdr:spPr>
        <a:xfrm>
          <a:off x="1130300" y="598369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123190</xdr:rowOff>
    </xdr:from>
    <xdr:to>
      <xdr:col>3</xdr:col>
      <xdr:colOff>3175</xdr:colOff>
      <xdr:row>36</xdr:row>
      <xdr:rowOff>53340</xdr:rowOff>
    </xdr:to>
    <xdr:sp macro="" textlink="">
      <xdr:nvSpPr>
        <xdr:cNvPr id="73" name="フローチャート : 判断 72"/>
        <xdr:cNvSpPr/>
      </xdr:nvSpPr>
      <xdr:spPr>
        <a:xfrm>
          <a:off x="1968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44467</xdr:rowOff>
    </xdr:from>
    <xdr:ext cx="469744" cy="259045"/>
    <xdr:sp macro="" textlink="">
      <xdr:nvSpPr>
        <xdr:cNvPr id="74" name="テキスト ボックス 73"/>
        <xdr:cNvSpPr txBox="1"/>
      </xdr:nvSpPr>
      <xdr:spPr>
        <a:xfrm>
          <a:off x="1784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52977</xdr:rowOff>
    </xdr:from>
    <xdr:to>
      <xdr:col>1</xdr:col>
      <xdr:colOff>485775</xdr:colOff>
      <xdr:row>35</xdr:row>
      <xdr:rowOff>154577</xdr:rowOff>
    </xdr:to>
    <xdr:sp macro="" textlink="">
      <xdr:nvSpPr>
        <xdr:cNvPr id="75" name="フローチャート : 判断 74"/>
        <xdr:cNvSpPr/>
      </xdr:nvSpPr>
      <xdr:spPr>
        <a:xfrm>
          <a:off x="1079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145704</xdr:rowOff>
    </xdr:from>
    <xdr:ext cx="469744" cy="259045"/>
    <xdr:sp macro="" textlink="">
      <xdr:nvSpPr>
        <xdr:cNvPr id="76" name="テキスト ボックス 75"/>
        <xdr:cNvSpPr txBox="1"/>
      </xdr:nvSpPr>
      <xdr:spPr>
        <a:xfrm>
          <a:off x="895427"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90533</xdr:rowOff>
    </xdr:from>
    <xdr:to>
      <xdr:col>6</xdr:col>
      <xdr:colOff>561975</xdr:colOff>
      <xdr:row>36</xdr:row>
      <xdr:rowOff>20683</xdr:rowOff>
    </xdr:to>
    <xdr:sp macro="" textlink="">
      <xdr:nvSpPr>
        <xdr:cNvPr id="82" name="円/楕円 81"/>
        <xdr:cNvSpPr/>
      </xdr:nvSpPr>
      <xdr:spPr>
        <a:xfrm>
          <a:off x="45847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113410</xdr:rowOff>
    </xdr:from>
    <xdr:ext cx="469744" cy="259045"/>
    <xdr:sp macro="" textlink="">
      <xdr:nvSpPr>
        <xdr:cNvPr id="83" name="議会費該当値テキスト"/>
        <xdr:cNvSpPr txBox="1"/>
      </xdr:nvSpPr>
      <xdr:spPr>
        <a:xfrm>
          <a:off x="4686300" y="594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167277</xdr:rowOff>
    </xdr:from>
    <xdr:to>
      <xdr:col>5</xdr:col>
      <xdr:colOff>409575</xdr:colOff>
      <xdr:row>35</xdr:row>
      <xdr:rowOff>97427</xdr:rowOff>
    </xdr:to>
    <xdr:sp macro="" textlink="">
      <xdr:nvSpPr>
        <xdr:cNvPr id="84" name="円/楕円 83"/>
        <xdr:cNvSpPr/>
      </xdr:nvSpPr>
      <xdr:spPr>
        <a:xfrm>
          <a:off x="3746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113954</xdr:rowOff>
    </xdr:from>
    <xdr:ext cx="469744" cy="259045"/>
    <xdr:sp macro="" textlink="">
      <xdr:nvSpPr>
        <xdr:cNvPr id="85" name="テキスト ボックス 84"/>
        <xdr:cNvSpPr txBox="1"/>
      </xdr:nvSpPr>
      <xdr:spPr>
        <a:xfrm>
          <a:off x="3562427" y="577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61142</xdr:rowOff>
    </xdr:from>
    <xdr:to>
      <xdr:col>4</xdr:col>
      <xdr:colOff>206375</xdr:colOff>
      <xdr:row>35</xdr:row>
      <xdr:rowOff>162742</xdr:rowOff>
    </xdr:to>
    <xdr:sp macro="" textlink="">
      <xdr:nvSpPr>
        <xdr:cNvPr id="86" name="円/楕円 85"/>
        <xdr:cNvSpPr/>
      </xdr:nvSpPr>
      <xdr:spPr>
        <a:xfrm>
          <a:off x="2857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7819</xdr:rowOff>
    </xdr:from>
    <xdr:ext cx="469744" cy="259045"/>
    <xdr:sp macro="" textlink="">
      <xdr:nvSpPr>
        <xdr:cNvPr id="87" name="テキスト ボックス 86"/>
        <xdr:cNvSpPr txBox="1"/>
      </xdr:nvSpPr>
      <xdr:spPr>
        <a:xfrm>
          <a:off x="2673427" y="583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62774</xdr:rowOff>
    </xdr:from>
    <xdr:to>
      <xdr:col>3</xdr:col>
      <xdr:colOff>3175</xdr:colOff>
      <xdr:row>35</xdr:row>
      <xdr:rowOff>164374</xdr:rowOff>
    </xdr:to>
    <xdr:sp macro="" textlink="">
      <xdr:nvSpPr>
        <xdr:cNvPr id="88" name="円/楕円 87"/>
        <xdr:cNvSpPr/>
      </xdr:nvSpPr>
      <xdr:spPr>
        <a:xfrm>
          <a:off x="1968500" y="60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9451</xdr:rowOff>
    </xdr:from>
    <xdr:ext cx="469744" cy="259045"/>
    <xdr:sp macro="" textlink="">
      <xdr:nvSpPr>
        <xdr:cNvPr id="89" name="テキスト ボックス 88"/>
        <xdr:cNvSpPr txBox="1"/>
      </xdr:nvSpPr>
      <xdr:spPr>
        <a:xfrm>
          <a:off x="1784427" y="58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103596</xdr:rowOff>
    </xdr:from>
    <xdr:to>
      <xdr:col>1</xdr:col>
      <xdr:colOff>485775</xdr:colOff>
      <xdr:row>35</xdr:row>
      <xdr:rowOff>33746</xdr:rowOff>
    </xdr:to>
    <xdr:sp macro="" textlink="">
      <xdr:nvSpPr>
        <xdr:cNvPr id="90" name="円/楕円 89"/>
        <xdr:cNvSpPr/>
      </xdr:nvSpPr>
      <xdr:spPr>
        <a:xfrm>
          <a:off x="1079500" y="59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50273</xdr:rowOff>
    </xdr:from>
    <xdr:ext cx="469744" cy="259045"/>
    <xdr:sp macro="" textlink="">
      <xdr:nvSpPr>
        <xdr:cNvPr id="91" name="テキスト ボックス 90"/>
        <xdr:cNvSpPr txBox="1"/>
      </xdr:nvSpPr>
      <xdr:spPr>
        <a:xfrm>
          <a:off x="895427" y="57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122601</xdr:rowOff>
    </xdr:from>
    <xdr:to>
      <xdr:col>6</xdr:col>
      <xdr:colOff>510540</xdr:colOff>
      <xdr:row>57</xdr:row>
      <xdr:rowOff>139837</xdr:rowOff>
    </xdr:to>
    <xdr:cxnSp macro="">
      <xdr:nvCxnSpPr>
        <xdr:cNvPr id="114" name="直線コネクタ 113"/>
        <xdr:cNvCxnSpPr/>
      </xdr:nvCxnSpPr>
      <xdr:spPr>
        <a:xfrm flipV="1">
          <a:off x="4633595" y="8695101"/>
          <a:ext cx="1270" cy="1217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143664</xdr:rowOff>
    </xdr:from>
    <xdr:ext cx="534377" cy="259045"/>
    <xdr:sp macro="" textlink="">
      <xdr:nvSpPr>
        <xdr:cNvPr id="115" name="総務費最小値テキスト"/>
        <xdr:cNvSpPr txBox="1"/>
      </xdr:nvSpPr>
      <xdr:spPr>
        <a:xfrm>
          <a:off x="4686300" y="991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23,747</a:t>
          </a:r>
          <a:endParaRPr kumimoji="1" lang="ja-JP" altLang="en-US" sz="1000" b="1">
            <a:latin typeface="ＭＳ Ｐゴシック"/>
          </a:endParaRPr>
        </a:p>
      </xdr:txBody>
    </xdr:sp>
    <xdr:clientData/>
  </xdr:oneCellAnchor>
  <xdr:twoCellAnchor>
    <xdr:from>
      <xdr:col>6</xdr:col>
      <xdr:colOff>422275</xdr:colOff>
      <xdr:row>57</xdr:row>
      <xdr:rowOff>139837</xdr:rowOff>
    </xdr:from>
    <xdr:to>
      <xdr:col>6</xdr:col>
      <xdr:colOff>600075</xdr:colOff>
      <xdr:row>57</xdr:row>
      <xdr:rowOff>139837</xdr:rowOff>
    </xdr:to>
    <xdr:cxnSp macro="">
      <xdr:nvCxnSpPr>
        <xdr:cNvPr id="116" name="直線コネクタ 115"/>
        <xdr:cNvCxnSpPr/>
      </xdr:nvCxnSpPr>
      <xdr:spPr>
        <a:xfrm>
          <a:off x="4546600" y="991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69278</xdr:rowOff>
    </xdr:from>
    <xdr:ext cx="534377" cy="259045"/>
    <xdr:sp macro="" textlink="">
      <xdr:nvSpPr>
        <xdr:cNvPr id="117" name="総務費最大値テキスト"/>
        <xdr:cNvSpPr txBox="1"/>
      </xdr:nvSpPr>
      <xdr:spPr>
        <a:xfrm>
          <a:off x="4686300" y="84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50,374</a:t>
          </a:r>
          <a:endParaRPr kumimoji="1" lang="ja-JP" altLang="en-US" sz="1000" b="1">
            <a:latin typeface="ＭＳ Ｐゴシック"/>
          </a:endParaRPr>
        </a:p>
      </xdr:txBody>
    </xdr:sp>
    <xdr:clientData/>
  </xdr:oneCellAnchor>
  <xdr:twoCellAnchor>
    <xdr:from>
      <xdr:col>6</xdr:col>
      <xdr:colOff>422275</xdr:colOff>
      <xdr:row>50</xdr:row>
      <xdr:rowOff>122601</xdr:rowOff>
    </xdr:from>
    <xdr:to>
      <xdr:col>6</xdr:col>
      <xdr:colOff>600075</xdr:colOff>
      <xdr:row>50</xdr:row>
      <xdr:rowOff>122601</xdr:rowOff>
    </xdr:to>
    <xdr:cxnSp macro="">
      <xdr:nvCxnSpPr>
        <xdr:cNvPr id="118" name="直線コネクタ 117"/>
        <xdr:cNvCxnSpPr/>
      </xdr:nvCxnSpPr>
      <xdr:spPr>
        <a:xfrm>
          <a:off x="4546600" y="869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129642</xdr:rowOff>
    </xdr:from>
    <xdr:to>
      <xdr:col>6</xdr:col>
      <xdr:colOff>511175</xdr:colOff>
      <xdr:row>54</xdr:row>
      <xdr:rowOff>110485</xdr:rowOff>
    </xdr:to>
    <xdr:cxnSp macro="">
      <xdr:nvCxnSpPr>
        <xdr:cNvPr id="119" name="直線コネクタ 118"/>
        <xdr:cNvCxnSpPr/>
      </xdr:nvCxnSpPr>
      <xdr:spPr>
        <a:xfrm>
          <a:off x="3797300" y="9216492"/>
          <a:ext cx="838200" cy="15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97183</xdr:rowOff>
    </xdr:from>
    <xdr:ext cx="534377" cy="259045"/>
    <xdr:sp macro="" textlink="">
      <xdr:nvSpPr>
        <xdr:cNvPr id="120" name="総務費平均値テキスト"/>
        <xdr:cNvSpPr txBox="1"/>
      </xdr:nvSpPr>
      <xdr:spPr>
        <a:xfrm>
          <a:off x="4686300" y="9526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30,597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118756</xdr:rowOff>
    </xdr:from>
    <xdr:to>
      <xdr:col>6</xdr:col>
      <xdr:colOff>561975</xdr:colOff>
      <xdr:row>56</xdr:row>
      <xdr:rowOff>48906</xdr:rowOff>
    </xdr:to>
    <xdr:sp macro="" textlink="">
      <xdr:nvSpPr>
        <xdr:cNvPr id="121" name="フローチャート : 判断 120"/>
        <xdr:cNvSpPr/>
      </xdr:nvSpPr>
      <xdr:spPr>
        <a:xfrm>
          <a:off x="45847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129642</xdr:rowOff>
    </xdr:from>
    <xdr:to>
      <xdr:col>5</xdr:col>
      <xdr:colOff>358775</xdr:colOff>
      <xdr:row>54</xdr:row>
      <xdr:rowOff>102621</xdr:rowOff>
    </xdr:to>
    <xdr:cxnSp macro="">
      <xdr:nvCxnSpPr>
        <xdr:cNvPr id="122" name="直線コネクタ 121"/>
        <xdr:cNvCxnSpPr/>
      </xdr:nvCxnSpPr>
      <xdr:spPr>
        <a:xfrm flipV="1">
          <a:off x="2908300" y="9216492"/>
          <a:ext cx="889000" cy="14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21737</xdr:rowOff>
    </xdr:from>
    <xdr:to>
      <xdr:col>5</xdr:col>
      <xdr:colOff>409575</xdr:colOff>
      <xdr:row>55</xdr:row>
      <xdr:rowOff>123337</xdr:rowOff>
    </xdr:to>
    <xdr:sp macro="" textlink="">
      <xdr:nvSpPr>
        <xdr:cNvPr id="123" name="フローチャート : 判断 122"/>
        <xdr:cNvSpPr/>
      </xdr:nvSpPr>
      <xdr:spPr>
        <a:xfrm>
          <a:off x="3746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114464</xdr:rowOff>
    </xdr:from>
    <xdr:ext cx="534377" cy="259045"/>
    <xdr:sp macro="" textlink="">
      <xdr:nvSpPr>
        <xdr:cNvPr id="124" name="テキスト ボックス 123"/>
        <xdr:cNvSpPr txBox="1"/>
      </xdr:nvSpPr>
      <xdr:spPr>
        <a:xfrm>
          <a:off x="3530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102621</xdr:rowOff>
    </xdr:from>
    <xdr:to>
      <xdr:col>4</xdr:col>
      <xdr:colOff>155575</xdr:colOff>
      <xdr:row>54</xdr:row>
      <xdr:rowOff>169464</xdr:rowOff>
    </xdr:to>
    <xdr:cxnSp macro="">
      <xdr:nvCxnSpPr>
        <xdr:cNvPr id="125" name="直線コネクタ 124"/>
        <xdr:cNvCxnSpPr/>
      </xdr:nvCxnSpPr>
      <xdr:spPr>
        <a:xfrm flipV="1">
          <a:off x="2019300" y="9360921"/>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53101</xdr:rowOff>
    </xdr:from>
    <xdr:to>
      <xdr:col>4</xdr:col>
      <xdr:colOff>206375</xdr:colOff>
      <xdr:row>55</xdr:row>
      <xdr:rowOff>154701</xdr:rowOff>
    </xdr:to>
    <xdr:sp macro="" textlink="">
      <xdr:nvSpPr>
        <xdr:cNvPr id="126" name="フローチャート : 判断 125"/>
        <xdr:cNvSpPr/>
      </xdr:nvSpPr>
      <xdr:spPr>
        <a:xfrm>
          <a:off x="2857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145828</xdr:rowOff>
    </xdr:from>
    <xdr:ext cx="534377" cy="259045"/>
    <xdr:sp macro="" textlink="">
      <xdr:nvSpPr>
        <xdr:cNvPr id="127" name="テキスト ボックス 126"/>
        <xdr:cNvSpPr txBox="1"/>
      </xdr:nvSpPr>
      <xdr:spPr>
        <a:xfrm>
          <a:off x="2641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169464</xdr:rowOff>
    </xdr:from>
    <xdr:to>
      <xdr:col>2</xdr:col>
      <xdr:colOff>638175</xdr:colOff>
      <xdr:row>56</xdr:row>
      <xdr:rowOff>114966</xdr:rowOff>
    </xdr:to>
    <xdr:cxnSp macro="">
      <xdr:nvCxnSpPr>
        <xdr:cNvPr id="128" name="直線コネクタ 127"/>
        <xdr:cNvCxnSpPr/>
      </xdr:nvCxnSpPr>
      <xdr:spPr>
        <a:xfrm flipV="1">
          <a:off x="1130300" y="9427764"/>
          <a:ext cx="889000" cy="28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103713</xdr:rowOff>
    </xdr:from>
    <xdr:to>
      <xdr:col>3</xdr:col>
      <xdr:colOff>3175</xdr:colOff>
      <xdr:row>54</xdr:row>
      <xdr:rowOff>33863</xdr:rowOff>
    </xdr:to>
    <xdr:sp macro="" textlink="">
      <xdr:nvSpPr>
        <xdr:cNvPr id="129" name="フローチャート : 判断 128"/>
        <xdr:cNvSpPr/>
      </xdr:nvSpPr>
      <xdr:spPr>
        <a:xfrm>
          <a:off x="1968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50390</xdr:rowOff>
    </xdr:from>
    <xdr:ext cx="534377" cy="259045"/>
    <xdr:sp macro="" textlink="">
      <xdr:nvSpPr>
        <xdr:cNvPr id="130" name="テキスト ボックス 129"/>
        <xdr:cNvSpPr txBox="1"/>
      </xdr:nvSpPr>
      <xdr:spPr>
        <a:xfrm>
          <a:off x="1752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122184</xdr:rowOff>
    </xdr:from>
    <xdr:to>
      <xdr:col>1</xdr:col>
      <xdr:colOff>485775</xdr:colOff>
      <xdr:row>54</xdr:row>
      <xdr:rowOff>52334</xdr:rowOff>
    </xdr:to>
    <xdr:sp macro="" textlink="">
      <xdr:nvSpPr>
        <xdr:cNvPr id="131" name="フローチャート : 判断 130"/>
        <xdr:cNvSpPr/>
      </xdr:nvSpPr>
      <xdr:spPr>
        <a:xfrm>
          <a:off x="1079500" y="9209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68861</xdr:rowOff>
    </xdr:from>
    <xdr:ext cx="534377" cy="259045"/>
    <xdr:sp macro="" textlink="">
      <xdr:nvSpPr>
        <xdr:cNvPr id="132" name="テキスト ボックス 131"/>
        <xdr:cNvSpPr txBox="1"/>
      </xdr:nvSpPr>
      <xdr:spPr>
        <a:xfrm>
          <a:off x="863111" y="89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59685</xdr:rowOff>
    </xdr:from>
    <xdr:to>
      <xdr:col>6</xdr:col>
      <xdr:colOff>561975</xdr:colOff>
      <xdr:row>54</xdr:row>
      <xdr:rowOff>161285</xdr:rowOff>
    </xdr:to>
    <xdr:sp macro="" textlink="">
      <xdr:nvSpPr>
        <xdr:cNvPr id="138" name="円/楕円 137"/>
        <xdr:cNvSpPr/>
      </xdr:nvSpPr>
      <xdr:spPr>
        <a:xfrm>
          <a:off x="4584700" y="931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82562</xdr:rowOff>
    </xdr:from>
    <xdr:ext cx="534377" cy="259045"/>
    <xdr:sp macro="" textlink="">
      <xdr:nvSpPr>
        <xdr:cNvPr id="139" name="総務費該当値テキスト"/>
        <xdr:cNvSpPr txBox="1"/>
      </xdr:nvSpPr>
      <xdr:spPr>
        <a:xfrm>
          <a:off x="4686300" y="916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35,639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78842</xdr:rowOff>
    </xdr:from>
    <xdr:to>
      <xdr:col>5</xdr:col>
      <xdr:colOff>409575</xdr:colOff>
      <xdr:row>54</xdr:row>
      <xdr:rowOff>8992</xdr:rowOff>
    </xdr:to>
    <xdr:sp macro="" textlink="">
      <xdr:nvSpPr>
        <xdr:cNvPr id="140" name="円/楕円 139"/>
        <xdr:cNvSpPr/>
      </xdr:nvSpPr>
      <xdr:spPr>
        <a:xfrm>
          <a:off x="3746500" y="91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25519</xdr:rowOff>
    </xdr:from>
    <xdr:ext cx="534377" cy="259045"/>
    <xdr:sp macro="" textlink="">
      <xdr:nvSpPr>
        <xdr:cNvPr id="141" name="テキスト ボックス 140"/>
        <xdr:cNvSpPr txBox="1"/>
      </xdr:nvSpPr>
      <xdr:spPr>
        <a:xfrm>
          <a:off x="3530111" y="89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51821</xdr:rowOff>
    </xdr:from>
    <xdr:to>
      <xdr:col>4</xdr:col>
      <xdr:colOff>206375</xdr:colOff>
      <xdr:row>54</xdr:row>
      <xdr:rowOff>153421</xdr:rowOff>
    </xdr:to>
    <xdr:sp macro="" textlink="">
      <xdr:nvSpPr>
        <xdr:cNvPr id="142" name="円/楕円 141"/>
        <xdr:cNvSpPr/>
      </xdr:nvSpPr>
      <xdr:spPr>
        <a:xfrm>
          <a:off x="2857500" y="93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169948</xdr:rowOff>
    </xdr:from>
    <xdr:ext cx="534377" cy="259045"/>
    <xdr:sp macro="" textlink="">
      <xdr:nvSpPr>
        <xdr:cNvPr id="143" name="テキスト ボックス 142"/>
        <xdr:cNvSpPr txBox="1"/>
      </xdr:nvSpPr>
      <xdr:spPr>
        <a:xfrm>
          <a:off x="2641111" y="90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118664</xdr:rowOff>
    </xdr:from>
    <xdr:to>
      <xdr:col>3</xdr:col>
      <xdr:colOff>3175</xdr:colOff>
      <xdr:row>55</xdr:row>
      <xdr:rowOff>48814</xdr:rowOff>
    </xdr:to>
    <xdr:sp macro="" textlink="">
      <xdr:nvSpPr>
        <xdr:cNvPr id="144" name="円/楕円 143"/>
        <xdr:cNvSpPr/>
      </xdr:nvSpPr>
      <xdr:spPr>
        <a:xfrm>
          <a:off x="1968500" y="937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39941</xdr:rowOff>
    </xdr:from>
    <xdr:ext cx="534377" cy="259045"/>
    <xdr:sp macro="" textlink="">
      <xdr:nvSpPr>
        <xdr:cNvPr id="145" name="テキスト ボックス 144"/>
        <xdr:cNvSpPr txBox="1"/>
      </xdr:nvSpPr>
      <xdr:spPr>
        <a:xfrm>
          <a:off x="1752111" y="946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64166</xdr:rowOff>
    </xdr:from>
    <xdr:to>
      <xdr:col>1</xdr:col>
      <xdr:colOff>485775</xdr:colOff>
      <xdr:row>56</xdr:row>
      <xdr:rowOff>165766</xdr:rowOff>
    </xdr:to>
    <xdr:sp macro="" textlink="">
      <xdr:nvSpPr>
        <xdr:cNvPr id="146" name="円/楕円 145"/>
        <xdr:cNvSpPr/>
      </xdr:nvSpPr>
      <xdr:spPr>
        <a:xfrm>
          <a:off x="1079500" y="96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156893</xdr:rowOff>
    </xdr:from>
    <xdr:ext cx="534377" cy="259045"/>
    <xdr:sp macro="" textlink="">
      <xdr:nvSpPr>
        <xdr:cNvPr id="147" name="テキスト ボックス 146"/>
        <xdr:cNvSpPr txBox="1"/>
      </xdr:nvSpPr>
      <xdr:spPr>
        <a:xfrm>
          <a:off x="863111" y="97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23887</xdr:rowOff>
    </xdr:from>
    <xdr:to>
      <xdr:col>6</xdr:col>
      <xdr:colOff>510540</xdr:colOff>
      <xdr:row>79</xdr:row>
      <xdr:rowOff>35851</xdr:rowOff>
    </xdr:to>
    <xdr:cxnSp macro="">
      <xdr:nvCxnSpPr>
        <xdr:cNvPr id="174" name="直線コネクタ 173"/>
        <xdr:cNvCxnSpPr/>
      </xdr:nvCxnSpPr>
      <xdr:spPr>
        <a:xfrm flipV="1">
          <a:off x="4633595" y="12025387"/>
          <a:ext cx="1270" cy="15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39678</xdr:rowOff>
    </xdr:from>
    <xdr:ext cx="599010" cy="259045"/>
    <xdr:sp macro="" textlink="">
      <xdr:nvSpPr>
        <xdr:cNvPr id="175" name="民生費最小値テキスト"/>
        <xdr:cNvSpPr txBox="1"/>
      </xdr:nvSpPr>
      <xdr:spPr>
        <a:xfrm>
          <a:off x="4686300" y="1358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125,790</a:t>
          </a:r>
          <a:endParaRPr kumimoji="1" lang="ja-JP" altLang="en-US" sz="1000" b="1">
            <a:latin typeface="ＭＳ Ｐゴシック"/>
          </a:endParaRPr>
        </a:p>
      </xdr:txBody>
    </xdr:sp>
    <xdr:clientData/>
  </xdr:oneCellAnchor>
  <xdr:twoCellAnchor>
    <xdr:from>
      <xdr:col>6</xdr:col>
      <xdr:colOff>422275</xdr:colOff>
      <xdr:row>79</xdr:row>
      <xdr:rowOff>35851</xdr:rowOff>
    </xdr:from>
    <xdr:to>
      <xdr:col>6</xdr:col>
      <xdr:colOff>600075</xdr:colOff>
      <xdr:row>79</xdr:row>
      <xdr:rowOff>35851</xdr:rowOff>
    </xdr:to>
    <xdr:cxnSp macro="">
      <xdr:nvCxnSpPr>
        <xdr:cNvPr id="176" name="直線コネクタ 175"/>
        <xdr:cNvCxnSpPr/>
      </xdr:nvCxnSpPr>
      <xdr:spPr>
        <a:xfrm>
          <a:off x="4546600" y="1358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142014</xdr:rowOff>
    </xdr:from>
    <xdr:ext cx="599010" cy="259045"/>
    <xdr:sp macro="" textlink="">
      <xdr:nvSpPr>
        <xdr:cNvPr id="177" name="民生費最大値テキスト"/>
        <xdr:cNvSpPr txBox="1"/>
      </xdr:nvSpPr>
      <xdr:spPr>
        <a:xfrm>
          <a:off x="4686300" y="1180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268,639</a:t>
          </a:r>
          <a:endParaRPr kumimoji="1" lang="ja-JP" altLang="en-US" sz="1000" b="1">
            <a:latin typeface="ＭＳ Ｐゴシック"/>
          </a:endParaRPr>
        </a:p>
      </xdr:txBody>
    </xdr:sp>
    <xdr:clientData/>
  </xdr:oneCellAnchor>
  <xdr:twoCellAnchor>
    <xdr:from>
      <xdr:col>6</xdr:col>
      <xdr:colOff>422275</xdr:colOff>
      <xdr:row>70</xdr:row>
      <xdr:rowOff>23887</xdr:rowOff>
    </xdr:from>
    <xdr:to>
      <xdr:col>6</xdr:col>
      <xdr:colOff>600075</xdr:colOff>
      <xdr:row>70</xdr:row>
      <xdr:rowOff>23887</xdr:rowOff>
    </xdr:to>
    <xdr:cxnSp macro="">
      <xdr:nvCxnSpPr>
        <xdr:cNvPr id="178" name="直線コネクタ 177"/>
        <xdr:cNvCxnSpPr/>
      </xdr:nvCxnSpPr>
      <xdr:spPr>
        <a:xfrm>
          <a:off x="4546600" y="1202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149693</xdr:rowOff>
    </xdr:from>
    <xdr:to>
      <xdr:col>6</xdr:col>
      <xdr:colOff>511175</xdr:colOff>
      <xdr:row>76</xdr:row>
      <xdr:rowOff>151391</xdr:rowOff>
    </xdr:to>
    <xdr:cxnSp macro="">
      <xdr:nvCxnSpPr>
        <xdr:cNvPr id="179" name="直線コネクタ 178"/>
        <xdr:cNvCxnSpPr/>
      </xdr:nvCxnSpPr>
      <xdr:spPr>
        <a:xfrm>
          <a:off x="3797300" y="13179893"/>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50708</xdr:rowOff>
    </xdr:from>
    <xdr:ext cx="599010" cy="259045"/>
    <xdr:sp macro="" textlink="">
      <xdr:nvSpPr>
        <xdr:cNvPr id="180" name="民生費平均値テキスト"/>
        <xdr:cNvSpPr txBox="1"/>
      </xdr:nvSpPr>
      <xdr:spPr>
        <a:xfrm>
          <a:off x="4686300" y="127380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184,860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27831</xdr:rowOff>
    </xdr:from>
    <xdr:to>
      <xdr:col>6</xdr:col>
      <xdr:colOff>561975</xdr:colOff>
      <xdr:row>75</xdr:row>
      <xdr:rowOff>129431</xdr:rowOff>
    </xdr:to>
    <xdr:sp macro="" textlink="">
      <xdr:nvSpPr>
        <xdr:cNvPr id="181" name="フローチャート : 判断 180"/>
        <xdr:cNvSpPr/>
      </xdr:nvSpPr>
      <xdr:spPr>
        <a:xfrm>
          <a:off x="45847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149693</xdr:rowOff>
    </xdr:from>
    <xdr:to>
      <xdr:col>5</xdr:col>
      <xdr:colOff>358775</xdr:colOff>
      <xdr:row>77</xdr:row>
      <xdr:rowOff>41500</xdr:rowOff>
    </xdr:to>
    <xdr:cxnSp macro="">
      <xdr:nvCxnSpPr>
        <xdr:cNvPr id="182" name="直線コネクタ 181"/>
        <xdr:cNvCxnSpPr/>
      </xdr:nvCxnSpPr>
      <xdr:spPr>
        <a:xfrm flipV="1">
          <a:off x="2908300" y="13179893"/>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97761</xdr:rowOff>
    </xdr:from>
    <xdr:to>
      <xdr:col>5</xdr:col>
      <xdr:colOff>409575</xdr:colOff>
      <xdr:row>76</xdr:row>
      <xdr:rowOff>27911</xdr:rowOff>
    </xdr:to>
    <xdr:sp macro="" textlink="">
      <xdr:nvSpPr>
        <xdr:cNvPr id="183" name="フローチャート : 判断 182"/>
        <xdr:cNvSpPr/>
      </xdr:nvSpPr>
      <xdr:spPr>
        <a:xfrm>
          <a:off x="3746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44438</xdr:rowOff>
    </xdr:from>
    <xdr:ext cx="599010" cy="259045"/>
    <xdr:sp macro="" textlink="">
      <xdr:nvSpPr>
        <xdr:cNvPr id="184" name="テキスト ボックス 183"/>
        <xdr:cNvSpPr txBox="1"/>
      </xdr:nvSpPr>
      <xdr:spPr>
        <a:xfrm>
          <a:off x="3497794"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41500</xdr:rowOff>
    </xdr:from>
    <xdr:to>
      <xdr:col>4</xdr:col>
      <xdr:colOff>155575</xdr:colOff>
      <xdr:row>77</xdr:row>
      <xdr:rowOff>113531</xdr:rowOff>
    </xdr:to>
    <xdr:cxnSp macro="">
      <xdr:nvCxnSpPr>
        <xdr:cNvPr id="185" name="直線コネクタ 184"/>
        <xdr:cNvCxnSpPr/>
      </xdr:nvCxnSpPr>
      <xdr:spPr>
        <a:xfrm flipV="1">
          <a:off x="2019300" y="13243150"/>
          <a:ext cx="889000" cy="7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147650</xdr:rowOff>
    </xdr:from>
    <xdr:to>
      <xdr:col>4</xdr:col>
      <xdr:colOff>206375</xdr:colOff>
      <xdr:row>76</xdr:row>
      <xdr:rowOff>77800</xdr:rowOff>
    </xdr:to>
    <xdr:sp macro="" textlink="">
      <xdr:nvSpPr>
        <xdr:cNvPr id="186" name="フローチャート : 判断 185"/>
        <xdr:cNvSpPr/>
      </xdr:nvSpPr>
      <xdr:spPr>
        <a:xfrm>
          <a:off x="2857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94327</xdr:rowOff>
    </xdr:from>
    <xdr:ext cx="599010" cy="259045"/>
    <xdr:sp macro="" textlink="">
      <xdr:nvSpPr>
        <xdr:cNvPr id="187" name="テキスト ボックス 186"/>
        <xdr:cNvSpPr txBox="1"/>
      </xdr:nvSpPr>
      <xdr:spPr>
        <a:xfrm>
          <a:off x="2608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113531</xdr:rowOff>
    </xdr:from>
    <xdr:to>
      <xdr:col>2</xdr:col>
      <xdr:colOff>638175</xdr:colOff>
      <xdr:row>77</xdr:row>
      <xdr:rowOff>143706</xdr:rowOff>
    </xdr:to>
    <xdr:cxnSp macro="">
      <xdr:nvCxnSpPr>
        <xdr:cNvPr id="188" name="直線コネクタ 187"/>
        <xdr:cNvCxnSpPr/>
      </xdr:nvCxnSpPr>
      <xdr:spPr>
        <a:xfrm flipV="1">
          <a:off x="1130300" y="1331518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74346</xdr:rowOff>
    </xdr:from>
    <xdr:to>
      <xdr:col>3</xdr:col>
      <xdr:colOff>3175</xdr:colOff>
      <xdr:row>77</xdr:row>
      <xdr:rowOff>4496</xdr:rowOff>
    </xdr:to>
    <xdr:sp macro="" textlink="">
      <xdr:nvSpPr>
        <xdr:cNvPr id="189" name="フローチャート : 判断 188"/>
        <xdr:cNvSpPr/>
      </xdr:nvSpPr>
      <xdr:spPr>
        <a:xfrm>
          <a:off x="1968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21023</xdr:rowOff>
    </xdr:from>
    <xdr:ext cx="599010" cy="259045"/>
    <xdr:sp macro="" textlink="">
      <xdr:nvSpPr>
        <xdr:cNvPr id="190" name="テキスト ボックス 189"/>
        <xdr:cNvSpPr txBox="1"/>
      </xdr:nvSpPr>
      <xdr:spPr>
        <a:xfrm>
          <a:off x="1719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94049</xdr:rowOff>
    </xdr:from>
    <xdr:to>
      <xdr:col>1</xdr:col>
      <xdr:colOff>485775</xdr:colOff>
      <xdr:row>77</xdr:row>
      <xdr:rowOff>24199</xdr:rowOff>
    </xdr:to>
    <xdr:sp macro="" textlink="">
      <xdr:nvSpPr>
        <xdr:cNvPr id="191" name="フローチャート : 判断 190"/>
        <xdr:cNvSpPr/>
      </xdr:nvSpPr>
      <xdr:spPr>
        <a:xfrm>
          <a:off x="1079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40726</xdr:rowOff>
    </xdr:from>
    <xdr:ext cx="599010" cy="259045"/>
    <xdr:sp macro="" textlink="">
      <xdr:nvSpPr>
        <xdr:cNvPr id="192" name="テキスト ボックス 191"/>
        <xdr:cNvSpPr txBox="1"/>
      </xdr:nvSpPr>
      <xdr:spPr>
        <a:xfrm>
          <a:off x="830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100591</xdr:rowOff>
    </xdr:from>
    <xdr:to>
      <xdr:col>6</xdr:col>
      <xdr:colOff>561975</xdr:colOff>
      <xdr:row>77</xdr:row>
      <xdr:rowOff>30741</xdr:rowOff>
    </xdr:to>
    <xdr:sp macro="" textlink="">
      <xdr:nvSpPr>
        <xdr:cNvPr id="198" name="円/楕円 197"/>
        <xdr:cNvSpPr/>
      </xdr:nvSpPr>
      <xdr:spPr>
        <a:xfrm>
          <a:off x="4584700" y="131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79018</xdr:rowOff>
    </xdr:from>
    <xdr:ext cx="599010" cy="259045"/>
    <xdr:sp macro="" textlink="">
      <xdr:nvSpPr>
        <xdr:cNvPr id="199" name="民生費該当値テキスト"/>
        <xdr:cNvSpPr txBox="1"/>
      </xdr:nvSpPr>
      <xdr:spPr>
        <a:xfrm>
          <a:off x="4686300" y="1310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162,426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98893</xdr:rowOff>
    </xdr:from>
    <xdr:to>
      <xdr:col>5</xdr:col>
      <xdr:colOff>409575</xdr:colOff>
      <xdr:row>77</xdr:row>
      <xdr:rowOff>29043</xdr:rowOff>
    </xdr:to>
    <xdr:sp macro="" textlink="">
      <xdr:nvSpPr>
        <xdr:cNvPr id="200" name="円/楕円 199"/>
        <xdr:cNvSpPr/>
      </xdr:nvSpPr>
      <xdr:spPr>
        <a:xfrm>
          <a:off x="3746500" y="1312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20170</xdr:rowOff>
    </xdr:from>
    <xdr:ext cx="599010" cy="259045"/>
    <xdr:sp macro="" textlink="">
      <xdr:nvSpPr>
        <xdr:cNvPr id="201" name="テキスト ボックス 200"/>
        <xdr:cNvSpPr txBox="1"/>
      </xdr:nvSpPr>
      <xdr:spPr>
        <a:xfrm>
          <a:off x="3497794" y="1322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162,582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162150</xdr:rowOff>
    </xdr:from>
    <xdr:to>
      <xdr:col>4</xdr:col>
      <xdr:colOff>206375</xdr:colOff>
      <xdr:row>77</xdr:row>
      <xdr:rowOff>92300</xdr:rowOff>
    </xdr:to>
    <xdr:sp macro="" textlink="">
      <xdr:nvSpPr>
        <xdr:cNvPr id="202" name="円/楕円 201"/>
        <xdr:cNvSpPr/>
      </xdr:nvSpPr>
      <xdr:spPr>
        <a:xfrm>
          <a:off x="2857500" y="131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83427</xdr:rowOff>
    </xdr:from>
    <xdr:ext cx="599010" cy="259045"/>
    <xdr:sp macro="" textlink="">
      <xdr:nvSpPr>
        <xdr:cNvPr id="203" name="テキスト ボックス 202"/>
        <xdr:cNvSpPr txBox="1"/>
      </xdr:nvSpPr>
      <xdr:spPr>
        <a:xfrm>
          <a:off x="2608794" y="1328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156,771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62731</xdr:rowOff>
    </xdr:from>
    <xdr:to>
      <xdr:col>3</xdr:col>
      <xdr:colOff>3175</xdr:colOff>
      <xdr:row>77</xdr:row>
      <xdr:rowOff>164331</xdr:rowOff>
    </xdr:to>
    <xdr:sp macro="" textlink="">
      <xdr:nvSpPr>
        <xdr:cNvPr id="204" name="円/楕円 203"/>
        <xdr:cNvSpPr/>
      </xdr:nvSpPr>
      <xdr:spPr>
        <a:xfrm>
          <a:off x="1968500" y="1326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155458</xdr:rowOff>
    </xdr:from>
    <xdr:ext cx="599010" cy="259045"/>
    <xdr:sp macro="" textlink="">
      <xdr:nvSpPr>
        <xdr:cNvPr id="205" name="テキスト ボックス 204"/>
        <xdr:cNvSpPr txBox="1"/>
      </xdr:nvSpPr>
      <xdr:spPr>
        <a:xfrm>
          <a:off x="1719794" y="1335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92906</xdr:rowOff>
    </xdr:from>
    <xdr:to>
      <xdr:col>1</xdr:col>
      <xdr:colOff>485775</xdr:colOff>
      <xdr:row>78</xdr:row>
      <xdr:rowOff>23056</xdr:rowOff>
    </xdr:to>
    <xdr:sp macro="" textlink="">
      <xdr:nvSpPr>
        <xdr:cNvPr id="206" name="円/楕円 205"/>
        <xdr:cNvSpPr/>
      </xdr:nvSpPr>
      <xdr:spPr>
        <a:xfrm>
          <a:off x="1079500" y="132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14183</xdr:rowOff>
    </xdr:from>
    <xdr:ext cx="599010" cy="259045"/>
    <xdr:sp macro="" textlink="">
      <xdr:nvSpPr>
        <xdr:cNvPr id="207" name="テキスト ボックス 206"/>
        <xdr:cNvSpPr txBox="1"/>
      </xdr:nvSpPr>
      <xdr:spPr>
        <a:xfrm>
          <a:off x="830794" y="1338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80493</xdr:rowOff>
    </xdr:from>
    <xdr:to>
      <xdr:col>6</xdr:col>
      <xdr:colOff>510540</xdr:colOff>
      <xdr:row>98</xdr:row>
      <xdr:rowOff>97486</xdr:rowOff>
    </xdr:to>
    <xdr:cxnSp macro="">
      <xdr:nvCxnSpPr>
        <xdr:cNvPr id="232" name="直線コネクタ 231"/>
        <xdr:cNvCxnSpPr/>
      </xdr:nvCxnSpPr>
      <xdr:spPr>
        <a:xfrm flipV="1">
          <a:off x="4633595" y="15510993"/>
          <a:ext cx="1270" cy="13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101313</xdr:rowOff>
    </xdr:from>
    <xdr:ext cx="534377" cy="259045"/>
    <xdr:sp macro="" textlink="">
      <xdr:nvSpPr>
        <xdr:cNvPr id="233" name="衛生費最小値テキスト"/>
        <xdr:cNvSpPr txBox="1"/>
      </xdr:nvSpPr>
      <xdr:spPr>
        <a:xfrm>
          <a:off x="4686300"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23,108</a:t>
          </a:r>
          <a:endParaRPr kumimoji="1" lang="ja-JP" altLang="en-US" sz="1000" b="1">
            <a:latin typeface="ＭＳ Ｐゴシック"/>
          </a:endParaRPr>
        </a:p>
      </xdr:txBody>
    </xdr:sp>
    <xdr:clientData/>
  </xdr:oneCellAnchor>
  <xdr:twoCellAnchor>
    <xdr:from>
      <xdr:col>6</xdr:col>
      <xdr:colOff>422275</xdr:colOff>
      <xdr:row>98</xdr:row>
      <xdr:rowOff>97486</xdr:rowOff>
    </xdr:from>
    <xdr:to>
      <xdr:col>6</xdr:col>
      <xdr:colOff>600075</xdr:colOff>
      <xdr:row>98</xdr:row>
      <xdr:rowOff>97486</xdr:rowOff>
    </xdr:to>
    <xdr:cxnSp macro="">
      <xdr:nvCxnSpPr>
        <xdr:cNvPr id="234" name="直線コネクタ 233"/>
        <xdr:cNvCxnSpPr/>
      </xdr:nvCxnSpPr>
      <xdr:spPr>
        <a:xfrm>
          <a:off x="4546600" y="1689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27170</xdr:rowOff>
    </xdr:from>
    <xdr:ext cx="534377" cy="259045"/>
    <xdr:sp macro="" textlink="">
      <xdr:nvSpPr>
        <xdr:cNvPr id="235" name="衛生費最大値テキスト"/>
        <xdr:cNvSpPr txBox="1"/>
      </xdr:nvSpPr>
      <xdr:spPr>
        <a:xfrm>
          <a:off x="4686300" y="152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59,554</a:t>
          </a:r>
          <a:endParaRPr kumimoji="1" lang="ja-JP" altLang="en-US" sz="1000" b="1">
            <a:latin typeface="ＭＳ Ｐゴシック"/>
          </a:endParaRPr>
        </a:p>
      </xdr:txBody>
    </xdr:sp>
    <xdr:clientData/>
  </xdr:oneCellAnchor>
  <xdr:twoCellAnchor>
    <xdr:from>
      <xdr:col>6</xdr:col>
      <xdr:colOff>422275</xdr:colOff>
      <xdr:row>90</xdr:row>
      <xdr:rowOff>80493</xdr:rowOff>
    </xdr:from>
    <xdr:to>
      <xdr:col>6</xdr:col>
      <xdr:colOff>600075</xdr:colOff>
      <xdr:row>90</xdr:row>
      <xdr:rowOff>80493</xdr:rowOff>
    </xdr:to>
    <xdr:cxnSp macro="">
      <xdr:nvCxnSpPr>
        <xdr:cNvPr id="236" name="直線コネクタ 235"/>
        <xdr:cNvCxnSpPr/>
      </xdr:nvCxnSpPr>
      <xdr:spPr>
        <a:xfrm>
          <a:off x="4546600" y="1551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92875</xdr:rowOff>
    </xdr:from>
    <xdr:to>
      <xdr:col>6</xdr:col>
      <xdr:colOff>511175</xdr:colOff>
      <xdr:row>95</xdr:row>
      <xdr:rowOff>7493</xdr:rowOff>
    </xdr:to>
    <xdr:cxnSp macro="">
      <xdr:nvCxnSpPr>
        <xdr:cNvPr id="237" name="直線コネクタ 236"/>
        <xdr:cNvCxnSpPr/>
      </xdr:nvCxnSpPr>
      <xdr:spPr>
        <a:xfrm>
          <a:off x="3797300" y="16209175"/>
          <a:ext cx="8382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1337</xdr:rowOff>
    </xdr:from>
    <xdr:ext cx="534377" cy="259045"/>
    <xdr:sp macro="" textlink="">
      <xdr:nvSpPr>
        <xdr:cNvPr id="238" name="衛生費平均値テキスト"/>
        <xdr:cNvSpPr txBox="1"/>
      </xdr:nvSpPr>
      <xdr:spPr>
        <a:xfrm>
          <a:off x="4686300" y="16460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22910</xdr:rowOff>
    </xdr:from>
    <xdr:to>
      <xdr:col>6</xdr:col>
      <xdr:colOff>561975</xdr:colOff>
      <xdr:row>96</xdr:row>
      <xdr:rowOff>124510</xdr:rowOff>
    </xdr:to>
    <xdr:sp macro="" textlink="">
      <xdr:nvSpPr>
        <xdr:cNvPr id="239" name="フローチャート : 判断 238"/>
        <xdr:cNvSpPr/>
      </xdr:nvSpPr>
      <xdr:spPr>
        <a:xfrm>
          <a:off x="45847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42583</xdr:rowOff>
    </xdr:from>
    <xdr:to>
      <xdr:col>5</xdr:col>
      <xdr:colOff>358775</xdr:colOff>
      <xdr:row>94</xdr:row>
      <xdr:rowOff>92875</xdr:rowOff>
    </xdr:to>
    <xdr:cxnSp macro="">
      <xdr:nvCxnSpPr>
        <xdr:cNvPr id="240" name="直線コネクタ 239"/>
        <xdr:cNvCxnSpPr/>
      </xdr:nvCxnSpPr>
      <xdr:spPr>
        <a:xfrm>
          <a:off x="2908300" y="1615888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28854</xdr:rowOff>
    </xdr:from>
    <xdr:to>
      <xdr:col>5</xdr:col>
      <xdr:colOff>409575</xdr:colOff>
      <xdr:row>96</xdr:row>
      <xdr:rowOff>130454</xdr:rowOff>
    </xdr:to>
    <xdr:sp macro="" textlink="">
      <xdr:nvSpPr>
        <xdr:cNvPr id="241" name="フローチャート : 判断 240"/>
        <xdr:cNvSpPr/>
      </xdr:nvSpPr>
      <xdr:spPr>
        <a:xfrm>
          <a:off x="3746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121581</xdr:rowOff>
    </xdr:from>
    <xdr:ext cx="534377" cy="259045"/>
    <xdr:sp macro="" textlink="">
      <xdr:nvSpPr>
        <xdr:cNvPr id="242" name="テキスト ボックス 241"/>
        <xdr:cNvSpPr txBox="1"/>
      </xdr:nvSpPr>
      <xdr:spPr>
        <a:xfrm>
          <a:off x="3530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42583</xdr:rowOff>
    </xdr:from>
    <xdr:to>
      <xdr:col>4</xdr:col>
      <xdr:colOff>155575</xdr:colOff>
      <xdr:row>94</xdr:row>
      <xdr:rowOff>80263</xdr:rowOff>
    </xdr:to>
    <xdr:cxnSp macro="">
      <xdr:nvCxnSpPr>
        <xdr:cNvPr id="243" name="直線コネクタ 242"/>
        <xdr:cNvCxnSpPr/>
      </xdr:nvCxnSpPr>
      <xdr:spPr>
        <a:xfrm flipV="1">
          <a:off x="2019300" y="16158883"/>
          <a:ext cx="889000" cy="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167729</xdr:rowOff>
    </xdr:from>
    <xdr:to>
      <xdr:col>4</xdr:col>
      <xdr:colOff>206375</xdr:colOff>
      <xdr:row>96</xdr:row>
      <xdr:rowOff>97879</xdr:rowOff>
    </xdr:to>
    <xdr:sp macro="" textlink="">
      <xdr:nvSpPr>
        <xdr:cNvPr id="244" name="フローチャート : 判断 243"/>
        <xdr:cNvSpPr/>
      </xdr:nvSpPr>
      <xdr:spPr>
        <a:xfrm>
          <a:off x="2857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89006</xdr:rowOff>
    </xdr:from>
    <xdr:ext cx="534377" cy="259045"/>
    <xdr:sp macro="" textlink="">
      <xdr:nvSpPr>
        <xdr:cNvPr id="245" name="テキスト ボックス 244"/>
        <xdr:cNvSpPr txBox="1"/>
      </xdr:nvSpPr>
      <xdr:spPr>
        <a:xfrm>
          <a:off x="2641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80263</xdr:rowOff>
    </xdr:from>
    <xdr:to>
      <xdr:col>2</xdr:col>
      <xdr:colOff>638175</xdr:colOff>
      <xdr:row>94</xdr:row>
      <xdr:rowOff>149682</xdr:rowOff>
    </xdr:to>
    <xdr:cxnSp macro="">
      <xdr:nvCxnSpPr>
        <xdr:cNvPr id="246" name="直線コネクタ 245"/>
        <xdr:cNvCxnSpPr/>
      </xdr:nvCxnSpPr>
      <xdr:spPr>
        <a:xfrm flipV="1">
          <a:off x="1130300" y="16196563"/>
          <a:ext cx="8890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66421</xdr:rowOff>
    </xdr:from>
    <xdr:to>
      <xdr:col>3</xdr:col>
      <xdr:colOff>3175</xdr:colOff>
      <xdr:row>96</xdr:row>
      <xdr:rowOff>168021</xdr:rowOff>
    </xdr:to>
    <xdr:sp macro="" textlink="">
      <xdr:nvSpPr>
        <xdr:cNvPr id="247" name="フローチャート : 判断 246"/>
        <xdr:cNvSpPr/>
      </xdr:nvSpPr>
      <xdr:spPr>
        <a:xfrm>
          <a:off x="1968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159148</xdr:rowOff>
    </xdr:from>
    <xdr:ext cx="534377" cy="259045"/>
    <xdr:sp macro="" textlink="">
      <xdr:nvSpPr>
        <xdr:cNvPr id="248" name="テキスト ボックス 247"/>
        <xdr:cNvSpPr txBox="1"/>
      </xdr:nvSpPr>
      <xdr:spPr>
        <a:xfrm>
          <a:off x="1752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59753</xdr:rowOff>
    </xdr:from>
    <xdr:to>
      <xdr:col>1</xdr:col>
      <xdr:colOff>485775</xdr:colOff>
      <xdr:row>96</xdr:row>
      <xdr:rowOff>161353</xdr:rowOff>
    </xdr:to>
    <xdr:sp macro="" textlink="">
      <xdr:nvSpPr>
        <xdr:cNvPr id="249" name="フローチャート : 判断 248"/>
        <xdr:cNvSpPr/>
      </xdr:nvSpPr>
      <xdr:spPr>
        <a:xfrm>
          <a:off x="1079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152480</xdr:rowOff>
    </xdr:from>
    <xdr:ext cx="534377" cy="259045"/>
    <xdr:sp macro="" textlink="">
      <xdr:nvSpPr>
        <xdr:cNvPr id="250" name="テキスト ボックス 249"/>
        <xdr:cNvSpPr txBox="1"/>
      </xdr:nvSpPr>
      <xdr:spPr>
        <a:xfrm>
          <a:off x="863111" y="166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128143</xdr:rowOff>
    </xdr:from>
    <xdr:to>
      <xdr:col>6</xdr:col>
      <xdr:colOff>561975</xdr:colOff>
      <xdr:row>95</xdr:row>
      <xdr:rowOff>58293</xdr:rowOff>
    </xdr:to>
    <xdr:sp macro="" textlink="">
      <xdr:nvSpPr>
        <xdr:cNvPr id="256" name="円/楕円 255"/>
        <xdr:cNvSpPr/>
      </xdr:nvSpPr>
      <xdr:spPr>
        <a:xfrm>
          <a:off x="4584700" y="16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151020</xdr:rowOff>
    </xdr:from>
    <xdr:ext cx="534377" cy="259045"/>
    <xdr:sp macro="" textlink="">
      <xdr:nvSpPr>
        <xdr:cNvPr id="257" name="衛生費該当値テキスト"/>
        <xdr:cNvSpPr txBox="1"/>
      </xdr:nvSpPr>
      <xdr:spPr>
        <a:xfrm>
          <a:off x="4686300" y="160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42075</xdr:rowOff>
    </xdr:from>
    <xdr:to>
      <xdr:col>5</xdr:col>
      <xdr:colOff>409575</xdr:colOff>
      <xdr:row>94</xdr:row>
      <xdr:rowOff>143675</xdr:rowOff>
    </xdr:to>
    <xdr:sp macro="" textlink="">
      <xdr:nvSpPr>
        <xdr:cNvPr id="258" name="円/楕円 257"/>
        <xdr:cNvSpPr/>
      </xdr:nvSpPr>
      <xdr:spPr>
        <a:xfrm>
          <a:off x="3746500" y="161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160202</xdr:rowOff>
    </xdr:from>
    <xdr:ext cx="534377" cy="259045"/>
    <xdr:sp macro="" textlink="">
      <xdr:nvSpPr>
        <xdr:cNvPr id="259" name="テキスト ボックス 258"/>
        <xdr:cNvSpPr txBox="1"/>
      </xdr:nvSpPr>
      <xdr:spPr>
        <a:xfrm>
          <a:off x="3530111" y="159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163233</xdr:rowOff>
    </xdr:from>
    <xdr:to>
      <xdr:col>4</xdr:col>
      <xdr:colOff>206375</xdr:colOff>
      <xdr:row>94</xdr:row>
      <xdr:rowOff>93383</xdr:rowOff>
    </xdr:to>
    <xdr:sp macro="" textlink="">
      <xdr:nvSpPr>
        <xdr:cNvPr id="260" name="円/楕円 259"/>
        <xdr:cNvSpPr/>
      </xdr:nvSpPr>
      <xdr:spPr>
        <a:xfrm>
          <a:off x="2857500" y="161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109910</xdr:rowOff>
    </xdr:from>
    <xdr:ext cx="534377" cy="259045"/>
    <xdr:sp macro="" textlink="">
      <xdr:nvSpPr>
        <xdr:cNvPr id="261" name="テキスト ボックス 260"/>
        <xdr:cNvSpPr txBox="1"/>
      </xdr:nvSpPr>
      <xdr:spPr>
        <a:xfrm>
          <a:off x="2641111" y="15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29463</xdr:rowOff>
    </xdr:from>
    <xdr:to>
      <xdr:col>3</xdr:col>
      <xdr:colOff>3175</xdr:colOff>
      <xdr:row>94</xdr:row>
      <xdr:rowOff>131063</xdr:rowOff>
    </xdr:to>
    <xdr:sp macro="" textlink="">
      <xdr:nvSpPr>
        <xdr:cNvPr id="262" name="円/楕円 261"/>
        <xdr:cNvSpPr/>
      </xdr:nvSpPr>
      <xdr:spPr>
        <a:xfrm>
          <a:off x="1968500" y="1614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147590</xdr:rowOff>
    </xdr:from>
    <xdr:ext cx="534377" cy="259045"/>
    <xdr:sp macro="" textlink="">
      <xdr:nvSpPr>
        <xdr:cNvPr id="263" name="テキスト ボックス 262"/>
        <xdr:cNvSpPr txBox="1"/>
      </xdr:nvSpPr>
      <xdr:spPr>
        <a:xfrm>
          <a:off x="1752111" y="159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98882</xdr:rowOff>
    </xdr:from>
    <xdr:to>
      <xdr:col>1</xdr:col>
      <xdr:colOff>485775</xdr:colOff>
      <xdr:row>95</xdr:row>
      <xdr:rowOff>29032</xdr:rowOff>
    </xdr:to>
    <xdr:sp macro="" textlink="">
      <xdr:nvSpPr>
        <xdr:cNvPr id="264" name="円/楕円 263"/>
        <xdr:cNvSpPr/>
      </xdr:nvSpPr>
      <xdr:spPr>
        <a:xfrm>
          <a:off x="1079500" y="162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45559</xdr:rowOff>
    </xdr:from>
    <xdr:ext cx="534377" cy="259045"/>
    <xdr:sp macro="" textlink="">
      <xdr:nvSpPr>
        <xdr:cNvPr id="265" name="テキスト ボックス 264"/>
        <xdr:cNvSpPr txBox="1"/>
      </xdr:nvSpPr>
      <xdr:spPr>
        <a:xfrm>
          <a:off x="863111" y="159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143510</xdr:rowOff>
    </xdr:from>
    <xdr:to>
      <xdr:col>15</xdr:col>
      <xdr:colOff>180340</xdr:colOff>
      <xdr:row>39</xdr:row>
      <xdr:rowOff>10922</xdr:rowOff>
    </xdr:to>
    <xdr:cxnSp macro="">
      <xdr:nvCxnSpPr>
        <xdr:cNvPr id="289" name="直線コネクタ 288"/>
        <xdr:cNvCxnSpPr/>
      </xdr:nvCxnSpPr>
      <xdr:spPr>
        <a:xfrm flipV="1">
          <a:off x="10475595" y="5458460"/>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14749</xdr:rowOff>
    </xdr:from>
    <xdr:ext cx="313932" cy="259045"/>
    <xdr:sp macro="" textlink="">
      <xdr:nvSpPr>
        <xdr:cNvPr id="290" name="労働費最小値テキスト"/>
        <xdr:cNvSpPr txBox="1"/>
      </xdr:nvSpPr>
      <xdr:spPr>
        <a:xfrm>
          <a:off x="10528300" y="6701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15</xdr:col>
      <xdr:colOff>92075</xdr:colOff>
      <xdr:row>39</xdr:row>
      <xdr:rowOff>10922</xdr:rowOff>
    </xdr:from>
    <xdr:to>
      <xdr:col>15</xdr:col>
      <xdr:colOff>269875</xdr:colOff>
      <xdr:row>39</xdr:row>
      <xdr:rowOff>10922</xdr:rowOff>
    </xdr:to>
    <xdr:cxnSp macro="">
      <xdr:nvCxnSpPr>
        <xdr:cNvPr id="291" name="直線コネクタ 290"/>
        <xdr:cNvCxnSpPr/>
      </xdr:nvCxnSpPr>
      <xdr:spPr>
        <a:xfrm>
          <a:off x="10388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90187</xdr:rowOff>
    </xdr:from>
    <xdr:ext cx="469744" cy="259045"/>
    <xdr:sp macro="" textlink="">
      <xdr:nvSpPr>
        <xdr:cNvPr id="292" name="労働費最大値テキスト"/>
        <xdr:cNvSpPr txBox="1"/>
      </xdr:nvSpPr>
      <xdr:spPr>
        <a:xfrm>
          <a:off x="10528300" y="523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1,670</a:t>
          </a:r>
          <a:endParaRPr kumimoji="1" lang="ja-JP" altLang="en-US" sz="1000" b="1">
            <a:latin typeface="ＭＳ Ｐゴシック"/>
          </a:endParaRPr>
        </a:p>
      </xdr:txBody>
    </xdr:sp>
    <xdr:clientData/>
  </xdr:oneCellAnchor>
  <xdr:twoCellAnchor>
    <xdr:from>
      <xdr:col>15</xdr:col>
      <xdr:colOff>92075</xdr:colOff>
      <xdr:row>31</xdr:row>
      <xdr:rowOff>143510</xdr:rowOff>
    </xdr:from>
    <xdr:to>
      <xdr:col>15</xdr:col>
      <xdr:colOff>269875</xdr:colOff>
      <xdr:row>31</xdr:row>
      <xdr:rowOff>143510</xdr:rowOff>
    </xdr:to>
    <xdr:cxnSp macro="">
      <xdr:nvCxnSpPr>
        <xdr:cNvPr id="293" name="直線コネクタ 292"/>
        <xdr:cNvCxnSpPr/>
      </xdr:nvCxnSpPr>
      <xdr:spPr>
        <a:xfrm>
          <a:off x="10388600" y="545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32258</xdr:rowOff>
    </xdr:from>
    <xdr:to>
      <xdr:col>15</xdr:col>
      <xdr:colOff>180975</xdr:colOff>
      <xdr:row>37</xdr:row>
      <xdr:rowOff>114554</xdr:rowOff>
    </xdr:to>
    <xdr:cxnSp macro="">
      <xdr:nvCxnSpPr>
        <xdr:cNvPr id="294" name="直線コネクタ 293"/>
        <xdr:cNvCxnSpPr/>
      </xdr:nvCxnSpPr>
      <xdr:spPr>
        <a:xfrm>
          <a:off x="9639300" y="63759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66057</xdr:rowOff>
    </xdr:from>
    <xdr:ext cx="378565" cy="259045"/>
    <xdr:sp macro="" textlink="">
      <xdr:nvSpPr>
        <xdr:cNvPr id="295" name="労働費平均値テキスト"/>
        <xdr:cNvSpPr txBox="1"/>
      </xdr:nvSpPr>
      <xdr:spPr>
        <a:xfrm>
          <a:off x="10528300" y="6238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43180</xdr:rowOff>
    </xdr:from>
    <xdr:to>
      <xdr:col>15</xdr:col>
      <xdr:colOff>231775</xdr:colOff>
      <xdr:row>37</xdr:row>
      <xdr:rowOff>144780</xdr:rowOff>
    </xdr:to>
    <xdr:sp macro="" textlink="">
      <xdr:nvSpPr>
        <xdr:cNvPr id="296" name="フローチャート : 判断 295"/>
        <xdr:cNvSpPr/>
      </xdr:nvSpPr>
      <xdr:spPr>
        <a:xfrm>
          <a:off x="10426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46736</xdr:rowOff>
    </xdr:from>
    <xdr:to>
      <xdr:col>14</xdr:col>
      <xdr:colOff>28575</xdr:colOff>
      <xdr:row>37</xdr:row>
      <xdr:rowOff>32258</xdr:rowOff>
    </xdr:to>
    <xdr:cxnSp macro="">
      <xdr:nvCxnSpPr>
        <xdr:cNvPr id="297" name="直線コネクタ 296"/>
        <xdr:cNvCxnSpPr/>
      </xdr:nvCxnSpPr>
      <xdr:spPr>
        <a:xfrm>
          <a:off x="8750300" y="6047486"/>
          <a:ext cx="889000" cy="3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109474</xdr:rowOff>
    </xdr:from>
    <xdr:to>
      <xdr:col>14</xdr:col>
      <xdr:colOff>79375</xdr:colOff>
      <xdr:row>37</xdr:row>
      <xdr:rowOff>39624</xdr:rowOff>
    </xdr:to>
    <xdr:sp macro="" textlink="">
      <xdr:nvSpPr>
        <xdr:cNvPr id="298" name="フローチャート : 判断 297"/>
        <xdr:cNvSpPr/>
      </xdr:nvSpPr>
      <xdr:spPr>
        <a:xfrm>
          <a:off x="958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56151</xdr:rowOff>
    </xdr:from>
    <xdr:ext cx="378565" cy="259045"/>
    <xdr:sp macro="" textlink="">
      <xdr:nvSpPr>
        <xdr:cNvPr id="299" name="テキスト ボックス 298"/>
        <xdr:cNvSpPr txBox="1"/>
      </xdr:nvSpPr>
      <xdr:spPr>
        <a:xfrm>
          <a:off x="9450017" y="6056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46736</xdr:rowOff>
    </xdr:from>
    <xdr:to>
      <xdr:col>12</xdr:col>
      <xdr:colOff>511175</xdr:colOff>
      <xdr:row>36</xdr:row>
      <xdr:rowOff>22352</xdr:rowOff>
    </xdr:to>
    <xdr:cxnSp macro="">
      <xdr:nvCxnSpPr>
        <xdr:cNvPr id="300" name="直線コネクタ 299"/>
        <xdr:cNvCxnSpPr/>
      </xdr:nvCxnSpPr>
      <xdr:spPr>
        <a:xfrm flipV="1">
          <a:off x="7861300" y="604748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70612</xdr:rowOff>
    </xdr:from>
    <xdr:to>
      <xdr:col>12</xdr:col>
      <xdr:colOff>561975</xdr:colOff>
      <xdr:row>36</xdr:row>
      <xdr:rowOff>762</xdr:rowOff>
    </xdr:to>
    <xdr:sp macro="" textlink="">
      <xdr:nvSpPr>
        <xdr:cNvPr id="301" name="フローチャート : 判断 300"/>
        <xdr:cNvSpPr/>
      </xdr:nvSpPr>
      <xdr:spPr>
        <a:xfrm>
          <a:off x="8699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163339</xdr:rowOff>
    </xdr:from>
    <xdr:ext cx="378565" cy="259045"/>
    <xdr:sp macro="" textlink="">
      <xdr:nvSpPr>
        <xdr:cNvPr id="302" name="テキスト ボックス 301"/>
        <xdr:cNvSpPr txBox="1"/>
      </xdr:nvSpPr>
      <xdr:spPr>
        <a:xfrm>
          <a:off x="8561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65786</xdr:rowOff>
    </xdr:from>
    <xdr:to>
      <xdr:col>11</xdr:col>
      <xdr:colOff>307975</xdr:colOff>
      <xdr:row>36</xdr:row>
      <xdr:rowOff>22352</xdr:rowOff>
    </xdr:to>
    <xdr:cxnSp macro="">
      <xdr:nvCxnSpPr>
        <xdr:cNvPr id="303" name="直線コネクタ 302"/>
        <xdr:cNvCxnSpPr/>
      </xdr:nvCxnSpPr>
      <xdr:spPr>
        <a:xfrm>
          <a:off x="6972300" y="60665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25654</xdr:rowOff>
    </xdr:from>
    <xdr:to>
      <xdr:col>11</xdr:col>
      <xdr:colOff>358775</xdr:colOff>
      <xdr:row>35</xdr:row>
      <xdr:rowOff>127254</xdr:rowOff>
    </xdr:to>
    <xdr:sp macro="" textlink="">
      <xdr:nvSpPr>
        <xdr:cNvPr id="304" name="フローチャート : 判断 303"/>
        <xdr:cNvSpPr/>
      </xdr:nvSpPr>
      <xdr:spPr>
        <a:xfrm>
          <a:off x="7810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33</xdr:row>
      <xdr:rowOff>143781</xdr:rowOff>
    </xdr:from>
    <xdr:ext cx="378565" cy="259045"/>
    <xdr:sp macro="" textlink="">
      <xdr:nvSpPr>
        <xdr:cNvPr id="305" name="テキスト ボックス 304"/>
        <xdr:cNvSpPr txBox="1"/>
      </xdr:nvSpPr>
      <xdr:spPr>
        <a:xfrm>
          <a:off x="7672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78232</xdr:rowOff>
    </xdr:from>
    <xdr:to>
      <xdr:col>10</xdr:col>
      <xdr:colOff>155575</xdr:colOff>
      <xdr:row>33</xdr:row>
      <xdr:rowOff>8382</xdr:rowOff>
    </xdr:to>
    <xdr:sp macro="" textlink="">
      <xdr:nvSpPr>
        <xdr:cNvPr id="306" name="フローチャート : 判断 305"/>
        <xdr:cNvSpPr/>
      </xdr:nvSpPr>
      <xdr:spPr>
        <a:xfrm>
          <a:off x="6921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24909</xdr:rowOff>
    </xdr:from>
    <xdr:ext cx="469744" cy="259045"/>
    <xdr:sp macro="" textlink="">
      <xdr:nvSpPr>
        <xdr:cNvPr id="307" name="テキスト ボックス 306"/>
        <xdr:cNvSpPr txBox="1"/>
      </xdr:nvSpPr>
      <xdr:spPr>
        <a:xfrm>
          <a:off x="6737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63754</xdr:rowOff>
    </xdr:from>
    <xdr:to>
      <xdr:col>15</xdr:col>
      <xdr:colOff>231775</xdr:colOff>
      <xdr:row>37</xdr:row>
      <xdr:rowOff>165354</xdr:rowOff>
    </xdr:to>
    <xdr:sp macro="" textlink="">
      <xdr:nvSpPr>
        <xdr:cNvPr id="313" name="円/楕円 312"/>
        <xdr:cNvSpPr/>
      </xdr:nvSpPr>
      <xdr:spPr>
        <a:xfrm>
          <a:off x="104267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42181</xdr:rowOff>
    </xdr:from>
    <xdr:ext cx="378565" cy="259045"/>
    <xdr:sp macro="" textlink="">
      <xdr:nvSpPr>
        <xdr:cNvPr id="314" name="労働費該当値テキスト"/>
        <xdr:cNvSpPr txBox="1"/>
      </xdr:nvSpPr>
      <xdr:spPr>
        <a:xfrm>
          <a:off x="10528300" y="638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152908</xdr:rowOff>
    </xdr:from>
    <xdr:to>
      <xdr:col>14</xdr:col>
      <xdr:colOff>79375</xdr:colOff>
      <xdr:row>37</xdr:row>
      <xdr:rowOff>83058</xdr:rowOff>
    </xdr:to>
    <xdr:sp macro="" textlink="">
      <xdr:nvSpPr>
        <xdr:cNvPr id="315" name="円/楕円 314"/>
        <xdr:cNvSpPr/>
      </xdr:nvSpPr>
      <xdr:spPr>
        <a:xfrm>
          <a:off x="9588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74185</xdr:rowOff>
    </xdr:from>
    <xdr:ext cx="378565" cy="259045"/>
    <xdr:sp macro="" textlink="">
      <xdr:nvSpPr>
        <xdr:cNvPr id="316" name="テキスト ボックス 315"/>
        <xdr:cNvSpPr txBox="1"/>
      </xdr:nvSpPr>
      <xdr:spPr>
        <a:xfrm>
          <a:off x="9450017" y="6417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167386</xdr:rowOff>
    </xdr:from>
    <xdr:to>
      <xdr:col>12</xdr:col>
      <xdr:colOff>561975</xdr:colOff>
      <xdr:row>35</xdr:row>
      <xdr:rowOff>97536</xdr:rowOff>
    </xdr:to>
    <xdr:sp macro="" textlink="">
      <xdr:nvSpPr>
        <xdr:cNvPr id="317" name="円/楕円 316"/>
        <xdr:cNvSpPr/>
      </xdr:nvSpPr>
      <xdr:spPr>
        <a:xfrm>
          <a:off x="8699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114063</xdr:rowOff>
    </xdr:from>
    <xdr:ext cx="378565" cy="259045"/>
    <xdr:sp macro="" textlink="">
      <xdr:nvSpPr>
        <xdr:cNvPr id="318" name="テキスト ボックス 317"/>
        <xdr:cNvSpPr txBox="1"/>
      </xdr:nvSpPr>
      <xdr:spPr>
        <a:xfrm>
          <a:off x="8561017" y="577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143002</xdr:rowOff>
    </xdr:from>
    <xdr:to>
      <xdr:col>11</xdr:col>
      <xdr:colOff>358775</xdr:colOff>
      <xdr:row>36</xdr:row>
      <xdr:rowOff>73152</xdr:rowOff>
    </xdr:to>
    <xdr:sp macro="" textlink="">
      <xdr:nvSpPr>
        <xdr:cNvPr id="319" name="円/楕円 318"/>
        <xdr:cNvSpPr/>
      </xdr:nvSpPr>
      <xdr:spPr>
        <a:xfrm>
          <a:off x="7810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64279</xdr:rowOff>
    </xdr:from>
    <xdr:ext cx="378565" cy="259045"/>
    <xdr:sp macro="" textlink="">
      <xdr:nvSpPr>
        <xdr:cNvPr id="320" name="テキスト ボックス 319"/>
        <xdr:cNvSpPr txBox="1"/>
      </xdr:nvSpPr>
      <xdr:spPr>
        <a:xfrm>
          <a:off x="7672017" y="623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14986</xdr:rowOff>
    </xdr:from>
    <xdr:to>
      <xdr:col>10</xdr:col>
      <xdr:colOff>155575</xdr:colOff>
      <xdr:row>35</xdr:row>
      <xdr:rowOff>116586</xdr:rowOff>
    </xdr:to>
    <xdr:sp macro="" textlink="">
      <xdr:nvSpPr>
        <xdr:cNvPr id="321" name="円/楕円 320"/>
        <xdr:cNvSpPr/>
      </xdr:nvSpPr>
      <xdr:spPr>
        <a:xfrm>
          <a:off x="6921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35</xdr:row>
      <xdr:rowOff>107713</xdr:rowOff>
    </xdr:from>
    <xdr:ext cx="378565" cy="259045"/>
    <xdr:sp macro="" textlink="">
      <xdr:nvSpPr>
        <xdr:cNvPr id="322" name="テキスト ボックス 321"/>
        <xdr:cNvSpPr txBox="1"/>
      </xdr:nvSpPr>
      <xdr:spPr>
        <a:xfrm>
          <a:off x="6783017" y="6108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42164</xdr:rowOff>
    </xdr:from>
    <xdr:to>
      <xdr:col>15</xdr:col>
      <xdr:colOff>180340</xdr:colOff>
      <xdr:row>59</xdr:row>
      <xdr:rowOff>40259</xdr:rowOff>
    </xdr:to>
    <xdr:cxnSp macro="">
      <xdr:nvCxnSpPr>
        <xdr:cNvPr id="346" name="直線コネクタ 345"/>
        <xdr:cNvCxnSpPr/>
      </xdr:nvCxnSpPr>
      <xdr:spPr>
        <a:xfrm flipV="1">
          <a:off x="10475595" y="8786114"/>
          <a:ext cx="127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44086</xdr:rowOff>
    </xdr:from>
    <xdr:ext cx="313932" cy="259045"/>
    <xdr:sp macro="" textlink="">
      <xdr:nvSpPr>
        <xdr:cNvPr id="347" name="農林水産業費最小値テキスト"/>
        <xdr:cNvSpPr txBox="1"/>
      </xdr:nvSpPr>
      <xdr:spPr>
        <a:xfrm>
          <a:off x="10528300" y="10159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15</xdr:col>
      <xdr:colOff>92075</xdr:colOff>
      <xdr:row>59</xdr:row>
      <xdr:rowOff>40259</xdr:rowOff>
    </xdr:from>
    <xdr:to>
      <xdr:col>15</xdr:col>
      <xdr:colOff>269875</xdr:colOff>
      <xdr:row>59</xdr:row>
      <xdr:rowOff>40259</xdr:rowOff>
    </xdr:to>
    <xdr:cxnSp macro="">
      <xdr:nvCxnSpPr>
        <xdr:cNvPr id="348" name="直線コネクタ 347"/>
        <xdr:cNvCxnSpPr/>
      </xdr:nvCxnSpPr>
      <xdr:spPr>
        <a:xfrm>
          <a:off x="10388600" y="1015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160291</xdr:rowOff>
    </xdr:from>
    <xdr:ext cx="534377" cy="259045"/>
    <xdr:sp macro="" textlink="">
      <xdr:nvSpPr>
        <xdr:cNvPr id="349" name="農林水産業費最大値テキスト"/>
        <xdr:cNvSpPr txBox="1"/>
      </xdr:nvSpPr>
      <xdr:spPr>
        <a:xfrm>
          <a:off x="10528300" y="85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10,818</a:t>
          </a:r>
          <a:endParaRPr kumimoji="1" lang="ja-JP" altLang="en-US" sz="1000" b="1">
            <a:latin typeface="ＭＳ Ｐゴシック"/>
          </a:endParaRPr>
        </a:p>
      </xdr:txBody>
    </xdr:sp>
    <xdr:clientData/>
  </xdr:oneCellAnchor>
  <xdr:twoCellAnchor>
    <xdr:from>
      <xdr:col>15</xdr:col>
      <xdr:colOff>92075</xdr:colOff>
      <xdr:row>51</xdr:row>
      <xdr:rowOff>42164</xdr:rowOff>
    </xdr:from>
    <xdr:to>
      <xdr:col>15</xdr:col>
      <xdr:colOff>269875</xdr:colOff>
      <xdr:row>51</xdr:row>
      <xdr:rowOff>42164</xdr:rowOff>
    </xdr:to>
    <xdr:cxnSp macro="">
      <xdr:nvCxnSpPr>
        <xdr:cNvPr id="350" name="直線コネクタ 349"/>
        <xdr:cNvCxnSpPr/>
      </xdr:nvCxnSpPr>
      <xdr:spPr>
        <a:xfrm>
          <a:off x="10388600" y="8786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169418</xdr:rowOff>
    </xdr:from>
    <xdr:to>
      <xdr:col>15</xdr:col>
      <xdr:colOff>180975</xdr:colOff>
      <xdr:row>58</xdr:row>
      <xdr:rowOff>170180</xdr:rowOff>
    </xdr:to>
    <xdr:cxnSp macro="">
      <xdr:nvCxnSpPr>
        <xdr:cNvPr id="351" name="直線コネクタ 350"/>
        <xdr:cNvCxnSpPr/>
      </xdr:nvCxnSpPr>
      <xdr:spPr>
        <a:xfrm flipV="1">
          <a:off x="9639300" y="101135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69613</xdr:rowOff>
    </xdr:from>
    <xdr:ext cx="469744" cy="259045"/>
    <xdr:sp macro="" textlink="">
      <xdr:nvSpPr>
        <xdr:cNvPr id="352" name="農林水産業費平均値テキスト"/>
        <xdr:cNvSpPr txBox="1"/>
      </xdr:nvSpPr>
      <xdr:spPr>
        <a:xfrm>
          <a:off x="10528300" y="9670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46736</xdr:rowOff>
    </xdr:from>
    <xdr:to>
      <xdr:col>15</xdr:col>
      <xdr:colOff>231775</xdr:colOff>
      <xdr:row>57</xdr:row>
      <xdr:rowOff>148336</xdr:rowOff>
    </xdr:to>
    <xdr:sp macro="" textlink="">
      <xdr:nvSpPr>
        <xdr:cNvPr id="353" name="フローチャート : 判断 352"/>
        <xdr:cNvSpPr/>
      </xdr:nvSpPr>
      <xdr:spPr>
        <a:xfrm>
          <a:off x="104267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170180</xdr:rowOff>
    </xdr:from>
    <xdr:to>
      <xdr:col>14</xdr:col>
      <xdr:colOff>28575</xdr:colOff>
      <xdr:row>58</xdr:row>
      <xdr:rowOff>170307</xdr:rowOff>
    </xdr:to>
    <xdr:cxnSp macro="">
      <xdr:nvCxnSpPr>
        <xdr:cNvPr id="354" name="直線コネクタ 353"/>
        <xdr:cNvCxnSpPr/>
      </xdr:nvCxnSpPr>
      <xdr:spPr>
        <a:xfrm flipV="1">
          <a:off x="8750300" y="1011428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59944</xdr:rowOff>
    </xdr:from>
    <xdr:to>
      <xdr:col>14</xdr:col>
      <xdr:colOff>79375</xdr:colOff>
      <xdr:row>57</xdr:row>
      <xdr:rowOff>161544</xdr:rowOff>
    </xdr:to>
    <xdr:sp macro="" textlink="">
      <xdr:nvSpPr>
        <xdr:cNvPr id="355" name="フローチャート : 判断 354"/>
        <xdr:cNvSpPr/>
      </xdr:nvSpPr>
      <xdr:spPr>
        <a:xfrm>
          <a:off x="9588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6621</xdr:rowOff>
    </xdr:from>
    <xdr:ext cx="469744" cy="259045"/>
    <xdr:sp macro="" textlink="">
      <xdr:nvSpPr>
        <xdr:cNvPr id="356" name="テキスト ボックス 355"/>
        <xdr:cNvSpPr txBox="1"/>
      </xdr:nvSpPr>
      <xdr:spPr>
        <a:xfrm>
          <a:off x="9404427" y="960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170307</xdr:rowOff>
    </xdr:from>
    <xdr:to>
      <xdr:col>12</xdr:col>
      <xdr:colOff>511175</xdr:colOff>
      <xdr:row>59</xdr:row>
      <xdr:rowOff>2540</xdr:rowOff>
    </xdr:to>
    <xdr:cxnSp macro="">
      <xdr:nvCxnSpPr>
        <xdr:cNvPr id="357" name="直線コネクタ 356"/>
        <xdr:cNvCxnSpPr/>
      </xdr:nvCxnSpPr>
      <xdr:spPr>
        <a:xfrm flipV="1">
          <a:off x="7861300" y="1011440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43307</xdr:rowOff>
    </xdr:from>
    <xdr:to>
      <xdr:col>12</xdr:col>
      <xdr:colOff>561975</xdr:colOff>
      <xdr:row>57</xdr:row>
      <xdr:rowOff>144907</xdr:rowOff>
    </xdr:to>
    <xdr:sp macro="" textlink="">
      <xdr:nvSpPr>
        <xdr:cNvPr id="358" name="フローチャート : 判断 357"/>
        <xdr:cNvSpPr/>
      </xdr:nvSpPr>
      <xdr:spPr>
        <a:xfrm>
          <a:off x="8699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161434</xdr:rowOff>
    </xdr:from>
    <xdr:ext cx="469744" cy="259045"/>
    <xdr:sp macro="" textlink="">
      <xdr:nvSpPr>
        <xdr:cNvPr id="359" name="テキスト ボックス 358"/>
        <xdr:cNvSpPr txBox="1"/>
      </xdr:nvSpPr>
      <xdr:spPr>
        <a:xfrm>
          <a:off x="8515427" y="959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2540</xdr:rowOff>
    </xdr:from>
    <xdr:to>
      <xdr:col>11</xdr:col>
      <xdr:colOff>307975</xdr:colOff>
      <xdr:row>59</xdr:row>
      <xdr:rowOff>3810</xdr:rowOff>
    </xdr:to>
    <xdr:cxnSp macro="">
      <xdr:nvCxnSpPr>
        <xdr:cNvPr id="360" name="直線コネクタ 359"/>
        <xdr:cNvCxnSpPr/>
      </xdr:nvCxnSpPr>
      <xdr:spPr>
        <a:xfrm flipV="1">
          <a:off x="6972300" y="1011809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14097</xdr:rowOff>
    </xdr:from>
    <xdr:to>
      <xdr:col>11</xdr:col>
      <xdr:colOff>358775</xdr:colOff>
      <xdr:row>57</xdr:row>
      <xdr:rowOff>115697</xdr:rowOff>
    </xdr:to>
    <xdr:sp macro="" textlink="">
      <xdr:nvSpPr>
        <xdr:cNvPr id="361" name="フローチャート : 判断 360"/>
        <xdr:cNvSpPr/>
      </xdr:nvSpPr>
      <xdr:spPr>
        <a:xfrm>
          <a:off x="7810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132224</xdr:rowOff>
    </xdr:from>
    <xdr:ext cx="469744" cy="259045"/>
    <xdr:sp macro="" textlink="">
      <xdr:nvSpPr>
        <xdr:cNvPr id="362" name="テキスト ボックス 361"/>
        <xdr:cNvSpPr txBox="1"/>
      </xdr:nvSpPr>
      <xdr:spPr>
        <a:xfrm>
          <a:off x="7626427"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8001</xdr:rowOff>
    </xdr:from>
    <xdr:to>
      <xdr:col>10</xdr:col>
      <xdr:colOff>155575</xdr:colOff>
      <xdr:row>57</xdr:row>
      <xdr:rowOff>109601</xdr:rowOff>
    </xdr:to>
    <xdr:sp macro="" textlink="">
      <xdr:nvSpPr>
        <xdr:cNvPr id="363" name="フローチャート : 判断 362"/>
        <xdr:cNvSpPr/>
      </xdr:nvSpPr>
      <xdr:spPr>
        <a:xfrm>
          <a:off x="6921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126128</xdr:rowOff>
    </xdr:from>
    <xdr:ext cx="469744" cy="259045"/>
    <xdr:sp macro="" textlink="">
      <xdr:nvSpPr>
        <xdr:cNvPr id="364" name="テキスト ボックス 363"/>
        <xdr:cNvSpPr txBox="1"/>
      </xdr:nvSpPr>
      <xdr:spPr>
        <a:xfrm>
          <a:off x="6737427" y="955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118618</xdr:rowOff>
    </xdr:from>
    <xdr:to>
      <xdr:col>15</xdr:col>
      <xdr:colOff>231775</xdr:colOff>
      <xdr:row>59</xdr:row>
      <xdr:rowOff>48768</xdr:rowOff>
    </xdr:to>
    <xdr:sp macro="" textlink="">
      <xdr:nvSpPr>
        <xdr:cNvPr id="370" name="円/楕円 369"/>
        <xdr:cNvSpPr/>
      </xdr:nvSpPr>
      <xdr:spPr>
        <a:xfrm>
          <a:off x="104267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33545</xdr:rowOff>
    </xdr:from>
    <xdr:ext cx="378565" cy="259045"/>
    <xdr:sp macro="" textlink="">
      <xdr:nvSpPr>
        <xdr:cNvPr id="371" name="農林水産業費該当値テキスト"/>
        <xdr:cNvSpPr txBox="1"/>
      </xdr:nvSpPr>
      <xdr:spPr>
        <a:xfrm>
          <a:off x="10528300" y="9977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119380</xdr:rowOff>
    </xdr:from>
    <xdr:to>
      <xdr:col>14</xdr:col>
      <xdr:colOff>79375</xdr:colOff>
      <xdr:row>59</xdr:row>
      <xdr:rowOff>49530</xdr:rowOff>
    </xdr:to>
    <xdr:sp macro="" textlink="">
      <xdr:nvSpPr>
        <xdr:cNvPr id="372" name="円/楕円 371"/>
        <xdr:cNvSpPr/>
      </xdr:nvSpPr>
      <xdr:spPr>
        <a:xfrm>
          <a:off x="9588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40657</xdr:rowOff>
    </xdr:from>
    <xdr:ext cx="378565" cy="259045"/>
    <xdr:sp macro="" textlink="">
      <xdr:nvSpPr>
        <xdr:cNvPr id="373" name="テキスト ボックス 372"/>
        <xdr:cNvSpPr txBox="1"/>
      </xdr:nvSpPr>
      <xdr:spPr>
        <a:xfrm>
          <a:off x="9450017" y="1015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119507</xdr:rowOff>
    </xdr:from>
    <xdr:to>
      <xdr:col>12</xdr:col>
      <xdr:colOff>561975</xdr:colOff>
      <xdr:row>59</xdr:row>
      <xdr:rowOff>49657</xdr:rowOff>
    </xdr:to>
    <xdr:sp macro="" textlink="">
      <xdr:nvSpPr>
        <xdr:cNvPr id="374" name="円/楕円 373"/>
        <xdr:cNvSpPr/>
      </xdr:nvSpPr>
      <xdr:spPr>
        <a:xfrm>
          <a:off x="8699500" y="100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40784</xdr:rowOff>
    </xdr:from>
    <xdr:ext cx="378565" cy="259045"/>
    <xdr:sp macro="" textlink="">
      <xdr:nvSpPr>
        <xdr:cNvPr id="375" name="テキスト ボックス 374"/>
        <xdr:cNvSpPr txBox="1"/>
      </xdr:nvSpPr>
      <xdr:spPr>
        <a:xfrm>
          <a:off x="8561017" y="1015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123190</xdr:rowOff>
    </xdr:from>
    <xdr:to>
      <xdr:col>11</xdr:col>
      <xdr:colOff>358775</xdr:colOff>
      <xdr:row>59</xdr:row>
      <xdr:rowOff>53340</xdr:rowOff>
    </xdr:to>
    <xdr:sp macro="" textlink="">
      <xdr:nvSpPr>
        <xdr:cNvPr id="376" name="円/楕円 375"/>
        <xdr:cNvSpPr/>
      </xdr:nvSpPr>
      <xdr:spPr>
        <a:xfrm>
          <a:off x="7810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44467</xdr:rowOff>
    </xdr:from>
    <xdr:ext cx="378565" cy="259045"/>
    <xdr:sp macro="" textlink="">
      <xdr:nvSpPr>
        <xdr:cNvPr id="377" name="テキスト ボックス 376"/>
        <xdr:cNvSpPr txBox="1"/>
      </xdr:nvSpPr>
      <xdr:spPr>
        <a:xfrm>
          <a:off x="7672017" y="1016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124460</xdr:rowOff>
    </xdr:from>
    <xdr:to>
      <xdr:col>10</xdr:col>
      <xdr:colOff>155575</xdr:colOff>
      <xdr:row>59</xdr:row>
      <xdr:rowOff>54610</xdr:rowOff>
    </xdr:to>
    <xdr:sp macro="" textlink="">
      <xdr:nvSpPr>
        <xdr:cNvPr id="378" name="円/楕円 377"/>
        <xdr:cNvSpPr/>
      </xdr:nvSpPr>
      <xdr:spPr>
        <a:xfrm>
          <a:off x="6921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45737</xdr:rowOff>
    </xdr:from>
    <xdr:ext cx="378565" cy="259045"/>
    <xdr:sp macro="" textlink="">
      <xdr:nvSpPr>
        <xdr:cNvPr id="379" name="テキスト ボックス 378"/>
        <xdr:cNvSpPr txBox="1"/>
      </xdr:nvSpPr>
      <xdr:spPr>
        <a:xfrm>
          <a:off x="6783017" y="10161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51598</xdr:rowOff>
    </xdr:from>
    <xdr:to>
      <xdr:col>15</xdr:col>
      <xdr:colOff>180340</xdr:colOff>
      <xdr:row>78</xdr:row>
      <xdr:rowOff>87990</xdr:rowOff>
    </xdr:to>
    <xdr:cxnSp macro="">
      <xdr:nvCxnSpPr>
        <xdr:cNvPr id="401" name="直線コネクタ 400"/>
        <xdr:cNvCxnSpPr/>
      </xdr:nvCxnSpPr>
      <xdr:spPr>
        <a:xfrm flipV="1">
          <a:off x="10475595" y="12053098"/>
          <a:ext cx="1270" cy="1407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91817</xdr:rowOff>
    </xdr:from>
    <xdr:ext cx="469744" cy="259045"/>
    <xdr:sp macro="" textlink="">
      <xdr:nvSpPr>
        <xdr:cNvPr id="402" name="商工費最小値テキスト"/>
        <xdr:cNvSpPr txBox="1"/>
      </xdr:nvSpPr>
      <xdr:spPr>
        <a:xfrm>
          <a:off x="10528300" y="1346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a:t>
          </a:r>
          <a:endParaRPr kumimoji="1" lang="ja-JP" altLang="en-US" sz="1000" b="1">
            <a:latin typeface="ＭＳ Ｐゴシック"/>
          </a:endParaRPr>
        </a:p>
      </xdr:txBody>
    </xdr:sp>
    <xdr:clientData/>
  </xdr:oneCellAnchor>
  <xdr:twoCellAnchor>
    <xdr:from>
      <xdr:col>15</xdr:col>
      <xdr:colOff>92075</xdr:colOff>
      <xdr:row>78</xdr:row>
      <xdr:rowOff>87990</xdr:rowOff>
    </xdr:from>
    <xdr:to>
      <xdr:col>15</xdr:col>
      <xdr:colOff>269875</xdr:colOff>
      <xdr:row>78</xdr:row>
      <xdr:rowOff>87990</xdr:rowOff>
    </xdr:to>
    <xdr:cxnSp macro="">
      <xdr:nvCxnSpPr>
        <xdr:cNvPr id="403" name="直線コネクタ 402"/>
        <xdr:cNvCxnSpPr/>
      </xdr:nvCxnSpPr>
      <xdr:spPr>
        <a:xfrm>
          <a:off x="10388600" y="1346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169725</xdr:rowOff>
    </xdr:from>
    <xdr:ext cx="534377" cy="259045"/>
    <xdr:sp macro="" textlink="">
      <xdr:nvSpPr>
        <xdr:cNvPr id="404" name="商工費最大値テキスト"/>
        <xdr:cNvSpPr txBox="1"/>
      </xdr:nvSpPr>
      <xdr:spPr>
        <a:xfrm>
          <a:off x="10528300" y="1182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63,854</a:t>
          </a:r>
          <a:endParaRPr kumimoji="1" lang="ja-JP" altLang="en-US" sz="1000" b="1">
            <a:latin typeface="ＭＳ Ｐゴシック"/>
          </a:endParaRPr>
        </a:p>
      </xdr:txBody>
    </xdr:sp>
    <xdr:clientData/>
  </xdr:oneCellAnchor>
  <xdr:twoCellAnchor>
    <xdr:from>
      <xdr:col>15</xdr:col>
      <xdr:colOff>92075</xdr:colOff>
      <xdr:row>70</xdr:row>
      <xdr:rowOff>51598</xdr:rowOff>
    </xdr:from>
    <xdr:to>
      <xdr:col>15</xdr:col>
      <xdr:colOff>269875</xdr:colOff>
      <xdr:row>70</xdr:row>
      <xdr:rowOff>51598</xdr:rowOff>
    </xdr:to>
    <xdr:cxnSp macro="">
      <xdr:nvCxnSpPr>
        <xdr:cNvPr id="405" name="直線コネクタ 404"/>
        <xdr:cNvCxnSpPr/>
      </xdr:nvCxnSpPr>
      <xdr:spPr>
        <a:xfrm>
          <a:off x="10388600" y="1205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163429</xdr:rowOff>
    </xdr:from>
    <xdr:to>
      <xdr:col>15</xdr:col>
      <xdr:colOff>180975</xdr:colOff>
      <xdr:row>76</xdr:row>
      <xdr:rowOff>55918</xdr:rowOff>
    </xdr:to>
    <xdr:cxnSp macro="">
      <xdr:nvCxnSpPr>
        <xdr:cNvPr id="406" name="直線コネクタ 405"/>
        <xdr:cNvCxnSpPr/>
      </xdr:nvCxnSpPr>
      <xdr:spPr>
        <a:xfrm>
          <a:off x="9639300" y="13022179"/>
          <a:ext cx="838200" cy="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50992</xdr:rowOff>
    </xdr:from>
    <xdr:ext cx="534377" cy="259045"/>
    <xdr:sp macro="" textlink="">
      <xdr:nvSpPr>
        <xdr:cNvPr id="407" name="商工費平均値テキスト"/>
        <xdr:cNvSpPr txBox="1"/>
      </xdr:nvSpPr>
      <xdr:spPr>
        <a:xfrm>
          <a:off x="10528300" y="12738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25,159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28115</xdr:rowOff>
    </xdr:from>
    <xdr:to>
      <xdr:col>15</xdr:col>
      <xdr:colOff>231775</xdr:colOff>
      <xdr:row>75</xdr:row>
      <xdr:rowOff>129715</xdr:rowOff>
    </xdr:to>
    <xdr:sp macro="" textlink="">
      <xdr:nvSpPr>
        <xdr:cNvPr id="408" name="フローチャート : 判断 407"/>
        <xdr:cNvSpPr/>
      </xdr:nvSpPr>
      <xdr:spPr>
        <a:xfrm>
          <a:off x="104267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89202</xdr:rowOff>
    </xdr:from>
    <xdr:to>
      <xdr:col>14</xdr:col>
      <xdr:colOff>28575</xdr:colOff>
      <xdr:row>75</xdr:row>
      <xdr:rowOff>163429</xdr:rowOff>
    </xdr:to>
    <xdr:cxnSp macro="">
      <xdr:nvCxnSpPr>
        <xdr:cNvPr id="409" name="直線コネクタ 408"/>
        <xdr:cNvCxnSpPr/>
      </xdr:nvCxnSpPr>
      <xdr:spPr>
        <a:xfrm>
          <a:off x="8750300" y="12947952"/>
          <a:ext cx="889000" cy="7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144542</xdr:rowOff>
    </xdr:from>
    <xdr:to>
      <xdr:col>14</xdr:col>
      <xdr:colOff>79375</xdr:colOff>
      <xdr:row>75</xdr:row>
      <xdr:rowOff>74692</xdr:rowOff>
    </xdr:to>
    <xdr:sp macro="" textlink="">
      <xdr:nvSpPr>
        <xdr:cNvPr id="410" name="フローチャート : 判断 409"/>
        <xdr:cNvSpPr/>
      </xdr:nvSpPr>
      <xdr:spPr>
        <a:xfrm>
          <a:off x="9588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91219</xdr:rowOff>
    </xdr:from>
    <xdr:ext cx="534377" cy="259045"/>
    <xdr:sp macro="" textlink="">
      <xdr:nvSpPr>
        <xdr:cNvPr id="411" name="テキスト ボックス 410"/>
        <xdr:cNvSpPr txBox="1"/>
      </xdr:nvSpPr>
      <xdr:spPr>
        <a:xfrm>
          <a:off x="9372111" y="1260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89202</xdr:rowOff>
    </xdr:from>
    <xdr:to>
      <xdr:col>12</xdr:col>
      <xdr:colOff>511175</xdr:colOff>
      <xdr:row>75</xdr:row>
      <xdr:rowOff>99764</xdr:rowOff>
    </xdr:to>
    <xdr:cxnSp macro="">
      <xdr:nvCxnSpPr>
        <xdr:cNvPr id="412" name="直線コネクタ 411"/>
        <xdr:cNvCxnSpPr/>
      </xdr:nvCxnSpPr>
      <xdr:spPr>
        <a:xfrm flipV="1">
          <a:off x="7861300" y="12947952"/>
          <a:ext cx="889000" cy="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120401</xdr:rowOff>
    </xdr:from>
    <xdr:to>
      <xdr:col>12</xdr:col>
      <xdr:colOff>561975</xdr:colOff>
      <xdr:row>75</xdr:row>
      <xdr:rowOff>50551</xdr:rowOff>
    </xdr:to>
    <xdr:sp macro="" textlink="">
      <xdr:nvSpPr>
        <xdr:cNvPr id="413" name="フローチャート : 判断 412"/>
        <xdr:cNvSpPr/>
      </xdr:nvSpPr>
      <xdr:spPr>
        <a:xfrm>
          <a:off x="8699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67078</xdr:rowOff>
    </xdr:from>
    <xdr:ext cx="534377" cy="259045"/>
    <xdr:sp macro="" textlink="">
      <xdr:nvSpPr>
        <xdr:cNvPr id="414" name="テキスト ボックス 413"/>
        <xdr:cNvSpPr txBox="1"/>
      </xdr:nvSpPr>
      <xdr:spPr>
        <a:xfrm>
          <a:off x="8483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78161</xdr:rowOff>
    </xdr:from>
    <xdr:to>
      <xdr:col>11</xdr:col>
      <xdr:colOff>307975</xdr:colOff>
      <xdr:row>75</xdr:row>
      <xdr:rowOff>99764</xdr:rowOff>
    </xdr:to>
    <xdr:cxnSp macro="">
      <xdr:nvCxnSpPr>
        <xdr:cNvPr id="415" name="直線コネクタ 414"/>
        <xdr:cNvCxnSpPr/>
      </xdr:nvCxnSpPr>
      <xdr:spPr>
        <a:xfrm>
          <a:off x="6972300" y="12936911"/>
          <a:ext cx="8890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51661</xdr:rowOff>
    </xdr:from>
    <xdr:to>
      <xdr:col>11</xdr:col>
      <xdr:colOff>358775</xdr:colOff>
      <xdr:row>74</xdr:row>
      <xdr:rowOff>153261</xdr:rowOff>
    </xdr:to>
    <xdr:sp macro="" textlink="">
      <xdr:nvSpPr>
        <xdr:cNvPr id="416" name="フローチャート : 判断 415"/>
        <xdr:cNvSpPr/>
      </xdr:nvSpPr>
      <xdr:spPr>
        <a:xfrm>
          <a:off x="7810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169788</xdr:rowOff>
    </xdr:from>
    <xdr:ext cx="534377" cy="259045"/>
    <xdr:sp macro="" textlink="">
      <xdr:nvSpPr>
        <xdr:cNvPr id="417" name="テキスト ボックス 416"/>
        <xdr:cNvSpPr txBox="1"/>
      </xdr:nvSpPr>
      <xdr:spPr>
        <a:xfrm>
          <a:off x="7594111" y="125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149273</xdr:rowOff>
    </xdr:from>
    <xdr:to>
      <xdr:col>10</xdr:col>
      <xdr:colOff>155575</xdr:colOff>
      <xdr:row>74</xdr:row>
      <xdr:rowOff>79423</xdr:rowOff>
    </xdr:to>
    <xdr:sp macro="" textlink="">
      <xdr:nvSpPr>
        <xdr:cNvPr id="418" name="フローチャート : 判断 417"/>
        <xdr:cNvSpPr/>
      </xdr:nvSpPr>
      <xdr:spPr>
        <a:xfrm>
          <a:off x="6921500" y="126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95950</xdr:rowOff>
    </xdr:from>
    <xdr:ext cx="534377" cy="259045"/>
    <xdr:sp macro="" textlink="">
      <xdr:nvSpPr>
        <xdr:cNvPr id="419" name="テキスト ボックス 418"/>
        <xdr:cNvSpPr txBox="1"/>
      </xdr:nvSpPr>
      <xdr:spPr>
        <a:xfrm>
          <a:off x="6705111" y="124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5118</xdr:rowOff>
    </xdr:from>
    <xdr:to>
      <xdr:col>15</xdr:col>
      <xdr:colOff>231775</xdr:colOff>
      <xdr:row>76</xdr:row>
      <xdr:rowOff>106718</xdr:rowOff>
    </xdr:to>
    <xdr:sp macro="" textlink="">
      <xdr:nvSpPr>
        <xdr:cNvPr id="425" name="円/楕円 424"/>
        <xdr:cNvSpPr/>
      </xdr:nvSpPr>
      <xdr:spPr>
        <a:xfrm>
          <a:off x="10426700" y="13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154995</xdr:rowOff>
    </xdr:from>
    <xdr:ext cx="534377" cy="259045"/>
    <xdr:sp macro="" textlink="">
      <xdr:nvSpPr>
        <xdr:cNvPr id="426" name="商工費該当値テキスト"/>
        <xdr:cNvSpPr txBox="1"/>
      </xdr:nvSpPr>
      <xdr:spPr>
        <a:xfrm>
          <a:off x="10528300"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112629</xdr:rowOff>
    </xdr:from>
    <xdr:to>
      <xdr:col>14</xdr:col>
      <xdr:colOff>79375</xdr:colOff>
      <xdr:row>76</xdr:row>
      <xdr:rowOff>42779</xdr:rowOff>
    </xdr:to>
    <xdr:sp macro="" textlink="">
      <xdr:nvSpPr>
        <xdr:cNvPr id="427" name="円/楕円 426"/>
        <xdr:cNvSpPr/>
      </xdr:nvSpPr>
      <xdr:spPr>
        <a:xfrm>
          <a:off x="9588500" y="129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33906</xdr:rowOff>
    </xdr:from>
    <xdr:ext cx="534377" cy="259045"/>
    <xdr:sp macro="" textlink="">
      <xdr:nvSpPr>
        <xdr:cNvPr id="428" name="テキスト ボックス 427"/>
        <xdr:cNvSpPr txBox="1"/>
      </xdr:nvSpPr>
      <xdr:spPr>
        <a:xfrm>
          <a:off x="9372111" y="130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38402</xdr:rowOff>
    </xdr:from>
    <xdr:to>
      <xdr:col>12</xdr:col>
      <xdr:colOff>561975</xdr:colOff>
      <xdr:row>75</xdr:row>
      <xdr:rowOff>140002</xdr:rowOff>
    </xdr:to>
    <xdr:sp macro="" textlink="">
      <xdr:nvSpPr>
        <xdr:cNvPr id="429" name="円/楕円 428"/>
        <xdr:cNvSpPr/>
      </xdr:nvSpPr>
      <xdr:spPr>
        <a:xfrm>
          <a:off x="8699500" y="1289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131129</xdr:rowOff>
    </xdr:from>
    <xdr:ext cx="534377" cy="259045"/>
    <xdr:sp macro="" textlink="">
      <xdr:nvSpPr>
        <xdr:cNvPr id="430" name="テキスト ボックス 429"/>
        <xdr:cNvSpPr txBox="1"/>
      </xdr:nvSpPr>
      <xdr:spPr>
        <a:xfrm>
          <a:off x="8483111" y="1298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48964</xdr:rowOff>
    </xdr:from>
    <xdr:to>
      <xdr:col>11</xdr:col>
      <xdr:colOff>358775</xdr:colOff>
      <xdr:row>75</xdr:row>
      <xdr:rowOff>150564</xdr:rowOff>
    </xdr:to>
    <xdr:sp macro="" textlink="">
      <xdr:nvSpPr>
        <xdr:cNvPr id="431" name="円/楕円 430"/>
        <xdr:cNvSpPr/>
      </xdr:nvSpPr>
      <xdr:spPr>
        <a:xfrm>
          <a:off x="7810500" y="1290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141690</xdr:rowOff>
    </xdr:from>
    <xdr:ext cx="534377" cy="259045"/>
    <xdr:sp macro="" textlink="">
      <xdr:nvSpPr>
        <xdr:cNvPr id="432" name="テキスト ボックス 431"/>
        <xdr:cNvSpPr txBox="1"/>
      </xdr:nvSpPr>
      <xdr:spPr>
        <a:xfrm>
          <a:off x="7594111" y="1300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27361</xdr:rowOff>
    </xdr:from>
    <xdr:to>
      <xdr:col>10</xdr:col>
      <xdr:colOff>155575</xdr:colOff>
      <xdr:row>75</xdr:row>
      <xdr:rowOff>128961</xdr:rowOff>
    </xdr:to>
    <xdr:sp macro="" textlink="">
      <xdr:nvSpPr>
        <xdr:cNvPr id="433" name="円/楕円 432"/>
        <xdr:cNvSpPr/>
      </xdr:nvSpPr>
      <xdr:spPr>
        <a:xfrm>
          <a:off x="6921500" y="128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120088</xdr:rowOff>
    </xdr:from>
    <xdr:ext cx="534377" cy="259045"/>
    <xdr:sp macro="" textlink="">
      <xdr:nvSpPr>
        <xdr:cNvPr id="434" name="テキスト ボックス 433"/>
        <xdr:cNvSpPr txBox="1"/>
      </xdr:nvSpPr>
      <xdr:spPr>
        <a:xfrm>
          <a:off x="6705111" y="129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79235</xdr:rowOff>
    </xdr:from>
    <xdr:to>
      <xdr:col>15</xdr:col>
      <xdr:colOff>180340</xdr:colOff>
      <xdr:row>99</xdr:row>
      <xdr:rowOff>53792</xdr:rowOff>
    </xdr:to>
    <xdr:cxnSp macro="">
      <xdr:nvCxnSpPr>
        <xdr:cNvPr id="457" name="直線コネクタ 456"/>
        <xdr:cNvCxnSpPr/>
      </xdr:nvCxnSpPr>
      <xdr:spPr>
        <a:xfrm flipV="1">
          <a:off x="10475595" y="15852635"/>
          <a:ext cx="1270" cy="1174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57619</xdr:rowOff>
    </xdr:from>
    <xdr:ext cx="534377" cy="259045"/>
    <xdr:sp macro="" textlink="">
      <xdr:nvSpPr>
        <xdr:cNvPr id="458" name="土木費最小値テキスト"/>
        <xdr:cNvSpPr txBox="1"/>
      </xdr:nvSpPr>
      <xdr:spPr>
        <a:xfrm>
          <a:off x="10528300" y="170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36,258</a:t>
          </a:r>
          <a:endParaRPr kumimoji="1" lang="ja-JP" altLang="en-US" sz="1000" b="1">
            <a:latin typeface="ＭＳ Ｐゴシック"/>
          </a:endParaRPr>
        </a:p>
      </xdr:txBody>
    </xdr:sp>
    <xdr:clientData/>
  </xdr:oneCellAnchor>
  <xdr:twoCellAnchor>
    <xdr:from>
      <xdr:col>15</xdr:col>
      <xdr:colOff>92075</xdr:colOff>
      <xdr:row>99</xdr:row>
      <xdr:rowOff>53792</xdr:rowOff>
    </xdr:from>
    <xdr:to>
      <xdr:col>15</xdr:col>
      <xdr:colOff>269875</xdr:colOff>
      <xdr:row>99</xdr:row>
      <xdr:rowOff>53792</xdr:rowOff>
    </xdr:to>
    <xdr:cxnSp macro="">
      <xdr:nvCxnSpPr>
        <xdr:cNvPr id="459" name="直線コネクタ 458"/>
        <xdr:cNvCxnSpPr/>
      </xdr:nvCxnSpPr>
      <xdr:spPr>
        <a:xfrm>
          <a:off x="10388600" y="1702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25912</xdr:rowOff>
    </xdr:from>
    <xdr:ext cx="534377" cy="259045"/>
    <xdr:sp macro="" textlink="">
      <xdr:nvSpPr>
        <xdr:cNvPr id="460" name="土木費最大値テキスト"/>
        <xdr:cNvSpPr txBox="1"/>
      </xdr:nvSpPr>
      <xdr:spPr>
        <a:xfrm>
          <a:off x="10528300" y="156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87,645</a:t>
          </a:r>
          <a:endParaRPr kumimoji="1" lang="ja-JP" altLang="en-US" sz="1000" b="1">
            <a:latin typeface="ＭＳ Ｐゴシック"/>
          </a:endParaRPr>
        </a:p>
      </xdr:txBody>
    </xdr:sp>
    <xdr:clientData/>
  </xdr:oneCellAnchor>
  <xdr:twoCellAnchor>
    <xdr:from>
      <xdr:col>15</xdr:col>
      <xdr:colOff>92075</xdr:colOff>
      <xdr:row>92</xdr:row>
      <xdr:rowOff>79235</xdr:rowOff>
    </xdr:from>
    <xdr:to>
      <xdr:col>15</xdr:col>
      <xdr:colOff>269875</xdr:colOff>
      <xdr:row>92</xdr:row>
      <xdr:rowOff>79235</xdr:rowOff>
    </xdr:to>
    <xdr:cxnSp macro="">
      <xdr:nvCxnSpPr>
        <xdr:cNvPr id="461" name="直線コネクタ 460"/>
        <xdr:cNvCxnSpPr/>
      </xdr:nvCxnSpPr>
      <xdr:spPr>
        <a:xfrm>
          <a:off x="10388600" y="158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96357</xdr:rowOff>
    </xdr:from>
    <xdr:to>
      <xdr:col>15</xdr:col>
      <xdr:colOff>180975</xdr:colOff>
      <xdr:row>97</xdr:row>
      <xdr:rowOff>117252</xdr:rowOff>
    </xdr:to>
    <xdr:cxnSp macro="">
      <xdr:nvCxnSpPr>
        <xdr:cNvPr id="462" name="直線コネクタ 461"/>
        <xdr:cNvCxnSpPr/>
      </xdr:nvCxnSpPr>
      <xdr:spPr>
        <a:xfrm flipV="1">
          <a:off x="9639300" y="16555557"/>
          <a:ext cx="838200" cy="19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107869</xdr:rowOff>
    </xdr:from>
    <xdr:ext cx="534377" cy="259045"/>
    <xdr:sp macro="" textlink="">
      <xdr:nvSpPr>
        <xdr:cNvPr id="463" name="土木費平均値テキスト"/>
        <xdr:cNvSpPr txBox="1"/>
      </xdr:nvSpPr>
      <xdr:spPr>
        <a:xfrm>
          <a:off x="10528300" y="1622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62,671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84992</xdr:rowOff>
    </xdr:from>
    <xdr:to>
      <xdr:col>15</xdr:col>
      <xdr:colOff>231775</xdr:colOff>
      <xdr:row>96</xdr:row>
      <xdr:rowOff>15142</xdr:rowOff>
    </xdr:to>
    <xdr:sp macro="" textlink="">
      <xdr:nvSpPr>
        <xdr:cNvPr id="464" name="フローチャート : 判断 463"/>
        <xdr:cNvSpPr/>
      </xdr:nvSpPr>
      <xdr:spPr>
        <a:xfrm>
          <a:off x="10426700" y="163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3592</xdr:rowOff>
    </xdr:from>
    <xdr:to>
      <xdr:col>14</xdr:col>
      <xdr:colOff>28575</xdr:colOff>
      <xdr:row>97</xdr:row>
      <xdr:rowOff>117252</xdr:rowOff>
    </xdr:to>
    <xdr:cxnSp macro="">
      <xdr:nvCxnSpPr>
        <xdr:cNvPr id="465" name="直線コネクタ 464"/>
        <xdr:cNvCxnSpPr/>
      </xdr:nvCxnSpPr>
      <xdr:spPr>
        <a:xfrm>
          <a:off x="8750300" y="16462792"/>
          <a:ext cx="889000" cy="28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40436</xdr:rowOff>
    </xdr:from>
    <xdr:to>
      <xdr:col>14</xdr:col>
      <xdr:colOff>79375</xdr:colOff>
      <xdr:row>95</xdr:row>
      <xdr:rowOff>142036</xdr:rowOff>
    </xdr:to>
    <xdr:sp macro="" textlink="">
      <xdr:nvSpPr>
        <xdr:cNvPr id="466" name="フローチャート : 判断 465"/>
        <xdr:cNvSpPr/>
      </xdr:nvSpPr>
      <xdr:spPr>
        <a:xfrm>
          <a:off x="9588500" y="1632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158563</xdr:rowOff>
    </xdr:from>
    <xdr:ext cx="534377" cy="259045"/>
    <xdr:sp macro="" textlink="">
      <xdr:nvSpPr>
        <xdr:cNvPr id="467" name="テキスト ボックス 466"/>
        <xdr:cNvSpPr txBox="1"/>
      </xdr:nvSpPr>
      <xdr:spPr>
        <a:xfrm>
          <a:off x="9372111" y="16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3592</xdr:rowOff>
    </xdr:from>
    <xdr:to>
      <xdr:col>12</xdr:col>
      <xdr:colOff>511175</xdr:colOff>
      <xdr:row>97</xdr:row>
      <xdr:rowOff>12278</xdr:rowOff>
    </xdr:to>
    <xdr:cxnSp macro="">
      <xdr:nvCxnSpPr>
        <xdr:cNvPr id="468" name="直線コネクタ 467"/>
        <xdr:cNvCxnSpPr/>
      </xdr:nvCxnSpPr>
      <xdr:spPr>
        <a:xfrm flipV="1">
          <a:off x="7861300" y="16462792"/>
          <a:ext cx="889000" cy="18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56142</xdr:rowOff>
    </xdr:from>
    <xdr:to>
      <xdr:col>12</xdr:col>
      <xdr:colOff>561975</xdr:colOff>
      <xdr:row>95</xdr:row>
      <xdr:rowOff>157742</xdr:rowOff>
    </xdr:to>
    <xdr:sp macro="" textlink="">
      <xdr:nvSpPr>
        <xdr:cNvPr id="469" name="フローチャート : 判断 468"/>
        <xdr:cNvSpPr/>
      </xdr:nvSpPr>
      <xdr:spPr>
        <a:xfrm>
          <a:off x="8699500" y="1634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2819</xdr:rowOff>
    </xdr:from>
    <xdr:ext cx="534377" cy="259045"/>
    <xdr:sp macro="" textlink="">
      <xdr:nvSpPr>
        <xdr:cNvPr id="470" name="テキスト ボックス 469"/>
        <xdr:cNvSpPr txBox="1"/>
      </xdr:nvSpPr>
      <xdr:spPr>
        <a:xfrm>
          <a:off x="8483111" y="1611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123379</xdr:rowOff>
    </xdr:from>
    <xdr:to>
      <xdr:col>11</xdr:col>
      <xdr:colOff>307975</xdr:colOff>
      <xdr:row>97</xdr:row>
      <xdr:rowOff>12278</xdr:rowOff>
    </xdr:to>
    <xdr:cxnSp macro="">
      <xdr:nvCxnSpPr>
        <xdr:cNvPr id="471" name="直線コネクタ 470"/>
        <xdr:cNvCxnSpPr/>
      </xdr:nvCxnSpPr>
      <xdr:spPr>
        <a:xfrm>
          <a:off x="6972300" y="16582579"/>
          <a:ext cx="889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16914</xdr:rowOff>
    </xdr:from>
    <xdr:to>
      <xdr:col>11</xdr:col>
      <xdr:colOff>358775</xdr:colOff>
      <xdr:row>95</xdr:row>
      <xdr:rowOff>118514</xdr:rowOff>
    </xdr:to>
    <xdr:sp macro="" textlink="">
      <xdr:nvSpPr>
        <xdr:cNvPr id="472" name="フローチャート : 判断 471"/>
        <xdr:cNvSpPr/>
      </xdr:nvSpPr>
      <xdr:spPr>
        <a:xfrm>
          <a:off x="7810500" y="1630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135041</xdr:rowOff>
    </xdr:from>
    <xdr:ext cx="534377" cy="259045"/>
    <xdr:sp macro="" textlink="">
      <xdr:nvSpPr>
        <xdr:cNvPr id="473" name="テキスト ボックス 472"/>
        <xdr:cNvSpPr txBox="1"/>
      </xdr:nvSpPr>
      <xdr:spPr>
        <a:xfrm>
          <a:off x="7594111" y="1607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67937</xdr:rowOff>
    </xdr:from>
    <xdr:to>
      <xdr:col>10</xdr:col>
      <xdr:colOff>155575</xdr:colOff>
      <xdr:row>95</xdr:row>
      <xdr:rowOff>169537</xdr:rowOff>
    </xdr:to>
    <xdr:sp macro="" textlink="">
      <xdr:nvSpPr>
        <xdr:cNvPr id="474" name="フローチャート : 判断 473"/>
        <xdr:cNvSpPr/>
      </xdr:nvSpPr>
      <xdr:spPr>
        <a:xfrm>
          <a:off x="6921500" y="163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14614</xdr:rowOff>
    </xdr:from>
    <xdr:ext cx="534377" cy="259045"/>
    <xdr:sp macro="" textlink="">
      <xdr:nvSpPr>
        <xdr:cNvPr id="475" name="テキスト ボックス 474"/>
        <xdr:cNvSpPr txBox="1"/>
      </xdr:nvSpPr>
      <xdr:spPr>
        <a:xfrm>
          <a:off x="6705111" y="161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45557</xdr:rowOff>
    </xdr:from>
    <xdr:to>
      <xdr:col>15</xdr:col>
      <xdr:colOff>231775</xdr:colOff>
      <xdr:row>96</xdr:row>
      <xdr:rowOff>147157</xdr:rowOff>
    </xdr:to>
    <xdr:sp macro="" textlink="">
      <xdr:nvSpPr>
        <xdr:cNvPr id="481" name="円/楕円 480"/>
        <xdr:cNvSpPr/>
      </xdr:nvSpPr>
      <xdr:spPr>
        <a:xfrm>
          <a:off x="10426700" y="165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23984</xdr:rowOff>
    </xdr:from>
    <xdr:ext cx="534377" cy="259045"/>
    <xdr:sp macro="" textlink="">
      <xdr:nvSpPr>
        <xdr:cNvPr id="482" name="土木費該当値テキスト"/>
        <xdr:cNvSpPr txBox="1"/>
      </xdr:nvSpPr>
      <xdr:spPr>
        <a:xfrm>
          <a:off x="10528300" y="1648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56,896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66452</xdr:rowOff>
    </xdr:from>
    <xdr:to>
      <xdr:col>14</xdr:col>
      <xdr:colOff>79375</xdr:colOff>
      <xdr:row>97</xdr:row>
      <xdr:rowOff>168052</xdr:rowOff>
    </xdr:to>
    <xdr:sp macro="" textlink="">
      <xdr:nvSpPr>
        <xdr:cNvPr id="483" name="円/楕円 482"/>
        <xdr:cNvSpPr/>
      </xdr:nvSpPr>
      <xdr:spPr>
        <a:xfrm>
          <a:off x="9588500" y="166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159179</xdr:rowOff>
    </xdr:from>
    <xdr:ext cx="534377" cy="259045"/>
    <xdr:sp macro="" textlink="">
      <xdr:nvSpPr>
        <xdr:cNvPr id="484" name="テキスト ボックス 483"/>
        <xdr:cNvSpPr txBox="1"/>
      </xdr:nvSpPr>
      <xdr:spPr>
        <a:xfrm>
          <a:off x="9372111" y="1678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124242</xdr:rowOff>
    </xdr:from>
    <xdr:to>
      <xdr:col>12</xdr:col>
      <xdr:colOff>561975</xdr:colOff>
      <xdr:row>96</xdr:row>
      <xdr:rowOff>54392</xdr:rowOff>
    </xdr:to>
    <xdr:sp macro="" textlink="">
      <xdr:nvSpPr>
        <xdr:cNvPr id="485" name="円/楕円 484"/>
        <xdr:cNvSpPr/>
      </xdr:nvSpPr>
      <xdr:spPr>
        <a:xfrm>
          <a:off x="8699500" y="164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45519</xdr:rowOff>
    </xdr:from>
    <xdr:ext cx="534377" cy="259045"/>
    <xdr:sp macro="" textlink="">
      <xdr:nvSpPr>
        <xdr:cNvPr id="486" name="テキスト ボックス 485"/>
        <xdr:cNvSpPr txBox="1"/>
      </xdr:nvSpPr>
      <xdr:spPr>
        <a:xfrm>
          <a:off x="8483111" y="165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132928</xdr:rowOff>
    </xdr:from>
    <xdr:to>
      <xdr:col>11</xdr:col>
      <xdr:colOff>358775</xdr:colOff>
      <xdr:row>97</xdr:row>
      <xdr:rowOff>63078</xdr:rowOff>
    </xdr:to>
    <xdr:sp macro="" textlink="">
      <xdr:nvSpPr>
        <xdr:cNvPr id="487" name="円/楕円 486"/>
        <xdr:cNvSpPr/>
      </xdr:nvSpPr>
      <xdr:spPr>
        <a:xfrm>
          <a:off x="7810500" y="165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54205</xdr:rowOff>
    </xdr:from>
    <xdr:ext cx="534377" cy="259045"/>
    <xdr:sp macro="" textlink="">
      <xdr:nvSpPr>
        <xdr:cNvPr id="488" name="テキスト ボックス 487"/>
        <xdr:cNvSpPr txBox="1"/>
      </xdr:nvSpPr>
      <xdr:spPr>
        <a:xfrm>
          <a:off x="7594111" y="166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72579</xdr:rowOff>
    </xdr:from>
    <xdr:to>
      <xdr:col>10</xdr:col>
      <xdr:colOff>155575</xdr:colOff>
      <xdr:row>97</xdr:row>
      <xdr:rowOff>2729</xdr:rowOff>
    </xdr:to>
    <xdr:sp macro="" textlink="">
      <xdr:nvSpPr>
        <xdr:cNvPr id="489" name="円/楕円 488"/>
        <xdr:cNvSpPr/>
      </xdr:nvSpPr>
      <xdr:spPr>
        <a:xfrm>
          <a:off x="6921500" y="1653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165306</xdr:rowOff>
    </xdr:from>
    <xdr:ext cx="534377" cy="259045"/>
    <xdr:sp macro="" textlink="">
      <xdr:nvSpPr>
        <xdr:cNvPr id="490" name="テキスト ボックス 489"/>
        <xdr:cNvSpPr txBox="1"/>
      </xdr:nvSpPr>
      <xdr:spPr>
        <a:xfrm>
          <a:off x="6705111" y="1662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126174</xdr:rowOff>
    </xdr:from>
    <xdr:to>
      <xdr:col>23</xdr:col>
      <xdr:colOff>516889</xdr:colOff>
      <xdr:row>39</xdr:row>
      <xdr:rowOff>138176</xdr:rowOff>
    </xdr:to>
    <xdr:cxnSp macro="">
      <xdr:nvCxnSpPr>
        <xdr:cNvPr id="515" name="直線コネクタ 514"/>
        <xdr:cNvCxnSpPr/>
      </xdr:nvCxnSpPr>
      <xdr:spPr>
        <a:xfrm flipV="1">
          <a:off x="16317595" y="5441124"/>
          <a:ext cx="1269" cy="138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142003</xdr:rowOff>
    </xdr:from>
    <xdr:ext cx="469744" cy="259045"/>
    <xdr:sp macro="" textlink="">
      <xdr:nvSpPr>
        <xdr:cNvPr id="516" name="消防費最小値テキスト"/>
        <xdr:cNvSpPr txBox="1"/>
      </xdr:nvSpPr>
      <xdr:spPr>
        <a:xfrm>
          <a:off x="16370300" y="682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9,508</a:t>
          </a:r>
          <a:endParaRPr kumimoji="1" lang="ja-JP" altLang="en-US" sz="1000" b="1">
            <a:latin typeface="ＭＳ Ｐゴシック"/>
          </a:endParaRPr>
        </a:p>
      </xdr:txBody>
    </xdr:sp>
    <xdr:clientData/>
  </xdr:oneCellAnchor>
  <xdr:twoCellAnchor>
    <xdr:from>
      <xdr:col>23</xdr:col>
      <xdr:colOff>428625</xdr:colOff>
      <xdr:row>39</xdr:row>
      <xdr:rowOff>138176</xdr:rowOff>
    </xdr:from>
    <xdr:to>
      <xdr:col>23</xdr:col>
      <xdr:colOff>606425</xdr:colOff>
      <xdr:row>39</xdr:row>
      <xdr:rowOff>138176</xdr:rowOff>
    </xdr:to>
    <xdr:cxnSp macro="">
      <xdr:nvCxnSpPr>
        <xdr:cNvPr id="517" name="直線コネクタ 516"/>
        <xdr:cNvCxnSpPr/>
      </xdr:nvCxnSpPr>
      <xdr:spPr>
        <a:xfrm>
          <a:off x="16230600" y="682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72851</xdr:rowOff>
    </xdr:from>
    <xdr:ext cx="534377" cy="259045"/>
    <xdr:sp macro="" textlink="">
      <xdr:nvSpPr>
        <xdr:cNvPr id="518" name="消防費最大値テキスト"/>
        <xdr:cNvSpPr txBox="1"/>
      </xdr:nvSpPr>
      <xdr:spPr>
        <a:xfrm>
          <a:off x="16370300" y="5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16,771</a:t>
          </a:r>
          <a:endParaRPr kumimoji="1" lang="ja-JP" altLang="en-US" sz="1000" b="1">
            <a:latin typeface="ＭＳ Ｐゴシック"/>
          </a:endParaRPr>
        </a:p>
      </xdr:txBody>
    </xdr:sp>
    <xdr:clientData/>
  </xdr:oneCellAnchor>
  <xdr:twoCellAnchor>
    <xdr:from>
      <xdr:col>23</xdr:col>
      <xdr:colOff>428625</xdr:colOff>
      <xdr:row>31</xdr:row>
      <xdr:rowOff>126174</xdr:rowOff>
    </xdr:from>
    <xdr:to>
      <xdr:col>23</xdr:col>
      <xdr:colOff>606425</xdr:colOff>
      <xdr:row>31</xdr:row>
      <xdr:rowOff>126174</xdr:rowOff>
    </xdr:to>
    <xdr:cxnSp macro="">
      <xdr:nvCxnSpPr>
        <xdr:cNvPr id="519" name="直線コネクタ 518"/>
        <xdr:cNvCxnSpPr/>
      </xdr:nvCxnSpPr>
      <xdr:spPr>
        <a:xfrm>
          <a:off x="16230600" y="544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132461</xdr:rowOff>
    </xdr:from>
    <xdr:to>
      <xdr:col>23</xdr:col>
      <xdr:colOff>517525</xdr:colOff>
      <xdr:row>38</xdr:row>
      <xdr:rowOff>14160</xdr:rowOff>
    </xdr:to>
    <xdr:cxnSp macro="">
      <xdr:nvCxnSpPr>
        <xdr:cNvPr id="520" name="直線コネクタ 519"/>
        <xdr:cNvCxnSpPr/>
      </xdr:nvCxnSpPr>
      <xdr:spPr>
        <a:xfrm>
          <a:off x="15481300" y="6133211"/>
          <a:ext cx="838200" cy="39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151401</xdr:rowOff>
    </xdr:from>
    <xdr:ext cx="534377" cy="259045"/>
    <xdr:sp macro="" textlink="">
      <xdr:nvSpPr>
        <xdr:cNvPr id="521" name="消防費平均値テキスト"/>
        <xdr:cNvSpPr txBox="1"/>
      </xdr:nvSpPr>
      <xdr:spPr>
        <a:xfrm>
          <a:off x="16370300" y="6152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11,992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128524</xdr:rowOff>
    </xdr:from>
    <xdr:to>
      <xdr:col>23</xdr:col>
      <xdr:colOff>568325</xdr:colOff>
      <xdr:row>37</xdr:row>
      <xdr:rowOff>58674</xdr:rowOff>
    </xdr:to>
    <xdr:sp macro="" textlink="">
      <xdr:nvSpPr>
        <xdr:cNvPr id="522" name="フローチャート : 判断 521"/>
        <xdr:cNvSpPr/>
      </xdr:nvSpPr>
      <xdr:spPr>
        <a:xfrm>
          <a:off x="162687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132461</xdr:rowOff>
    </xdr:from>
    <xdr:to>
      <xdr:col>22</xdr:col>
      <xdr:colOff>365125</xdr:colOff>
      <xdr:row>36</xdr:row>
      <xdr:rowOff>30924</xdr:rowOff>
    </xdr:to>
    <xdr:cxnSp macro="">
      <xdr:nvCxnSpPr>
        <xdr:cNvPr id="523" name="直線コネクタ 522"/>
        <xdr:cNvCxnSpPr/>
      </xdr:nvCxnSpPr>
      <xdr:spPr>
        <a:xfrm flipV="1">
          <a:off x="14592300" y="6133211"/>
          <a:ext cx="889000" cy="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112522</xdr:rowOff>
    </xdr:from>
    <xdr:to>
      <xdr:col>22</xdr:col>
      <xdr:colOff>415925</xdr:colOff>
      <xdr:row>36</xdr:row>
      <xdr:rowOff>42672</xdr:rowOff>
    </xdr:to>
    <xdr:sp macro="" textlink="">
      <xdr:nvSpPr>
        <xdr:cNvPr id="524" name="フローチャート : 判断 523"/>
        <xdr:cNvSpPr/>
      </xdr:nvSpPr>
      <xdr:spPr>
        <a:xfrm>
          <a:off x="15430500" y="611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33799</xdr:rowOff>
    </xdr:from>
    <xdr:ext cx="534377" cy="259045"/>
    <xdr:sp macro="" textlink="">
      <xdr:nvSpPr>
        <xdr:cNvPr id="525" name="テキスト ボックス 524"/>
        <xdr:cNvSpPr txBox="1"/>
      </xdr:nvSpPr>
      <xdr:spPr>
        <a:xfrm>
          <a:off x="15214111" y="620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30924</xdr:rowOff>
    </xdr:from>
    <xdr:to>
      <xdr:col>21</xdr:col>
      <xdr:colOff>161925</xdr:colOff>
      <xdr:row>38</xdr:row>
      <xdr:rowOff>45593</xdr:rowOff>
    </xdr:to>
    <xdr:cxnSp macro="">
      <xdr:nvCxnSpPr>
        <xdr:cNvPr id="526" name="直線コネクタ 525"/>
        <xdr:cNvCxnSpPr/>
      </xdr:nvCxnSpPr>
      <xdr:spPr>
        <a:xfrm flipV="1">
          <a:off x="13703300" y="6203124"/>
          <a:ext cx="889000" cy="35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27749</xdr:rowOff>
    </xdr:from>
    <xdr:to>
      <xdr:col>21</xdr:col>
      <xdr:colOff>212725</xdr:colOff>
      <xdr:row>36</xdr:row>
      <xdr:rowOff>129349</xdr:rowOff>
    </xdr:to>
    <xdr:sp macro="" textlink="">
      <xdr:nvSpPr>
        <xdr:cNvPr id="527" name="フローチャート : 判断 526"/>
        <xdr:cNvSpPr/>
      </xdr:nvSpPr>
      <xdr:spPr>
        <a:xfrm>
          <a:off x="14541500" y="619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120476</xdr:rowOff>
    </xdr:from>
    <xdr:ext cx="534377" cy="259045"/>
    <xdr:sp macro="" textlink="">
      <xdr:nvSpPr>
        <xdr:cNvPr id="528" name="テキスト ボックス 527"/>
        <xdr:cNvSpPr txBox="1"/>
      </xdr:nvSpPr>
      <xdr:spPr>
        <a:xfrm>
          <a:off x="14325111" y="62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45593</xdr:rowOff>
    </xdr:from>
    <xdr:to>
      <xdr:col>19</xdr:col>
      <xdr:colOff>644525</xdr:colOff>
      <xdr:row>38</xdr:row>
      <xdr:rowOff>53784</xdr:rowOff>
    </xdr:to>
    <xdr:cxnSp macro="">
      <xdr:nvCxnSpPr>
        <xdr:cNvPr id="529" name="直線コネクタ 528"/>
        <xdr:cNvCxnSpPr/>
      </xdr:nvCxnSpPr>
      <xdr:spPr>
        <a:xfrm flipV="1">
          <a:off x="12814300" y="6560693"/>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13272</xdr:rowOff>
    </xdr:from>
    <xdr:to>
      <xdr:col>20</xdr:col>
      <xdr:colOff>9525</xdr:colOff>
      <xdr:row>37</xdr:row>
      <xdr:rowOff>114872</xdr:rowOff>
    </xdr:to>
    <xdr:sp macro="" textlink="">
      <xdr:nvSpPr>
        <xdr:cNvPr id="530" name="フローチャート : 判断 529"/>
        <xdr:cNvSpPr/>
      </xdr:nvSpPr>
      <xdr:spPr>
        <a:xfrm>
          <a:off x="13652500" y="635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131399</xdr:rowOff>
    </xdr:from>
    <xdr:ext cx="534377" cy="259045"/>
    <xdr:sp macro="" textlink="">
      <xdr:nvSpPr>
        <xdr:cNvPr id="531" name="テキスト ボックス 530"/>
        <xdr:cNvSpPr txBox="1"/>
      </xdr:nvSpPr>
      <xdr:spPr>
        <a:xfrm>
          <a:off x="13436111" y="61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4318</xdr:rowOff>
    </xdr:from>
    <xdr:to>
      <xdr:col>18</xdr:col>
      <xdr:colOff>492125</xdr:colOff>
      <xdr:row>37</xdr:row>
      <xdr:rowOff>105918</xdr:rowOff>
    </xdr:to>
    <xdr:sp macro="" textlink="">
      <xdr:nvSpPr>
        <xdr:cNvPr id="532" name="フローチャート : 判断 531"/>
        <xdr:cNvSpPr/>
      </xdr:nvSpPr>
      <xdr:spPr>
        <a:xfrm>
          <a:off x="12763500" y="634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122445</xdr:rowOff>
    </xdr:from>
    <xdr:ext cx="534377" cy="259045"/>
    <xdr:sp macro="" textlink="">
      <xdr:nvSpPr>
        <xdr:cNvPr id="533" name="テキスト ボックス 532"/>
        <xdr:cNvSpPr txBox="1"/>
      </xdr:nvSpPr>
      <xdr:spPr>
        <a:xfrm>
          <a:off x="12547111" y="61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134810</xdr:rowOff>
    </xdr:from>
    <xdr:to>
      <xdr:col>23</xdr:col>
      <xdr:colOff>568325</xdr:colOff>
      <xdr:row>38</xdr:row>
      <xdr:rowOff>64960</xdr:rowOff>
    </xdr:to>
    <xdr:sp macro="" textlink="">
      <xdr:nvSpPr>
        <xdr:cNvPr id="539" name="円/楕円 538"/>
        <xdr:cNvSpPr/>
      </xdr:nvSpPr>
      <xdr:spPr>
        <a:xfrm>
          <a:off x="16268700" y="647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113237</xdr:rowOff>
    </xdr:from>
    <xdr:ext cx="534377" cy="259045"/>
    <xdr:sp macro="" textlink="">
      <xdr:nvSpPr>
        <xdr:cNvPr id="540" name="消防費該当値テキスト"/>
        <xdr:cNvSpPr txBox="1"/>
      </xdr:nvSpPr>
      <xdr:spPr>
        <a:xfrm>
          <a:off x="16370300" y="645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81661</xdr:rowOff>
    </xdr:from>
    <xdr:to>
      <xdr:col>22</xdr:col>
      <xdr:colOff>415925</xdr:colOff>
      <xdr:row>36</xdr:row>
      <xdr:rowOff>11811</xdr:rowOff>
    </xdr:to>
    <xdr:sp macro="" textlink="">
      <xdr:nvSpPr>
        <xdr:cNvPr id="541" name="円/楕円 540"/>
        <xdr:cNvSpPr/>
      </xdr:nvSpPr>
      <xdr:spPr>
        <a:xfrm>
          <a:off x="15430500" y="608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28338</xdr:rowOff>
    </xdr:from>
    <xdr:ext cx="534377" cy="259045"/>
    <xdr:sp macro="" textlink="">
      <xdr:nvSpPr>
        <xdr:cNvPr id="542" name="テキスト ボックス 541"/>
        <xdr:cNvSpPr txBox="1"/>
      </xdr:nvSpPr>
      <xdr:spPr>
        <a:xfrm>
          <a:off x="15214111" y="58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151574</xdr:rowOff>
    </xdr:from>
    <xdr:to>
      <xdr:col>21</xdr:col>
      <xdr:colOff>212725</xdr:colOff>
      <xdr:row>36</xdr:row>
      <xdr:rowOff>81724</xdr:rowOff>
    </xdr:to>
    <xdr:sp macro="" textlink="">
      <xdr:nvSpPr>
        <xdr:cNvPr id="543" name="円/楕円 542"/>
        <xdr:cNvSpPr/>
      </xdr:nvSpPr>
      <xdr:spPr>
        <a:xfrm>
          <a:off x="14541500" y="61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98251</xdr:rowOff>
    </xdr:from>
    <xdr:ext cx="534377" cy="259045"/>
    <xdr:sp macro="" textlink="">
      <xdr:nvSpPr>
        <xdr:cNvPr id="544" name="テキスト ボックス 543"/>
        <xdr:cNvSpPr txBox="1"/>
      </xdr:nvSpPr>
      <xdr:spPr>
        <a:xfrm>
          <a:off x="14325111" y="59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166243</xdr:rowOff>
    </xdr:from>
    <xdr:to>
      <xdr:col>20</xdr:col>
      <xdr:colOff>9525</xdr:colOff>
      <xdr:row>38</xdr:row>
      <xdr:rowOff>96393</xdr:rowOff>
    </xdr:to>
    <xdr:sp macro="" textlink="">
      <xdr:nvSpPr>
        <xdr:cNvPr id="545" name="円/楕円 544"/>
        <xdr:cNvSpPr/>
      </xdr:nvSpPr>
      <xdr:spPr>
        <a:xfrm>
          <a:off x="13652500" y="65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87520</xdr:rowOff>
    </xdr:from>
    <xdr:ext cx="534377" cy="259045"/>
    <xdr:sp macro="" textlink="">
      <xdr:nvSpPr>
        <xdr:cNvPr id="546" name="テキスト ボックス 545"/>
        <xdr:cNvSpPr txBox="1"/>
      </xdr:nvSpPr>
      <xdr:spPr>
        <a:xfrm>
          <a:off x="13436111" y="660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2984</xdr:rowOff>
    </xdr:from>
    <xdr:to>
      <xdr:col>18</xdr:col>
      <xdr:colOff>492125</xdr:colOff>
      <xdr:row>38</xdr:row>
      <xdr:rowOff>104584</xdr:rowOff>
    </xdr:to>
    <xdr:sp macro="" textlink="">
      <xdr:nvSpPr>
        <xdr:cNvPr id="547" name="円/楕円 546"/>
        <xdr:cNvSpPr/>
      </xdr:nvSpPr>
      <xdr:spPr>
        <a:xfrm>
          <a:off x="12763500" y="65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95711</xdr:rowOff>
    </xdr:from>
    <xdr:ext cx="534377" cy="259045"/>
    <xdr:sp macro="" textlink="">
      <xdr:nvSpPr>
        <xdr:cNvPr id="548" name="テキスト ボックス 547"/>
        <xdr:cNvSpPr txBox="1"/>
      </xdr:nvSpPr>
      <xdr:spPr>
        <a:xfrm>
          <a:off x="12547111" y="66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170104</xdr:rowOff>
    </xdr:from>
    <xdr:to>
      <xdr:col>23</xdr:col>
      <xdr:colOff>516889</xdr:colOff>
      <xdr:row>59</xdr:row>
      <xdr:rowOff>42682</xdr:rowOff>
    </xdr:to>
    <xdr:cxnSp macro="">
      <xdr:nvCxnSpPr>
        <xdr:cNvPr id="571" name="直線コネクタ 570"/>
        <xdr:cNvCxnSpPr/>
      </xdr:nvCxnSpPr>
      <xdr:spPr>
        <a:xfrm flipV="1">
          <a:off x="16317595" y="8914054"/>
          <a:ext cx="1269" cy="124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46509</xdr:rowOff>
    </xdr:from>
    <xdr:ext cx="534377" cy="259045"/>
    <xdr:sp macro="" textlink="">
      <xdr:nvSpPr>
        <xdr:cNvPr id="572" name="教育費最小値テキスト"/>
        <xdr:cNvSpPr txBox="1"/>
      </xdr:nvSpPr>
      <xdr:spPr>
        <a:xfrm>
          <a:off x="16370300" y="1016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28,372</a:t>
          </a:r>
          <a:endParaRPr kumimoji="1" lang="ja-JP" altLang="en-US" sz="1000" b="1">
            <a:latin typeface="ＭＳ Ｐゴシック"/>
          </a:endParaRPr>
        </a:p>
      </xdr:txBody>
    </xdr:sp>
    <xdr:clientData/>
  </xdr:oneCellAnchor>
  <xdr:twoCellAnchor>
    <xdr:from>
      <xdr:col>23</xdr:col>
      <xdr:colOff>428625</xdr:colOff>
      <xdr:row>59</xdr:row>
      <xdr:rowOff>42682</xdr:rowOff>
    </xdr:from>
    <xdr:to>
      <xdr:col>23</xdr:col>
      <xdr:colOff>606425</xdr:colOff>
      <xdr:row>59</xdr:row>
      <xdr:rowOff>42682</xdr:rowOff>
    </xdr:to>
    <xdr:cxnSp macro="">
      <xdr:nvCxnSpPr>
        <xdr:cNvPr id="573" name="直線コネクタ 572"/>
        <xdr:cNvCxnSpPr/>
      </xdr:nvCxnSpPr>
      <xdr:spPr>
        <a:xfrm>
          <a:off x="16230600" y="101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116781</xdr:rowOff>
    </xdr:from>
    <xdr:ext cx="534377" cy="259045"/>
    <xdr:sp macro="" textlink="">
      <xdr:nvSpPr>
        <xdr:cNvPr id="574" name="教育費最大値テキスト"/>
        <xdr:cNvSpPr txBox="1"/>
      </xdr:nvSpPr>
      <xdr:spPr>
        <a:xfrm>
          <a:off x="16370300" y="86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55,585</a:t>
          </a:r>
          <a:endParaRPr kumimoji="1" lang="ja-JP" altLang="en-US" sz="1000" b="1">
            <a:latin typeface="ＭＳ Ｐゴシック"/>
          </a:endParaRPr>
        </a:p>
      </xdr:txBody>
    </xdr:sp>
    <xdr:clientData/>
  </xdr:oneCellAnchor>
  <xdr:twoCellAnchor>
    <xdr:from>
      <xdr:col>23</xdr:col>
      <xdr:colOff>428625</xdr:colOff>
      <xdr:row>51</xdr:row>
      <xdr:rowOff>170104</xdr:rowOff>
    </xdr:from>
    <xdr:to>
      <xdr:col>23</xdr:col>
      <xdr:colOff>606425</xdr:colOff>
      <xdr:row>51</xdr:row>
      <xdr:rowOff>170104</xdr:rowOff>
    </xdr:to>
    <xdr:cxnSp macro="">
      <xdr:nvCxnSpPr>
        <xdr:cNvPr id="575" name="直線コネクタ 574"/>
        <xdr:cNvCxnSpPr/>
      </xdr:nvCxnSpPr>
      <xdr:spPr>
        <a:xfrm>
          <a:off x="16230600" y="891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49266</xdr:rowOff>
    </xdr:from>
    <xdr:to>
      <xdr:col>23</xdr:col>
      <xdr:colOff>517525</xdr:colOff>
      <xdr:row>57</xdr:row>
      <xdr:rowOff>73771</xdr:rowOff>
    </xdr:to>
    <xdr:cxnSp macro="">
      <xdr:nvCxnSpPr>
        <xdr:cNvPr id="576" name="直線コネクタ 575"/>
        <xdr:cNvCxnSpPr/>
      </xdr:nvCxnSpPr>
      <xdr:spPr>
        <a:xfrm flipV="1">
          <a:off x="15481300" y="9821916"/>
          <a:ext cx="838200" cy="2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109537</xdr:rowOff>
    </xdr:from>
    <xdr:ext cx="534377" cy="259045"/>
    <xdr:sp macro="" textlink="">
      <xdr:nvSpPr>
        <xdr:cNvPr id="577" name="教育費平均値テキスト"/>
        <xdr:cNvSpPr txBox="1"/>
      </xdr:nvSpPr>
      <xdr:spPr>
        <a:xfrm>
          <a:off x="16370300" y="936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41,299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86660</xdr:rowOff>
    </xdr:from>
    <xdr:to>
      <xdr:col>23</xdr:col>
      <xdr:colOff>568325</xdr:colOff>
      <xdr:row>56</xdr:row>
      <xdr:rowOff>16810</xdr:rowOff>
    </xdr:to>
    <xdr:sp macro="" textlink="">
      <xdr:nvSpPr>
        <xdr:cNvPr id="578" name="フローチャート : 判断 577"/>
        <xdr:cNvSpPr/>
      </xdr:nvSpPr>
      <xdr:spPr>
        <a:xfrm>
          <a:off x="16268700" y="951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73771</xdr:rowOff>
    </xdr:from>
    <xdr:to>
      <xdr:col>22</xdr:col>
      <xdr:colOff>365125</xdr:colOff>
      <xdr:row>57</xdr:row>
      <xdr:rowOff>94072</xdr:rowOff>
    </xdr:to>
    <xdr:cxnSp macro="">
      <xdr:nvCxnSpPr>
        <xdr:cNvPr id="579" name="直線コネクタ 578"/>
        <xdr:cNvCxnSpPr/>
      </xdr:nvCxnSpPr>
      <xdr:spPr>
        <a:xfrm flipV="1">
          <a:off x="14592300" y="9846421"/>
          <a:ext cx="8890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144038</xdr:rowOff>
    </xdr:from>
    <xdr:to>
      <xdr:col>22</xdr:col>
      <xdr:colOff>415925</xdr:colOff>
      <xdr:row>56</xdr:row>
      <xdr:rowOff>74188</xdr:rowOff>
    </xdr:to>
    <xdr:sp macro="" textlink="">
      <xdr:nvSpPr>
        <xdr:cNvPr id="580" name="フローチャート : 判断 579"/>
        <xdr:cNvSpPr/>
      </xdr:nvSpPr>
      <xdr:spPr>
        <a:xfrm>
          <a:off x="15430500" y="957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90715</xdr:rowOff>
    </xdr:from>
    <xdr:ext cx="534377" cy="259045"/>
    <xdr:sp macro="" textlink="">
      <xdr:nvSpPr>
        <xdr:cNvPr id="581" name="テキスト ボックス 580"/>
        <xdr:cNvSpPr txBox="1"/>
      </xdr:nvSpPr>
      <xdr:spPr>
        <a:xfrm>
          <a:off x="15214111" y="93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94072</xdr:rowOff>
    </xdr:from>
    <xdr:to>
      <xdr:col>21</xdr:col>
      <xdr:colOff>161925</xdr:colOff>
      <xdr:row>57</xdr:row>
      <xdr:rowOff>157485</xdr:rowOff>
    </xdr:to>
    <xdr:cxnSp macro="">
      <xdr:nvCxnSpPr>
        <xdr:cNvPr id="582" name="直線コネクタ 581"/>
        <xdr:cNvCxnSpPr/>
      </xdr:nvCxnSpPr>
      <xdr:spPr>
        <a:xfrm flipV="1">
          <a:off x="13703300" y="9866722"/>
          <a:ext cx="8890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167767</xdr:rowOff>
    </xdr:from>
    <xdr:to>
      <xdr:col>21</xdr:col>
      <xdr:colOff>212725</xdr:colOff>
      <xdr:row>56</xdr:row>
      <xdr:rowOff>97917</xdr:rowOff>
    </xdr:to>
    <xdr:sp macro="" textlink="">
      <xdr:nvSpPr>
        <xdr:cNvPr id="583" name="フローチャート : 判断 582"/>
        <xdr:cNvSpPr/>
      </xdr:nvSpPr>
      <xdr:spPr>
        <a:xfrm>
          <a:off x="14541500" y="95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114444</xdr:rowOff>
    </xdr:from>
    <xdr:ext cx="534377" cy="259045"/>
    <xdr:sp macro="" textlink="">
      <xdr:nvSpPr>
        <xdr:cNvPr id="584" name="テキスト ボックス 583"/>
        <xdr:cNvSpPr txBox="1"/>
      </xdr:nvSpPr>
      <xdr:spPr>
        <a:xfrm>
          <a:off x="14325111" y="93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44054</xdr:rowOff>
    </xdr:from>
    <xdr:to>
      <xdr:col>19</xdr:col>
      <xdr:colOff>644525</xdr:colOff>
      <xdr:row>57</xdr:row>
      <xdr:rowOff>157485</xdr:rowOff>
    </xdr:to>
    <xdr:cxnSp macro="">
      <xdr:nvCxnSpPr>
        <xdr:cNvPr id="585" name="直線コネクタ 584"/>
        <xdr:cNvCxnSpPr/>
      </xdr:nvCxnSpPr>
      <xdr:spPr>
        <a:xfrm>
          <a:off x="12814300" y="9816704"/>
          <a:ext cx="889000" cy="1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41671</xdr:rowOff>
    </xdr:from>
    <xdr:to>
      <xdr:col>20</xdr:col>
      <xdr:colOff>9525</xdr:colOff>
      <xdr:row>56</xdr:row>
      <xdr:rowOff>143271</xdr:rowOff>
    </xdr:to>
    <xdr:sp macro="" textlink="">
      <xdr:nvSpPr>
        <xdr:cNvPr id="586" name="フローチャート : 判断 585"/>
        <xdr:cNvSpPr/>
      </xdr:nvSpPr>
      <xdr:spPr>
        <a:xfrm>
          <a:off x="13652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159798</xdr:rowOff>
    </xdr:from>
    <xdr:ext cx="534377" cy="259045"/>
    <xdr:sp macro="" textlink="">
      <xdr:nvSpPr>
        <xdr:cNvPr id="587" name="テキスト ボックス 586"/>
        <xdr:cNvSpPr txBox="1"/>
      </xdr:nvSpPr>
      <xdr:spPr>
        <a:xfrm>
          <a:off x="13436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49306</xdr:rowOff>
    </xdr:from>
    <xdr:to>
      <xdr:col>18</xdr:col>
      <xdr:colOff>492125</xdr:colOff>
      <xdr:row>56</xdr:row>
      <xdr:rowOff>150906</xdr:rowOff>
    </xdr:to>
    <xdr:sp macro="" textlink="">
      <xdr:nvSpPr>
        <xdr:cNvPr id="588" name="フローチャート : 判断 587"/>
        <xdr:cNvSpPr/>
      </xdr:nvSpPr>
      <xdr:spPr>
        <a:xfrm>
          <a:off x="12763500" y="965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167433</xdr:rowOff>
    </xdr:from>
    <xdr:ext cx="534377" cy="259045"/>
    <xdr:sp macro="" textlink="">
      <xdr:nvSpPr>
        <xdr:cNvPr id="589" name="テキスト ボックス 588"/>
        <xdr:cNvSpPr txBox="1"/>
      </xdr:nvSpPr>
      <xdr:spPr>
        <a:xfrm>
          <a:off x="12547111" y="942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169916</xdr:rowOff>
    </xdr:from>
    <xdr:to>
      <xdr:col>23</xdr:col>
      <xdr:colOff>568325</xdr:colOff>
      <xdr:row>57</xdr:row>
      <xdr:rowOff>100066</xdr:rowOff>
    </xdr:to>
    <xdr:sp macro="" textlink="">
      <xdr:nvSpPr>
        <xdr:cNvPr id="595" name="円/楕円 594"/>
        <xdr:cNvSpPr/>
      </xdr:nvSpPr>
      <xdr:spPr>
        <a:xfrm>
          <a:off x="16268700" y="97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148343</xdr:rowOff>
    </xdr:from>
    <xdr:ext cx="534377" cy="259045"/>
    <xdr:sp macro="" textlink="">
      <xdr:nvSpPr>
        <xdr:cNvPr id="596" name="教育費該当値テキスト"/>
        <xdr:cNvSpPr txBox="1"/>
      </xdr:nvSpPr>
      <xdr:spPr>
        <a:xfrm>
          <a:off x="16370300" y="97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35,728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22971</xdr:rowOff>
    </xdr:from>
    <xdr:to>
      <xdr:col>22</xdr:col>
      <xdr:colOff>415925</xdr:colOff>
      <xdr:row>57</xdr:row>
      <xdr:rowOff>124571</xdr:rowOff>
    </xdr:to>
    <xdr:sp macro="" textlink="">
      <xdr:nvSpPr>
        <xdr:cNvPr id="597" name="円/楕円 596"/>
        <xdr:cNvSpPr/>
      </xdr:nvSpPr>
      <xdr:spPr>
        <a:xfrm>
          <a:off x="15430500" y="97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115698</xdr:rowOff>
    </xdr:from>
    <xdr:ext cx="534377" cy="259045"/>
    <xdr:sp macro="" textlink="">
      <xdr:nvSpPr>
        <xdr:cNvPr id="598" name="テキスト ボックス 597"/>
        <xdr:cNvSpPr txBox="1"/>
      </xdr:nvSpPr>
      <xdr:spPr>
        <a:xfrm>
          <a:off x="15214111" y="988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43272</xdr:rowOff>
    </xdr:from>
    <xdr:to>
      <xdr:col>21</xdr:col>
      <xdr:colOff>212725</xdr:colOff>
      <xdr:row>57</xdr:row>
      <xdr:rowOff>144872</xdr:rowOff>
    </xdr:to>
    <xdr:sp macro="" textlink="">
      <xdr:nvSpPr>
        <xdr:cNvPr id="599" name="円/楕円 598"/>
        <xdr:cNvSpPr/>
      </xdr:nvSpPr>
      <xdr:spPr>
        <a:xfrm>
          <a:off x="14541500" y="981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135999</xdr:rowOff>
    </xdr:from>
    <xdr:ext cx="534377" cy="259045"/>
    <xdr:sp macro="" textlink="">
      <xdr:nvSpPr>
        <xdr:cNvPr id="600" name="テキスト ボックス 599"/>
        <xdr:cNvSpPr txBox="1"/>
      </xdr:nvSpPr>
      <xdr:spPr>
        <a:xfrm>
          <a:off x="14325111" y="990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106685</xdr:rowOff>
    </xdr:from>
    <xdr:to>
      <xdr:col>20</xdr:col>
      <xdr:colOff>9525</xdr:colOff>
      <xdr:row>58</xdr:row>
      <xdr:rowOff>36835</xdr:rowOff>
    </xdr:to>
    <xdr:sp macro="" textlink="">
      <xdr:nvSpPr>
        <xdr:cNvPr id="601" name="円/楕円 600"/>
        <xdr:cNvSpPr/>
      </xdr:nvSpPr>
      <xdr:spPr>
        <a:xfrm>
          <a:off x="13652500" y="987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27962</xdr:rowOff>
    </xdr:from>
    <xdr:ext cx="534377" cy="259045"/>
    <xdr:sp macro="" textlink="">
      <xdr:nvSpPr>
        <xdr:cNvPr id="602" name="テキスト ボックス 601"/>
        <xdr:cNvSpPr txBox="1"/>
      </xdr:nvSpPr>
      <xdr:spPr>
        <a:xfrm>
          <a:off x="13436111" y="99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164704</xdr:rowOff>
    </xdr:from>
    <xdr:to>
      <xdr:col>18</xdr:col>
      <xdr:colOff>492125</xdr:colOff>
      <xdr:row>57</xdr:row>
      <xdr:rowOff>94854</xdr:rowOff>
    </xdr:to>
    <xdr:sp macro="" textlink="">
      <xdr:nvSpPr>
        <xdr:cNvPr id="603" name="円/楕円 602"/>
        <xdr:cNvSpPr/>
      </xdr:nvSpPr>
      <xdr:spPr>
        <a:xfrm>
          <a:off x="12763500" y="97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85981</xdr:rowOff>
    </xdr:from>
    <xdr:ext cx="534377" cy="259045"/>
    <xdr:sp macro="" textlink="">
      <xdr:nvSpPr>
        <xdr:cNvPr id="604" name="テキスト ボックス 603"/>
        <xdr:cNvSpPr txBox="1"/>
      </xdr:nvSpPr>
      <xdr:spPr>
        <a:xfrm>
          <a:off x="12547111" y="98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8" name="テキスト ボックス 61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32944</xdr:rowOff>
    </xdr:from>
    <xdr:to>
      <xdr:col>23</xdr:col>
      <xdr:colOff>516889</xdr:colOff>
      <xdr:row>79</xdr:row>
      <xdr:rowOff>44450</xdr:rowOff>
    </xdr:to>
    <xdr:cxnSp macro="">
      <xdr:nvCxnSpPr>
        <xdr:cNvPr id="628" name="直線コネクタ 627"/>
        <xdr:cNvCxnSpPr/>
      </xdr:nvCxnSpPr>
      <xdr:spPr>
        <a:xfrm flipV="1">
          <a:off x="16317595" y="12205894"/>
          <a:ext cx="1269" cy="138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151071</xdr:rowOff>
    </xdr:from>
    <xdr:ext cx="534377" cy="259045"/>
    <xdr:sp macro="" textlink="">
      <xdr:nvSpPr>
        <xdr:cNvPr id="631" name="災害復旧費最大値テキスト"/>
        <xdr:cNvSpPr txBox="1"/>
      </xdr:nvSpPr>
      <xdr:spPr>
        <a:xfrm>
          <a:off x="16370300" y="1198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18,151</a:t>
          </a:r>
          <a:endParaRPr kumimoji="1" lang="ja-JP" altLang="en-US" sz="1000" b="1">
            <a:latin typeface="ＭＳ Ｐゴシック"/>
          </a:endParaRPr>
        </a:p>
      </xdr:txBody>
    </xdr:sp>
    <xdr:clientData/>
  </xdr:oneCellAnchor>
  <xdr:twoCellAnchor>
    <xdr:from>
      <xdr:col>23</xdr:col>
      <xdr:colOff>428625</xdr:colOff>
      <xdr:row>71</xdr:row>
      <xdr:rowOff>32944</xdr:rowOff>
    </xdr:from>
    <xdr:to>
      <xdr:col>23</xdr:col>
      <xdr:colOff>606425</xdr:colOff>
      <xdr:row>71</xdr:row>
      <xdr:rowOff>32944</xdr:rowOff>
    </xdr:to>
    <xdr:cxnSp macro="">
      <xdr:nvCxnSpPr>
        <xdr:cNvPr id="632" name="直線コネクタ 631"/>
        <xdr:cNvCxnSpPr/>
      </xdr:nvCxnSpPr>
      <xdr:spPr>
        <a:xfrm>
          <a:off x="16230600" y="122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32334</xdr:rowOff>
    </xdr:from>
    <xdr:to>
      <xdr:col>23</xdr:col>
      <xdr:colOff>517525</xdr:colOff>
      <xdr:row>79</xdr:row>
      <xdr:rowOff>39878</xdr:rowOff>
    </xdr:to>
    <xdr:cxnSp macro="">
      <xdr:nvCxnSpPr>
        <xdr:cNvPr id="633" name="直線コネクタ 632"/>
        <xdr:cNvCxnSpPr/>
      </xdr:nvCxnSpPr>
      <xdr:spPr>
        <a:xfrm>
          <a:off x="15481300" y="13576884"/>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126331</xdr:rowOff>
    </xdr:from>
    <xdr:ext cx="378565" cy="259045"/>
    <xdr:sp macro="" textlink="">
      <xdr:nvSpPr>
        <xdr:cNvPr id="634" name="災害復旧費平均値テキスト"/>
        <xdr:cNvSpPr txBox="1"/>
      </xdr:nvSpPr>
      <xdr:spPr>
        <a:xfrm>
          <a:off x="16370300" y="13327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103454</xdr:rowOff>
    </xdr:from>
    <xdr:to>
      <xdr:col>23</xdr:col>
      <xdr:colOff>568325</xdr:colOff>
      <xdr:row>79</xdr:row>
      <xdr:rowOff>33604</xdr:rowOff>
    </xdr:to>
    <xdr:sp macro="" textlink="">
      <xdr:nvSpPr>
        <xdr:cNvPr id="635" name="フローチャート : 判断 634"/>
        <xdr:cNvSpPr/>
      </xdr:nvSpPr>
      <xdr:spPr>
        <a:xfrm>
          <a:off x="162687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32334</xdr:rowOff>
    </xdr:from>
    <xdr:to>
      <xdr:col>22</xdr:col>
      <xdr:colOff>365125</xdr:colOff>
      <xdr:row>79</xdr:row>
      <xdr:rowOff>39039</xdr:rowOff>
    </xdr:to>
    <xdr:cxnSp macro="">
      <xdr:nvCxnSpPr>
        <xdr:cNvPr id="636" name="直線コネクタ 635"/>
        <xdr:cNvCxnSpPr/>
      </xdr:nvCxnSpPr>
      <xdr:spPr>
        <a:xfrm flipV="1">
          <a:off x="14592300" y="13576884"/>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120217</xdr:rowOff>
    </xdr:from>
    <xdr:to>
      <xdr:col>22</xdr:col>
      <xdr:colOff>415925</xdr:colOff>
      <xdr:row>79</xdr:row>
      <xdr:rowOff>50367</xdr:rowOff>
    </xdr:to>
    <xdr:sp macro="" textlink="">
      <xdr:nvSpPr>
        <xdr:cNvPr id="637" name="フローチャート : 判断 636"/>
        <xdr:cNvSpPr/>
      </xdr:nvSpPr>
      <xdr:spPr>
        <a:xfrm>
          <a:off x="15430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66894</xdr:rowOff>
    </xdr:from>
    <xdr:ext cx="378565" cy="259045"/>
    <xdr:sp macro="" textlink="">
      <xdr:nvSpPr>
        <xdr:cNvPr id="638" name="テキスト ボックス 637"/>
        <xdr:cNvSpPr txBox="1"/>
      </xdr:nvSpPr>
      <xdr:spPr>
        <a:xfrm>
          <a:off x="15292017" y="1326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163094</xdr:rowOff>
    </xdr:from>
    <xdr:to>
      <xdr:col>21</xdr:col>
      <xdr:colOff>161925</xdr:colOff>
      <xdr:row>79</xdr:row>
      <xdr:rowOff>39039</xdr:rowOff>
    </xdr:to>
    <xdr:cxnSp macro="">
      <xdr:nvCxnSpPr>
        <xdr:cNvPr id="639" name="直線コネクタ 638"/>
        <xdr:cNvCxnSpPr/>
      </xdr:nvCxnSpPr>
      <xdr:spPr>
        <a:xfrm>
          <a:off x="13703300" y="13536194"/>
          <a:ext cx="8890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106959</xdr:rowOff>
    </xdr:from>
    <xdr:to>
      <xdr:col>21</xdr:col>
      <xdr:colOff>212725</xdr:colOff>
      <xdr:row>79</xdr:row>
      <xdr:rowOff>37109</xdr:rowOff>
    </xdr:to>
    <xdr:sp macro="" textlink="">
      <xdr:nvSpPr>
        <xdr:cNvPr id="640" name="フローチャート : 判断 639"/>
        <xdr:cNvSpPr/>
      </xdr:nvSpPr>
      <xdr:spPr>
        <a:xfrm>
          <a:off x="14541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53636</xdr:rowOff>
    </xdr:from>
    <xdr:ext cx="378565" cy="259045"/>
    <xdr:sp macro="" textlink="">
      <xdr:nvSpPr>
        <xdr:cNvPr id="641" name="テキスト ボックス 640"/>
        <xdr:cNvSpPr txBox="1"/>
      </xdr:nvSpPr>
      <xdr:spPr>
        <a:xfrm>
          <a:off x="14403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83007</xdr:rowOff>
    </xdr:from>
    <xdr:to>
      <xdr:col>19</xdr:col>
      <xdr:colOff>644525</xdr:colOff>
      <xdr:row>78</xdr:row>
      <xdr:rowOff>163094</xdr:rowOff>
    </xdr:to>
    <xdr:cxnSp macro="">
      <xdr:nvCxnSpPr>
        <xdr:cNvPr id="642" name="直線コネクタ 641"/>
        <xdr:cNvCxnSpPr/>
      </xdr:nvCxnSpPr>
      <xdr:spPr>
        <a:xfrm>
          <a:off x="12814300" y="13456107"/>
          <a:ext cx="889000" cy="8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65811</xdr:rowOff>
    </xdr:from>
    <xdr:to>
      <xdr:col>20</xdr:col>
      <xdr:colOff>9525</xdr:colOff>
      <xdr:row>78</xdr:row>
      <xdr:rowOff>167411</xdr:rowOff>
    </xdr:to>
    <xdr:sp macro="" textlink="">
      <xdr:nvSpPr>
        <xdr:cNvPr id="643" name="フローチャート : 判断 642"/>
        <xdr:cNvSpPr/>
      </xdr:nvSpPr>
      <xdr:spPr>
        <a:xfrm>
          <a:off x="13652500" y="1343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12488</xdr:rowOff>
    </xdr:from>
    <xdr:ext cx="469744" cy="259045"/>
    <xdr:sp macro="" textlink="">
      <xdr:nvSpPr>
        <xdr:cNvPr id="644" name="テキスト ボックス 643"/>
        <xdr:cNvSpPr txBox="1"/>
      </xdr:nvSpPr>
      <xdr:spPr>
        <a:xfrm>
          <a:off x="13468427" y="132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18796</xdr:rowOff>
    </xdr:from>
    <xdr:to>
      <xdr:col>18</xdr:col>
      <xdr:colOff>492125</xdr:colOff>
      <xdr:row>78</xdr:row>
      <xdr:rowOff>120396</xdr:rowOff>
    </xdr:to>
    <xdr:sp macro="" textlink="">
      <xdr:nvSpPr>
        <xdr:cNvPr id="645" name="フローチャート : 判断 644"/>
        <xdr:cNvSpPr/>
      </xdr:nvSpPr>
      <xdr:spPr>
        <a:xfrm>
          <a:off x="12763500" y="1339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136923</xdr:rowOff>
    </xdr:from>
    <xdr:ext cx="469744" cy="259045"/>
    <xdr:sp macro="" textlink="">
      <xdr:nvSpPr>
        <xdr:cNvPr id="646" name="テキスト ボックス 645"/>
        <xdr:cNvSpPr txBox="1"/>
      </xdr:nvSpPr>
      <xdr:spPr>
        <a:xfrm>
          <a:off x="12579427" y="13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160528</xdr:rowOff>
    </xdr:from>
    <xdr:to>
      <xdr:col>23</xdr:col>
      <xdr:colOff>568325</xdr:colOff>
      <xdr:row>79</xdr:row>
      <xdr:rowOff>90678</xdr:rowOff>
    </xdr:to>
    <xdr:sp macro="" textlink="">
      <xdr:nvSpPr>
        <xdr:cNvPr id="652" name="円/楕円 651"/>
        <xdr:cNvSpPr/>
      </xdr:nvSpPr>
      <xdr:spPr>
        <a:xfrm>
          <a:off x="16268700" y="135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81881</xdr:rowOff>
    </xdr:from>
    <xdr:ext cx="313932" cy="259045"/>
    <xdr:sp macro="" textlink="">
      <xdr:nvSpPr>
        <xdr:cNvPr id="653" name="災害復旧費該当値テキスト"/>
        <xdr:cNvSpPr txBox="1"/>
      </xdr:nvSpPr>
      <xdr:spPr>
        <a:xfrm>
          <a:off x="16370300" y="13454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152984</xdr:rowOff>
    </xdr:from>
    <xdr:to>
      <xdr:col>22</xdr:col>
      <xdr:colOff>415925</xdr:colOff>
      <xdr:row>79</xdr:row>
      <xdr:rowOff>83134</xdr:rowOff>
    </xdr:to>
    <xdr:sp macro="" textlink="">
      <xdr:nvSpPr>
        <xdr:cNvPr id="654" name="円/楕円 653"/>
        <xdr:cNvSpPr/>
      </xdr:nvSpPr>
      <xdr:spPr>
        <a:xfrm>
          <a:off x="15430500" y="1352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74261</xdr:rowOff>
    </xdr:from>
    <xdr:ext cx="378565" cy="259045"/>
    <xdr:sp macro="" textlink="">
      <xdr:nvSpPr>
        <xdr:cNvPr id="655" name="テキスト ボックス 654"/>
        <xdr:cNvSpPr txBox="1"/>
      </xdr:nvSpPr>
      <xdr:spPr>
        <a:xfrm>
          <a:off x="15292017" y="136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159689</xdr:rowOff>
    </xdr:from>
    <xdr:to>
      <xdr:col>21</xdr:col>
      <xdr:colOff>212725</xdr:colOff>
      <xdr:row>79</xdr:row>
      <xdr:rowOff>89839</xdr:rowOff>
    </xdr:to>
    <xdr:sp macro="" textlink="">
      <xdr:nvSpPr>
        <xdr:cNvPr id="656" name="円/楕円 655"/>
        <xdr:cNvSpPr/>
      </xdr:nvSpPr>
      <xdr:spPr>
        <a:xfrm>
          <a:off x="14541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80966</xdr:rowOff>
    </xdr:from>
    <xdr:ext cx="313932" cy="259045"/>
    <xdr:sp macro="" textlink="">
      <xdr:nvSpPr>
        <xdr:cNvPr id="657" name="テキスト ボックス 656"/>
        <xdr:cNvSpPr txBox="1"/>
      </xdr:nvSpPr>
      <xdr:spPr>
        <a:xfrm>
          <a:off x="14435333" y="13625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112294</xdr:rowOff>
    </xdr:from>
    <xdr:to>
      <xdr:col>20</xdr:col>
      <xdr:colOff>9525</xdr:colOff>
      <xdr:row>79</xdr:row>
      <xdr:rowOff>42444</xdr:rowOff>
    </xdr:to>
    <xdr:sp macro="" textlink="">
      <xdr:nvSpPr>
        <xdr:cNvPr id="658" name="円/楕円 657"/>
        <xdr:cNvSpPr/>
      </xdr:nvSpPr>
      <xdr:spPr>
        <a:xfrm>
          <a:off x="13652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33571</xdr:rowOff>
    </xdr:from>
    <xdr:ext cx="378565" cy="259045"/>
    <xdr:sp macro="" textlink="">
      <xdr:nvSpPr>
        <xdr:cNvPr id="659" name="テキスト ボックス 658"/>
        <xdr:cNvSpPr txBox="1"/>
      </xdr:nvSpPr>
      <xdr:spPr>
        <a:xfrm>
          <a:off x="13514017"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32207</xdr:rowOff>
    </xdr:from>
    <xdr:to>
      <xdr:col>18</xdr:col>
      <xdr:colOff>492125</xdr:colOff>
      <xdr:row>78</xdr:row>
      <xdr:rowOff>133807</xdr:rowOff>
    </xdr:to>
    <xdr:sp macro="" textlink="">
      <xdr:nvSpPr>
        <xdr:cNvPr id="660" name="円/楕円 659"/>
        <xdr:cNvSpPr/>
      </xdr:nvSpPr>
      <xdr:spPr>
        <a:xfrm>
          <a:off x="12763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124934</xdr:rowOff>
    </xdr:from>
    <xdr:ext cx="469744" cy="259045"/>
    <xdr:sp macro="" textlink="">
      <xdr:nvSpPr>
        <xdr:cNvPr id="661" name="テキスト ボックス 660"/>
        <xdr:cNvSpPr txBox="1"/>
      </xdr:nvSpPr>
      <xdr:spPr>
        <a:xfrm>
          <a:off x="12579427"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80911</xdr:rowOff>
    </xdr:from>
    <xdr:to>
      <xdr:col>23</xdr:col>
      <xdr:colOff>516889</xdr:colOff>
      <xdr:row>97</xdr:row>
      <xdr:rowOff>115221</xdr:rowOff>
    </xdr:to>
    <xdr:cxnSp macro="">
      <xdr:nvCxnSpPr>
        <xdr:cNvPr id="686" name="直線コネクタ 685"/>
        <xdr:cNvCxnSpPr/>
      </xdr:nvCxnSpPr>
      <xdr:spPr>
        <a:xfrm flipV="1">
          <a:off x="16317595" y="15511411"/>
          <a:ext cx="1269" cy="123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119048</xdr:rowOff>
    </xdr:from>
    <xdr:ext cx="534377" cy="259045"/>
    <xdr:sp macro="" textlink="">
      <xdr:nvSpPr>
        <xdr:cNvPr id="687" name="公債費最小値テキスト"/>
        <xdr:cNvSpPr txBox="1"/>
      </xdr:nvSpPr>
      <xdr:spPr>
        <a:xfrm>
          <a:off x="16370300" y="167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34,285</a:t>
          </a:r>
          <a:endParaRPr kumimoji="1" lang="ja-JP" altLang="en-US" sz="1000" b="1">
            <a:latin typeface="ＭＳ Ｐゴシック"/>
          </a:endParaRPr>
        </a:p>
      </xdr:txBody>
    </xdr:sp>
    <xdr:clientData/>
  </xdr:oneCellAnchor>
  <xdr:twoCellAnchor>
    <xdr:from>
      <xdr:col>23</xdr:col>
      <xdr:colOff>428625</xdr:colOff>
      <xdr:row>97</xdr:row>
      <xdr:rowOff>115221</xdr:rowOff>
    </xdr:from>
    <xdr:to>
      <xdr:col>23</xdr:col>
      <xdr:colOff>606425</xdr:colOff>
      <xdr:row>97</xdr:row>
      <xdr:rowOff>115221</xdr:rowOff>
    </xdr:to>
    <xdr:cxnSp macro="">
      <xdr:nvCxnSpPr>
        <xdr:cNvPr id="688" name="直線コネクタ 687"/>
        <xdr:cNvCxnSpPr/>
      </xdr:nvCxnSpPr>
      <xdr:spPr>
        <a:xfrm>
          <a:off x="16230600" y="167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27588</xdr:rowOff>
    </xdr:from>
    <xdr:ext cx="534377" cy="259045"/>
    <xdr:sp macro="" textlink="">
      <xdr:nvSpPr>
        <xdr:cNvPr id="689" name="公債費最大値テキスト"/>
        <xdr:cNvSpPr txBox="1"/>
      </xdr:nvSpPr>
      <xdr:spPr>
        <a:xfrm>
          <a:off x="16370300" y="15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99,086</a:t>
          </a:r>
          <a:endParaRPr kumimoji="1" lang="ja-JP" altLang="en-US" sz="1000" b="1">
            <a:latin typeface="ＭＳ Ｐゴシック"/>
          </a:endParaRPr>
        </a:p>
      </xdr:txBody>
    </xdr:sp>
    <xdr:clientData/>
  </xdr:oneCellAnchor>
  <xdr:twoCellAnchor>
    <xdr:from>
      <xdr:col>23</xdr:col>
      <xdr:colOff>428625</xdr:colOff>
      <xdr:row>90</xdr:row>
      <xdr:rowOff>80911</xdr:rowOff>
    </xdr:from>
    <xdr:to>
      <xdr:col>23</xdr:col>
      <xdr:colOff>606425</xdr:colOff>
      <xdr:row>90</xdr:row>
      <xdr:rowOff>80911</xdr:rowOff>
    </xdr:to>
    <xdr:cxnSp macro="">
      <xdr:nvCxnSpPr>
        <xdr:cNvPr id="690" name="直線コネクタ 689"/>
        <xdr:cNvCxnSpPr/>
      </xdr:nvCxnSpPr>
      <xdr:spPr>
        <a:xfrm>
          <a:off x="16230600" y="1551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166903</xdr:rowOff>
    </xdr:from>
    <xdr:to>
      <xdr:col>23</xdr:col>
      <xdr:colOff>517525</xdr:colOff>
      <xdr:row>96</xdr:row>
      <xdr:rowOff>13399</xdr:rowOff>
    </xdr:to>
    <xdr:cxnSp macro="">
      <xdr:nvCxnSpPr>
        <xdr:cNvPr id="691" name="直線コネクタ 690"/>
        <xdr:cNvCxnSpPr/>
      </xdr:nvCxnSpPr>
      <xdr:spPr>
        <a:xfrm flipV="1">
          <a:off x="15481300" y="16454653"/>
          <a:ext cx="8382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134066</xdr:rowOff>
    </xdr:from>
    <xdr:ext cx="534377" cy="259045"/>
    <xdr:sp macro="" textlink="">
      <xdr:nvSpPr>
        <xdr:cNvPr id="692" name="公債費平均値テキスト"/>
        <xdr:cNvSpPr txBox="1"/>
      </xdr:nvSpPr>
      <xdr:spPr>
        <a:xfrm>
          <a:off x="16370300" y="16078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58,830</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111189</xdr:rowOff>
    </xdr:from>
    <xdr:to>
      <xdr:col>23</xdr:col>
      <xdr:colOff>568325</xdr:colOff>
      <xdr:row>95</xdr:row>
      <xdr:rowOff>41339</xdr:rowOff>
    </xdr:to>
    <xdr:sp macro="" textlink="">
      <xdr:nvSpPr>
        <xdr:cNvPr id="693" name="フローチャート : 判断 692"/>
        <xdr:cNvSpPr/>
      </xdr:nvSpPr>
      <xdr:spPr>
        <a:xfrm>
          <a:off x="16268700" y="162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13399</xdr:rowOff>
    </xdr:from>
    <xdr:to>
      <xdr:col>22</xdr:col>
      <xdr:colOff>365125</xdr:colOff>
      <xdr:row>96</xdr:row>
      <xdr:rowOff>15551</xdr:rowOff>
    </xdr:to>
    <xdr:cxnSp macro="">
      <xdr:nvCxnSpPr>
        <xdr:cNvPr id="694" name="直線コネクタ 693"/>
        <xdr:cNvCxnSpPr/>
      </xdr:nvCxnSpPr>
      <xdr:spPr>
        <a:xfrm flipV="1">
          <a:off x="14592300" y="16472599"/>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100482</xdr:rowOff>
    </xdr:from>
    <xdr:to>
      <xdr:col>22</xdr:col>
      <xdr:colOff>415925</xdr:colOff>
      <xdr:row>95</xdr:row>
      <xdr:rowOff>30632</xdr:rowOff>
    </xdr:to>
    <xdr:sp macro="" textlink="">
      <xdr:nvSpPr>
        <xdr:cNvPr id="695" name="フローチャート : 判断 694"/>
        <xdr:cNvSpPr/>
      </xdr:nvSpPr>
      <xdr:spPr>
        <a:xfrm>
          <a:off x="154305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47159</xdr:rowOff>
    </xdr:from>
    <xdr:ext cx="534377" cy="259045"/>
    <xdr:sp macro="" textlink="">
      <xdr:nvSpPr>
        <xdr:cNvPr id="696" name="テキスト ボックス 695"/>
        <xdr:cNvSpPr txBox="1"/>
      </xdr:nvSpPr>
      <xdr:spPr>
        <a:xfrm>
          <a:off x="15214111" y="159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106401</xdr:rowOff>
    </xdr:from>
    <xdr:to>
      <xdr:col>21</xdr:col>
      <xdr:colOff>161925</xdr:colOff>
      <xdr:row>96</xdr:row>
      <xdr:rowOff>15551</xdr:rowOff>
    </xdr:to>
    <xdr:cxnSp macro="">
      <xdr:nvCxnSpPr>
        <xdr:cNvPr id="697" name="直線コネクタ 696"/>
        <xdr:cNvCxnSpPr/>
      </xdr:nvCxnSpPr>
      <xdr:spPr>
        <a:xfrm>
          <a:off x="13703300" y="16394151"/>
          <a:ext cx="889000" cy="8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107093</xdr:rowOff>
    </xdr:from>
    <xdr:to>
      <xdr:col>21</xdr:col>
      <xdr:colOff>212725</xdr:colOff>
      <xdr:row>95</xdr:row>
      <xdr:rowOff>37243</xdr:rowOff>
    </xdr:to>
    <xdr:sp macro="" textlink="">
      <xdr:nvSpPr>
        <xdr:cNvPr id="698" name="フローチャート : 判断 697"/>
        <xdr:cNvSpPr/>
      </xdr:nvSpPr>
      <xdr:spPr>
        <a:xfrm>
          <a:off x="14541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53770</xdr:rowOff>
    </xdr:from>
    <xdr:ext cx="534377" cy="259045"/>
    <xdr:sp macro="" textlink="">
      <xdr:nvSpPr>
        <xdr:cNvPr id="699" name="テキスト ボックス 698"/>
        <xdr:cNvSpPr txBox="1"/>
      </xdr:nvSpPr>
      <xdr:spPr>
        <a:xfrm>
          <a:off x="14325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106401</xdr:rowOff>
    </xdr:from>
    <xdr:to>
      <xdr:col>19</xdr:col>
      <xdr:colOff>644525</xdr:colOff>
      <xdr:row>95</xdr:row>
      <xdr:rowOff>161683</xdr:rowOff>
    </xdr:to>
    <xdr:cxnSp macro="">
      <xdr:nvCxnSpPr>
        <xdr:cNvPr id="700" name="直線コネクタ 699"/>
        <xdr:cNvCxnSpPr/>
      </xdr:nvCxnSpPr>
      <xdr:spPr>
        <a:xfrm flipV="1">
          <a:off x="12814300" y="16394151"/>
          <a:ext cx="889000" cy="5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88271</xdr:rowOff>
    </xdr:from>
    <xdr:to>
      <xdr:col>20</xdr:col>
      <xdr:colOff>9525</xdr:colOff>
      <xdr:row>95</xdr:row>
      <xdr:rowOff>18421</xdr:rowOff>
    </xdr:to>
    <xdr:sp macro="" textlink="">
      <xdr:nvSpPr>
        <xdr:cNvPr id="701" name="フローチャート : 判断 700"/>
        <xdr:cNvSpPr/>
      </xdr:nvSpPr>
      <xdr:spPr>
        <a:xfrm>
          <a:off x="13652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34948</xdr:rowOff>
    </xdr:from>
    <xdr:ext cx="534377" cy="259045"/>
    <xdr:sp macro="" textlink="">
      <xdr:nvSpPr>
        <xdr:cNvPr id="702" name="テキスト ボックス 701"/>
        <xdr:cNvSpPr txBox="1"/>
      </xdr:nvSpPr>
      <xdr:spPr>
        <a:xfrm>
          <a:off x="13436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107778</xdr:rowOff>
    </xdr:from>
    <xdr:to>
      <xdr:col>18</xdr:col>
      <xdr:colOff>492125</xdr:colOff>
      <xdr:row>95</xdr:row>
      <xdr:rowOff>37928</xdr:rowOff>
    </xdr:to>
    <xdr:sp macro="" textlink="">
      <xdr:nvSpPr>
        <xdr:cNvPr id="703" name="フローチャート : 判断 702"/>
        <xdr:cNvSpPr/>
      </xdr:nvSpPr>
      <xdr:spPr>
        <a:xfrm>
          <a:off x="12763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54455</xdr:rowOff>
    </xdr:from>
    <xdr:ext cx="534377" cy="259045"/>
    <xdr:sp macro="" textlink="">
      <xdr:nvSpPr>
        <xdr:cNvPr id="704" name="テキスト ボックス 703"/>
        <xdr:cNvSpPr txBox="1"/>
      </xdr:nvSpPr>
      <xdr:spPr>
        <a:xfrm>
          <a:off x="12547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116103</xdr:rowOff>
    </xdr:from>
    <xdr:to>
      <xdr:col>23</xdr:col>
      <xdr:colOff>568325</xdr:colOff>
      <xdr:row>96</xdr:row>
      <xdr:rowOff>46253</xdr:rowOff>
    </xdr:to>
    <xdr:sp macro="" textlink="">
      <xdr:nvSpPr>
        <xdr:cNvPr id="710" name="円/楕円 709"/>
        <xdr:cNvSpPr/>
      </xdr:nvSpPr>
      <xdr:spPr>
        <a:xfrm>
          <a:off x="16268700" y="164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94530</xdr:rowOff>
    </xdr:from>
    <xdr:ext cx="534377" cy="259045"/>
    <xdr:sp macro="" textlink="">
      <xdr:nvSpPr>
        <xdr:cNvPr id="711" name="公債費該当値テキスト"/>
        <xdr:cNvSpPr txBox="1"/>
      </xdr:nvSpPr>
      <xdr:spPr>
        <a:xfrm>
          <a:off x="16370300" y="163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49,572</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134049</xdr:rowOff>
    </xdr:from>
    <xdr:to>
      <xdr:col>22</xdr:col>
      <xdr:colOff>415925</xdr:colOff>
      <xdr:row>96</xdr:row>
      <xdr:rowOff>64199</xdr:rowOff>
    </xdr:to>
    <xdr:sp macro="" textlink="">
      <xdr:nvSpPr>
        <xdr:cNvPr id="712" name="円/楕円 711"/>
        <xdr:cNvSpPr/>
      </xdr:nvSpPr>
      <xdr:spPr>
        <a:xfrm>
          <a:off x="15430500" y="1642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55326</xdr:rowOff>
    </xdr:from>
    <xdr:ext cx="534377" cy="259045"/>
    <xdr:sp macro="" textlink="">
      <xdr:nvSpPr>
        <xdr:cNvPr id="713" name="テキスト ボックス 712"/>
        <xdr:cNvSpPr txBox="1"/>
      </xdr:nvSpPr>
      <xdr:spPr>
        <a:xfrm>
          <a:off x="15214111" y="1651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48,630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136201</xdr:rowOff>
    </xdr:from>
    <xdr:to>
      <xdr:col>21</xdr:col>
      <xdr:colOff>212725</xdr:colOff>
      <xdr:row>96</xdr:row>
      <xdr:rowOff>66351</xdr:rowOff>
    </xdr:to>
    <xdr:sp macro="" textlink="">
      <xdr:nvSpPr>
        <xdr:cNvPr id="714" name="円/楕円 713"/>
        <xdr:cNvSpPr/>
      </xdr:nvSpPr>
      <xdr:spPr>
        <a:xfrm>
          <a:off x="14541500" y="164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57478</xdr:rowOff>
    </xdr:from>
    <xdr:ext cx="534377" cy="259045"/>
    <xdr:sp macro="" textlink="">
      <xdr:nvSpPr>
        <xdr:cNvPr id="715" name="テキスト ボックス 714"/>
        <xdr:cNvSpPr txBox="1"/>
      </xdr:nvSpPr>
      <xdr:spPr>
        <a:xfrm>
          <a:off x="14325111" y="165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55601</xdr:rowOff>
    </xdr:from>
    <xdr:to>
      <xdr:col>20</xdr:col>
      <xdr:colOff>9525</xdr:colOff>
      <xdr:row>95</xdr:row>
      <xdr:rowOff>157201</xdr:rowOff>
    </xdr:to>
    <xdr:sp macro="" textlink="">
      <xdr:nvSpPr>
        <xdr:cNvPr id="716" name="円/楕円 715"/>
        <xdr:cNvSpPr/>
      </xdr:nvSpPr>
      <xdr:spPr>
        <a:xfrm>
          <a:off x="13652500" y="163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148328</xdr:rowOff>
    </xdr:from>
    <xdr:ext cx="534377" cy="259045"/>
    <xdr:sp macro="" textlink="">
      <xdr:nvSpPr>
        <xdr:cNvPr id="717" name="テキスト ボックス 716"/>
        <xdr:cNvSpPr txBox="1"/>
      </xdr:nvSpPr>
      <xdr:spPr>
        <a:xfrm>
          <a:off x="13436111" y="164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110883</xdr:rowOff>
    </xdr:from>
    <xdr:to>
      <xdr:col>18</xdr:col>
      <xdr:colOff>492125</xdr:colOff>
      <xdr:row>96</xdr:row>
      <xdr:rowOff>41033</xdr:rowOff>
    </xdr:to>
    <xdr:sp macro="" textlink="">
      <xdr:nvSpPr>
        <xdr:cNvPr id="718" name="円/楕円 717"/>
        <xdr:cNvSpPr/>
      </xdr:nvSpPr>
      <xdr:spPr>
        <a:xfrm>
          <a:off x="12763500" y="163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32160</xdr:rowOff>
    </xdr:from>
    <xdr:ext cx="534377" cy="259045"/>
    <xdr:sp macro="" textlink="">
      <xdr:nvSpPr>
        <xdr:cNvPr id="719" name="テキスト ボックス 718"/>
        <xdr:cNvSpPr txBox="1"/>
      </xdr:nvSpPr>
      <xdr:spPr>
        <a:xfrm>
          <a:off x="12547111" y="1649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111942</xdr:rowOff>
    </xdr:from>
    <xdr:to>
      <xdr:col>32</xdr:col>
      <xdr:colOff>186689</xdr:colOff>
      <xdr:row>39</xdr:row>
      <xdr:rowOff>98878</xdr:rowOff>
    </xdr:to>
    <xdr:cxnSp macro="">
      <xdr:nvCxnSpPr>
        <xdr:cNvPr id="745" name="直線コネクタ 744"/>
        <xdr:cNvCxnSpPr/>
      </xdr:nvCxnSpPr>
      <xdr:spPr>
        <a:xfrm flipV="1">
          <a:off x="22159595" y="5255442"/>
          <a:ext cx="1269" cy="152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58619</xdr:rowOff>
    </xdr:from>
    <xdr:ext cx="534377" cy="259045"/>
    <xdr:sp macro="" textlink="">
      <xdr:nvSpPr>
        <xdr:cNvPr id="748" name="諸支出金最大値テキスト"/>
        <xdr:cNvSpPr txBox="1"/>
      </xdr:nvSpPr>
      <xdr:spPr>
        <a:xfrm>
          <a:off x="22212300" y="50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14,055</a:t>
          </a:r>
          <a:endParaRPr kumimoji="1" lang="ja-JP" altLang="en-US" sz="1000" b="1">
            <a:latin typeface="ＭＳ Ｐゴシック"/>
          </a:endParaRPr>
        </a:p>
      </xdr:txBody>
    </xdr:sp>
    <xdr:clientData/>
  </xdr:oneCellAnchor>
  <xdr:twoCellAnchor>
    <xdr:from>
      <xdr:col>32</xdr:col>
      <xdr:colOff>98425</xdr:colOff>
      <xdr:row>30</xdr:row>
      <xdr:rowOff>111942</xdr:rowOff>
    </xdr:from>
    <xdr:to>
      <xdr:col>32</xdr:col>
      <xdr:colOff>276225</xdr:colOff>
      <xdr:row>30</xdr:row>
      <xdr:rowOff>111942</xdr:rowOff>
    </xdr:to>
    <xdr:cxnSp macro="">
      <xdr:nvCxnSpPr>
        <xdr:cNvPr id="749" name="直線コネクタ 748"/>
        <xdr:cNvCxnSpPr/>
      </xdr:nvCxnSpPr>
      <xdr:spPr>
        <a:xfrm>
          <a:off x="22072600" y="525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171377</xdr:rowOff>
    </xdr:from>
    <xdr:to>
      <xdr:col>32</xdr:col>
      <xdr:colOff>187325</xdr:colOff>
      <xdr:row>39</xdr:row>
      <xdr:rowOff>9507</xdr:rowOff>
    </xdr:to>
    <xdr:cxnSp macro="">
      <xdr:nvCxnSpPr>
        <xdr:cNvPr id="750" name="直線コネクタ 749"/>
        <xdr:cNvCxnSpPr/>
      </xdr:nvCxnSpPr>
      <xdr:spPr>
        <a:xfrm>
          <a:off x="21323300" y="6686477"/>
          <a:ext cx="8382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152272</xdr:rowOff>
    </xdr:from>
    <xdr:ext cx="469744" cy="259045"/>
    <xdr:sp macro="" textlink="">
      <xdr:nvSpPr>
        <xdr:cNvPr id="751" name="諸支出金平均値テキスト"/>
        <xdr:cNvSpPr txBox="1"/>
      </xdr:nvSpPr>
      <xdr:spPr>
        <a:xfrm>
          <a:off x="22212300" y="6153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129395</xdr:rowOff>
    </xdr:from>
    <xdr:to>
      <xdr:col>32</xdr:col>
      <xdr:colOff>238125</xdr:colOff>
      <xdr:row>37</xdr:row>
      <xdr:rowOff>59545</xdr:rowOff>
    </xdr:to>
    <xdr:sp macro="" textlink="">
      <xdr:nvSpPr>
        <xdr:cNvPr id="752" name="フローチャート : 判断 751"/>
        <xdr:cNvSpPr/>
      </xdr:nvSpPr>
      <xdr:spPr>
        <a:xfrm>
          <a:off x="221107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171377</xdr:rowOff>
    </xdr:from>
    <xdr:to>
      <xdr:col>31</xdr:col>
      <xdr:colOff>34925</xdr:colOff>
      <xdr:row>39</xdr:row>
      <xdr:rowOff>9724</xdr:rowOff>
    </xdr:to>
    <xdr:cxnSp macro="">
      <xdr:nvCxnSpPr>
        <xdr:cNvPr id="753" name="直線コネクタ 752"/>
        <xdr:cNvCxnSpPr/>
      </xdr:nvCxnSpPr>
      <xdr:spPr>
        <a:xfrm flipV="1">
          <a:off x="20434300" y="66864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69632</xdr:rowOff>
    </xdr:from>
    <xdr:to>
      <xdr:col>31</xdr:col>
      <xdr:colOff>85725</xdr:colOff>
      <xdr:row>36</xdr:row>
      <xdr:rowOff>171232</xdr:rowOff>
    </xdr:to>
    <xdr:sp macro="" textlink="">
      <xdr:nvSpPr>
        <xdr:cNvPr id="754" name="フローチャート : 判断 753"/>
        <xdr:cNvSpPr/>
      </xdr:nvSpPr>
      <xdr:spPr>
        <a:xfrm>
          <a:off x="21272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16309</xdr:rowOff>
    </xdr:from>
    <xdr:ext cx="469744" cy="259045"/>
    <xdr:sp macro="" textlink="">
      <xdr:nvSpPr>
        <xdr:cNvPr id="755" name="テキスト ボックス 754"/>
        <xdr:cNvSpPr txBox="1"/>
      </xdr:nvSpPr>
      <xdr:spPr>
        <a:xfrm>
          <a:off x="21088427"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8854</xdr:rowOff>
    </xdr:from>
    <xdr:to>
      <xdr:col>29</xdr:col>
      <xdr:colOff>517525</xdr:colOff>
      <xdr:row>39</xdr:row>
      <xdr:rowOff>9724</xdr:rowOff>
    </xdr:to>
    <xdr:cxnSp macro="">
      <xdr:nvCxnSpPr>
        <xdr:cNvPr id="756" name="直線コネクタ 755"/>
        <xdr:cNvCxnSpPr/>
      </xdr:nvCxnSpPr>
      <xdr:spPr>
        <a:xfrm>
          <a:off x="19545300" y="6695404"/>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117529</xdr:rowOff>
    </xdr:from>
    <xdr:to>
      <xdr:col>29</xdr:col>
      <xdr:colOff>568325</xdr:colOff>
      <xdr:row>36</xdr:row>
      <xdr:rowOff>47679</xdr:rowOff>
    </xdr:to>
    <xdr:sp macro="" textlink="">
      <xdr:nvSpPr>
        <xdr:cNvPr id="757" name="フローチャート : 判断 756"/>
        <xdr:cNvSpPr/>
      </xdr:nvSpPr>
      <xdr:spPr>
        <a:xfrm>
          <a:off x="20383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64206</xdr:rowOff>
    </xdr:from>
    <xdr:ext cx="469744" cy="259045"/>
    <xdr:sp macro="" textlink="">
      <xdr:nvSpPr>
        <xdr:cNvPr id="758" name="テキスト ボックス 757"/>
        <xdr:cNvSpPr txBox="1"/>
      </xdr:nvSpPr>
      <xdr:spPr>
        <a:xfrm>
          <a:off x="20199427"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164628</xdr:rowOff>
    </xdr:from>
    <xdr:to>
      <xdr:col>28</xdr:col>
      <xdr:colOff>314325</xdr:colOff>
      <xdr:row>39</xdr:row>
      <xdr:rowOff>8854</xdr:rowOff>
    </xdr:to>
    <xdr:cxnSp macro="">
      <xdr:nvCxnSpPr>
        <xdr:cNvPr id="759" name="直線コネクタ 758"/>
        <xdr:cNvCxnSpPr/>
      </xdr:nvCxnSpPr>
      <xdr:spPr>
        <a:xfrm>
          <a:off x="18656300" y="6679728"/>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44704</xdr:rowOff>
    </xdr:from>
    <xdr:to>
      <xdr:col>28</xdr:col>
      <xdr:colOff>365125</xdr:colOff>
      <xdr:row>36</xdr:row>
      <xdr:rowOff>146304</xdr:rowOff>
    </xdr:to>
    <xdr:sp macro="" textlink="">
      <xdr:nvSpPr>
        <xdr:cNvPr id="760" name="フローチャート : 判断 759"/>
        <xdr:cNvSpPr/>
      </xdr:nvSpPr>
      <xdr:spPr>
        <a:xfrm>
          <a:off x="19494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162831</xdr:rowOff>
    </xdr:from>
    <xdr:ext cx="469744" cy="259045"/>
    <xdr:sp macro="" textlink="">
      <xdr:nvSpPr>
        <xdr:cNvPr id="761" name="テキスト ボックス 760"/>
        <xdr:cNvSpPr txBox="1"/>
      </xdr:nvSpPr>
      <xdr:spPr>
        <a:xfrm>
          <a:off x="19310427"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128198</xdr:rowOff>
    </xdr:from>
    <xdr:to>
      <xdr:col>27</xdr:col>
      <xdr:colOff>161925</xdr:colOff>
      <xdr:row>36</xdr:row>
      <xdr:rowOff>58348</xdr:rowOff>
    </xdr:to>
    <xdr:sp macro="" textlink="">
      <xdr:nvSpPr>
        <xdr:cNvPr id="762" name="フローチャート : 判断 761"/>
        <xdr:cNvSpPr/>
      </xdr:nvSpPr>
      <xdr:spPr>
        <a:xfrm>
          <a:off x="18605500" y="612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74875</xdr:rowOff>
    </xdr:from>
    <xdr:ext cx="469744" cy="259045"/>
    <xdr:sp macro="" textlink="">
      <xdr:nvSpPr>
        <xdr:cNvPr id="763" name="テキスト ボックス 762"/>
        <xdr:cNvSpPr txBox="1"/>
      </xdr:nvSpPr>
      <xdr:spPr>
        <a:xfrm>
          <a:off x="18421427" y="590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130157</xdr:rowOff>
    </xdr:from>
    <xdr:to>
      <xdr:col>32</xdr:col>
      <xdr:colOff>238125</xdr:colOff>
      <xdr:row>39</xdr:row>
      <xdr:rowOff>60307</xdr:rowOff>
    </xdr:to>
    <xdr:sp macro="" textlink="">
      <xdr:nvSpPr>
        <xdr:cNvPr id="769" name="円/楕円 768"/>
        <xdr:cNvSpPr/>
      </xdr:nvSpPr>
      <xdr:spPr>
        <a:xfrm>
          <a:off x="22110700" y="66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45084</xdr:rowOff>
    </xdr:from>
    <xdr:ext cx="378565" cy="259045"/>
    <xdr:sp macro="" textlink="">
      <xdr:nvSpPr>
        <xdr:cNvPr id="770" name="諸支出金該当値テキスト"/>
        <xdr:cNvSpPr txBox="1"/>
      </xdr:nvSpPr>
      <xdr:spPr>
        <a:xfrm>
          <a:off x="22212300" y="656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120577</xdr:rowOff>
    </xdr:from>
    <xdr:to>
      <xdr:col>31</xdr:col>
      <xdr:colOff>85725</xdr:colOff>
      <xdr:row>39</xdr:row>
      <xdr:rowOff>50727</xdr:rowOff>
    </xdr:to>
    <xdr:sp macro="" textlink="">
      <xdr:nvSpPr>
        <xdr:cNvPr id="771" name="円/楕円 770"/>
        <xdr:cNvSpPr/>
      </xdr:nvSpPr>
      <xdr:spPr>
        <a:xfrm>
          <a:off x="21272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41854</xdr:rowOff>
    </xdr:from>
    <xdr:ext cx="378565" cy="259045"/>
    <xdr:sp macro="" textlink="">
      <xdr:nvSpPr>
        <xdr:cNvPr id="772" name="テキスト ボックス 771"/>
        <xdr:cNvSpPr txBox="1"/>
      </xdr:nvSpPr>
      <xdr:spPr>
        <a:xfrm>
          <a:off x="21134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130374</xdr:rowOff>
    </xdr:from>
    <xdr:to>
      <xdr:col>29</xdr:col>
      <xdr:colOff>568325</xdr:colOff>
      <xdr:row>39</xdr:row>
      <xdr:rowOff>60524</xdr:rowOff>
    </xdr:to>
    <xdr:sp macro="" textlink="">
      <xdr:nvSpPr>
        <xdr:cNvPr id="773" name="円/楕円 772"/>
        <xdr:cNvSpPr/>
      </xdr:nvSpPr>
      <xdr:spPr>
        <a:xfrm>
          <a:off x="20383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51651</xdr:rowOff>
    </xdr:from>
    <xdr:ext cx="378565" cy="259045"/>
    <xdr:sp macro="" textlink="">
      <xdr:nvSpPr>
        <xdr:cNvPr id="774" name="テキスト ボックス 773"/>
        <xdr:cNvSpPr txBox="1"/>
      </xdr:nvSpPr>
      <xdr:spPr>
        <a:xfrm>
          <a:off x="20245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129504</xdr:rowOff>
    </xdr:from>
    <xdr:to>
      <xdr:col>28</xdr:col>
      <xdr:colOff>365125</xdr:colOff>
      <xdr:row>39</xdr:row>
      <xdr:rowOff>59654</xdr:rowOff>
    </xdr:to>
    <xdr:sp macro="" textlink="">
      <xdr:nvSpPr>
        <xdr:cNvPr id="775" name="円/楕円 774"/>
        <xdr:cNvSpPr/>
      </xdr:nvSpPr>
      <xdr:spPr>
        <a:xfrm>
          <a:off x="19494500" y="664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50781</xdr:rowOff>
    </xdr:from>
    <xdr:ext cx="378565" cy="259045"/>
    <xdr:sp macro="" textlink="">
      <xdr:nvSpPr>
        <xdr:cNvPr id="776" name="テキスト ボックス 775"/>
        <xdr:cNvSpPr txBox="1"/>
      </xdr:nvSpPr>
      <xdr:spPr>
        <a:xfrm>
          <a:off x="19356017" y="6737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113828</xdr:rowOff>
    </xdr:from>
    <xdr:to>
      <xdr:col>27</xdr:col>
      <xdr:colOff>161925</xdr:colOff>
      <xdr:row>39</xdr:row>
      <xdr:rowOff>43978</xdr:rowOff>
    </xdr:to>
    <xdr:sp macro="" textlink="">
      <xdr:nvSpPr>
        <xdr:cNvPr id="777" name="円/楕円 776"/>
        <xdr:cNvSpPr/>
      </xdr:nvSpPr>
      <xdr:spPr>
        <a:xfrm>
          <a:off x="18605500" y="66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35105</xdr:rowOff>
    </xdr:from>
    <xdr:ext cx="378565" cy="259045"/>
    <xdr:sp macro="" textlink="">
      <xdr:nvSpPr>
        <xdr:cNvPr id="778" name="テキスト ボックス 777"/>
        <xdr:cNvSpPr txBox="1"/>
      </xdr:nvSpPr>
      <xdr:spPr>
        <a:xfrm>
          <a:off x="18467017"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主な構成項目である民生費及び土木費、教育費について分析するとまず民生費は、住民一人当たり</a:t>
          </a:r>
          <a:r>
            <a:rPr kumimoji="1" lang="en-US" altLang="ja-JP" sz="1100">
              <a:solidFill>
                <a:sysClr val="windowText" lastClr="000000"/>
              </a:solidFill>
              <a:effectLst/>
              <a:latin typeface="+mn-lt"/>
              <a:ea typeface="+mn-ea"/>
              <a:cs typeface="+mn-cs"/>
            </a:rPr>
            <a:t>162</a:t>
          </a:r>
          <a:r>
            <a:rPr kumimoji="1" lang="ja-JP" altLang="en-US" sz="1100">
              <a:solidFill>
                <a:sysClr val="windowText" lastClr="000000"/>
              </a:solidFill>
              <a:effectLst/>
              <a:latin typeface="+mn-lt"/>
              <a:ea typeface="+mn-ea"/>
              <a:cs typeface="+mn-cs"/>
            </a:rPr>
            <a:t>千</a:t>
          </a:r>
          <a:r>
            <a:rPr kumimoji="1" lang="ja-JP" altLang="ja-JP" sz="1100">
              <a:solidFill>
                <a:sysClr val="windowText" lastClr="000000"/>
              </a:solidFill>
              <a:effectLst/>
              <a:latin typeface="+mn-lt"/>
              <a:ea typeface="+mn-ea"/>
              <a:cs typeface="+mn-cs"/>
            </a:rPr>
            <a:t>円</a:t>
          </a:r>
          <a:r>
            <a:rPr kumimoji="1" lang="ja-JP" altLang="ja-JP" sz="1100">
              <a:solidFill>
                <a:schemeClr val="dk1"/>
              </a:solidFill>
              <a:effectLst/>
              <a:latin typeface="+mn-lt"/>
              <a:ea typeface="+mn-ea"/>
              <a:cs typeface="+mn-cs"/>
            </a:rPr>
            <a:t>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年度以降、保育所の待機児童対策などの子育て支援施策の強化や障害福祉サービスの利用者及び生活保護受給者の増等により上昇傾向にあ</a:t>
          </a:r>
          <a:r>
            <a:rPr kumimoji="1" lang="ja-JP" altLang="en-US" sz="1100">
              <a:solidFill>
                <a:schemeClr val="dk1"/>
              </a:solidFill>
              <a:effectLst/>
              <a:latin typeface="+mn-lt"/>
              <a:ea typeface="+mn-ea"/>
              <a:cs typeface="+mn-cs"/>
            </a:rPr>
            <a:t>る。次に</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年度は五反田川放水路の整備費の減等によ</a:t>
          </a:r>
          <a:r>
            <a:rPr kumimoji="1" lang="ja-JP" altLang="en-US" sz="1100">
              <a:solidFill>
                <a:schemeClr val="dk1"/>
              </a:solidFill>
              <a:effectLst/>
              <a:latin typeface="+mn-lt"/>
              <a:ea typeface="+mn-ea"/>
              <a:cs typeface="+mn-cs"/>
            </a:rPr>
            <a:t>り前年度と比較して減少</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年度は等々力陸上競技場及び五反田川放水路の整備費の増等により増加、平成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年度は等々力陸上競技場メインスタンド改築工事の終了及び京浜急行大師線連続立体交差事業費の減等により</a:t>
          </a:r>
          <a:r>
            <a:rPr kumimoji="1" lang="ja-JP" altLang="en-US" sz="1100">
              <a:solidFill>
                <a:schemeClr val="dk1"/>
              </a:solidFill>
              <a:effectLst/>
              <a:latin typeface="+mn-lt"/>
              <a:ea typeface="+mn-ea"/>
              <a:cs typeface="+mn-cs"/>
            </a:rPr>
            <a:t>減少、平成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年度は京浜急行大師線連続立体交差事業費や登戸土地区画整備事業費の増等により増加している。次に</a:t>
          </a:r>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年度は中高一貫教育校新設事業費の減等により</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減少、平成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年度は中高一貫教育校整備事業費の増等により増加、平成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年度は中学校給食推進事業費の増等により増加</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年度は学校施設長期保全計画推進事業の増等により増加している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実質単年度収支は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年度はマイナス</a:t>
          </a:r>
          <a:r>
            <a:rPr kumimoji="1" lang="ja-JP" altLang="en-US" sz="1100">
              <a:solidFill>
                <a:schemeClr val="dk1"/>
              </a:solidFill>
              <a:effectLst/>
              <a:latin typeface="+mn-lt"/>
              <a:ea typeface="+mn-ea"/>
              <a:cs typeface="+mn-cs"/>
            </a:rPr>
            <a:t>であったが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以降は非常に小さいものの</a:t>
          </a:r>
          <a:r>
            <a:rPr kumimoji="1" lang="ja-JP" altLang="ja-JP" sz="1100">
              <a:solidFill>
                <a:schemeClr val="dk1"/>
              </a:solidFill>
              <a:effectLst/>
              <a:latin typeface="+mn-lt"/>
              <a:ea typeface="+mn-ea"/>
              <a:cs typeface="+mn-cs"/>
            </a:rPr>
            <a:t>プラス</a:t>
          </a:r>
          <a:r>
            <a:rPr kumimoji="1" lang="ja-JP" altLang="en-US" sz="1100">
              <a:solidFill>
                <a:schemeClr val="dk1"/>
              </a:solidFill>
              <a:effectLst/>
              <a:latin typeface="+mn-lt"/>
              <a:ea typeface="+mn-ea"/>
              <a:cs typeface="+mn-cs"/>
            </a:rPr>
            <a:t>に転じている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財政調整基金については、補正</a:t>
          </a:r>
          <a:r>
            <a:rPr kumimoji="1" lang="ja-JP" altLang="en-US" sz="1100">
              <a:solidFill>
                <a:schemeClr val="dk1"/>
              </a:solidFill>
              <a:effectLst/>
              <a:latin typeface="+mn-lt"/>
              <a:ea typeface="+mn-ea"/>
              <a:cs typeface="+mn-cs"/>
            </a:rPr>
            <a:t>予算の</a:t>
          </a:r>
          <a:r>
            <a:rPr kumimoji="1" lang="ja-JP" altLang="ja-JP" sz="1100">
              <a:solidFill>
                <a:schemeClr val="dk1"/>
              </a:solidFill>
              <a:effectLst/>
              <a:latin typeface="+mn-lt"/>
              <a:ea typeface="+mn-ea"/>
              <a:cs typeface="+mn-cs"/>
            </a:rPr>
            <a:t>財源として活用している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年度には取崩しを実施したため、残高が減少した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市税の増収や執行段階の精査による予算執行の抑制などにより最終的には取崩しを回避したため、</a:t>
          </a:r>
          <a:r>
            <a:rPr kumimoji="1" lang="ja-JP" altLang="ja-JP" sz="1100">
              <a:solidFill>
                <a:schemeClr val="dk1"/>
              </a:solidFill>
              <a:effectLst/>
              <a:latin typeface="+mn-lt"/>
              <a:ea typeface="+mn-ea"/>
              <a:cs typeface="+mn-cs"/>
            </a:rPr>
            <a:t>剰余金処分等</a:t>
          </a:r>
          <a:r>
            <a:rPr kumimoji="1" lang="ja-JP" altLang="en-US" sz="1100">
              <a:solidFill>
                <a:schemeClr val="dk1"/>
              </a:solidFill>
              <a:effectLst/>
              <a:latin typeface="+mn-lt"/>
              <a:ea typeface="+mn-ea"/>
              <a:cs typeface="+mn-cs"/>
            </a:rPr>
            <a:t>の積立て</a:t>
          </a:r>
          <a:r>
            <a:rPr kumimoji="1" lang="ja-JP" altLang="ja-JP" sz="1100">
              <a:solidFill>
                <a:schemeClr val="dk1"/>
              </a:solidFill>
              <a:effectLst/>
              <a:latin typeface="+mn-lt"/>
              <a:ea typeface="+mn-ea"/>
              <a:cs typeface="+mn-cs"/>
            </a:rPr>
            <a:t>により残高が増加した。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神奈川県川崎市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年度については、一般会計の実質収支が増加したほか、公営企業会計（主に工業用水道事業会計・下水道事業会計）の剰余額が増加したことにより、前年度より黒字額が増加した。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ついては、自動車運送事業会計において企業債償還が減価償却費を上回ったことや軽油価額の上昇等の要因により、資金不足が発生した。また、公営企業会計（主に水道事業会計）において剰余金が減少したことにより、前年度より黒字額が減少し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ついては、一般会計の実質収支が増加したものの、公営企業会計（主に水道事業会計）の剰余額が減少したことにより、前年度より黒字額が減少した。また、自動車運送事業会計おいては、軽油価額の減等により黒字化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年度については、一般会計の実質収支</a:t>
          </a:r>
          <a:r>
            <a:rPr kumimoji="1" lang="ja-JP" altLang="en-US" sz="1100">
              <a:solidFill>
                <a:schemeClr val="dk1"/>
              </a:solidFill>
              <a:effectLst/>
              <a:latin typeface="+mn-lt"/>
              <a:ea typeface="+mn-ea"/>
              <a:cs typeface="+mn-cs"/>
            </a:rPr>
            <a:t>は横ばいであるが、</a:t>
          </a:r>
          <a:r>
            <a:rPr kumimoji="1" lang="ja-JP" altLang="ja-JP" sz="1100">
              <a:solidFill>
                <a:schemeClr val="dk1"/>
              </a:solidFill>
              <a:effectLst/>
              <a:latin typeface="+mn-lt"/>
              <a:ea typeface="+mn-ea"/>
              <a:cs typeface="+mn-cs"/>
            </a:rPr>
            <a:t>公営企業会計（主に水道事業</a:t>
          </a:r>
          <a:r>
            <a:rPr kumimoji="1" lang="ja-JP" altLang="en-US" sz="1100">
              <a:solidFill>
                <a:schemeClr val="dk1"/>
              </a:solidFill>
              <a:effectLst/>
              <a:latin typeface="+mn-lt"/>
              <a:ea typeface="+mn-ea"/>
              <a:cs typeface="+mn-cs"/>
            </a:rPr>
            <a:t>・下水道事業</a:t>
          </a:r>
          <a:r>
            <a:rPr kumimoji="1" lang="ja-JP" altLang="ja-JP" sz="1100">
              <a:solidFill>
                <a:schemeClr val="dk1"/>
              </a:solidFill>
              <a:effectLst/>
              <a:latin typeface="+mn-lt"/>
              <a:ea typeface="+mn-ea"/>
              <a:cs typeface="+mn-cs"/>
            </a:rPr>
            <a:t>会計）の剰余額が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したことにより、前年度より黒字額が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611469829</v>
      </c>
      <c r="BO4" s="381"/>
      <c r="BP4" s="381"/>
      <c r="BQ4" s="381"/>
      <c r="BR4" s="381"/>
      <c r="BS4" s="381"/>
      <c r="BT4" s="381"/>
      <c r="BU4" s="382"/>
      <c r="BV4" s="380">
        <v>606283866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0.2</v>
      </c>
      <c r="CU4" s="387"/>
      <c r="CV4" s="387"/>
      <c r="CW4" s="387"/>
      <c r="CX4" s="387"/>
      <c r="CY4" s="387"/>
      <c r="CZ4" s="387"/>
      <c r="DA4" s="388"/>
      <c r="DB4" s="386">
        <v>0.2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606991762</v>
      </c>
      <c r="BO5" s="418"/>
      <c r="BP5" s="418"/>
      <c r="BQ5" s="418"/>
      <c r="BR5" s="418"/>
      <c r="BS5" s="418"/>
      <c r="BT5" s="418"/>
      <c r="BU5" s="419"/>
      <c r="BV5" s="417">
        <v>602636174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100.4</v>
      </c>
      <c r="CU5" s="415"/>
      <c r="CV5" s="415"/>
      <c r="CW5" s="415"/>
      <c r="CX5" s="415"/>
      <c r="CY5" s="415"/>
      <c r="CZ5" s="415"/>
      <c r="DA5" s="416"/>
      <c r="DB5" s="414">
        <v>97.7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4478067</v>
      </c>
      <c r="BO6" s="418"/>
      <c r="BP6" s="418"/>
      <c r="BQ6" s="418"/>
      <c r="BR6" s="418"/>
      <c r="BS6" s="418"/>
      <c r="BT6" s="418"/>
      <c r="BU6" s="419"/>
      <c r="BV6" s="417">
        <v>3647692</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100.4</v>
      </c>
      <c r="CU6" s="455"/>
      <c r="CV6" s="455"/>
      <c r="CW6" s="455"/>
      <c r="CX6" s="455"/>
      <c r="CY6" s="455"/>
      <c r="CZ6" s="455"/>
      <c r="DA6" s="456"/>
      <c r="DB6" s="454">
        <v>99.2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3900668</v>
      </c>
      <c r="BO7" s="418"/>
      <c r="BP7" s="418"/>
      <c r="BQ7" s="418"/>
      <c r="BR7" s="418"/>
      <c r="BS7" s="418"/>
      <c r="BT7" s="418"/>
      <c r="BU7" s="419"/>
      <c r="BV7" s="417">
        <v>3150713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313794978</v>
      </c>
      <c r="CU7" s="418"/>
      <c r="CV7" s="418"/>
      <c r="CW7" s="418"/>
      <c r="CX7" s="418"/>
      <c r="CY7" s="418"/>
      <c r="CZ7" s="418"/>
      <c r="DA7" s="419"/>
      <c r="DB7" s="417">
        <v>309069873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577399</v>
      </c>
      <c r="BO8" s="418"/>
      <c r="BP8" s="418"/>
      <c r="BQ8" s="418"/>
      <c r="BR8" s="418"/>
      <c r="BS8" s="418"/>
      <c r="BT8" s="418"/>
      <c r="BU8" s="419"/>
      <c r="BV8" s="417">
        <v>496979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1</v>
      </c>
      <c r="CU8" s="458"/>
      <c r="CV8" s="458"/>
      <c r="CW8" s="458"/>
      <c r="CX8" s="458"/>
      <c r="CY8" s="458"/>
      <c r="CZ8" s="458"/>
      <c r="DA8" s="459"/>
      <c r="DB8" s="457">
        <v>1</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1475213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80420</v>
      </c>
      <c r="BO9" s="418"/>
      <c r="BP9" s="418"/>
      <c r="BQ9" s="418"/>
      <c r="BR9" s="418"/>
      <c r="BS9" s="418"/>
      <c r="BT9" s="418"/>
      <c r="BU9" s="419"/>
      <c r="BV9" s="417">
        <v>71848</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18.399999999999999</v>
      </c>
      <c r="CU9" s="415"/>
      <c r="CV9" s="415"/>
      <c r="CW9" s="415"/>
      <c r="CX9" s="415"/>
      <c r="CY9" s="415"/>
      <c r="CZ9" s="415"/>
      <c r="DA9" s="416"/>
      <c r="DB9" s="414">
        <v>18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104</v>
      </c>
      <c r="M10" s="447"/>
      <c r="N10" s="447"/>
      <c r="O10" s="447"/>
      <c r="P10" s="447"/>
      <c r="Q10" s="448"/>
      <c r="R10" s="468">
        <v>1425512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296152</v>
      </c>
      <c r="BO10" s="418"/>
      <c r="BP10" s="418"/>
      <c r="BQ10" s="418"/>
      <c r="BR10" s="418"/>
      <c r="BS10" s="418"/>
      <c r="BT10" s="418"/>
      <c r="BU10" s="419"/>
      <c r="BV10" s="417">
        <v>2070844</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78</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1474167</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1438462</v>
      </c>
      <c r="S13" s="499"/>
      <c r="T13" s="499"/>
      <c r="U13" s="499"/>
      <c r="V13" s="500"/>
      <c r="W13" s="433" t="s">
        <v>125</v>
      </c>
      <c r="X13" s="434"/>
      <c r="Y13" s="434"/>
      <c r="Z13" s="434"/>
      <c r="AA13" s="434"/>
      <c r="AB13" s="424"/>
      <c r="AC13" s="468">
        <v>2620</v>
      </c>
      <c r="AD13" s="469"/>
      <c r="AE13" s="469"/>
      <c r="AF13" s="469"/>
      <c r="AG13" s="508"/>
      <c r="AH13" s="468">
        <v>2444</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376572</v>
      </c>
      <c r="BO13" s="418"/>
      <c r="BP13" s="418"/>
      <c r="BQ13" s="418"/>
      <c r="BR13" s="418"/>
      <c r="BS13" s="418"/>
      <c r="BT13" s="418"/>
      <c r="BU13" s="419"/>
      <c r="BV13" s="417">
        <v>2142692</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7.2</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1459768</v>
      </c>
      <c r="S14" s="499"/>
      <c r="T14" s="499"/>
      <c r="U14" s="499"/>
      <c r="V14" s="500"/>
      <c r="W14" s="407"/>
      <c r="X14" s="408"/>
      <c r="Y14" s="408"/>
      <c r="Z14" s="408"/>
      <c r="AA14" s="408"/>
      <c r="AB14" s="397"/>
      <c r="AC14" s="501">
        <v>0.4</v>
      </c>
      <c r="AD14" s="502"/>
      <c r="AE14" s="502"/>
      <c r="AF14" s="502"/>
      <c r="AG14" s="503"/>
      <c r="AH14" s="501">
        <v>0.4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118.3</v>
      </c>
      <c r="CU14" s="513"/>
      <c r="CV14" s="513"/>
      <c r="CW14" s="513"/>
      <c r="CX14" s="513"/>
      <c r="CY14" s="513"/>
      <c r="CZ14" s="513"/>
      <c r="DA14" s="514"/>
      <c r="DB14" s="512">
        <v>117.4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1426777</v>
      </c>
      <c r="S15" s="499"/>
      <c r="T15" s="499"/>
      <c r="U15" s="499"/>
      <c r="V15" s="500"/>
      <c r="W15" s="433" t="s">
        <v>132</v>
      </c>
      <c r="X15" s="434"/>
      <c r="Y15" s="434"/>
      <c r="Z15" s="434"/>
      <c r="AA15" s="434"/>
      <c r="AB15" s="424"/>
      <c r="AC15" s="468">
        <v>133765</v>
      </c>
      <c r="AD15" s="469"/>
      <c r="AE15" s="469"/>
      <c r="AF15" s="469"/>
      <c r="AG15" s="508"/>
      <c r="AH15" s="468">
        <v>126687</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241062088</v>
      </c>
      <c r="BO15" s="381"/>
      <c r="BP15" s="381"/>
      <c r="BQ15" s="381"/>
      <c r="BR15" s="381"/>
      <c r="BS15" s="381"/>
      <c r="BT15" s="381"/>
      <c r="BU15" s="382"/>
      <c r="BV15" s="380">
        <v>233474024</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21.3</v>
      </c>
      <c r="AD16" s="502"/>
      <c r="AE16" s="502"/>
      <c r="AF16" s="502"/>
      <c r="AG16" s="503"/>
      <c r="AH16" s="501">
        <v>21.2</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239689118</v>
      </c>
      <c r="BO16" s="418"/>
      <c r="BP16" s="418"/>
      <c r="BQ16" s="418"/>
      <c r="BR16" s="418"/>
      <c r="BS16" s="418"/>
      <c r="BT16" s="418"/>
      <c r="BU16" s="419"/>
      <c r="BV16" s="417">
        <v>234399515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491816</v>
      </c>
      <c r="AD17" s="469"/>
      <c r="AE17" s="469"/>
      <c r="AF17" s="469"/>
      <c r="AG17" s="508"/>
      <c r="AH17" s="468">
        <v>469846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313794978</v>
      </c>
      <c r="BO17" s="418"/>
      <c r="BP17" s="418"/>
      <c r="BQ17" s="418"/>
      <c r="BR17" s="418"/>
      <c r="BS17" s="418"/>
      <c r="BT17" s="418"/>
      <c r="BU17" s="419"/>
      <c r="BV17" s="417">
        <v>303334737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143</v>
      </c>
      <c r="M18" s="530"/>
      <c r="N18" s="530"/>
      <c r="O18" s="530"/>
      <c r="P18" s="530"/>
      <c r="Q18" s="530"/>
      <c r="R18" s="531"/>
      <c r="S18" s="531"/>
      <c r="T18" s="531"/>
      <c r="U18" s="531"/>
      <c r="V18" s="532"/>
      <c r="W18" s="435"/>
      <c r="X18" s="436"/>
      <c r="Y18" s="436"/>
      <c r="Z18" s="436"/>
      <c r="AA18" s="436"/>
      <c r="AB18" s="427"/>
      <c r="AC18" s="533">
        <v>78.3</v>
      </c>
      <c r="AD18" s="534"/>
      <c r="AE18" s="534"/>
      <c r="AF18" s="534"/>
      <c r="AG18" s="535"/>
      <c r="AH18" s="533">
        <v>78.400000000000006</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320955406</v>
      </c>
      <c r="BO18" s="418"/>
      <c r="BP18" s="418"/>
      <c r="BQ18" s="418"/>
      <c r="BR18" s="418"/>
      <c r="BS18" s="418"/>
      <c r="BT18" s="418"/>
      <c r="BU18" s="419"/>
      <c r="BV18" s="417">
        <v>317079964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10316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375444207</v>
      </c>
      <c r="BO19" s="418"/>
      <c r="BP19" s="418"/>
      <c r="BQ19" s="418"/>
      <c r="BR19" s="418"/>
      <c r="BS19" s="418"/>
      <c r="BT19" s="418"/>
      <c r="BU19" s="419"/>
      <c r="BV19" s="417">
        <v>374173194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691837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832740409</v>
      </c>
      <c r="BO23" s="418"/>
      <c r="BP23" s="418"/>
      <c r="BQ23" s="418"/>
      <c r="BR23" s="418"/>
      <c r="BS23" s="418"/>
      <c r="BT23" s="418"/>
      <c r="BU23" s="419"/>
      <c r="BV23" s="417">
        <v>844691427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12000</v>
      </c>
      <c r="R24" s="469"/>
      <c r="S24" s="469"/>
      <c r="T24" s="469"/>
      <c r="U24" s="469"/>
      <c r="V24" s="508"/>
      <c r="W24" s="563"/>
      <c r="X24" s="551"/>
      <c r="Y24" s="552"/>
      <c r="Z24" s="467" t="s">
        <v>156</v>
      </c>
      <c r="AA24" s="447"/>
      <c r="AB24" s="447"/>
      <c r="AC24" s="447"/>
      <c r="AD24" s="447"/>
      <c r="AE24" s="447"/>
      <c r="AF24" s="447"/>
      <c r="AG24" s="448"/>
      <c r="AH24" s="468">
        <v>9567</v>
      </c>
      <c r="AI24" s="469"/>
      <c r="AJ24" s="469"/>
      <c r="AK24" s="469"/>
      <c r="AL24" s="508"/>
      <c r="AM24" s="468">
        <v>30537864</v>
      </c>
      <c r="AN24" s="469"/>
      <c r="AO24" s="469"/>
      <c r="AP24" s="469"/>
      <c r="AQ24" s="469"/>
      <c r="AR24" s="508"/>
      <c r="AS24" s="468">
        <v>3192</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90903482</v>
      </c>
      <c r="BO24" s="418"/>
      <c r="BP24" s="418"/>
      <c r="BQ24" s="418"/>
      <c r="BR24" s="418"/>
      <c r="BS24" s="418"/>
      <c r="BT24" s="418"/>
      <c r="BU24" s="419"/>
      <c r="BV24" s="417">
        <v>99452217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3</v>
      </c>
      <c r="M25" s="469"/>
      <c r="N25" s="469"/>
      <c r="O25" s="469"/>
      <c r="P25" s="508"/>
      <c r="Q25" s="468">
        <v>9500</v>
      </c>
      <c r="R25" s="469"/>
      <c r="S25" s="469"/>
      <c r="T25" s="469"/>
      <c r="U25" s="469"/>
      <c r="V25" s="508"/>
      <c r="W25" s="563"/>
      <c r="X25" s="551"/>
      <c r="Y25" s="552"/>
      <c r="Z25" s="467" t="s">
        <v>159</v>
      </c>
      <c r="AA25" s="447"/>
      <c r="AB25" s="447"/>
      <c r="AC25" s="447"/>
      <c r="AD25" s="447"/>
      <c r="AE25" s="447"/>
      <c r="AF25" s="447"/>
      <c r="AG25" s="448"/>
      <c r="AH25" s="468">
        <v>1462</v>
      </c>
      <c r="AI25" s="469"/>
      <c r="AJ25" s="469"/>
      <c r="AK25" s="469"/>
      <c r="AL25" s="508"/>
      <c r="AM25" s="468">
        <v>4305590</v>
      </c>
      <c r="AN25" s="469"/>
      <c r="AO25" s="469"/>
      <c r="AP25" s="469"/>
      <c r="AQ25" s="469"/>
      <c r="AR25" s="508"/>
      <c r="AS25" s="468">
        <v>2945</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197486247</v>
      </c>
      <c r="BO25" s="381"/>
      <c r="BP25" s="381"/>
      <c r="BQ25" s="381"/>
      <c r="BR25" s="381"/>
      <c r="BS25" s="381"/>
      <c r="BT25" s="381"/>
      <c r="BU25" s="382"/>
      <c r="BV25" s="380">
        <v>158007641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7800</v>
      </c>
      <c r="R26" s="469"/>
      <c r="S26" s="469"/>
      <c r="T26" s="469"/>
      <c r="U26" s="469"/>
      <c r="V26" s="508"/>
      <c r="W26" s="563"/>
      <c r="X26" s="551"/>
      <c r="Y26" s="552"/>
      <c r="Z26" s="467" t="s">
        <v>162</v>
      </c>
      <c r="AA26" s="573"/>
      <c r="AB26" s="573"/>
      <c r="AC26" s="573"/>
      <c r="AD26" s="573"/>
      <c r="AE26" s="573"/>
      <c r="AF26" s="573"/>
      <c r="AG26" s="574"/>
      <c r="AH26" s="468">
        <v>1381</v>
      </c>
      <c r="AI26" s="469"/>
      <c r="AJ26" s="469"/>
      <c r="AK26" s="469"/>
      <c r="AL26" s="508"/>
      <c r="AM26" s="468">
        <v>4562824</v>
      </c>
      <c r="AN26" s="469"/>
      <c r="AO26" s="469"/>
      <c r="AP26" s="469"/>
      <c r="AQ26" s="469"/>
      <c r="AR26" s="508"/>
      <c r="AS26" s="468">
        <v>3304</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v>3299587</v>
      </c>
      <c r="BO26" s="418"/>
      <c r="BP26" s="418"/>
      <c r="BQ26" s="418"/>
      <c r="BR26" s="418"/>
      <c r="BS26" s="418"/>
      <c r="BT26" s="418"/>
      <c r="BU26" s="419"/>
      <c r="BV26" s="417">
        <v>3475821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10300</v>
      </c>
      <c r="R27" s="469"/>
      <c r="S27" s="469"/>
      <c r="T27" s="469"/>
      <c r="U27" s="469"/>
      <c r="V27" s="508"/>
      <c r="W27" s="563"/>
      <c r="X27" s="551"/>
      <c r="Y27" s="552"/>
      <c r="Z27" s="467" t="s">
        <v>165</v>
      </c>
      <c r="AA27" s="447"/>
      <c r="AB27" s="447"/>
      <c r="AC27" s="447"/>
      <c r="AD27" s="447"/>
      <c r="AE27" s="447"/>
      <c r="AF27" s="447"/>
      <c r="AG27" s="448"/>
      <c r="AH27" s="468">
        <v>5926</v>
      </c>
      <c r="AI27" s="469"/>
      <c r="AJ27" s="469"/>
      <c r="AK27" s="469"/>
      <c r="AL27" s="508"/>
      <c r="AM27" s="468">
        <v>20235078</v>
      </c>
      <c r="AN27" s="469"/>
      <c r="AO27" s="469"/>
      <c r="AP27" s="469"/>
      <c r="AQ27" s="469"/>
      <c r="AR27" s="508"/>
      <c r="AS27" s="468">
        <v>3415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539079</v>
      </c>
      <c r="BO27" s="587"/>
      <c r="BP27" s="587"/>
      <c r="BQ27" s="587"/>
      <c r="BR27" s="587"/>
      <c r="BS27" s="587"/>
      <c r="BT27" s="587"/>
      <c r="BU27" s="588"/>
      <c r="BV27" s="586">
        <v>506310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9200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5440942</v>
      </c>
      <c r="BO28" s="381"/>
      <c r="BP28" s="381"/>
      <c r="BQ28" s="381"/>
      <c r="BR28" s="381"/>
      <c r="BS28" s="381"/>
      <c r="BT28" s="381"/>
      <c r="BU28" s="382"/>
      <c r="BV28" s="380">
        <v>5041145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58</v>
      </c>
      <c r="M29" s="469"/>
      <c r="N29" s="469"/>
      <c r="O29" s="469"/>
      <c r="P29" s="508"/>
      <c r="Q29" s="468">
        <v>8300</v>
      </c>
      <c r="R29" s="469"/>
      <c r="S29" s="469"/>
      <c r="T29" s="469"/>
      <c r="U29" s="469"/>
      <c r="V29" s="508"/>
      <c r="W29" s="564"/>
      <c r="X29" s="565"/>
      <c r="Y29" s="566"/>
      <c r="Z29" s="467" t="s">
        <v>172</v>
      </c>
      <c r="AA29" s="447"/>
      <c r="AB29" s="447"/>
      <c r="AC29" s="447"/>
      <c r="AD29" s="447"/>
      <c r="AE29" s="447"/>
      <c r="AF29" s="447"/>
      <c r="AG29" s="448"/>
      <c r="AH29" s="468">
        <v>15493</v>
      </c>
      <c r="AI29" s="469"/>
      <c r="AJ29" s="469"/>
      <c r="AK29" s="469"/>
      <c r="AL29" s="508"/>
      <c r="AM29" s="468">
        <v>50772942</v>
      </c>
      <c r="AN29" s="469"/>
      <c r="AO29" s="469"/>
      <c r="AP29" s="469"/>
      <c r="AQ29" s="469"/>
      <c r="AR29" s="508"/>
      <c r="AS29" s="468">
        <v>3277</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443688</v>
      </c>
      <c r="BO29" s="418"/>
      <c r="BP29" s="418"/>
      <c r="BQ29" s="418"/>
      <c r="BR29" s="418"/>
      <c r="BS29" s="418"/>
      <c r="BT29" s="418"/>
      <c r="BU29" s="419"/>
      <c r="BV29" s="417">
        <v>384331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24758365</v>
      </c>
      <c r="BO30" s="587"/>
      <c r="BP30" s="587"/>
      <c r="BQ30" s="587"/>
      <c r="BR30" s="587"/>
      <c r="BS30" s="587"/>
      <c r="BT30" s="587"/>
      <c r="BU30" s="588"/>
      <c r="BV30" s="586">
        <v>23738256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8</v>
      </c>
      <c r="V34" s="598"/>
      <c r="W34" s="599" t="str">
        <f>IF('各会計、関係団体の財政状況及び健全化判断比率'!B28="","",'各会計、関係団体の財政状況及び健全化判断比率'!B28)</f>
        <v>競輪事業特別会計</v>
      </c>
      <c r="X34" s="599"/>
      <c r="Y34" s="599"/>
      <c r="Z34" s="599"/>
      <c r="AA34" s="599"/>
      <c r="AB34" s="599"/>
      <c r="AC34" s="599"/>
      <c r="AD34" s="599"/>
      <c r="AE34" s="599"/>
      <c r="AF34" s="599"/>
      <c r="AG34" s="599"/>
      <c r="AH34" s="599"/>
      <c r="AI34" s="599"/>
      <c r="AJ34" s="599"/>
      <c r="AK34" s="599"/>
      <c r="AL34" s="167"/>
      <c r="AM34" s="598">
        <f>IF(AO34="","",MAX(C34:D43,U34:V43)+1)</f>
        <v>12</v>
      </c>
      <c r="AN34" s="598"/>
      <c r="AO34" s="599" t="str">
        <f>IF('各会計、関係団体の財政状況及び健全化判断比率'!B32="","",'各会計、関係団体の財政状況及び健全化判断比率'!B32)</f>
        <v>病院事業会計</v>
      </c>
      <c r="AP34" s="599"/>
      <c r="AQ34" s="599"/>
      <c r="AR34" s="599"/>
      <c r="AS34" s="599"/>
      <c r="AT34" s="599"/>
      <c r="AU34" s="599"/>
      <c r="AV34" s="599"/>
      <c r="AW34" s="599"/>
      <c r="AX34" s="599"/>
      <c r="AY34" s="599"/>
      <c r="AZ34" s="599"/>
      <c r="BA34" s="599"/>
      <c r="BB34" s="599"/>
      <c r="BC34" s="599"/>
      <c r="BD34" s="167"/>
      <c r="BE34" s="598">
        <f>IF(BG34="","",MAX(C34:D43,U34:V43,AM34:AN43)+1)</f>
        <v>17</v>
      </c>
      <c r="BF34" s="598"/>
      <c r="BG34" s="599" t="str">
        <f>IF('各会計、関係団体の財政状況及び健全化判断比率'!B37="","",'各会計、関係団体の財政状況及び健全化判断比率'!B37)</f>
        <v>卸売市場事業特別会計</v>
      </c>
      <c r="BH34" s="599"/>
      <c r="BI34" s="599"/>
      <c r="BJ34" s="599"/>
      <c r="BK34" s="599"/>
      <c r="BL34" s="599"/>
      <c r="BM34" s="599"/>
      <c r="BN34" s="599"/>
      <c r="BO34" s="599"/>
      <c r="BP34" s="599"/>
      <c r="BQ34" s="599"/>
      <c r="BR34" s="599"/>
      <c r="BS34" s="599"/>
      <c r="BT34" s="599"/>
      <c r="BU34" s="599"/>
      <c r="BV34" s="167"/>
      <c r="BW34" s="598" t="str">
        <f>IF(BY34="","",MAX(C34:D43,U34:V43,AM34:AN43,BE34:BF43)+1)</f>
        <v/>
      </c>
      <c r="BX34" s="598"/>
      <c r="BY34" s="599" t="str">
        <f>IF('各会計、関係団体の財政状況及び健全化判断比率'!B68="","",'各会計、関係団体の財政状況及び健全化判断比率'!B68)</f>
        <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かわさき市民放送</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母子父子寡婦福祉資金貸付事業特別会計</v>
      </c>
      <c r="F35" s="599"/>
      <c r="G35" s="599"/>
      <c r="H35" s="599"/>
      <c r="I35" s="599"/>
      <c r="J35" s="599"/>
      <c r="K35" s="599"/>
      <c r="L35" s="599"/>
      <c r="M35" s="599"/>
      <c r="N35" s="599"/>
      <c r="O35" s="599"/>
      <c r="P35" s="599"/>
      <c r="Q35" s="599"/>
      <c r="R35" s="599"/>
      <c r="S35" s="599"/>
      <c r="T35" s="167"/>
      <c r="U35" s="598">
        <f>IF(W35="","",U34+1)</f>
        <v>9</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13</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f t="shared" ref="BE35:BE43" si="1">IF(BG35="","",BE34+1)</f>
        <v>18</v>
      </c>
      <c r="BF35" s="598"/>
      <c r="BG35" s="599" t="str">
        <f>IF('各会計、関係団体の財政状況及び健全化判断比率'!B38="","",'各会計、関係団体の財政状況及び健全化判断比率'!B38)</f>
        <v>港湾整備事業特別会計</v>
      </c>
      <c r="BH35" s="599"/>
      <c r="BI35" s="599"/>
      <c r="BJ35" s="599"/>
      <c r="BK35" s="599"/>
      <c r="BL35" s="599"/>
      <c r="BM35" s="599"/>
      <c r="BN35" s="599"/>
      <c r="BO35" s="599"/>
      <c r="BP35" s="599"/>
      <c r="BQ35" s="599"/>
      <c r="BR35" s="599"/>
      <c r="BS35" s="599"/>
      <c r="BT35" s="599"/>
      <c r="BU35" s="599"/>
      <c r="BV35" s="167"/>
      <c r="BW35" s="598" t="str">
        <f t="shared" ref="BW35:BW43" si="2">IF(BY35="","",BW34+1)</f>
        <v/>
      </c>
      <c r="BX35" s="598"/>
      <c r="BY35" s="599" t="str">
        <f>IF('各会計、関係団体の財政状況及び健全化判断比率'!B69="","",'各会計、関係団体の財政状況及び健全化判断比率'!B69)</f>
        <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川崎市土地開発公社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公害健康被害補償事業特別会計</v>
      </c>
      <c r="F36" s="599"/>
      <c r="G36" s="599"/>
      <c r="H36" s="599"/>
      <c r="I36" s="599"/>
      <c r="J36" s="599"/>
      <c r="K36" s="599"/>
      <c r="L36" s="599"/>
      <c r="M36" s="599"/>
      <c r="N36" s="599"/>
      <c r="O36" s="599"/>
      <c r="P36" s="599"/>
      <c r="Q36" s="599"/>
      <c r="R36" s="599"/>
      <c r="S36" s="599"/>
      <c r="T36" s="167"/>
      <c r="U36" s="598">
        <f t="shared" ref="U36:U43" si="4">IF(W36="","",U35+1)</f>
        <v>10</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14</v>
      </c>
      <c r="AN36" s="598"/>
      <c r="AO36" s="599" t="str">
        <f>IF('各会計、関係団体の財政状況及び健全化判断比率'!B34="","",'各会計、関係団体の財政状況及び健全化判断比率'!B34)</f>
        <v>水道事業会計</v>
      </c>
      <c r="AP36" s="599"/>
      <c r="AQ36" s="599"/>
      <c r="AR36" s="599"/>
      <c r="AS36" s="599"/>
      <c r="AT36" s="599"/>
      <c r="AU36" s="599"/>
      <c r="AV36" s="599"/>
      <c r="AW36" s="599"/>
      <c r="AX36" s="599"/>
      <c r="AY36" s="599"/>
      <c r="AZ36" s="599"/>
      <c r="BA36" s="599"/>
      <c r="BB36" s="599"/>
      <c r="BC36" s="599"/>
      <c r="BD36" s="167"/>
      <c r="BE36" s="598">
        <f t="shared" si="1"/>
        <v>19</v>
      </c>
      <c r="BF36" s="598"/>
      <c r="BG36" s="599" t="str">
        <f>IF('各会計、関係団体の財政状況及び健全化判断比率'!B39="","",'各会計、関係団体の財政状況及び健全化判断比率'!B39)</f>
        <v>生田緑地ゴルフ場事業特別会計</v>
      </c>
      <c r="BH36" s="599"/>
      <c r="BI36" s="599"/>
      <c r="BJ36" s="599"/>
      <c r="BK36" s="599"/>
      <c r="BL36" s="599"/>
      <c r="BM36" s="599"/>
      <c r="BN36" s="599"/>
      <c r="BO36" s="599"/>
      <c r="BP36" s="599"/>
      <c r="BQ36" s="599"/>
      <c r="BR36" s="599"/>
      <c r="BS36" s="599"/>
      <c r="BT36" s="599"/>
      <c r="BU36" s="599"/>
      <c r="BV36" s="167"/>
      <c r="BW36" s="598" t="str">
        <f t="shared" si="2"/>
        <v/>
      </c>
      <c r="BX36" s="598"/>
      <c r="BY36" s="599" t="str">
        <f>IF('各会計、関係団体の財政状況及び健全化判断比率'!B70="","",'各会計、関係団体の財政状況及び健全化判断比率'!B70)</f>
        <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川崎市文化財団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勤労者福祉共済事業特別会計</v>
      </c>
      <c r="F37" s="599"/>
      <c r="G37" s="599"/>
      <c r="H37" s="599"/>
      <c r="I37" s="599"/>
      <c r="J37" s="599"/>
      <c r="K37" s="599"/>
      <c r="L37" s="599"/>
      <c r="M37" s="599"/>
      <c r="N37" s="599"/>
      <c r="O37" s="599"/>
      <c r="P37" s="599"/>
      <c r="Q37" s="599"/>
      <c r="R37" s="599"/>
      <c r="S37" s="599"/>
      <c r="T37" s="167"/>
      <c r="U37" s="598">
        <f t="shared" si="4"/>
        <v>11</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f t="shared" si="0"/>
        <v>15</v>
      </c>
      <c r="AN37" s="598"/>
      <c r="AO37" s="599" t="str">
        <f>IF('各会計、関係団体の財政状況及び健全化判断比率'!B35="","",'各会計、関係団体の財政状況及び健全化判断比率'!B35)</f>
        <v>工業用水道事業会計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23</v>
      </c>
      <c r="CP37" s="598"/>
      <c r="CQ37" s="599" t="str">
        <f>IF('各会計、関係団体の財政状況及び健全化判断比率'!BS10="","",'各会計、関係団体の財政状況及び健全化判断比率'!BS10)</f>
        <v>川崎市国際交流協会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墓地整備事業特別会計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16</v>
      </c>
      <c r="AN38" s="598"/>
      <c r="AO38" s="599" t="str">
        <f>IF('各会計、関係団体の財政状況及び健全化判断比率'!B36="","",'各会計、関係団体の財政状況及び健全化判断比率'!B36)</f>
        <v>自動車運送事業会計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24</v>
      </c>
      <c r="CP38" s="598"/>
      <c r="CQ38" s="599" t="str">
        <f>IF('各会計、関係団体の財政状況及び健全化判断比率'!BS11="","",'各会計、関係団体の財政状況及び健全化判断比率'!BS11)</f>
        <v>川崎市スポーツ協会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f t="shared" si="5"/>
        <v>6</v>
      </c>
      <c r="D39" s="598"/>
      <c r="E39" s="599" t="str">
        <f>IF('各会計、関係団体の財政状況及び健全化判断比率'!B12="","",'各会計、関係団体の財政状況及び健全化判断比率'!B12)</f>
        <v>公共用地先行取得等事業特別会計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25</v>
      </c>
      <c r="CP39" s="598"/>
      <c r="CQ39" s="599" t="str">
        <f>IF('各会計、関係団体の財政状況及び健全化判断比率'!BS12="","",'各会計、関係団体の財政状況及び健全化判断比率'!BS12)</f>
        <v>川崎アゼリア</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f t="shared" si="5"/>
        <v>7</v>
      </c>
      <c r="D40" s="598"/>
      <c r="E40" s="599" t="str">
        <f>IF('各会計、関係団体の財政状況及び健全化判断比率'!B13="","",'各会計、関係団体の財政状況及び健全化判断比率'!B13)</f>
        <v>公債管理特別会計</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26</v>
      </c>
      <c r="CP40" s="598"/>
      <c r="CQ40" s="599" t="str">
        <f>IF('各会計、関係団体の財政状況及び健全化判断比率'!BS13="","",'各会計、関係団体の財政状況及び健全化判断比率'!BS13)</f>
        <v>川崎冷蔵</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27</v>
      </c>
      <c r="CP41" s="598"/>
      <c r="CQ41" s="599" t="str">
        <f>IF('各会計、関係団体の財政状況及び健全化判断比率'!BS14="","",'各会計、関係団体の財政状況及び健全化判断比率'!BS14)</f>
        <v>川崎市産業振興財団</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28</v>
      </c>
      <c r="CP42" s="598"/>
      <c r="CQ42" s="599" t="str">
        <f>IF('各会計、関係団体の財政状況及び健全化判断比率'!BS15="","",'各会計、関係団体の財政状況及び健全化判断比率'!BS15)</f>
        <v>川崎・横浜公害保健センター</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29</v>
      </c>
      <c r="CP43" s="598"/>
      <c r="CQ43" s="599" t="str">
        <f>IF('各会計、関係団体の財政状況及び健全化判断比率'!BS16="","",'各会計、関係団体の財政状況及び健全化判断比率'!BS16)</f>
        <v>川崎市シルバー人材センター</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9" t="s">
        <v>538</v>
      </c>
      <c r="D34" s="1189"/>
      <c r="E34" s="1190"/>
      <c r="F34" s="32">
        <v>4</v>
      </c>
      <c r="G34" s="33">
        <v>4.1399999999999997</v>
      </c>
      <c r="H34" s="33">
        <v>3.35</v>
      </c>
      <c r="I34" s="33">
        <v>3.13</v>
      </c>
      <c r="J34" s="34">
        <v>3.56</v>
      </c>
      <c r="K34" s="22"/>
      <c r="L34" s="22"/>
      <c r="M34" s="22"/>
      <c r="N34" s="22"/>
      <c r="O34" s="22"/>
      <c r="P34" s="22"/>
    </row>
    <row r="35" spans="1:16" ht="39" customHeight="1">
      <c r="A35" s="22"/>
      <c r="B35" s="35"/>
      <c r="C35" s="1183" t="s">
        <v>539</v>
      </c>
      <c r="D35" s="1184"/>
      <c r="E35" s="1185"/>
      <c r="F35" s="36">
        <v>0.55000000000000004</v>
      </c>
      <c r="G35" s="37">
        <v>1.1100000000000001</v>
      </c>
      <c r="H35" s="37">
        <v>1.39</v>
      </c>
      <c r="I35" s="37">
        <v>1.47</v>
      </c>
      <c r="J35" s="38">
        <v>2.13</v>
      </c>
      <c r="K35" s="22"/>
      <c r="L35" s="22"/>
      <c r="M35" s="22"/>
      <c r="N35" s="22"/>
      <c r="O35" s="22"/>
      <c r="P35" s="22"/>
    </row>
    <row r="36" spans="1:16" ht="39" customHeight="1">
      <c r="A36" s="22"/>
      <c r="B36" s="35"/>
      <c r="C36" s="1183" t="s">
        <v>540</v>
      </c>
      <c r="D36" s="1184"/>
      <c r="E36" s="1185"/>
      <c r="F36" s="36">
        <v>1.46</v>
      </c>
      <c r="G36" s="37">
        <v>2.79</v>
      </c>
      <c r="H36" s="37">
        <v>2.54</v>
      </c>
      <c r="I36" s="37">
        <v>2.42</v>
      </c>
      <c r="J36" s="38">
        <v>2</v>
      </c>
      <c r="K36" s="22"/>
      <c r="L36" s="22"/>
      <c r="M36" s="22"/>
      <c r="N36" s="22"/>
      <c r="O36" s="22"/>
      <c r="P36" s="22"/>
    </row>
    <row r="37" spans="1:16" ht="39" customHeight="1">
      <c r="A37" s="22"/>
      <c r="B37" s="35"/>
      <c r="C37" s="1183" t="s">
        <v>541</v>
      </c>
      <c r="D37" s="1184"/>
      <c r="E37" s="1185"/>
      <c r="F37" s="36">
        <v>1.43</v>
      </c>
      <c r="G37" s="37">
        <v>1.6</v>
      </c>
      <c r="H37" s="37">
        <v>1.65</v>
      </c>
      <c r="I37" s="37">
        <v>1.49</v>
      </c>
      <c r="J37" s="38">
        <v>1.04</v>
      </c>
      <c r="K37" s="22"/>
      <c r="L37" s="22"/>
      <c r="M37" s="22"/>
      <c r="N37" s="22"/>
      <c r="O37" s="22"/>
      <c r="P37" s="22"/>
    </row>
    <row r="38" spans="1:16" ht="39" customHeight="1">
      <c r="A38" s="22"/>
      <c r="B38" s="35"/>
      <c r="C38" s="1183" t="s">
        <v>542</v>
      </c>
      <c r="D38" s="1184"/>
      <c r="E38" s="1185"/>
      <c r="F38" s="36">
        <v>0.3</v>
      </c>
      <c r="G38" s="37">
        <v>0.11</v>
      </c>
      <c r="H38" s="37">
        <v>0.09</v>
      </c>
      <c r="I38" s="37">
        <v>0.31</v>
      </c>
      <c r="J38" s="38">
        <v>0.55000000000000004</v>
      </c>
      <c r="K38" s="22"/>
      <c r="L38" s="22"/>
      <c r="M38" s="22"/>
      <c r="N38" s="22"/>
      <c r="O38" s="22"/>
      <c r="P38" s="22"/>
    </row>
    <row r="39" spans="1:16" ht="39" customHeight="1">
      <c r="A39" s="22"/>
      <c r="B39" s="35"/>
      <c r="C39" s="1183" t="s">
        <v>543</v>
      </c>
      <c r="D39" s="1184"/>
      <c r="E39" s="1185"/>
      <c r="F39" s="36">
        <v>0</v>
      </c>
      <c r="G39" s="37">
        <v>0.03</v>
      </c>
      <c r="H39" s="37">
        <v>0.03</v>
      </c>
      <c r="I39" s="37">
        <v>0.04</v>
      </c>
      <c r="J39" s="38">
        <v>7.0000000000000007E-2</v>
      </c>
      <c r="K39" s="22"/>
      <c r="L39" s="22"/>
      <c r="M39" s="22"/>
      <c r="N39" s="22"/>
      <c r="O39" s="22"/>
      <c r="P39" s="22"/>
    </row>
    <row r="40" spans="1:16" ht="39" customHeight="1">
      <c r="A40" s="22"/>
      <c r="B40" s="35"/>
      <c r="C40" s="1183" t="s">
        <v>544</v>
      </c>
      <c r="D40" s="1184"/>
      <c r="E40" s="1185"/>
      <c r="F40" s="36">
        <v>0.08</v>
      </c>
      <c r="G40" s="37">
        <v>7.0000000000000007E-2</v>
      </c>
      <c r="H40" s="37">
        <v>0.04</v>
      </c>
      <c r="I40" s="37">
        <v>0.06</v>
      </c>
      <c r="J40" s="38">
        <v>7.0000000000000007E-2</v>
      </c>
      <c r="K40" s="22"/>
      <c r="L40" s="22"/>
      <c r="M40" s="22"/>
      <c r="N40" s="22"/>
      <c r="O40" s="22"/>
      <c r="P40" s="22"/>
    </row>
    <row r="41" spans="1:16" ht="39" customHeight="1">
      <c r="A41" s="22"/>
      <c r="B41" s="35"/>
      <c r="C41" s="1183" t="s">
        <v>545</v>
      </c>
      <c r="D41" s="1184"/>
      <c r="E41" s="1185"/>
      <c r="F41" s="36">
        <v>0.02</v>
      </c>
      <c r="G41" s="37">
        <v>0.06</v>
      </c>
      <c r="H41" s="37">
        <v>0.05</v>
      </c>
      <c r="I41" s="37">
        <v>0.06</v>
      </c>
      <c r="J41" s="38">
        <v>0.06</v>
      </c>
      <c r="K41" s="22"/>
      <c r="L41" s="22"/>
      <c r="M41" s="22"/>
      <c r="N41" s="22"/>
      <c r="O41" s="22"/>
      <c r="P41" s="22"/>
    </row>
    <row r="42" spans="1:16" ht="39" customHeight="1">
      <c r="A42" s="22"/>
      <c r="B42" s="39"/>
      <c r="C42" s="1183" t="s">
        <v>546</v>
      </c>
      <c r="D42" s="1184"/>
      <c r="E42" s="1185"/>
      <c r="F42" s="36" t="s">
        <v>492</v>
      </c>
      <c r="G42" s="37" t="s">
        <v>492</v>
      </c>
      <c r="H42" s="37" t="s">
        <v>547</v>
      </c>
      <c r="I42" s="37" t="s">
        <v>492</v>
      </c>
      <c r="J42" s="38" t="s">
        <v>492</v>
      </c>
      <c r="K42" s="22"/>
      <c r="L42" s="22"/>
      <c r="M42" s="22"/>
      <c r="N42" s="22"/>
      <c r="O42" s="22"/>
      <c r="P42" s="22"/>
    </row>
    <row r="43" spans="1:16" ht="39" customHeight="1" thickBot="1">
      <c r="A43" s="22"/>
      <c r="B43" s="40"/>
      <c r="C43" s="1186" t="s">
        <v>548</v>
      </c>
      <c r="D43" s="1187"/>
      <c r="E43" s="1188"/>
      <c r="F43" s="41">
        <v>0.32</v>
      </c>
      <c r="G43" s="42">
        <v>0.1</v>
      </c>
      <c r="H43" s="42">
        <v>0.21</v>
      </c>
      <c r="I43" s="42">
        <v>0.09</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9" t="s">
        <v>11</v>
      </c>
      <c r="C45" s="1200"/>
      <c r="D45" s="58"/>
      <c r="E45" s="1205" t="s">
        <v>12</v>
      </c>
      <c r="F45" s="1205"/>
      <c r="G45" s="1205"/>
      <c r="H45" s="1205"/>
      <c r="I45" s="1205"/>
      <c r="J45" s="1206"/>
      <c r="K45" s="59">
        <v>31318</v>
      </c>
      <c r="L45" s="60">
        <v>31142</v>
      </c>
      <c r="M45" s="60">
        <v>30074</v>
      </c>
      <c r="N45" s="60">
        <v>29722</v>
      </c>
      <c r="O45" s="61">
        <v>27659</v>
      </c>
      <c r="P45" s="48"/>
      <c r="Q45" s="48"/>
      <c r="R45" s="48"/>
      <c r="S45" s="48"/>
      <c r="T45" s="48"/>
      <c r="U45" s="48"/>
    </row>
    <row r="46" spans="1:21" ht="30.75" customHeight="1">
      <c r="A46" s="48"/>
      <c r="B46" s="1201"/>
      <c r="C46" s="1202"/>
      <c r="D46" s="62"/>
      <c r="E46" s="1193" t="s">
        <v>13</v>
      </c>
      <c r="F46" s="1193"/>
      <c r="G46" s="1193"/>
      <c r="H46" s="1193"/>
      <c r="I46" s="1193"/>
      <c r="J46" s="1194"/>
      <c r="K46" s="63">
        <v>1241</v>
      </c>
      <c r="L46" s="64">
        <v>1745</v>
      </c>
      <c r="M46" s="64">
        <v>2098</v>
      </c>
      <c r="N46" s="64">
        <v>1356</v>
      </c>
      <c r="O46" s="65">
        <v>785</v>
      </c>
      <c r="P46" s="48"/>
      <c r="Q46" s="48"/>
      <c r="R46" s="48"/>
      <c r="S46" s="48"/>
      <c r="T46" s="48"/>
      <c r="U46" s="48"/>
    </row>
    <row r="47" spans="1:21" ht="30.75" customHeight="1">
      <c r="A47" s="48"/>
      <c r="B47" s="1201"/>
      <c r="C47" s="1202"/>
      <c r="D47" s="62"/>
      <c r="E47" s="1193" t="s">
        <v>14</v>
      </c>
      <c r="F47" s="1193"/>
      <c r="G47" s="1193"/>
      <c r="H47" s="1193"/>
      <c r="I47" s="1193"/>
      <c r="J47" s="1194"/>
      <c r="K47" s="63">
        <v>36004</v>
      </c>
      <c r="L47" s="64">
        <v>36731</v>
      </c>
      <c r="M47" s="64">
        <v>37529</v>
      </c>
      <c r="N47" s="64">
        <v>38323</v>
      </c>
      <c r="O47" s="65">
        <v>40690</v>
      </c>
      <c r="P47" s="48"/>
      <c r="Q47" s="48"/>
      <c r="R47" s="48"/>
      <c r="S47" s="48"/>
      <c r="T47" s="48"/>
      <c r="U47" s="48"/>
    </row>
    <row r="48" spans="1:21" ht="30.75" customHeight="1">
      <c r="A48" s="48"/>
      <c r="B48" s="1201"/>
      <c r="C48" s="1202"/>
      <c r="D48" s="62"/>
      <c r="E48" s="1193" t="s">
        <v>15</v>
      </c>
      <c r="F48" s="1193"/>
      <c r="G48" s="1193"/>
      <c r="H48" s="1193"/>
      <c r="I48" s="1193"/>
      <c r="J48" s="1194"/>
      <c r="K48" s="63">
        <v>15168</v>
      </c>
      <c r="L48" s="64">
        <v>14138</v>
      </c>
      <c r="M48" s="64">
        <v>14318</v>
      </c>
      <c r="N48" s="64">
        <v>13520</v>
      </c>
      <c r="O48" s="65">
        <v>13622</v>
      </c>
      <c r="P48" s="48"/>
      <c r="Q48" s="48"/>
      <c r="R48" s="48"/>
      <c r="S48" s="48"/>
      <c r="T48" s="48"/>
      <c r="U48" s="48"/>
    </row>
    <row r="49" spans="1:21" ht="30.75" customHeight="1">
      <c r="A49" s="48"/>
      <c r="B49" s="1201"/>
      <c r="C49" s="1202"/>
      <c r="D49" s="62"/>
      <c r="E49" s="1193" t="s">
        <v>16</v>
      </c>
      <c r="F49" s="1193"/>
      <c r="G49" s="1193"/>
      <c r="H49" s="1193"/>
      <c r="I49" s="1193"/>
      <c r="J49" s="1194"/>
      <c r="K49" s="63" t="s">
        <v>492</v>
      </c>
      <c r="L49" s="64" t="s">
        <v>492</v>
      </c>
      <c r="M49" s="64" t="s">
        <v>492</v>
      </c>
      <c r="N49" s="64" t="s">
        <v>492</v>
      </c>
      <c r="O49" s="65" t="s">
        <v>492</v>
      </c>
      <c r="P49" s="48"/>
      <c r="Q49" s="48"/>
      <c r="R49" s="48"/>
      <c r="S49" s="48"/>
      <c r="T49" s="48"/>
      <c r="U49" s="48"/>
    </row>
    <row r="50" spans="1:21" ht="30.75" customHeight="1">
      <c r="A50" s="48"/>
      <c r="B50" s="1201"/>
      <c r="C50" s="1202"/>
      <c r="D50" s="62"/>
      <c r="E50" s="1193" t="s">
        <v>17</v>
      </c>
      <c r="F50" s="1193"/>
      <c r="G50" s="1193"/>
      <c r="H50" s="1193"/>
      <c r="I50" s="1193"/>
      <c r="J50" s="1194"/>
      <c r="K50" s="63">
        <v>755</v>
      </c>
      <c r="L50" s="64">
        <v>833</v>
      </c>
      <c r="M50" s="64">
        <v>938</v>
      </c>
      <c r="N50" s="64">
        <v>1670</v>
      </c>
      <c r="O50" s="65">
        <v>1175</v>
      </c>
      <c r="P50" s="48"/>
      <c r="Q50" s="48"/>
      <c r="R50" s="48"/>
      <c r="S50" s="48"/>
      <c r="T50" s="48"/>
      <c r="U50" s="48"/>
    </row>
    <row r="51" spans="1:21" ht="30.75" customHeight="1">
      <c r="A51" s="48"/>
      <c r="B51" s="1203"/>
      <c r="C51" s="1204"/>
      <c r="D51" s="66"/>
      <c r="E51" s="1193" t="s">
        <v>18</v>
      </c>
      <c r="F51" s="1193"/>
      <c r="G51" s="1193"/>
      <c r="H51" s="1193"/>
      <c r="I51" s="1193"/>
      <c r="J51" s="1194"/>
      <c r="K51" s="63" t="s">
        <v>492</v>
      </c>
      <c r="L51" s="64" t="s">
        <v>492</v>
      </c>
      <c r="M51" s="64" t="s">
        <v>492</v>
      </c>
      <c r="N51" s="64" t="s">
        <v>492</v>
      </c>
      <c r="O51" s="65" t="s">
        <v>492</v>
      </c>
      <c r="P51" s="48"/>
      <c r="Q51" s="48"/>
      <c r="R51" s="48"/>
      <c r="S51" s="48"/>
      <c r="T51" s="48"/>
      <c r="U51" s="48"/>
    </row>
    <row r="52" spans="1:21" ht="30.75" customHeight="1">
      <c r="A52" s="48"/>
      <c r="B52" s="1191" t="s">
        <v>19</v>
      </c>
      <c r="C52" s="1192"/>
      <c r="D52" s="66"/>
      <c r="E52" s="1193" t="s">
        <v>20</v>
      </c>
      <c r="F52" s="1193"/>
      <c r="G52" s="1193"/>
      <c r="H52" s="1193"/>
      <c r="I52" s="1193"/>
      <c r="J52" s="1194"/>
      <c r="K52" s="63">
        <v>61615</v>
      </c>
      <c r="L52" s="64">
        <v>63022</v>
      </c>
      <c r="M52" s="64">
        <v>64775</v>
      </c>
      <c r="N52" s="64">
        <v>67042</v>
      </c>
      <c r="O52" s="65">
        <v>63398</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22871</v>
      </c>
      <c r="L53" s="69">
        <v>21567</v>
      </c>
      <c r="M53" s="69">
        <v>20182</v>
      </c>
      <c r="N53" s="69">
        <v>17549</v>
      </c>
      <c r="O53" s="70">
        <v>20533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207" t="s">
        <v>24</v>
      </c>
      <c r="C41" s="1208"/>
      <c r="D41" s="81"/>
      <c r="E41" s="1213" t="s">
        <v>25</v>
      </c>
      <c r="F41" s="1213"/>
      <c r="G41" s="1213"/>
      <c r="H41" s="1214"/>
      <c r="I41" s="82">
        <v>998158</v>
      </c>
      <c r="J41" s="83">
        <v>1004481</v>
      </c>
      <c r="K41" s="83">
        <v>1028239</v>
      </c>
      <c r="L41" s="83">
        <v>1036189</v>
      </c>
      <c r="M41" s="84">
        <v>1035000</v>
      </c>
    </row>
    <row r="42" spans="2:13" ht="27.75" customHeight="1">
      <c r="B42" s="1209"/>
      <c r="C42" s="1210"/>
      <c r="D42" s="85"/>
      <c r="E42" s="1215" t="s">
        <v>26</v>
      </c>
      <c r="F42" s="1215"/>
      <c r="G42" s="1215"/>
      <c r="H42" s="1216"/>
      <c r="I42" s="86">
        <v>19397</v>
      </c>
      <c r="J42" s="87">
        <v>22283</v>
      </c>
      <c r="K42" s="87">
        <v>22062</v>
      </c>
      <c r="L42" s="87">
        <v>34177</v>
      </c>
      <c r="M42" s="88">
        <v>34475</v>
      </c>
    </row>
    <row r="43" spans="2:13" ht="27.75" customHeight="1">
      <c r="B43" s="1209"/>
      <c r="C43" s="1210"/>
      <c r="D43" s="85"/>
      <c r="E43" s="1215" t="s">
        <v>27</v>
      </c>
      <c r="F43" s="1215"/>
      <c r="G43" s="1215"/>
      <c r="H43" s="1216"/>
      <c r="I43" s="86">
        <v>210077</v>
      </c>
      <c r="J43" s="87">
        <v>197376</v>
      </c>
      <c r="K43" s="87">
        <v>186000</v>
      </c>
      <c r="L43" s="87">
        <v>167725</v>
      </c>
      <c r="M43" s="88">
        <v>156351</v>
      </c>
    </row>
    <row r="44" spans="2:13" ht="27.75" customHeight="1">
      <c r="B44" s="1209"/>
      <c r="C44" s="1210"/>
      <c r="D44" s="85"/>
      <c r="E44" s="1215" t="s">
        <v>28</v>
      </c>
      <c r="F44" s="1215"/>
      <c r="G44" s="1215"/>
      <c r="H44" s="1216"/>
      <c r="I44" s="86" t="s">
        <v>492</v>
      </c>
      <c r="J44" s="87" t="s">
        <v>492</v>
      </c>
      <c r="K44" s="87" t="s">
        <v>492</v>
      </c>
      <c r="L44" s="87" t="s">
        <v>492</v>
      </c>
      <c r="M44" s="88" t="s">
        <v>492</v>
      </c>
    </row>
    <row r="45" spans="2:13" ht="27.75" customHeight="1">
      <c r="B45" s="1209"/>
      <c r="C45" s="1210"/>
      <c r="D45" s="85"/>
      <c r="E45" s="1215" t="s">
        <v>29</v>
      </c>
      <c r="F45" s="1215"/>
      <c r="G45" s="1215"/>
      <c r="H45" s="1216"/>
      <c r="I45" s="86">
        <v>82125</v>
      </c>
      <c r="J45" s="87">
        <v>80047</v>
      </c>
      <c r="K45" s="87">
        <v>77230</v>
      </c>
      <c r="L45" s="87">
        <v>74306</v>
      </c>
      <c r="M45" s="88">
        <v>73234</v>
      </c>
    </row>
    <row r="46" spans="2:13" ht="27.75" customHeight="1">
      <c r="B46" s="1209"/>
      <c r="C46" s="1210"/>
      <c r="D46" s="89"/>
      <c r="E46" s="1215" t="s">
        <v>30</v>
      </c>
      <c r="F46" s="1215"/>
      <c r="G46" s="1215"/>
      <c r="H46" s="1216"/>
      <c r="I46" s="86">
        <v>1153</v>
      </c>
      <c r="J46" s="87">
        <v>805</v>
      </c>
      <c r="K46" s="87">
        <v>594</v>
      </c>
      <c r="L46" s="87">
        <v>362</v>
      </c>
      <c r="M46" s="88">
        <v>262</v>
      </c>
    </row>
    <row r="47" spans="2:13" ht="27.75" customHeight="1">
      <c r="B47" s="1209"/>
      <c r="C47" s="1210"/>
      <c r="D47" s="90"/>
      <c r="E47" s="1217" t="s">
        <v>31</v>
      </c>
      <c r="F47" s="1218"/>
      <c r="G47" s="1218"/>
      <c r="H47" s="1219"/>
      <c r="I47" s="86" t="s">
        <v>492</v>
      </c>
      <c r="J47" s="87" t="s">
        <v>492</v>
      </c>
      <c r="K47" s="87" t="s">
        <v>492</v>
      </c>
      <c r="L47" s="87" t="s">
        <v>492</v>
      </c>
      <c r="M47" s="88" t="s">
        <v>492</v>
      </c>
    </row>
    <row r="48" spans="2:13" ht="27.75" customHeight="1">
      <c r="B48" s="1209"/>
      <c r="C48" s="1210"/>
      <c r="D48" s="85"/>
      <c r="E48" s="1215" t="s">
        <v>32</v>
      </c>
      <c r="F48" s="1215"/>
      <c r="G48" s="1215"/>
      <c r="H48" s="1216"/>
      <c r="I48" s="86" t="s">
        <v>492</v>
      </c>
      <c r="J48" s="87" t="s">
        <v>492</v>
      </c>
      <c r="K48" s="87" t="s">
        <v>492</v>
      </c>
      <c r="L48" s="87" t="s">
        <v>492</v>
      </c>
      <c r="M48" s="88" t="s">
        <v>492</v>
      </c>
    </row>
    <row r="49" spans="2:13" ht="27.75" customHeight="1">
      <c r="B49" s="1211"/>
      <c r="C49" s="1212"/>
      <c r="D49" s="85"/>
      <c r="E49" s="1215" t="s">
        <v>33</v>
      </c>
      <c r="F49" s="1215"/>
      <c r="G49" s="1215"/>
      <c r="H49" s="1216"/>
      <c r="I49" s="86">
        <v>79</v>
      </c>
      <c r="J49" s="87" t="s">
        <v>492</v>
      </c>
      <c r="K49" s="87" t="s">
        <v>492</v>
      </c>
      <c r="L49" s="87" t="s">
        <v>492</v>
      </c>
      <c r="M49" s="88" t="s">
        <v>492</v>
      </c>
    </row>
    <row r="50" spans="2:13" ht="27.75" customHeight="1">
      <c r="B50" s="1220" t="s">
        <v>34</v>
      </c>
      <c r="C50" s="1221"/>
      <c r="D50" s="91"/>
      <c r="E50" s="1215" t="s">
        <v>35</v>
      </c>
      <c r="F50" s="1215"/>
      <c r="G50" s="1215"/>
      <c r="H50" s="1216"/>
      <c r="I50" s="86">
        <v>197893</v>
      </c>
      <c r="J50" s="87">
        <v>197746</v>
      </c>
      <c r="K50" s="87">
        <v>209039</v>
      </c>
      <c r="L50" s="87">
        <v>223464</v>
      </c>
      <c r="M50" s="88">
        <v>227690</v>
      </c>
    </row>
    <row r="51" spans="2:13" ht="27.75" customHeight="1">
      <c r="B51" s="1209"/>
      <c r="C51" s="1210"/>
      <c r="D51" s="85"/>
      <c r="E51" s="1215" t="s">
        <v>36</v>
      </c>
      <c r="F51" s="1215"/>
      <c r="G51" s="1215"/>
      <c r="H51" s="1216"/>
      <c r="I51" s="86">
        <v>294544</v>
      </c>
      <c r="J51" s="87">
        <v>281096</v>
      </c>
      <c r="K51" s="87">
        <v>279344</v>
      </c>
      <c r="L51" s="87">
        <v>272970</v>
      </c>
      <c r="M51" s="88">
        <v>264585</v>
      </c>
    </row>
    <row r="52" spans="2:13" ht="27.75" customHeight="1">
      <c r="B52" s="1211"/>
      <c r="C52" s="1212"/>
      <c r="D52" s="85"/>
      <c r="E52" s="1215" t="s">
        <v>37</v>
      </c>
      <c r="F52" s="1215"/>
      <c r="G52" s="1215"/>
      <c r="H52" s="1216"/>
      <c r="I52" s="86">
        <v>544366</v>
      </c>
      <c r="J52" s="87">
        <v>534845</v>
      </c>
      <c r="K52" s="87">
        <v>524027</v>
      </c>
      <c r="L52" s="87">
        <v>505035</v>
      </c>
      <c r="M52" s="88">
        <v>485164</v>
      </c>
    </row>
    <row r="53" spans="2:13" ht="27.75" customHeight="1" thickBot="1">
      <c r="B53" s="1222" t="s">
        <v>21</v>
      </c>
      <c r="C53" s="1223"/>
      <c r="D53" s="92"/>
      <c r="E53" s="1224" t="s">
        <v>38</v>
      </c>
      <c r="F53" s="1224"/>
      <c r="G53" s="1224"/>
      <c r="H53" s="1225"/>
      <c r="I53" s="93">
        <v>274186</v>
      </c>
      <c r="J53" s="94">
        <v>291305</v>
      </c>
      <c r="K53" s="94">
        <v>301715</v>
      </c>
      <c r="L53" s="94">
        <v>311291</v>
      </c>
      <c r="M53" s="95">
        <v>321884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c r="A1" s="344"/>
      <c r="B1" s="345"/>
      <c r="P1" s="246"/>
      <c r="Q1" s="246"/>
    </row>
    <row r="2" spans="1:51" ht="25.8">
      <c r="A2" s="344"/>
      <c r="C2" s="346"/>
      <c r="P2" s="246"/>
      <c r="Q2" s="246"/>
    </row>
    <row r="3" spans="1:51" ht="25.8">
      <c r="A3" s="344"/>
      <c r="C3" s="346"/>
      <c r="P3" s="246"/>
      <c r="Q3" s="246"/>
    </row>
    <row r="4" spans="1:51" s="347" customFormat="1" ht="13.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578</v>
      </c>
    </row>
    <row r="11" spans="1:51" s="347" customFormat="1" ht="13.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578</v>
      </c>
    </row>
    <row r="13" spans="1:51" s="347" customFormat="1" ht="13.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c r="P19" s="246"/>
      <c r="Q19" s="246"/>
    </row>
    <row r="20" spans="1:259" ht="13.2">
      <c r="P20" s="246"/>
      <c r="Q20" s="246"/>
    </row>
    <row r="21" spans="1:259" ht="16.2">
      <c r="B21" s="348"/>
      <c r="C21" s="248"/>
      <c r="D21" s="248"/>
      <c r="E21" s="248"/>
      <c r="F21" s="248"/>
      <c r="G21" s="248"/>
      <c r="H21" s="248"/>
      <c r="I21" s="248"/>
      <c r="J21" s="248"/>
      <c r="K21" s="248"/>
      <c r="L21" s="248"/>
      <c r="M21" s="248"/>
      <c r="N21" s="349"/>
      <c r="O21" s="248"/>
      <c r="P21" s="249"/>
      <c r="Q21" s="246"/>
      <c r="IY21" s="350"/>
    </row>
    <row r="22" spans="1:259" ht="16.2">
      <c r="B22" s="250"/>
      <c r="IY22" s="351"/>
    </row>
    <row r="23" spans="1:259" ht="13.2">
      <c r="B23" s="250"/>
    </row>
    <row r="24" spans="1:259" ht="13.2">
      <c r="B24" s="250"/>
    </row>
    <row r="25" spans="1:259" ht="13.2">
      <c r="B25" s="250"/>
    </row>
    <row r="26" spans="1:259" ht="13.2">
      <c r="B26" s="250"/>
    </row>
    <row r="27" spans="1:259" ht="13.2">
      <c r="B27" s="250"/>
    </row>
    <row r="28" spans="1:259" ht="13.2">
      <c r="B28" s="250"/>
    </row>
    <row r="29" spans="1:259" ht="13.2">
      <c r="B29" s="250"/>
    </row>
    <row r="30" spans="1:259" ht="13.2">
      <c r="B30" s="250"/>
    </row>
    <row r="31" spans="1:259" ht="13.2">
      <c r="B31" s="250"/>
    </row>
    <row r="32" spans="1:259" ht="13.2">
      <c r="B32" s="250"/>
    </row>
    <row r="33" spans="2:17" ht="13.2">
      <c r="B33" s="250"/>
    </row>
    <row r="34" spans="2:17" ht="13.2">
      <c r="B34" s="250"/>
    </row>
    <row r="35" spans="2:17" ht="13.2">
      <c r="B35" s="250"/>
    </row>
    <row r="36" spans="2:17" ht="13.2">
      <c r="B36" s="250"/>
    </row>
    <row r="37" spans="2:17" ht="13.2">
      <c r="B37" s="250"/>
    </row>
    <row r="38" spans="2:17" ht="13.2">
      <c r="B38" s="250"/>
    </row>
    <row r="39" spans="2:17" ht="13.2">
      <c r="B39" s="342"/>
      <c r="C39" s="308"/>
      <c r="D39" s="308"/>
      <c r="E39" s="308"/>
      <c r="F39" s="308"/>
      <c r="G39" s="308"/>
      <c r="H39" s="308"/>
      <c r="I39" s="308"/>
      <c r="J39" s="308"/>
      <c r="K39" s="308"/>
      <c r="L39" s="308"/>
      <c r="M39" s="308"/>
      <c r="N39" s="308"/>
      <c r="O39" s="308"/>
      <c r="P39" s="343"/>
    </row>
    <row r="40" spans="2:17" ht="13.2">
      <c r="B40" s="352"/>
      <c r="C40" s="246"/>
      <c r="D40" s="246"/>
      <c r="E40" s="246"/>
      <c r="F40" s="246"/>
      <c r="G40" s="246"/>
      <c r="H40" s="246"/>
      <c r="I40" s="246"/>
      <c r="J40" s="246"/>
      <c r="K40" s="246"/>
      <c r="L40" s="246"/>
      <c r="M40" s="246"/>
      <c r="N40" s="246"/>
      <c r="O40" s="246"/>
      <c r="P40" s="352"/>
      <c r="Q40" s="246"/>
    </row>
    <row r="41" spans="2:17" ht="16.2">
      <c r="B41" s="247" t="s">
        <v>579</v>
      </c>
      <c r="C41" s="248"/>
      <c r="D41" s="248"/>
      <c r="E41" s="248"/>
      <c r="F41" s="248"/>
      <c r="G41" s="248"/>
      <c r="H41" s="248"/>
      <c r="I41" s="248"/>
      <c r="J41" s="248"/>
      <c r="K41" s="248"/>
      <c r="L41" s="248"/>
      <c r="M41" s="248"/>
      <c r="N41" s="248"/>
      <c r="O41" s="248"/>
      <c r="P41" s="249"/>
    </row>
    <row r="42" spans="2:17" ht="13.2">
      <c r="B42" s="250"/>
      <c r="C42" s="246"/>
      <c r="D42" s="246"/>
      <c r="E42" s="246"/>
      <c r="F42" s="246"/>
      <c r="G42" s="353" t="s">
        <v>580</v>
      </c>
      <c r="I42" s="354"/>
      <c r="J42" s="354"/>
      <c r="K42" s="354"/>
      <c r="L42" s="246"/>
      <c r="M42" s="246"/>
      <c r="N42" s="246"/>
      <c r="O42" s="246"/>
    </row>
    <row r="43" spans="2:17" ht="13.2">
      <c r="B43" s="250"/>
      <c r="C43" s="246"/>
      <c r="D43" s="246"/>
      <c r="E43" s="246"/>
      <c r="F43" s="246"/>
      <c r="G43" s="1238" t="s">
        <v>589</v>
      </c>
      <c r="H43" s="1239"/>
      <c r="I43" s="1239"/>
      <c r="J43" s="1239"/>
      <c r="K43" s="1239"/>
      <c r="L43" s="1239"/>
      <c r="M43" s="1239"/>
      <c r="N43" s="1239"/>
      <c r="O43" s="1240"/>
    </row>
    <row r="44" spans="2:17" ht="13.2">
      <c r="B44" s="250"/>
      <c r="C44" s="246"/>
      <c r="D44" s="246"/>
      <c r="E44" s="246"/>
      <c r="F44" s="246"/>
      <c r="G44" s="1241"/>
      <c r="H44" s="1242"/>
      <c r="I44" s="1242"/>
      <c r="J44" s="1242"/>
      <c r="K44" s="1242"/>
      <c r="L44" s="1242"/>
      <c r="M44" s="1242"/>
      <c r="N44" s="1242"/>
      <c r="O44" s="1243"/>
    </row>
    <row r="45" spans="2:17" ht="13.2">
      <c r="B45" s="250"/>
      <c r="C45" s="246"/>
      <c r="D45" s="246"/>
      <c r="E45" s="246"/>
      <c r="F45" s="246"/>
      <c r="G45" s="1241"/>
      <c r="H45" s="1242"/>
      <c r="I45" s="1242"/>
      <c r="J45" s="1242"/>
      <c r="K45" s="1242"/>
      <c r="L45" s="1242"/>
      <c r="M45" s="1242"/>
      <c r="N45" s="1242"/>
      <c r="O45" s="1243"/>
    </row>
    <row r="46" spans="2:17" ht="13.2">
      <c r="B46" s="250"/>
      <c r="C46" s="246"/>
      <c r="D46" s="246"/>
      <c r="E46" s="246"/>
      <c r="F46" s="246"/>
      <c r="G46" s="1241"/>
      <c r="H46" s="1242"/>
      <c r="I46" s="1242"/>
      <c r="J46" s="1242"/>
      <c r="K46" s="1242"/>
      <c r="L46" s="1242"/>
      <c r="M46" s="1242"/>
      <c r="N46" s="1242"/>
      <c r="O46" s="1243"/>
    </row>
    <row r="47" spans="2:17" ht="13.2">
      <c r="B47" s="250"/>
      <c r="C47" s="246"/>
      <c r="D47" s="246"/>
      <c r="E47" s="246"/>
      <c r="F47" s="246"/>
      <c r="G47" s="1244"/>
      <c r="H47" s="1245"/>
      <c r="I47" s="1245"/>
      <c r="J47" s="1245"/>
      <c r="K47" s="1245"/>
      <c r="L47" s="1245"/>
      <c r="M47" s="1245"/>
      <c r="N47" s="1245"/>
      <c r="O47" s="1246"/>
    </row>
    <row r="48" spans="2:17" ht="13.2">
      <c r="B48" s="250"/>
      <c r="C48" s="246"/>
      <c r="D48" s="246"/>
      <c r="E48" s="246"/>
      <c r="F48" s="246"/>
      <c r="G48" s="246"/>
      <c r="H48" s="355"/>
      <c r="I48" s="355"/>
      <c r="J48" s="355"/>
    </row>
    <row r="49" spans="1:17" ht="13.2">
      <c r="B49" s="250"/>
      <c r="C49" s="246"/>
      <c r="D49" s="246"/>
      <c r="E49" s="246"/>
      <c r="F49" s="246"/>
      <c r="G49" s="245" t="s">
        <v>581</v>
      </c>
    </row>
    <row r="50" spans="1:17" ht="13.2">
      <c r="B50" s="250"/>
      <c r="C50" s="246"/>
      <c r="D50" s="246"/>
      <c r="E50" s="246"/>
      <c r="F50" s="246"/>
      <c r="G50" s="1247"/>
      <c r="H50" s="1248"/>
      <c r="I50" s="1248"/>
      <c r="J50" s="1249"/>
      <c r="K50" s="356" t="s">
        <v>531</v>
      </c>
      <c r="L50" s="356" t="s">
        <v>532</v>
      </c>
      <c r="M50" s="356" t="s">
        <v>533</v>
      </c>
      <c r="N50" s="356" t="s">
        <v>534</v>
      </c>
      <c r="O50" s="356" t="s">
        <v>535</v>
      </c>
    </row>
    <row r="51" spans="1:17" ht="13.2">
      <c r="B51" s="250"/>
      <c r="C51" s="246"/>
      <c r="D51" s="246"/>
      <c r="E51" s="246"/>
      <c r="F51" s="246"/>
      <c r="G51" s="1250" t="s">
        <v>582</v>
      </c>
      <c r="H51" s="1251"/>
      <c r="I51" s="1256" t="s">
        <v>583</v>
      </c>
      <c r="J51" s="1256"/>
      <c r="K51" s="1261"/>
      <c r="L51" s="1261"/>
      <c r="M51" s="1261"/>
      <c r="N51" s="1226">
        <v>117.4</v>
      </c>
      <c r="O51" s="1226">
        <v>118.3</v>
      </c>
    </row>
    <row r="52" spans="1:17" ht="13.2">
      <c r="B52" s="250"/>
      <c r="C52" s="246"/>
      <c r="D52" s="246"/>
      <c r="E52" s="246"/>
      <c r="F52" s="246"/>
      <c r="G52" s="1252"/>
      <c r="H52" s="1253"/>
      <c r="I52" s="1257"/>
      <c r="J52" s="1257"/>
      <c r="K52" s="1226"/>
      <c r="L52" s="1226"/>
      <c r="M52" s="1226"/>
      <c r="N52" s="1226"/>
      <c r="O52" s="1226"/>
    </row>
    <row r="53" spans="1:17" ht="13.2">
      <c r="A53" s="357"/>
      <c r="B53" s="250"/>
      <c r="C53" s="246"/>
      <c r="D53" s="246"/>
      <c r="E53" s="246"/>
      <c r="F53" s="246"/>
      <c r="G53" s="1252"/>
      <c r="H53" s="1253"/>
      <c r="I53" s="1236" t="s">
        <v>584</v>
      </c>
      <c r="J53" s="1236"/>
      <c r="K53" s="1260"/>
      <c r="L53" s="1260"/>
      <c r="M53" s="1260"/>
      <c r="N53" s="1258">
        <v>58.3</v>
      </c>
      <c r="O53" s="1258">
        <v>60.2</v>
      </c>
    </row>
    <row r="54" spans="1:17" ht="13.2">
      <c r="A54" s="357"/>
      <c r="B54" s="250"/>
      <c r="C54" s="246"/>
      <c r="D54" s="246"/>
      <c r="E54" s="246"/>
      <c r="F54" s="246"/>
      <c r="G54" s="1254"/>
      <c r="H54" s="1255"/>
      <c r="I54" s="1236"/>
      <c r="J54" s="1236"/>
      <c r="K54" s="1259"/>
      <c r="L54" s="1259"/>
      <c r="M54" s="1259"/>
      <c r="N54" s="1259"/>
      <c r="O54" s="1259"/>
    </row>
    <row r="55" spans="1:17" ht="13.2">
      <c r="A55" s="357"/>
      <c r="B55" s="250"/>
      <c r="C55" s="246"/>
      <c r="D55" s="246"/>
      <c r="E55" s="246"/>
      <c r="F55" s="246"/>
      <c r="G55" s="1230" t="s">
        <v>585</v>
      </c>
      <c r="H55" s="1231"/>
      <c r="I55" s="1236" t="s">
        <v>583</v>
      </c>
      <c r="J55" s="1236"/>
      <c r="K55" s="1261"/>
      <c r="L55" s="1261"/>
      <c r="M55" s="1261"/>
      <c r="N55" s="1226">
        <v>124.2</v>
      </c>
      <c r="O55" s="1226">
        <v>115.7</v>
      </c>
    </row>
    <row r="56" spans="1:17" ht="13.2">
      <c r="A56" s="357"/>
      <c r="B56" s="250"/>
      <c r="C56" s="246"/>
      <c r="D56" s="246"/>
      <c r="E56" s="246"/>
      <c r="F56" s="246"/>
      <c r="G56" s="1232"/>
      <c r="H56" s="1233"/>
      <c r="I56" s="1236"/>
      <c r="J56" s="1236"/>
      <c r="K56" s="1226"/>
      <c r="L56" s="1226"/>
      <c r="M56" s="1226"/>
      <c r="N56" s="1226"/>
      <c r="O56" s="1226"/>
    </row>
    <row r="57" spans="1:17" s="357" customFormat="1" ht="13.2">
      <c r="B57" s="358"/>
      <c r="C57" s="354"/>
      <c r="D57" s="354"/>
      <c r="E57" s="354"/>
      <c r="F57" s="354"/>
      <c r="G57" s="1232"/>
      <c r="H57" s="1233"/>
      <c r="I57" s="1228" t="s">
        <v>584</v>
      </c>
      <c r="J57" s="1228"/>
      <c r="K57" s="1260"/>
      <c r="L57" s="1260"/>
      <c r="M57" s="1260"/>
      <c r="N57" s="1258">
        <v>59.4</v>
      </c>
      <c r="O57" s="1258">
        <v>58.7</v>
      </c>
      <c r="P57" s="359"/>
      <c r="Q57" s="358"/>
    </row>
    <row r="58" spans="1:17" s="357" customFormat="1" ht="13.2">
      <c r="A58" s="245"/>
      <c r="B58" s="358"/>
      <c r="C58" s="354"/>
      <c r="D58" s="354"/>
      <c r="E58" s="354"/>
      <c r="F58" s="354"/>
      <c r="G58" s="1234"/>
      <c r="H58" s="1235"/>
      <c r="I58" s="1228"/>
      <c r="J58" s="1228"/>
      <c r="K58" s="1259"/>
      <c r="L58" s="1259"/>
      <c r="M58" s="1259"/>
      <c r="N58" s="1259"/>
      <c r="O58" s="1259"/>
      <c r="P58" s="359"/>
      <c r="Q58" s="358"/>
    </row>
    <row r="59" spans="1:17" s="357" customFormat="1" ht="13.2">
      <c r="A59" s="245"/>
      <c r="B59" s="358"/>
      <c r="C59" s="354"/>
      <c r="D59" s="354"/>
      <c r="E59" s="354"/>
      <c r="F59" s="354"/>
      <c r="G59" s="354"/>
      <c r="H59" s="354"/>
      <c r="I59" s="354"/>
      <c r="J59" s="354"/>
      <c r="K59" s="360"/>
      <c r="L59" s="360"/>
      <c r="M59" s="360"/>
      <c r="N59" s="360"/>
      <c r="O59" s="360"/>
      <c r="P59" s="359"/>
      <c r="Q59" s="358"/>
    </row>
    <row r="60" spans="1:17" s="357" customFormat="1" ht="13.2">
      <c r="A60" s="245"/>
      <c r="B60" s="358"/>
      <c r="C60" s="354"/>
      <c r="D60" s="354"/>
      <c r="E60" s="354"/>
      <c r="F60" s="354"/>
      <c r="G60" s="354"/>
      <c r="H60" s="354"/>
      <c r="I60" s="354"/>
      <c r="J60" s="354"/>
      <c r="K60" s="360"/>
      <c r="L60" s="360"/>
      <c r="M60" s="360"/>
      <c r="N60" s="360"/>
      <c r="O60" s="360"/>
      <c r="P60" s="359"/>
      <c r="Q60" s="358"/>
    </row>
    <row r="61" spans="1:17" s="357" customFormat="1" ht="13.2">
      <c r="A61" s="245"/>
      <c r="B61" s="361"/>
      <c r="C61" s="362"/>
      <c r="D61" s="362"/>
      <c r="E61" s="362"/>
      <c r="F61" s="362"/>
      <c r="G61" s="362"/>
      <c r="H61" s="362"/>
      <c r="I61" s="362"/>
      <c r="J61" s="362"/>
      <c r="K61" s="362"/>
      <c r="L61" s="362"/>
      <c r="M61" s="363"/>
      <c r="N61" s="363"/>
      <c r="O61" s="363"/>
      <c r="P61" s="364"/>
      <c r="Q61" s="358"/>
    </row>
    <row r="62" spans="1:17" ht="13.2">
      <c r="B62" s="352"/>
      <c r="C62" s="352"/>
      <c r="D62" s="352"/>
      <c r="E62" s="352"/>
      <c r="F62" s="352"/>
      <c r="G62" s="352"/>
      <c r="H62" s="352"/>
      <c r="I62" s="352"/>
      <c r="J62" s="352"/>
      <c r="K62" s="352"/>
      <c r="L62" s="352"/>
      <c r="M62" s="352"/>
      <c r="N62" s="352"/>
      <c r="O62" s="352"/>
      <c r="P62" s="352"/>
      <c r="Q62" s="246"/>
    </row>
    <row r="63" spans="1:17" ht="16.2">
      <c r="B63" s="309" t="s">
        <v>586</v>
      </c>
      <c r="C63" s="246"/>
      <c r="D63" s="246"/>
      <c r="E63" s="246"/>
      <c r="F63" s="246"/>
      <c r="G63" s="246"/>
      <c r="H63" s="246"/>
      <c r="I63" s="246"/>
      <c r="J63" s="246"/>
      <c r="K63" s="246"/>
      <c r="L63" s="246"/>
      <c r="M63" s="246"/>
      <c r="N63" s="246"/>
      <c r="O63" s="246"/>
    </row>
    <row r="64" spans="1:17" ht="13.2">
      <c r="B64" s="250"/>
      <c r="C64" s="246"/>
      <c r="D64" s="246"/>
      <c r="E64" s="246"/>
      <c r="F64" s="246"/>
      <c r="G64" s="353" t="s">
        <v>580</v>
      </c>
      <c r="I64" s="354"/>
      <c r="J64" s="354"/>
      <c r="K64" s="354"/>
      <c r="L64" s="246"/>
      <c r="M64" s="246"/>
      <c r="N64" s="246"/>
      <c r="O64" s="246"/>
    </row>
    <row r="65" spans="2:30" ht="13.2">
      <c r="B65" s="250"/>
      <c r="C65" s="246"/>
      <c r="D65" s="246"/>
      <c r="E65" s="246"/>
      <c r="F65" s="246"/>
      <c r="G65" s="1238" t="s">
        <v>590</v>
      </c>
      <c r="H65" s="1239"/>
      <c r="I65" s="1239"/>
      <c r="J65" s="1239"/>
      <c r="K65" s="1239"/>
      <c r="L65" s="1239"/>
      <c r="M65" s="1239"/>
      <c r="N65" s="1239"/>
      <c r="O65" s="1240"/>
    </row>
    <row r="66" spans="2:30" ht="13.2">
      <c r="B66" s="250"/>
      <c r="C66" s="246"/>
      <c r="D66" s="246"/>
      <c r="E66" s="246"/>
      <c r="F66" s="246"/>
      <c r="G66" s="1241"/>
      <c r="H66" s="1242"/>
      <c r="I66" s="1242"/>
      <c r="J66" s="1242"/>
      <c r="K66" s="1242"/>
      <c r="L66" s="1242"/>
      <c r="M66" s="1242"/>
      <c r="N66" s="1242"/>
      <c r="O66" s="1243"/>
    </row>
    <row r="67" spans="2:30" ht="13.2">
      <c r="B67" s="250"/>
      <c r="C67" s="246"/>
      <c r="D67" s="246"/>
      <c r="E67" s="246"/>
      <c r="F67" s="246"/>
      <c r="G67" s="1241"/>
      <c r="H67" s="1242"/>
      <c r="I67" s="1242"/>
      <c r="J67" s="1242"/>
      <c r="K67" s="1242"/>
      <c r="L67" s="1242"/>
      <c r="M67" s="1242"/>
      <c r="N67" s="1242"/>
      <c r="O67" s="1243"/>
    </row>
    <row r="68" spans="2:30" ht="13.2">
      <c r="B68" s="250"/>
      <c r="C68" s="246"/>
      <c r="D68" s="246"/>
      <c r="E68" s="246"/>
      <c r="F68" s="246"/>
      <c r="G68" s="1241"/>
      <c r="H68" s="1242"/>
      <c r="I68" s="1242"/>
      <c r="J68" s="1242"/>
      <c r="K68" s="1242"/>
      <c r="L68" s="1242"/>
      <c r="M68" s="1242"/>
      <c r="N68" s="1242"/>
      <c r="O68" s="1243"/>
    </row>
    <row r="69" spans="2:30" ht="13.2">
      <c r="B69" s="250"/>
      <c r="C69" s="246"/>
      <c r="D69" s="246"/>
      <c r="E69" s="246"/>
      <c r="F69" s="246"/>
      <c r="G69" s="1244"/>
      <c r="H69" s="1245"/>
      <c r="I69" s="1245"/>
      <c r="J69" s="1245"/>
      <c r="K69" s="1245"/>
      <c r="L69" s="1245"/>
      <c r="M69" s="1245"/>
      <c r="N69" s="1245"/>
      <c r="O69" s="1246"/>
    </row>
    <row r="70" spans="2:30" ht="13.2">
      <c r="B70" s="250"/>
      <c r="C70" s="246"/>
      <c r="D70" s="246"/>
      <c r="E70" s="246"/>
      <c r="F70" s="246"/>
      <c r="G70" s="246"/>
      <c r="H70" s="365"/>
      <c r="I70" s="365"/>
      <c r="J70" s="366"/>
      <c r="K70" s="366"/>
      <c r="L70" s="367"/>
      <c r="M70" s="366"/>
      <c r="N70" s="367"/>
      <c r="O70" s="368"/>
    </row>
    <row r="71" spans="2:30" ht="13.2">
      <c r="B71" s="250"/>
      <c r="C71" s="246"/>
      <c r="D71" s="246"/>
      <c r="E71" s="246"/>
      <c r="F71" s="246"/>
      <c r="G71" s="369" t="s">
        <v>587</v>
      </c>
      <c r="I71" s="370"/>
      <c r="J71" s="366"/>
      <c r="K71" s="366"/>
      <c r="L71" s="367"/>
      <c r="M71" s="366"/>
      <c r="N71" s="367"/>
      <c r="O71" s="368"/>
    </row>
    <row r="72" spans="2:30" ht="13.2">
      <c r="B72" s="250"/>
      <c r="C72" s="246"/>
      <c r="D72" s="246"/>
      <c r="E72" s="246"/>
      <c r="F72" s="246"/>
      <c r="G72" s="1247"/>
      <c r="H72" s="1248"/>
      <c r="I72" s="1248"/>
      <c r="J72" s="1249"/>
      <c r="K72" s="356" t="s">
        <v>531</v>
      </c>
      <c r="L72" s="356" t="s">
        <v>532</v>
      </c>
      <c r="M72" s="356" t="s">
        <v>533</v>
      </c>
      <c r="N72" s="356" t="s">
        <v>534</v>
      </c>
      <c r="O72" s="356" t="s">
        <v>535</v>
      </c>
    </row>
    <row r="73" spans="2:30" ht="13.2">
      <c r="B73" s="250"/>
      <c r="C73" s="246"/>
      <c r="D73" s="246"/>
      <c r="E73" s="246"/>
      <c r="F73" s="246"/>
      <c r="G73" s="1250" t="s">
        <v>582</v>
      </c>
      <c r="H73" s="1251"/>
      <c r="I73" s="1256" t="s">
        <v>583</v>
      </c>
      <c r="J73" s="1256"/>
      <c r="K73" s="1237">
        <v>106.3</v>
      </c>
      <c r="L73" s="1237">
        <v>111.5</v>
      </c>
      <c r="M73" s="1226">
        <v>115.3</v>
      </c>
      <c r="N73" s="1226">
        <v>117.4</v>
      </c>
      <c r="O73" s="1226">
        <v>118.3</v>
      </c>
      <c r="S73" s="245">
        <v>9.9</v>
      </c>
    </row>
    <row r="74" spans="2:30" ht="13.2">
      <c r="B74" s="250"/>
      <c r="C74" s="246"/>
      <c r="D74" s="246"/>
      <c r="E74" s="246"/>
      <c r="F74" s="246"/>
      <c r="G74" s="1252"/>
      <c r="H74" s="1253"/>
      <c r="I74" s="1257"/>
      <c r="J74" s="1257"/>
      <c r="K74" s="1237"/>
      <c r="L74" s="1237"/>
      <c r="M74" s="1226"/>
      <c r="N74" s="1226"/>
      <c r="O74" s="1226"/>
    </row>
    <row r="75" spans="2:30" ht="13.2">
      <c r="B75" s="250"/>
      <c r="C75" s="246"/>
      <c r="D75" s="246"/>
      <c r="E75" s="246"/>
      <c r="F75" s="246"/>
      <c r="G75" s="1252"/>
      <c r="H75" s="1253"/>
      <c r="I75" s="1236" t="s">
        <v>588</v>
      </c>
      <c r="J75" s="1236"/>
      <c r="K75" s="1258">
        <v>10.1</v>
      </c>
      <c r="L75" s="1258">
        <v>9.1</v>
      </c>
      <c r="M75" s="1258">
        <v>8.1999999999999993</v>
      </c>
      <c r="N75" s="1258">
        <v>7.5</v>
      </c>
      <c r="O75" s="1258">
        <v>7.2</v>
      </c>
      <c r="U75" s="245">
        <v>81.2</v>
      </c>
      <c r="W75" s="245">
        <v>87.2</v>
      </c>
      <c r="Y75" s="245">
        <v>99.8</v>
      </c>
      <c r="AA75" s="245">
        <v>109.5</v>
      </c>
      <c r="AC75" s="245">
        <v>115.2</v>
      </c>
    </row>
    <row r="76" spans="2:30" ht="13.2">
      <c r="B76" s="250"/>
      <c r="C76" s="246"/>
      <c r="D76" s="246"/>
      <c r="E76" s="246"/>
      <c r="F76" s="246"/>
      <c r="G76" s="1254"/>
      <c r="H76" s="1255"/>
      <c r="I76" s="1236"/>
      <c r="J76" s="1236"/>
      <c r="K76" s="1259"/>
      <c r="L76" s="1259"/>
      <c r="M76" s="1259"/>
      <c r="N76" s="1259"/>
      <c r="O76" s="1259"/>
    </row>
    <row r="77" spans="2:30" ht="13.2">
      <c r="B77" s="250"/>
      <c r="C77" s="246"/>
      <c r="D77" s="246"/>
      <c r="E77" s="246"/>
      <c r="F77" s="246"/>
      <c r="G77" s="1230" t="s">
        <v>585</v>
      </c>
      <c r="H77" s="1231"/>
      <c r="I77" s="1236" t="s">
        <v>583</v>
      </c>
      <c r="J77" s="1236"/>
      <c r="K77" s="1237">
        <v>150.5</v>
      </c>
      <c r="L77" s="1237">
        <v>139</v>
      </c>
      <c r="M77" s="1226">
        <v>132.4</v>
      </c>
      <c r="N77" s="1226">
        <v>124.2</v>
      </c>
      <c r="O77" s="1226">
        <v>115.7</v>
      </c>
      <c r="R77" s="245">
        <v>12.3</v>
      </c>
      <c r="T77" s="245">
        <v>11.1</v>
      </c>
    </row>
    <row r="78" spans="2:30" ht="13.2">
      <c r="B78" s="250"/>
      <c r="C78" s="246"/>
      <c r="D78" s="246"/>
      <c r="E78" s="246"/>
      <c r="F78" s="246"/>
      <c r="G78" s="1232"/>
      <c r="H78" s="1233"/>
      <c r="I78" s="1236"/>
      <c r="J78" s="1236"/>
      <c r="K78" s="1237"/>
      <c r="L78" s="1237"/>
      <c r="M78" s="1226"/>
      <c r="N78" s="1226"/>
      <c r="O78" s="1226"/>
    </row>
    <row r="79" spans="2:30" ht="13.2">
      <c r="B79" s="250"/>
      <c r="C79" s="246"/>
      <c r="D79" s="246"/>
      <c r="E79" s="246"/>
      <c r="F79" s="246"/>
      <c r="G79" s="1232"/>
      <c r="H79" s="1233"/>
      <c r="I79" s="1227" t="s">
        <v>588</v>
      </c>
      <c r="J79" s="1228"/>
      <c r="K79" s="1229">
        <v>11.5</v>
      </c>
      <c r="L79" s="1229">
        <v>11.2</v>
      </c>
      <c r="M79" s="1229">
        <v>11.2</v>
      </c>
      <c r="N79" s="1229">
        <v>10.9</v>
      </c>
      <c r="O79" s="1229">
        <v>10.3</v>
      </c>
      <c r="V79" s="245">
        <v>53.5</v>
      </c>
      <c r="X79" s="245">
        <v>48.2</v>
      </c>
      <c r="Z79" s="245">
        <v>34.200000000000003</v>
      </c>
      <c r="AB79" s="245">
        <v>30.3</v>
      </c>
      <c r="AD79" s="245">
        <v>28.9</v>
      </c>
    </row>
    <row r="80" spans="2:30" ht="13.2">
      <c r="B80" s="250"/>
      <c r="C80" s="246"/>
      <c r="D80" s="246"/>
      <c r="E80" s="246"/>
      <c r="F80" s="246"/>
      <c r="G80" s="1234"/>
      <c r="H80" s="1235"/>
      <c r="I80" s="1228"/>
      <c r="J80" s="1228"/>
      <c r="K80" s="1229"/>
      <c r="L80" s="1229"/>
      <c r="M80" s="1229"/>
      <c r="N80" s="1229"/>
      <c r="O80" s="1229"/>
    </row>
    <row r="81" spans="2:17" ht="13.2">
      <c r="B81" s="250"/>
      <c r="C81" s="246"/>
      <c r="D81" s="246"/>
      <c r="E81" s="246"/>
      <c r="F81" s="246"/>
      <c r="G81" s="246"/>
      <c r="H81" s="246"/>
      <c r="I81" s="246"/>
      <c r="J81" s="246"/>
      <c r="K81" s="371"/>
      <c r="L81" s="246"/>
      <c r="M81" s="246"/>
      <c r="N81" s="246"/>
      <c r="O81" s="246"/>
    </row>
    <row r="82" spans="2:17" ht="16.2">
      <c r="B82" s="250"/>
      <c r="C82" s="246"/>
      <c r="D82" s="246"/>
      <c r="E82" s="246"/>
      <c r="F82" s="246"/>
      <c r="G82" s="246"/>
      <c r="H82" s="246"/>
      <c r="I82" s="246"/>
      <c r="J82" s="246"/>
      <c r="K82" s="372"/>
      <c r="L82" s="372"/>
      <c r="M82" s="372"/>
      <c r="N82" s="372"/>
      <c r="O82" s="372"/>
    </row>
    <row r="83" spans="2:17" ht="13.2">
      <c r="B83" s="342"/>
      <c r="C83" s="308"/>
      <c r="D83" s="308"/>
      <c r="E83" s="308"/>
      <c r="F83" s="308"/>
      <c r="G83" s="308"/>
      <c r="H83" s="308"/>
      <c r="I83" s="308"/>
      <c r="J83" s="308"/>
      <c r="K83" s="308"/>
      <c r="L83" s="308"/>
      <c r="M83" s="308"/>
      <c r="N83" s="308"/>
      <c r="O83" s="308"/>
      <c r="P83" s="343"/>
    </row>
    <row r="84" spans="2:17" ht="13.2">
      <c r="H84" s="246"/>
      <c r="I84" s="246"/>
      <c r="J84" s="246"/>
      <c r="K84" s="246"/>
      <c r="L84" s="246"/>
      <c r="M84" s="246"/>
      <c r="N84" s="246"/>
      <c r="O84" s="246"/>
      <c r="P84" s="246"/>
      <c r="Q84" s="246"/>
    </row>
    <row r="85" spans="2:17" ht="13.2">
      <c r="B85" s="246"/>
      <c r="C85" s="246"/>
      <c r="D85" s="246"/>
      <c r="E85" s="246"/>
      <c r="F85" s="246"/>
      <c r="G85" s="246"/>
      <c r="H85" s="246"/>
      <c r="I85" s="246"/>
      <c r="J85" s="246"/>
      <c r="K85" s="246"/>
      <c r="L85" s="246"/>
      <c r="M85" s="246"/>
      <c r="N85" s="246"/>
      <c r="O85" s="246"/>
      <c r="P85" s="246"/>
      <c r="Q85" s="246"/>
    </row>
    <row r="86" spans="2:17" ht="13.2" hidden="1">
      <c r="B86" s="246"/>
      <c r="C86" s="246"/>
      <c r="D86" s="246"/>
      <c r="E86" s="246"/>
      <c r="F86" s="246"/>
      <c r="G86" s="246"/>
      <c r="H86" s="246"/>
      <c r="I86" s="246"/>
      <c r="J86" s="246"/>
      <c r="K86" s="246"/>
      <c r="L86" s="246"/>
      <c r="M86" s="246"/>
      <c r="N86" s="246"/>
      <c r="O86" s="246"/>
      <c r="P86" s="246"/>
      <c r="Q86" s="246"/>
    </row>
    <row r="87" spans="2:17" ht="13.2" hidden="1">
      <c r="B87" s="246"/>
      <c r="C87" s="246"/>
      <c r="D87" s="246"/>
      <c r="E87" s="246"/>
      <c r="F87" s="246"/>
      <c r="G87" s="246"/>
      <c r="H87" s="246"/>
      <c r="I87" s="246"/>
      <c r="J87" s="246"/>
      <c r="K87" s="373"/>
      <c r="L87" s="246"/>
      <c r="M87" s="246"/>
      <c r="N87" s="246"/>
      <c r="O87" s="246"/>
      <c r="P87" s="246"/>
      <c r="Q87" s="246"/>
    </row>
    <row r="88" spans="2:17" ht="13.2" hidden="1">
      <c r="B88" s="246"/>
      <c r="C88" s="246"/>
      <c r="D88" s="246"/>
      <c r="E88" s="246"/>
      <c r="F88" s="246"/>
      <c r="G88" s="246"/>
      <c r="H88" s="246"/>
      <c r="I88" s="246"/>
      <c r="J88" s="246"/>
      <c r="K88" s="246"/>
      <c r="L88" s="246"/>
      <c r="M88" s="246"/>
      <c r="N88" s="246"/>
      <c r="O88" s="246"/>
      <c r="P88" s="246"/>
      <c r="Q88" s="246"/>
    </row>
    <row r="89" spans="2:17" ht="13.2" hidden="1">
      <c r="B89" s="246"/>
      <c r="C89" s="246"/>
      <c r="D89" s="246"/>
      <c r="E89" s="246"/>
      <c r="F89" s="246"/>
      <c r="G89" s="246"/>
      <c r="H89" s="246"/>
      <c r="I89" s="246"/>
      <c r="J89" s="246"/>
      <c r="K89" s="246"/>
      <c r="L89" s="246"/>
      <c r="M89" s="246"/>
      <c r="N89" s="246"/>
      <c r="O89" s="246"/>
      <c r="P89" s="246"/>
      <c r="Q89" s="246"/>
    </row>
    <row r="90" spans="2:17" ht="13.2" hidden="1">
      <c r="B90" s="246"/>
      <c r="C90" s="246"/>
      <c r="D90" s="246"/>
      <c r="E90" s="246"/>
      <c r="F90" s="246"/>
      <c r="G90" s="246"/>
      <c r="H90" s="246"/>
      <c r="I90" s="246"/>
      <c r="J90" s="246"/>
      <c r="K90" s="246"/>
      <c r="L90" s="246"/>
      <c r="M90" s="246"/>
      <c r="N90" s="246"/>
      <c r="O90" s="246"/>
      <c r="P90" s="246"/>
      <c r="Q90" s="246"/>
    </row>
    <row r="91" spans="2:17" ht="13.2"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yHA9mBEXcorJk2K6hNn/qaCWvJAkoDihjB2T0vXHadZ55WJMankAWAn2d9uyM+MhYW5vJvy/+6PLxZ1ZXleaw==" saltValue="lBaBoQM3oPKP/bSIuz2n2g==" spinCount="100000"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S2" s="243"/>
      <c r="AH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12:34" ht="13.2">
      <c r="AH17" s="243"/>
    </row>
    <row r="18" spans="12:34" ht="13.2"/>
    <row r="19" spans="12:34" ht="13.2"/>
    <row r="20" spans="12:34" ht="13.2">
      <c r="AH20" s="243"/>
    </row>
    <row r="21" spans="12:34" ht="13.2">
      <c r="AH21" s="243"/>
    </row>
    <row r="22" spans="12:34" ht="13.2"/>
    <row r="23" spans="12:34" ht="13.2"/>
    <row r="24" spans="12:34" ht="13.2">
      <c r="Q24" s="243"/>
    </row>
    <row r="25" spans="12:34" ht="13.2"/>
    <row r="26" spans="12:34" ht="13.2"/>
    <row r="27" spans="12:34" ht="13.2"/>
    <row r="28" spans="12:34" ht="13.2">
      <c r="O28" s="243"/>
      <c r="T28" s="243"/>
      <c r="AH28" s="243"/>
    </row>
    <row r="29" spans="12:34" ht="13.2"/>
    <row r="30" spans="12:34" ht="13.2"/>
    <row r="31" spans="12:34" ht="13.2">
      <c r="Q31" s="243"/>
    </row>
    <row r="32" spans="12:34" ht="13.2">
      <c r="L32" s="243"/>
    </row>
    <row r="33" spans="2:34" ht="13.2">
      <c r="C33" s="243"/>
      <c r="E33" s="243"/>
      <c r="G33" s="243"/>
      <c r="I33" s="243"/>
      <c r="X33" s="243"/>
    </row>
    <row r="34" spans="2:34" ht="13.2">
      <c r="B34" s="243"/>
      <c r="P34" s="243"/>
      <c r="R34" s="243"/>
      <c r="T34" s="243"/>
    </row>
    <row r="35" spans="2:34" ht="13.2">
      <c r="D35" s="243"/>
      <c r="W35" s="243"/>
      <c r="AC35" s="243"/>
      <c r="AD35" s="243"/>
      <c r="AE35" s="243"/>
      <c r="AF35" s="243"/>
      <c r="AG35" s="243"/>
      <c r="AH35" s="243"/>
    </row>
    <row r="36" spans="2:34" ht="13.2">
      <c r="H36" s="243"/>
      <c r="J36" s="243"/>
      <c r="K36" s="243"/>
      <c r="M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X40" s="243"/>
    </row>
    <row r="41" spans="2:34" ht="13.2">
      <c r="R41" s="243"/>
    </row>
    <row r="42" spans="2:34" ht="13.2">
      <c r="W42" s="243"/>
    </row>
    <row r="43" spans="2:34" ht="13.2">
      <c r="Y43" s="243"/>
      <c r="Z43" s="243"/>
      <c r="AA43" s="243"/>
      <c r="AB43" s="243"/>
      <c r="AC43" s="243"/>
      <c r="AD43" s="243"/>
      <c r="AE43" s="243"/>
      <c r="AF43" s="243"/>
      <c r="AG43" s="243"/>
      <c r="AH43" s="243"/>
    </row>
    <row r="44" spans="2:34" ht="13.2">
      <c r="AH44" s="243"/>
    </row>
    <row r="45" spans="2:34" ht="13.2">
      <c r="X45" s="243"/>
    </row>
    <row r="46" spans="2:34" ht="13.2"/>
    <row r="47" spans="2:34" ht="13.2"/>
    <row r="48" spans="2:34" ht="13.2">
      <c r="W48" s="243"/>
      <c r="Y48" s="243"/>
      <c r="Z48" s="243"/>
      <c r="AA48" s="243"/>
      <c r="AB48" s="243"/>
      <c r="AC48" s="243"/>
      <c r="AD48" s="243"/>
      <c r="AE48" s="243"/>
      <c r="AF48" s="243"/>
      <c r="AG48" s="243"/>
      <c r="AH48" s="243"/>
    </row>
    <row r="49" spans="28:34" ht="13.2"/>
    <row r="50" spans="28:34" ht="13.2">
      <c r="AE50" s="243"/>
      <c r="AF50" s="243"/>
      <c r="AG50" s="243"/>
      <c r="AH50" s="243"/>
    </row>
    <row r="51" spans="28:34" ht="13.2">
      <c r="AC51" s="243"/>
      <c r="AD51" s="243"/>
      <c r="AE51" s="243"/>
      <c r="AF51" s="243"/>
      <c r="AG51" s="243"/>
      <c r="AH51" s="243"/>
    </row>
    <row r="52" spans="28:34" ht="13.2"/>
    <row r="53" spans="28:34" ht="13.2">
      <c r="AF53" s="243"/>
      <c r="AG53" s="243"/>
      <c r="AH53" s="243"/>
    </row>
    <row r="54" spans="28:34" ht="13.2">
      <c r="AH54" s="243"/>
    </row>
    <row r="55" spans="28:34" ht="13.2"/>
    <row r="56" spans="28:34" ht="13.2">
      <c r="AB56" s="243"/>
      <c r="AC56" s="243"/>
      <c r="AD56" s="243"/>
      <c r="AE56" s="243"/>
      <c r="AF56" s="243"/>
      <c r="AG56" s="243"/>
      <c r="AH56" s="243"/>
    </row>
    <row r="57" spans="28:34" ht="13.2">
      <c r="AH57" s="243"/>
    </row>
    <row r="58" spans="28:34" ht="13.2">
      <c r="AH58" s="243"/>
    </row>
    <row r="59" spans="28:34" ht="13.2">
      <c r="AG59" s="243"/>
      <c r="AH59" s="243"/>
    </row>
    <row r="60" spans="28:34" ht="13.2"/>
    <row r="61" spans="28:34" ht="13.2"/>
    <row r="62" spans="28:34" ht="13.2"/>
    <row r="63" spans="28:34" ht="13.2">
      <c r="AH63" s="243"/>
    </row>
    <row r="64" spans="28:34" ht="13.2">
      <c r="AG64" s="243"/>
      <c r="AH64" s="243"/>
    </row>
    <row r="65" spans="28:34" ht="13.2"/>
    <row r="66" spans="28:34" ht="13.2"/>
    <row r="67" spans="28:34" ht="13.2"/>
    <row r="68" spans="28:34" ht="13.2">
      <c r="AB68" s="243"/>
      <c r="AC68" s="243"/>
      <c r="AD68" s="243"/>
      <c r="AE68" s="243"/>
      <c r="AF68" s="243"/>
      <c r="AG68" s="243"/>
      <c r="AH68" s="243"/>
    </row>
    <row r="69" spans="28:34" ht="13.2">
      <c r="AF69" s="243"/>
      <c r="AG69" s="243"/>
      <c r="AH69" s="243"/>
    </row>
    <row r="70" spans="28:34" ht="13.2"/>
    <row r="71" spans="28:34" ht="13.2"/>
    <row r="72" spans="28:34" ht="13.2"/>
    <row r="73" spans="28:34" ht="13.2"/>
    <row r="74" spans="28:34" ht="13.2"/>
    <row r="75" spans="28:34" ht="13.2">
      <c r="AH75" s="243"/>
    </row>
    <row r="76" spans="28:34" ht="13.2">
      <c r="AF76" s="243"/>
      <c r="AG76" s="243"/>
      <c r="AH76" s="243"/>
    </row>
    <row r="77" spans="28:34" ht="13.2">
      <c r="AG77" s="243"/>
      <c r="AH77" s="243"/>
    </row>
    <row r="78" spans="28:34" ht="13.2"/>
    <row r="79" spans="28:34" ht="13.2"/>
    <row r="80" spans="28:34" ht="13.2"/>
    <row r="81" spans="25:34" ht="13.2"/>
    <row r="82" spans="25:34" ht="13.2">
      <c r="Y82" s="243"/>
    </row>
    <row r="83" spans="25:34" ht="13.2">
      <c r="Y83" s="243"/>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106" customWidth="1"/>
    <col min="2" max="8" width="13.33203125" style="106" customWidth="1"/>
    <col min="9" max="16384" width="11.109375" style="106"/>
  </cols>
  <sheetData>
    <row r="1" spans="1:8">
      <c r="A1" s="100"/>
      <c r="B1" s="101"/>
      <c r="C1" s="102"/>
      <c r="D1" s="103"/>
      <c r="E1" s="104"/>
      <c r="F1" s="104"/>
      <c r="G1" s="104"/>
      <c r="H1" s="105"/>
    </row>
    <row r="2" spans="1:8">
      <c r="A2" s="107"/>
      <c r="B2" s="108"/>
      <c r="C2" s="109"/>
      <c r="D2" s="110" t="s">
        <v>40</v>
      </c>
      <c r="E2" s="111"/>
      <c r="F2" s="112" t="s">
        <v>530</v>
      </c>
      <c r="G2" s="113"/>
      <c r="H2" s="114"/>
    </row>
    <row r="3" spans="1:8">
      <c r="A3" s="110" t="s">
        <v>523</v>
      </c>
      <c r="B3" s="115"/>
      <c r="C3" s="116"/>
      <c r="D3" s="117">
        <v>56357</v>
      </c>
      <c r="E3" s="118"/>
      <c r="F3" s="119">
        <v>47129</v>
      </c>
      <c r="G3" s="120"/>
      <c r="H3" s="121"/>
    </row>
    <row r="4" spans="1:8">
      <c r="A4" s="122"/>
      <c r="B4" s="123"/>
      <c r="C4" s="124"/>
      <c r="D4" s="125">
        <v>27580</v>
      </c>
      <c r="E4" s="126"/>
      <c r="F4" s="127">
        <v>23069</v>
      </c>
      <c r="G4" s="128"/>
      <c r="H4" s="129"/>
    </row>
    <row r="5" spans="1:8">
      <c r="A5" s="110" t="s">
        <v>525</v>
      </c>
      <c r="B5" s="115"/>
      <c r="C5" s="116"/>
      <c r="D5" s="117">
        <v>52084</v>
      </c>
      <c r="E5" s="118"/>
      <c r="F5" s="119">
        <v>50848</v>
      </c>
      <c r="G5" s="120"/>
      <c r="H5" s="121"/>
    </row>
    <row r="6" spans="1:8">
      <c r="A6" s="122"/>
      <c r="B6" s="123"/>
      <c r="C6" s="124"/>
      <c r="D6" s="125">
        <v>25663</v>
      </c>
      <c r="E6" s="126"/>
      <c r="F6" s="127">
        <v>22583</v>
      </c>
      <c r="G6" s="128"/>
      <c r="H6" s="129"/>
    </row>
    <row r="7" spans="1:8">
      <c r="A7" s="110" t="s">
        <v>526</v>
      </c>
      <c r="B7" s="115"/>
      <c r="C7" s="116"/>
      <c r="D7" s="117">
        <v>63713</v>
      </c>
      <c r="E7" s="118"/>
      <c r="F7" s="119">
        <v>53572</v>
      </c>
      <c r="G7" s="120"/>
      <c r="H7" s="121"/>
    </row>
    <row r="8" spans="1:8">
      <c r="A8" s="122"/>
      <c r="B8" s="123"/>
      <c r="C8" s="124"/>
      <c r="D8" s="125">
        <v>35172</v>
      </c>
      <c r="E8" s="126"/>
      <c r="F8" s="127">
        <v>25259</v>
      </c>
      <c r="G8" s="128"/>
      <c r="H8" s="129"/>
    </row>
    <row r="9" spans="1:8">
      <c r="A9" s="110" t="s">
        <v>527</v>
      </c>
      <c r="B9" s="115"/>
      <c r="C9" s="116"/>
      <c r="D9" s="117">
        <v>51687</v>
      </c>
      <c r="E9" s="118"/>
      <c r="F9" s="119">
        <v>51898</v>
      </c>
      <c r="G9" s="120"/>
      <c r="H9" s="121"/>
    </row>
    <row r="10" spans="1:8">
      <c r="A10" s="122"/>
      <c r="B10" s="123"/>
      <c r="C10" s="124"/>
      <c r="D10" s="125">
        <v>29091</v>
      </c>
      <c r="E10" s="126"/>
      <c r="F10" s="127">
        <v>25986</v>
      </c>
      <c r="G10" s="128"/>
      <c r="H10" s="129"/>
    </row>
    <row r="11" spans="1:8">
      <c r="A11" s="110" t="s">
        <v>528</v>
      </c>
      <c r="B11" s="115"/>
      <c r="C11" s="116"/>
      <c r="D11" s="117">
        <v>52284</v>
      </c>
      <c r="E11" s="118"/>
      <c r="F11" s="119">
        <v>51684</v>
      </c>
      <c r="G11" s="120"/>
      <c r="H11" s="121"/>
    </row>
    <row r="12" spans="1:8">
      <c r="A12" s="122"/>
      <c r="B12" s="123"/>
      <c r="C12" s="130"/>
      <c r="D12" s="125">
        <v>27528</v>
      </c>
      <c r="E12" s="126"/>
      <c r="F12" s="127">
        <v>26671</v>
      </c>
      <c r="G12" s="128"/>
      <c r="H12" s="129"/>
    </row>
    <row r="13" spans="1:8">
      <c r="A13" s="110"/>
      <c r="B13" s="115"/>
      <c r="C13" s="131"/>
      <c r="D13" s="132">
        <v>55225</v>
      </c>
      <c r="E13" s="133"/>
      <c r="F13" s="134">
        <v>51026</v>
      </c>
      <c r="G13" s="135"/>
      <c r="H13" s="121"/>
    </row>
    <row r="14" spans="1:8">
      <c r="A14" s="122"/>
      <c r="B14" s="123"/>
      <c r="C14" s="124"/>
      <c r="D14" s="125">
        <v>29007</v>
      </c>
      <c r="E14" s="126"/>
      <c r="F14" s="127">
        <v>24714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0.06</v>
      </c>
      <c r="C19" s="136">
        <f>ROUND(VALUE(SUBSTITUTE(実質収支比率等に係る経年分析!G$48,"▲","-")),2)</f>
        <v>0.14000000000000001</v>
      </c>
      <c r="D19" s="136">
        <f>ROUND(VALUE(SUBSTITUTE(実質収支比率等に係る経年分析!H$48,"▲","-")),2)</f>
        <v>0.14000000000000001</v>
      </c>
      <c r="E19" s="136">
        <f>ROUND(VALUE(SUBSTITUTE(実質収支比率等に係る経年分析!I$48,"▲","-")),2)</f>
        <v>0.16</v>
      </c>
      <c r="F19" s="136">
        <f>ROUND(VALUE(SUBSTITUTE(実質収支比率等に係る経年分析!J$48,"▲","-")),2)</f>
        <v>0.18</v>
      </c>
    </row>
    <row r="20" spans="1:11">
      <c r="A20" s="136" t="s">
        <v>43</v>
      </c>
      <c r="B20" s="136">
        <f>ROUND(VALUE(SUBSTITUTE(実質収支比率等に係る経年分析!F$47,"▲","-")),2)</f>
        <v>1.25</v>
      </c>
      <c r="C20" s="136">
        <f>ROUND(VALUE(SUBSTITUTE(実質収支比率等に係る経年分析!G$47,"▲","-")),2)</f>
        <v>0.83</v>
      </c>
      <c r="D20" s="136">
        <f>ROUND(VALUE(SUBSTITUTE(実質収支比率等に係る経年分析!H$47,"▲","-")),2)</f>
        <v>0.95</v>
      </c>
      <c r="E20" s="136">
        <f>ROUND(VALUE(SUBSTITUTE(実質収支比率等に係る経年分析!I$47,"▲","-")),2)</f>
        <v>1.63</v>
      </c>
      <c r="F20" s="136">
        <f>ROUND(VALUE(SUBSTITUTE(実質収支比率等に係る経年分析!J$47,"▲","-")),2)</f>
        <v>1.73</v>
      </c>
    </row>
    <row r="21" spans="1:11">
      <c r="A21" s="136" t="s">
        <v>44</v>
      </c>
      <c r="B21" s="136">
        <f>IF(ISNUMBER(VALUE(SUBSTITUTE(実質収支比率等に係る経年分析!F$49,"▲","-"))),ROUND(VALUE(SUBSTITUTE(実質収支比率等に係る経年分析!F$49,"▲","-")),2),NA())</f>
        <v>-0.91</v>
      </c>
      <c r="C21" s="136">
        <f>IF(ISNUMBER(VALUE(SUBSTITUTE(実質収支比率等に係る経年分析!G$49,"▲","-"))),ROUND(VALUE(SUBSTITUTE(実質収支比率等に係る経年分析!G$49,"▲","-")),2),NA())</f>
        <v>-0.34</v>
      </c>
      <c r="D21" s="136">
        <f>IF(ISNUMBER(VALUE(SUBSTITUTE(実質収支比率等に係る経年分析!H$49,"▲","-"))),ROUND(VALUE(SUBSTITUTE(実質収支比率等に係る経年分析!H$49,"▲","-")),2),NA())</f>
        <v>0.09</v>
      </c>
      <c r="E21" s="136">
        <f>IF(ISNUMBER(VALUE(SUBSTITUTE(実質収支比率等に係る経年分析!I$49,"▲","-"))),ROUND(VALUE(SUBSTITUTE(実質収支比率等に係る経年分析!I$49,"▲","-")),2),NA())</f>
        <v>0.69</v>
      </c>
      <c r="F21" s="136">
        <f>IF(ISNUMBER(VALUE(SUBSTITUTE(実質収支比率等に係る経年分析!J$49,"▲","-"))),ROUND(VALUE(SUBSTITUTE(実質収支比率等に係る経年分析!J$49,"▲","-")),2),NA())</f>
        <v>0.12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0.09</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f>IF(ROUND(VALUE(SUBSTITUTE(連結実質赤字比率に係る赤字・黒字の構成分析!H$42,"▲", "-")), 2) &lt; 0, ABS(ROUND(VALUE(SUBSTITUTE(連結実質赤字比率に係る赤字・黒字の構成分析!H$42,"▲", "-")), 2)), NA())</f>
        <v>0.03</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一般会計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0.06</v>
      </c>
    </row>
    <row r="30" spans="1:11">
      <c r="A30" s="137" t="str">
        <f>IF(連結実質赤字比率に係る赤字・黒字の構成分析!C$40="",NA(),連結実質赤字比率に係る赤字・黒字の構成分析!C$40)</f>
        <v>生田緑地ゴルフ場事業特別会計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c r="A31" s="137" t="str">
        <f>IF(連結実質赤字比率に係る赤字・黒字の構成分析!C$39="",NA(),連結実質赤字比率に係る赤字・黒字の構成分析!C$39)</f>
        <v>墓地整備事業特別会計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0.55000000000000004</v>
      </c>
    </row>
    <row r="33" spans="1:16">
      <c r="A33" s="137" t="str">
        <f>IF(連結実質赤字比率に係る赤字・黒字の構成分析!C$37="",NA(),連結実質赤字比率に係る赤字・黒字の構成分析!C$37)</f>
        <v>病院事業会計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1.65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1.49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1.04</v>
      </c>
    </row>
    <row r="34" spans="1:16">
      <c r="A34" s="137" t="str">
        <f>IF(連結実質赤字比率に係る赤字・黒字の構成分析!C$36="",NA(),連結実質赤字比率に係る赤字・黒字の構成分析!C$36)</f>
        <v>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v>
      </c>
    </row>
    <row r="35" spans="1:16">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0.55000000000000004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1.1100000000000001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4.1399999999999997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3.35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61615</v>
      </c>
      <c r="E42" s="138"/>
      <c r="F42" s="138"/>
      <c r="G42" s="138">
        <f>'実質公債費比率（分子）の構造'!L$52</f>
        <v>63022</v>
      </c>
      <c r="H42" s="138"/>
      <c r="I42" s="138"/>
      <c r="J42" s="138">
        <f>'実質公債費比率（分子）の構造'!M$52</f>
        <v>64775</v>
      </c>
      <c r="K42" s="138"/>
      <c r="L42" s="138"/>
      <c r="M42" s="138">
        <f>'実質公債費比率（分子）の構造'!N$52</f>
        <v>67042</v>
      </c>
      <c r="N42" s="138"/>
      <c r="O42" s="138"/>
      <c r="P42" s="138">
        <f>'実質公債費比率（分子）の構造'!O$52</f>
        <v>63398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755</v>
      </c>
      <c r="C44" s="138"/>
      <c r="D44" s="138"/>
      <c r="E44" s="138">
        <f>'実質公債費比率（分子）の構造'!L$50</f>
        <v>833</v>
      </c>
      <c r="F44" s="138"/>
      <c r="G44" s="138"/>
      <c r="H44" s="138">
        <f>'実質公債費比率（分子）の構造'!M$50</f>
        <v>938</v>
      </c>
      <c r="I44" s="138"/>
      <c r="J44" s="138"/>
      <c r="K44" s="138">
        <f>'実質公債費比率（分子）の構造'!N$50</f>
        <v>1670</v>
      </c>
      <c r="L44" s="138"/>
      <c r="M44" s="138"/>
      <c r="N44" s="138">
        <f>'実質公債費比率（分子）の構造'!O$50</f>
        <v>1175</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15168</v>
      </c>
      <c r="C46" s="138"/>
      <c r="D46" s="138"/>
      <c r="E46" s="138">
        <f>'実質公債費比率（分子）の構造'!L$48</f>
        <v>14138</v>
      </c>
      <c r="F46" s="138"/>
      <c r="G46" s="138"/>
      <c r="H46" s="138">
        <f>'実質公債費比率（分子）の構造'!M$48</f>
        <v>14318</v>
      </c>
      <c r="I46" s="138"/>
      <c r="J46" s="138"/>
      <c r="K46" s="138">
        <f>'実質公債費比率（分子）の構造'!N$48</f>
        <v>13520</v>
      </c>
      <c r="L46" s="138"/>
      <c r="M46" s="138"/>
      <c r="N46" s="138">
        <f>'実質公債費比率（分子）の構造'!O$48</f>
        <v>13622</v>
      </c>
      <c r="O46" s="138"/>
      <c r="P46" s="138"/>
    </row>
    <row r="47" spans="1:16">
      <c r="A47" s="138" t="s">
        <v>56</v>
      </c>
      <c r="B47" s="138">
        <f>'実質公債費比率（分子）の構造'!K$47</f>
        <v>36004</v>
      </c>
      <c r="C47" s="138"/>
      <c r="D47" s="138"/>
      <c r="E47" s="138">
        <f>'実質公債費比率（分子）の構造'!L$47</f>
        <v>36731</v>
      </c>
      <c r="F47" s="138"/>
      <c r="G47" s="138"/>
      <c r="H47" s="138">
        <f>'実質公債費比率（分子）の構造'!M$47</f>
        <v>37529</v>
      </c>
      <c r="I47" s="138"/>
      <c r="J47" s="138"/>
      <c r="K47" s="138">
        <f>'実質公債費比率（分子）の構造'!N$47</f>
        <v>38323</v>
      </c>
      <c r="L47" s="138"/>
      <c r="M47" s="138"/>
      <c r="N47" s="138">
        <f>'実質公債費比率（分子）の構造'!O$47</f>
        <v>40690</v>
      </c>
      <c r="O47" s="138"/>
      <c r="P47" s="138"/>
    </row>
    <row r="48" spans="1:16">
      <c r="A48" s="138" t="s">
        <v>57</v>
      </c>
      <c r="B48" s="138">
        <f>'実質公債費比率（分子）の構造'!K$46</f>
        <v>1241</v>
      </c>
      <c r="C48" s="138"/>
      <c r="D48" s="138"/>
      <c r="E48" s="138">
        <f>'実質公債費比率（分子）の構造'!L$46</f>
        <v>1745</v>
      </c>
      <c r="F48" s="138"/>
      <c r="G48" s="138"/>
      <c r="H48" s="138">
        <f>'実質公債費比率（分子）の構造'!M$46</f>
        <v>2098</v>
      </c>
      <c r="I48" s="138"/>
      <c r="J48" s="138"/>
      <c r="K48" s="138">
        <f>'実質公債費比率（分子）の構造'!N$46</f>
        <v>1356</v>
      </c>
      <c r="L48" s="138"/>
      <c r="M48" s="138"/>
      <c r="N48" s="138">
        <f>'実質公債費比率（分子）の構造'!O$46</f>
        <v>785</v>
      </c>
      <c r="O48" s="138"/>
      <c r="P48" s="138"/>
    </row>
    <row r="49" spans="1:16">
      <c r="A49" s="138" t="s">
        <v>58</v>
      </c>
      <c r="B49" s="138">
        <f>'実質公債費比率（分子）の構造'!K$45</f>
        <v>31318</v>
      </c>
      <c r="C49" s="138"/>
      <c r="D49" s="138"/>
      <c r="E49" s="138">
        <f>'実質公債費比率（分子）の構造'!L$45</f>
        <v>31142</v>
      </c>
      <c r="F49" s="138"/>
      <c r="G49" s="138"/>
      <c r="H49" s="138">
        <f>'実質公債費比率（分子）の構造'!M$45</f>
        <v>30074</v>
      </c>
      <c r="I49" s="138"/>
      <c r="J49" s="138"/>
      <c r="K49" s="138">
        <f>'実質公債費比率（分子）の構造'!N$45</f>
        <v>29722</v>
      </c>
      <c r="L49" s="138"/>
      <c r="M49" s="138"/>
      <c r="N49" s="138">
        <f>'実質公債費比率（分子）の構造'!O$45</f>
        <v>27659</v>
      </c>
      <c r="O49" s="138"/>
      <c r="P49" s="138"/>
    </row>
    <row r="50" spans="1:16">
      <c r="A50" s="138" t="s">
        <v>59</v>
      </c>
      <c r="B50" s="138" t="e">
        <f>NA()</f>
        <v>#N/A</v>
      </c>
      <c r="C50" s="138">
        <f>IF(ISNUMBER('実質公債費比率（分子）の構造'!K$53),'実質公債費比率（分子）の構造'!K$53,NA())</f>
        <v>22871</v>
      </c>
      <c r="D50" s="138" t="e">
        <f>NA()</f>
        <v>#N/A</v>
      </c>
      <c r="E50" s="138" t="e">
        <f>NA()</f>
        <v>#N/A</v>
      </c>
      <c r="F50" s="138">
        <f>IF(ISNUMBER('実質公債費比率（分子）の構造'!L$53),'実質公債費比率（分子）の構造'!L$53,NA())</f>
        <v>21567</v>
      </c>
      <c r="G50" s="138" t="e">
        <f>NA()</f>
        <v>#N/A</v>
      </c>
      <c r="H50" s="138" t="e">
        <f>NA()</f>
        <v>#N/A</v>
      </c>
      <c r="I50" s="138">
        <f>IF(ISNUMBER('実質公債費比率（分子）の構造'!M$53),'実質公債費比率（分子）の構造'!M$53,NA())</f>
        <v>20182</v>
      </c>
      <c r="J50" s="138" t="e">
        <f>NA()</f>
        <v>#N/A</v>
      </c>
      <c r="K50" s="138" t="e">
        <f>NA()</f>
        <v>#N/A</v>
      </c>
      <c r="L50" s="138">
        <f>IF(ISNUMBER('実質公債費比率（分子）の構造'!N$53),'実質公債費比率（分子）の構造'!N$53,NA())</f>
        <v>17549</v>
      </c>
      <c r="M50" s="138" t="e">
        <f>NA()</f>
        <v>#N/A</v>
      </c>
      <c r="N50" s="138" t="e">
        <f>NA()</f>
        <v>#N/A</v>
      </c>
      <c r="O50" s="138">
        <f>IF(ISNUMBER('実質公債費比率（分子）の構造'!O$53),'実質公債費比率（分子）の構造'!O$53,NA())</f>
        <v>20533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544366</v>
      </c>
      <c r="E56" s="137"/>
      <c r="F56" s="137"/>
      <c r="G56" s="137">
        <f>'将来負担比率（分子）の構造'!J$52</f>
        <v>534845</v>
      </c>
      <c r="H56" s="137"/>
      <c r="I56" s="137"/>
      <c r="J56" s="137">
        <f>'将来負担比率（分子）の構造'!K$52</f>
        <v>524027</v>
      </c>
      <c r="K56" s="137"/>
      <c r="L56" s="137"/>
      <c r="M56" s="137">
        <f>'将来負担比率（分子）の構造'!L$52</f>
        <v>505035</v>
      </c>
      <c r="N56" s="137"/>
      <c r="O56" s="137"/>
      <c r="P56" s="137">
        <f>'将来負担比率（分子）の構造'!M$52</f>
        <v>485164</v>
      </c>
    </row>
    <row r="57" spans="1:16">
      <c r="A57" s="137" t="s">
        <v>36</v>
      </c>
      <c r="B57" s="137"/>
      <c r="C57" s="137"/>
      <c r="D57" s="137">
        <f>'将来負担比率（分子）の構造'!I$51</f>
        <v>294544</v>
      </c>
      <c r="E57" s="137"/>
      <c r="F57" s="137"/>
      <c r="G57" s="137">
        <f>'将来負担比率（分子）の構造'!J$51</f>
        <v>281096</v>
      </c>
      <c r="H57" s="137"/>
      <c r="I57" s="137"/>
      <c r="J57" s="137">
        <f>'将来負担比率（分子）の構造'!K$51</f>
        <v>279344</v>
      </c>
      <c r="K57" s="137"/>
      <c r="L57" s="137"/>
      <c r="M57" s="137">
        <f>'将来負担比率（分子）の構造'!L$51</f>
        <v>272970</v>
      </c>
      <c r="N57" s="137"/>
      <c r="O57" s="137"/>
      <c r="P57" s="137">
        <f>'将来負担比率（分子）の構造'!M$51</f>
        <v>264585</v>
      </c>
    </row>
    <row r="58" spans="1:16">
      <c r="A58" s="137" t="s">
        <v>35</v>
      </c>
      <c r="B58" s="137"/>
      <c r="C58" s="137"/>
      <c r="D58" s="137">
        <f>'将来負担比率（分子）の構造'!I$50</f>
        <v>197893</v>
      </c>
      <c r="E58" s="137"/>
      <c r="F58" s="137"/>
      <c r="G58" s="137">
        <f>'将来負担比率（分子）の構造'!J$50</f>
        <v>197746</v>
      </c>
      <c r="H58" s="137"/>
      <c r="I58" s="137"/>
      <c r="J58" s="137">
        <f>'将来負担比率（分子）の構造'!K$50</f>
        <v>209039</v>
      </c>
      <c r="K58" s="137"/>
      <c r="L58" s="137"/>
      <c r="M58" s="137">
        <f>'将来負担比率（分子）の構造'!L$50</f>
        <v>223464</v>
      </c>
      <c r="N58" s="137"/>
      <c r="O58" s="137"/>
      <c r="P58" s="137">
        <f>'将来負担比率（分子）の構造'!M$50</f>
        <v>227690</v>
      </c>
    </row>
    <row r="59" spans="1:16">
      <c r="A59" s="137" t="s">
        <v>33</v>
      </c>
      <c r="B59" s="137">
        <f>'将来負担比率（分子）の構造'!I$49</f>
        <v>79</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1153</v>
      </c>
      <c r="C61" s="137"/>
      <c r="D61" s="137"/>
      <c r="E61" s="137">
        <f>'将来負担比率（分子）の構造'!J$46</f>
        <v>805</v>
      </c>
      <c r="F61" s="137"/>
      <c r="G61" s="137"/>
      <c r="H61" s="137">
        <f>'将来負担比率（分子）の構造'!K$46</f>
        <v>594</v>
      </c>
      <c r="I61" s="137"/>
      <c r="J61" s="137"/>
      <c r="K61" s="137">
        <f>'将来負担比率（分子）の構造'!L$46</f>
        <v>362</v>
      </c>
      <c r="L61" s="137"/>
      <c r="M61" s="137"/>
      <c r="N61" s="137">
        <f>'将来負担比率（分子）の構造'!M$46</f>
        <v>262</v>
      </c>
      <c r="O61" s="137"/>
      <c r="P61" s="137"/>
    </row>
    <row r="62" spans="1:16">
      <c r="A62" s="137" t="s">
        <v>29</v>
      </c>
      <c r="B62" s="137">
        <f>'将来負担比率（分子）の構造'!I$45</f>
        <v>82125</v>
      </c>
      <c r="C62" s="137"/>
      <c r="D62" s="137"/>
      <c r="E62" s="137">
        <f>'将来負担比率（分子）の構造'!J$45</f>
        <v>80047</v>
      </c>
      <c r="F62" s="137"/>
      <c r="G62" s="137"/>
      <c r="H62" s="137">
        <f>'将来負担比率（分子）の構造'!K$45</f>
        <v>77230</v>
      </c>
      <c r="I62" s="137"/>
      <c r="J62" s="137"/>
      <c r="K62" s="137">
        <f>'将来負担比率（分子）の構造'!L$45</f>
        <v>74306</v>
      </c>
      <c r="L62" s="137"/>
      <c r="M62" s="137"/>
      <c r="N62" s="137">
        <f>'将来負担比率（分子）の構造'!M$45</f>
        <v>73234</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210077</v>
      </c>
      <c r="C64" s="137"/>
      <c r="D64" s="137"/>
      <c r="E64" s="137">
        <f>'将来負担比率（分子）の構造'!J$43</f>
        <v>197376</v>
      </c>
      <c r="F64" s="137"/>
      <c r="G64" s="137"/>
      <c r="H64" s="137">
        <f>'将来負担比率（分子）の構造'!K$43</f>
        <v>186000</v>
      </c>
      <c r="I64" s="137"/>
      <c r="J64" s="137"/>
      <c r="K64" s="137">
        <f>'将来負担比率（分子）の構造'!L$43</f>
        <v>167725</v>
      </c>
      <c r="L64" s="137"/>
      <c r="M64" s="137"/>
      <c r="N64" s="137">
        <f>'将来負担比率（分子）の構造'!M$43</f>
        <v>156351</v>
      </c>
      <c r="O64" s="137"/>
      <c r="P64" s="137"/>
    </row>
    <row r="65" spans="1:16">
      <c r="A65" s="137" t="s">
        <v>26</v>
      </c>
      <c r="B65" s="137">
        <f>'将来負担比率（分子）の構造'!I$42</f>
        <v>19397</v>
      </c>
      <c r="C65" s="137"/>
      <c r="D65" s="137"/>
      <c r="E65" s="137">
        <f>'将来負担比率（分子）の構造'!J$42</f>
        <v>22283</v>
      </c>
      <c r="F65" s="137"/>
      <c r="G65" s="137"/>
      <c r="H65" s="137">
        <f>'将来負担比率（分子）の構造'!K$42</f>
        <v>22062</v>
      </c>
      <c r="I65" s="137"/>
      <c r="J65" s="137"/>
      <c r="K65" s="137">
        <f>'将来負担比率（分子）の構造'!L$42</f>
        <v>34177</v>
      </c>
      <c r="L65" s="137"/>
      <c r="M65" s="137"/>
      <c r="N65" s="137">
        <f>'将来負担比率（分子）の構造'!M$42</f>
        <v>34475</v>
      </c>
      <c r="O65" s="137"/>
      <c r="P65" s="137"/>
    </row>
    <row r="66" spans="1:16">
      <c r="A66" s="137" t="s">
        <v>25</v>
      </c>
      <c r="B66" s="137">
        <f>'将来負担比率（分子）の構造'!I$41</f>
        <v>998158</v>
      </c>
      <c r="C66" s="137"/>
      <c r="D66" s="137"/>
      <c r="E66" s="137">
        <f>'将来負担比率（分子）の構造'!J$41</f>
        <v>1004481</v>
      </c>
      <c r="F66" s="137"/>
      <c r="G66" s="137"/>
      <c r="H66" s="137">
        <f>'将来負担比率（分子）の構造'!K$41</f>
        <v>1028239</v>
      </c>
      <c r="I66" s="137"/>
      <c r="J66" s="137"/>
      <c r="K66" s="137">
        <f>'将来負担比率（分子）の構造'!L$41</f>
        <v>1036189</v>
      </c>
      <c r="L66" s="137"/>
      <c r="M66" s="137"/>
      <c r="N66" s="137">
        <f>'将来負担比率（分子）の構造'!M$41</f>
        <v>1035000</v>
      </c>
      <c r="O66" s="137"/>
      <c r="P66" s="137"/>
    </row>
    <row r="67" spans="1:16">
      <c r="A67" s="137" t="s">
        <v>63</v>
      </c>
      <c r="B67" s="137" t="e">
        <f>NA()</f>
        <v>#N/A</v>
      </c>
      <c r="C67" s="137">
        <f>IF(ISNUMBER('将来負担比率（分子）の構造'!I$53), IF('将来負担比率（分子）の構造'!I$53 &lt; 0, 0, '将来負担比率（分子）の構造'!I$53), NA())</f>
        <v>274186</v>
      </c>
      <c r="D67" s="137" t="e">
        <f>NA()</f>
        <v>#N/A</v>
      </c>
      <c r="E67" s="137" t="e">
        <f>NA()</f>
        <v>#N/A</v>
      </c>
      <c r="F67" s="137">
        <f>IF(ISNUMBER('将来負担比率（分子）の構造'!J$53), IF('将来負担比率（分子）の構造'!J$53 &lt; 0, 0, '将来負担比率（分子）の構造'!J$53), NA())</f>
        <v>291305</v>
      </c>
      <c r="G67" s="137" t="e">
        <f>NA()</f>
        <v>#N/A</v>
      </c>
      <c r="H67" s="137" t="e">
        <f>NA()</f>
        <v>#N/A</v>
      </c>
      <c r="I67" s="137">
        <f>IF(ISNUMBER('将来負担比率（分子）の構造'!K$53), IF('将来負担比率（分子）の構造'!K$53 &lt; 0, 0, '将来負担比率（分子）の構造'!K$53), NA())</f>
        <v>301715</v>
      </c>
      <c r="J67" s="137" t="e">
        <f>NA()</f>
        <v>#N/A</v>
      </c>
      <c r="K67" s="137" t="e">
        <f>NA()</f>
        <v>#N/A</v>
      </c>
      <c r="L67" s="137">
        <f>IF(ISNUMBER('将来負担比率（分子）の構造'!L$53), IF('将来負担比率（分子）の構造'!L$53 &lt; 0, 0, '将来負担比率（分子）の構造'!L$53), NA())</f>
        <v>311291</v>
      </c>
      <c r="M67" s="137" t="e">
        <f>NA()</f>
        <v>#N/A</v>
      </c>
      <c r="N67" s="137" t="e">
        <f>NA()</f>
        <v>#N/A</v>
      </c>
      <c r="O67" s="137">
        <f>IF(ISNUMBER('将来負担比率（分子）の構造'!M$53), IF('将来負担比率（分子）の構造'!M$53 &lt; 0, 0, '将来負担比率（分子）の構造'!M$53), NA())</f>
        <v>321884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640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305359845</v>
      </c>
      <c r="S5" s="615"/>
      <c r="T5" s="615"/>
      <c r="U5" s="615"/>
      <c r="V5" s="615"/>
      <c r="W5" s="615"/>
      <c r="X5" s="615"/>
      <c r="Y5" s="616"/>
      <c r="Z5" s="617">
        <v>49.9</v>
      </c>
      <c r="AA5" s="617"/>
      <c r="AB5" s="617"/>
      <c r="AC5" s="617"/>
      <c r="AD5" s="618">
        <v>280367742</v>
      </c>
      <c r="AE5" s="618"/>
      <c r="AF5" s="618"/>
      <c r="AG5" s="618"/>
      <c r="AH5" s="618"/>
      <c r="AI5" s="618"/>
      <c r="AJ5" s="618"/>
      <c r="AK5" s="618"/>
      <c r="AL5" s="619">
        <v>87.7</v>
      </c>
      <c r="AM5" s="620"/>
      <c r="AN5" s="620"/>
      <c r="AO5" s="621"/>
      <c r="AP5" s="611" t="s">
        <v>211</v>
      </c>
      <c r="AQ5" s="612"/>
      <c r="AR5" s="612"/>
      <c r="AS5" s="612"/>
      <c r="AT5" s="612"/>
      <c r="AU5" s="612"/>
      <c r="AV5" s="612"/>
      <c r="AW5" s="612"/>
      <c r="AX5" s="612"/>
      <c r="AY5" s="612"/>
      <c r="AZ5" s="612"/>
      <c r="BA5" s="612"/>
      <c r="BB5" s="612"/>
      <c r="BC5" s="612"/>
      <c r="BD5" s="612"/>
      <c r="BE5" s="612"/>
      <c r="BF5" s="613"/>
      <c r="BG5" s="625">
        <v>271561751</v>
      </c>
      <c r="BH5" s="626"/>
      <c r="BI5" s="626"/>
      <c r="BJ5" s="626"/>
      <c r="BK5" s="626"/>
      <c r="BL5" s="626"/>
      <c r="BM5" s="626"/>
      <c r="BN5" s="627"/>
      <c r="BO5" s="628">
        <v>88.9</v>
      </c>
      <c r="BP5" s="628"/>
      <c r="BQ5" s="628"/>
      <c r="BR5" s="628"/>
      <c r="BS5" s="629">
        <v>2113726</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3262001</v>
      </c>
      <c r="S6" s="626"/>
      <c r="T6" s="626"/>
      <c r="U6" s="626"/>
      <c r="V6" s="626"/>
      <c r="W6" s="626"/>
      <c r="X6" s="626"/>
      <c r="Y6" s="627"/>
      <c r="Z6" s="628">
        <v>0.5</v>
      </c>
      <c r="AA6" s="628"/>
      <c r="AB6" s="628"/>
      <c r="AC6" s="628"/>
      <c r="AD6" s="629">
        <v>3262001</v>
      </c>
      <c r="AE6" s="629"/>
      <c r="AF6" s="629"/>
      <c r="AG6" s="629"/>
      <c r="AH6" s="629"/>
      <c r="AI6" s="629"/>
      <c r="AJ6" s="629"/>
      <c r="AK6" s="629"/>
      <c r="AL6" s="630">
        <v>1</v>
      </c>
      <c r="AM6" s="631"/>
      <c r="AN6" s="631"/>
      <c r="AO6" s="632"/>
      <c r="AP6" s="622" t="s">
        <v>216</v>
      </c>
      <c r="AQ6" s="623"/>
      <c r="AR6" s="623"/>
      <c r="AS6" s="623"/>
      <c r="AT6" s="623"/>
      <c r="AU6" s="623"/>
      <c r="AV6" s="623"/>
      <c r="AW6" s="623"/>
      <c r="AX6" s="623"/>
      <c r="AY6" s="623"/>
      <c r="AZ6" s="623"/>
      <c r="BA6" s="623"/>
      <c r="BB6" s="623"/>
      <c r="BC6" s="623"/>
      <c r="BD6" s="623"/>
      <c r="BE6" s="623"/>
      <c r="BF6" s="624"/>
      <c r="BG6" s="625">
        <v>271561751</v>
      </c>
      <c r="BH6" s="626"/>
      <c r="BI6" s="626"/>
      <c r="BJ6" s="626"/>
      <c r="BK6" s="626"/>
      <c r="BL6" s="626"/>
      <c r="BM6" s="626"/>
      <c r="BN6" s="627"/>
      <c r="BO6" s="628">
        <v>88.9</v>
      </c>
      <c r="BP6" s="628"/>
      <c r="BQ6" s="628"/>
      <c r="BR6" s="628"/>
      <c r="BS6" s="629">
        <v>2113726</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1760368</v>
      </c>
      <c r="CS6" s="626"/>
      <c r="CT6" s="626"/>
      <c r="CU6" s="626"/>
      <c r="CV6" s="626"/>
      <c r="CW6" s="626"/>
      <c r="CX6" s="626"/>
      <c r="CY6" s="627"/>
      <c r="CZ6" s="628">
        <v>0.3</v>
      </c>
      <c r="DA6" s="628"/>
      <c r="DB6" s="628"/>
      <c r="DC6" s="628"/>
      <c r="DD6" s="634" t="s">
        <v>218</v>
      </c>
      <c r="DE6" s="626"/>
      <c r="DF6" s="626"/>
      <c r="DG6" s="626"/>
      <c r="DH6" s="626"/>
      <c r="DI6" s="626"/>
      <c r="DJ6" s="626"/>
      <c r="DK6" s="626"/>
      <c r="DL6" s="626"/>
      <c r="DM6" s="626"/>
      <c r="DN6" s="626"/>
      <c r="DO6" s="626"/>
      <c r="DP6" s="627"/>
      <c r="DQ6" s="634">
        <v>1760197</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236382</v>
      </c>
      <c r="S7" s="626"/>
      <c r="T7" s="626"/>
      <c r="U7" s="626"/>
      <c r="V7" s="626"/>
      <c r="W7" s="626"/>
      <c r="X7" s="626"/>
      <c r="Y7" s="627"/>
      <c r="Z7" s="628">
        <v>0</v>
      </c>
      <c r="AA7" s="628"/>
      <c r="AB7" s="628"/>
      <c r="AC7" s="628"/>
      <c r="AD7" s="629">
        <v>236382</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142197144</v>
      </c>
      <c r="BH7" s="626"/>
      <c r="BI7" s="626"/>
      <c r="BJ7" s="626"/>
      <c r="BK7" s="626"/>
      <c r="BL7" s="626"/>
      <c r="BM7" s="626"/>
      <c r="BN7" s="627"/>
      <c r="BO7" s="628">
        <v>46.6</v>
      </c>
      <c r="BP7" s="628"/>
      <c r="BQ7" s="628"/>
      <c r="BR7" s="628"/>
      <c r="BS7" s="629">
        <v>2113726</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52537569</v>
      </c>
      <c r="CS7" s="626"/>
      <c r="CT7" s="626"/>
      <c r="CU7" s="626"/>
      <c r="CV7" s="626"/>
      <c r="CW7" s="626"/>
      <c r="CX7" s="626"/>
      <c r="CY7" s="627"/>
      <c r="CZ7" s="628">
        <v>8.6999999999999993</v>
      </c>
      <c r="DA7" s="628"/>
      <c r="DB7" s="628"/>
      <c r="DC7" s="628"/>
      <c r="DD7" s="634">
        <v>2266339</v>
      </c>
      <c r="DE7" s="626"/>
      <c r="DF7" s="626"/>
      <c r="DG7" s="626"/>
      <c r="DH7" s="626"/>
      <c r="DI7" s="626"/>
      <c r="DJ7" s="626"/>
      <c r="DK7" s="626"/>
      <c r="DL7" s="626"/>
      <c r="DM7" s="626"/>
      <c r="DN7" s="626"/>
      <c r="DO7" s="626"/>
      <c r="DP7" s="627"/>
      <c r="DQ7" s="634">
        <v>43362401</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1232509</v>
      </c>
      <c r="S8" s="626"/>
      <c r="T8" s="626"/>
      <c r="U8" s="626"/>
      <c r="V8" s="626"/>
      <c r="W8" s="626"/>
      <c r="X8" s="626"/>
      <c r="Y8" s="627"/>
      <c r="Z8" s="628">
        <v>0.2</v>
      </c>
      <c r="AA8" s="628"/>
      <c r="AB8" s="628"/>
      <c r="AC8" s="628"/>
      <c r="AD8" s="629">
        <v>1232509</v>
      </c>
      <c r="AE8" s="629"/>
      <c r="AF8" s="629"/>
      <c r="AG8" s="629"/>
      <c r="AH8" s="629"/>
      <c r="AI8" s="629"/>
      <c r="AJ8" s="629"/>
      <c r="AK8" s="629"/>
      <c r="AL8" s="630">
        <v>0.4</v>
      </c>
      <c r="AM8" s="631"/>
      <c r="AN8" s="631"/>
      <c r="AO8" s="632"/>
      <c r="AP8" s="622" t="s">
        <v>223</v>
      </c>
      <c r="AQ8" s="623"/>
      <c r="AR8" s="623"/>
      <c r="AS8" s="623"/>
      <c r="AT8" s="623"/>
      <c r="AU8" s="623"/>
      <c r="AV8" s="623"/>
      <c r="AW8" s="623"/>
      <c r="AX8" s="623"/>
      <c r="AY8" s="623"/>
      <c r="AZ8" s="623"/>
      <c r="BA8" s="623"/>
      <c r="BB8" s="623"/>
      <c r="BC8" s="623"/>
      <c r="BD8" s="623"/>
      <c r="BE8" s="623"/>
      <c r="BF8" s="624"/>
      <c r="BG8" s="625">
        <v>2717723</v>
      </c>
      <c r="BH8" s="626"/>
      <c r="BI8" s="626"/>
      <c r="BJ8" s="626"/>
      <c r="BK8" s="626"/>
      <c r="BL8" s="626"/>
      <c r="BM8" s="626"/>
      <c r="BN8" s="627"/>
      <c r="BO8" s="628">
        <v>0.9</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239442425</v>
      </c>
      <c r="CS8" s="626"/>
      <c r="CT8" s="626"/>
      <c r="CU8" s="626"/>
      <c r="CV8" s="626"/>
      <c r="CW8" s="626"/>
      <c r="CX8" s="626"/>
      <c r="CY8" s="627"/>
      <c r="CZ8" s="628">
        <v>39.4</v>
      </c>
      <c r="DA8" s="628"/>
      <c r="DB8" s="628"/>
      <c r="DC8" s="628"/>
      <c r="DD8" s="634">
        <v>4457082</v>
      </c>
      <c r="DE8" s="626"/>
      <c r="DF8" s="626"/>
      <c r="DG8" s="626"/>
      <c r="DH8" s="626"/>
      <c r="DI8" s="626"/>
      <c r="DJ8" s="626"/>
      <c r="DK8" s="626"/>
      <c r="DL8" s="626"/>
      <c r="DM8" s="626"/>
      <c r="DN8" s="626"/>
      <c r="DO8" s="626"/>
      <c r="DP8" s="627"/>
      <c r="DQ8" s="634">
        <v>119126577</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765017</v>
      </c>
      <c r="S9" s="626"/>
      <c r="T9" s="626"/>
      <c r="U9" s="626"/>
      <c r="V9" s="626"/>
      <c r="W9" s="626"/>
      <c r="X9" s="626"/>
      <c r="Y9" s="627"/>
      <c r="Z9" s="628">
        <v>0.1</v>
      </c>
      <c r="AA9" s="628"/>
      <c r="AB9" s="628"/>
      <c r="AC9" s="628"/>
      <c r="AD9" s="629">
        <v>765017</v>
      </c>
      <c r="AE9" s="629"/>
      <c r="AF9" s="629"/>
      <c r="AG9" s="629"/>
      <c r="AH9" s="629"/>
      <c r="AI9" s="629"/>
      <c r="AJ9" s="629"/>
      <c r="AK9" s="629"/>
      <c r="AL9" s="630">
        <v>0.2</v>
      </c>
      <c r="AM9" s="631"/>
      <c r="AN9" s="631"/>
      <c r="AO9" s="632"/>
      <c r="AP9" s="622" t="s">
        <v>226</v>
      </c>
      <c r="AQ9" s="623"/>
      <c r="AR9" s="623"/>
      <c r="AS9" s="623"/>
      <c r="AT9" s="623"/>
      <c r="AU9" s="623"/>
      <c r="AV9" s="623"/>
      <c r="AW9" s="623"/>
      <c r="AX9" s="623"/>
      <c r="AY9" s="623"/>
      <c r="AZ9" s="623"/>
      <c r="BA9" s="623"/>
      <c r="BB9" s="623"/>
      <c r="BC9" s="623"/>
      <c r="BD9" s="623"/>
      <c r="BE9" s="623"/>
      <c r="BF9" s="624"/>
      <c r="BG9" s="625">
        <v>118943713</v>
      </c>
      <c r="BH9" s="626"/>
      <c r="BI9" s="626"/>
      <c r="BJ9" s="626"/>
      <c r="BK9" s="626"/>
      <c r="BL9" s="626"/>
      <c r="BM9" s="626"/>
      <c r="BN9" s="627"/>
      <c r="BO9" s="628">
        <v>39</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57447920</v>
      </c>
      <c r="CS9" s="626"/>
      <c r="CT9" s="626"/>
      <c r="CU9" s="626"/>
      <c r="CV9" s="626"/>
      <c r="CW9" s="626"/>
      <c r="CX9" s="626"/>
      <c r="CY9" s="627"/>
      <c r="CZ9" s="628">
        <v>9.5</v>
      </c>
      <c r="DA9" s="628"/>
      <c r="DB9" s="628"/>
      <c r="DC9" s="628"/>
      <c r="DD9" s="634">
        <v>5276653</v>
      </c>
      <c r="DE9" s="626"/>
      <c r="DF9" s="626"/>
      <c r="DG9" s="626"/>
      <c r="DH9" s="626"/>
      <c r="DI9" s="626"/>
      <c r="DJ9" s="626"/>
      <c r="DK9" s="626"/>
      <c r="DL9" s="626"/>
      <c r="DM9" s="626"/>
      <c r="DN9" s="626"/>
      <c r="DO9" s="626"/>
      <c r="DP9" s="627"/>
      <c r="DQ9" s="634">
        <v>44474079</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23153222</v>
      </c>
      <c r="S10" s="626"/>
      <c r="T10" s="626"/>
      <c r="U10" s="626"/>
      <c r="V10" s="626"/>
      <c r="W10" s="626"/>
      <c r="X10" s="626"/>
      <c r="Y10" s="627"/>
      <c r="Z10" s="628">
        <v>3.8</v>
      </c>
      <c r="AA10" s="628"/>
      <c r="AB10" s="628"/>
      <c r="AC10" s="628"/>
      <c r="AD10" s="629">
        <v>23153222</v>
      </c>
      <c r="AE10" s="629"/>
      <c r="AF10" s="629"/>
      <c r="AG10" s="629"/>
      <c r="AH10" s="629"/>
      <c r="AI10" s="629"/>
      <c r="AJ10" s="629"/>
      <c r="AK10" s="629"/>
      <c r="AL10" s="630">
        <v>7.2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4163814</v>
      </c>
      <c r="BH10" s="626"/>
      <c r="BI10" s="626"/>
      <c r="BJ10" s="626"/>
      <c r="BK10" s="626"/>
      <c r="BL10" s="626"/>
      <c r="BM10" s="626"/>
      <c r="BN10" s="627"/>
      <c r="BO10" s="628">
        <v>1.4</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527227</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310929</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37734</v>
      </c>
      <c r="S11" s="626"/>
      <c r="T11" s="626"/>
      <c r="U11" s="626"/>
      <c r="V11" s="626"/>
      <c r="W11" s="626"/>
      <c r="X11" s="626"/>
      <c r="Y11" s="627"/>
      <c r="Z11" s="628">
        <v>0</v>
      </c>
      <c r="AA11" s="628"/>
      <c r="AB11" s="628"/>
      <c r="AC11" s="628"/>
      <c r="AD11" s="629">
        <v>37734</v>
      </c>
      <c r="AE11" s="629"/>
      <c r="AF11" s="629"/>
      <c r="AG11" s="629"/>
      <c r="AH11" s="629"/>
      <c r="AI11" s="629"/>
      <c r="AJ11" s="629"/>
      <c r="AK11" s="629"/>
      <c r="AL11" s="630">
        <v>0</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16371894</v>
      </c>
      <c r="BH11" s="626"/>
      <c r="BI11" s="626"/>
      <c r="BJ11" s="626"/>
      <c r="BK11" s="626"/>
      <c r="BL11" s="626"/>
      <c r="BM11" s="626"/>
      <c r="BN11" s="627"/>
      <c r="BO11" s="628">
        <v>5.4</v>
      </c>
      <c r="BP11" s="628"/>
      <c r="BQ11" s="628"/>
      <c r="BR11" s="628"/>
      <c r="BS11" s="634">
        <v>2113726</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538920</v>
      </c>
      <c r="CS11" s="626"/>
      <c r="CT11" s="626"/>
      <c r="CU11" s="626"/>
      <c r="CV11" s="626"/>
      <c r="CW11" s="626"/>
      <c r="CX11" s="626"/>
      <c r="CY11" s="627"/>
      <c r="CZ11" s="628">
        <v>0.1</v>
      </c>
      <c r="DA11" s="628"/>
      <c r="DB11" s="628"/>
      <c r="DC11" s="628"/>
      <c r="DD11" s="634">
        <v>58503</v>
      </c>
      <c r="DE11" s="626"/>
      <c r="DF11" s="626"/>
      <c r="DG11" s="626"/>
      <c r="DH11" s="626"/>
      <c r="DI11" s="626"/>
      <c r="DJ11" s="626"/>
      <c r="DK11" s="626"/>
      <c r="DL11" s="626"/>
      <c r="DM11" s="626"/>
      <c r="DN11" s="626"/>
      <c r="DO11" s="626"/>
      <c r="DP11" s="627"/>
      <c r="DQ11" s="634">
        <v>506734</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119213229</v>
      </c>
      <c r="BH12" s="626"/>
      <c r="BI12" s="626"/>
      <c r="BJ12" s="626"/>
      <c r="BK12" s="626"/>
      <c r="BL12" s="626"/>
      <c r="BM12" s="626"/>
      <c r="BN12" s="627"/>
      <c r="BO12" s="628">
        <v>39</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27515018</v>
      </c>
      <c r="CS12" s="626"/>
      <c r="CT12" s="626"/>
      <c r="CU12" s="626"/>
      <c r="CV12" s="626"/>
      <c r="CW12" s="626"/>
      <c r="CX12" s="626"/>
      <c r="CY12" s="627"/>
      <c r="CZ12" s="628">
        <v>4.5</v>
      </c>
      <c r="DA12" s="628"/>
      <c r="DB12" s="628"/>
      <c r="DC12" s="628"/>
      <c r="DD12" s="634">
        <v>645518</v>
      </c>
      <c r="DE12" s="626"/>
      <c r="DF12" s="626"/>
      <c r="DG12" s="626"/>
      <c r="DH12" s="626"/>
      <c r="DI12" s="626"/>
      <c r="DJ12" s="626"/>
      <c r="DK12" s="626"/>
      <c r="DL12" s="626"/>
      <c r="DM12" s="626"/>
      <c r="DN12" s="626"/>
      <c r="DO12" s="626"/>
      <c r="DP12" s="627"/>
      <c r="DQ12" s="634">
        <v>3044877</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1352215</v>
      </c>
      <c r="S13" s="626"/>
      <c r="T13" s="626"/>
      <c r="U13" s="626"/>
      <c r="V13" s="626"/>
      <c r="W13" s="626"/>
      <c r="X13" s="626"/>
      <c r="Y13" s="627"/>
      <c r="Z13" s="628">
        <v>0.2</v>
      </c>
      <c r="AA13" s="628"/>
      <c r="AB13" s="628"/>
      <c r="AC13" s="628"/>
      <c r="AD13" s="629">
        <v>1352215</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118895936</v>
      </c>
      <c r="BH13" s="626"/>
      <c r="BI13" s="626"/>
      <c r="BJ13" s="626"/>
      <c r="BK13" s="626"/>
      <c r="BL13" s="626"/>
      <c r="BM13" s="626"/>
      <c r="BN13" s="627"/>
      <c r="BO13" s="628">
        <v>38.9</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83874548</v>
      </c>
      <c r="CS13" s="626"/>
      <c r="CT13" s="626"/>
      <c r="CU13" s="626"/>
      <c r="CV13" s="626"/>
      <c r="CW13" s="626"/>
      <c r="CX13" s="626"/>
      <c r="CY13" s="627"/>
      <c r="CZ13" s="628">
        <v>13.8</v>
      </c>
      <c r="DA13" s="628"/>
      <c r="DB13" s="628"/>
      <c r="DC13" s="628"/>
      <c r="DD13" s="634">
        <v>43941047</v>
      </c>
      <c r="DE13" s="626"/>
      <c r="DF13" s="626"/>
      <c r="DG13" s="626"/>
      <c r="DH13" s="626"/>
      <c r="DI13" s="626"/>
      <c r="DJ13" s="626"/>
      <c r="DK13" s="626"/>
      <c r="DL13" s="626"/>
      <c r="DM13" s="626"/>
      <c r="DN13" s="626"/>
      <c r="DO13" s="626"/>
      <c r="DP13" s="627"/>
      <c r="DQ13" s="634">
        <v>38990898</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v>3949821</v>
      </c>
      <c r="S14" s="626"/>
      <c r="T14" s="626"/>
      <c r="U14" s="626"/>
      <c r="V14" s="626"/>
      <c r="W14" s="626"/>
      <c r="X14" s="626"/>
      <c r="Y14" s="627"/>
      <c r="Z14" s="628">
        <v>0.6</v>
      </c>
      <c r="AA14" s="628"/>
      <c r="AB14" s="628"/>
      <c r="AC14" s="628"/>
      <c r="AD14" s="629">
        <v>3949821</v>
      </c>
      <c r="AE14" s="629"/>
      <c r="AF14" s="629"/>
      <c r="AG14" s="629"/>
      <c r="AH14" s="629"/>
      <c r="AI14" s="629"/>
      <c r="AJ14" s="629"/>
      <c r="AK14" s="629"/>
      <c r="AL14" s="630">
        <v>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762121</v>
      </c>
      <c r="BH14" s="626"/>
      <c r="BI14" s="626"/>
      <c r="BJ14" s="626"/>
      <c r="BK14" s="626"/>
      <c r="BL14" s="626"/>
      <c r="BM14" s="626"/>
      <c r="BN14" s="627"/>
      <c r="BO14" s="628">
        <v>0.2</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16302644</v>
      </c>
      <c r="CS14" s="626"/>
      <c r="CT14" s="626"/>
      <c r="CU14" s="626"/>
      <c r="CV14" s="626"/>
      <c r="CW14" s="626"/>
      <c r="CX14" s="626"/>
      <c r="CY14" s="627"/>
      <c r="CZ14" s="628">
        <v>2.7</v>
      </c>
      <c r="DA14" s="628"/>
      <c r="DB14" s="628"/>
      <c r="DC14" s="628"/>
      <c r="DD14" s="634">
        <v>1473517</v>
      </c>
      <c r="DE14" s="626"/>
      <c r="DF14" s="626"/>
      <c r="DG14" s="626"/>
      <c r="DH14" s="626"/>
      <c r="DI14" s="626"/>
      <c r="DJ14" s="626"/>
      <c r="DK14" s="626"/>
      <c r="DL14" s="626"/>
      <c r="DM14" s="626"/>
      <c r="DN14" s="626"/>
      <c r="DO14" s="626"/>
      <c r="DP14" s="627"/>
      <c r="DQ14" s="634">
        <v>14791275</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1041260</v>
      </c>
      <c r="S15" s="626"/>
      <c r="T15" s="626"/>
      <c r="U15" s="626"/>
      <c r="V15" s="626"/>
      <c r="W15" s="626"/>
      <c r="X15" s="626"/>
      <c r="Y15" s="627"/>
      <c r="Z15" s="628">
        <v>0.2</v>
      </c>
      <c r="AA15" s="628"/>
      <c r="AB15" s="628"/>
      <c r="AC15" s="628"/>
      <c r="AD15" s="629">
        <v>1041260</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9389257</v>
      </c>
      <c r="BH15" s="626"/>
      <c r="BI15" s="626"/>
      <c r="BJ15" s="626"/>
      <c r="BK15" s="626"/>
      <c r="BL15" s="626"/>
      <c r="BM15" s="626"/>
      <c r="BN15" s="627"/>
      <c r="BO15" s="628">
        <v>3.1</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52668793</v>
      </c>
      <c r="CS15" s="626"/>
      <c r="CT15" s="626"/>
      <c r="CU15" s="626"/>
      <c r="CV15" s="626"/>
      <c r="CW15" s="626"/>
      <c r="CX15" s="626"/>
      <c r="CY15" s="627"/>
      <c r="CZ15" s="628">
        <v>8.6999999999999993</v>
      </c>
      <c r="DA15" s="628"/>
      <c r="DB15" s="628"/>
      <c r="DC15" s="628"/>
      <c r="DD15" s="634">
        <v>18956427</v>
      </c>
      <c r="DE15" s="626"/>
      <c r="DF15" s="626"/>
      <c r="DG15" s="626"/>
      <c r="DH15" s="626"/>
      <c r="DI15" s="626"/>
      <c r="DJ15" s="626"/>
      <c r="DK15" s="626"/>
      <c r="DL15" s="626"/>
      <c r="DM15" s="626"/>
      <c r="DN15" s="626"/>
      <c r="DO15" s="626"/>
      <c r="DP15" s="627"/>
      <c r="DQ15" s="634">
        <v>34912648</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293381</v>
      </c>
      <c r="S16" s="626"/>
      <c r="T16" s="626"/>
      <c r="U16" s="626"/>
      <c r="V16" s="626"/>
      <c r="W16" s="626"/>
      <c r="X16" s="626"/>
      <c r="Y16" s="627"/>
      <c r="Z16" s="628">
        <v>0</v>
      </c>
      <c r="AA16" s="628"/>
      <c r="AB16" s="628"/>
      <c r="AC16" s="628"/>
      <c r="AD16" s="629" t="s">
        <v>113</v>
      </c>
      <c r="AE16" s="629"/>
      <c r="AF16" s="629"/>
      <c r="AG16" s="629"/>
      <c r="AH16" s="629"/>
      <c r="AI16" s="629"/>
      <c r="AJ16" s="629"/>
      <c r="AK16" s="629"/>
      <c r="AL16" s="630" t="s">
        <v>113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88504</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88504</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t="s">
        <v>113</v>
      </c>
      <c r="S17" s="626"/>
      <c r="T17" s="626"/>
      <c r="U17" s="626"/>
      <c r="V17" s="626"/>
      <c r="W17" s="626"/>
      <c r="X17" s="626"/>
      <c r="Y17" s="627"/>
      <c r="Z17" s="628" t="s">
        <v>113</v>
      </c>
      <c r="AA17" s="628"/>
      <c r="AB17" s="628"/>
      <c r="AC17" s="628"/>
      <c r="AD17" s="629" t="s">
        <v>113</v>
      </c>
      <c r="AE17" s="629"/>
      <c r="AF17" s="629"/>
      <c r="AG17" s="629"/>
      <c r="AH17" s="629"/>
      <c r="AI17" s="629"/>
      <c r="AJ17" s="629"/>
      <c r="AK17" s="629"/>
      <c r="AL17" s="630" t="s">
        <v>113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73077140</v>
      </c>
      <c r="CS17" s="626"/>
      <c r="CT17" s="626"/>
      <c r="CU17" s="626"/>
      <c r="CV17" s="626"/>
      <c r="CW17" s="626"/>
      <c r="CX17" s="626"/>
      <c r="CY17" s="627"/>
      <c r="CZ17" s="628">
        <v>12</v>
      </c>
      <c r="DA17" s="628"/>
      <c r="DB17" s="628"/>
      <c r="DC17" s="628"/>
      <c r="DD17" s="634" t="s">
        <v>113</v>
      </c>
      <c r="DE17" s="626"/>
      <c r="DF17" s="626"/>
      <c r="DG17" s="626"/>
      <c r="DH17" s="626"/>
      <c r="DI17" s="626"/>
      <c r="DJ17" s="626"/>
      <c r="DK17" s="626"/>
      <c r="DL17" s="626"/>
      <c r="DM17" s="626"/>
      <c r="DN17" s="626"/>
      <c r="DO17" s="626"/>
      <c r="DP17" s="627"/>
      <c r="DQ17" s="634">
        <v>69523111</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291562</v>
      </c>
      <c r="S18" s="626"/>
      <c r="T18" s="626"/>
      <c r="U18" s="626"/>
      <c r="V18" s="626"/>
      <c r="W18" s="626"/>
      <c r="X18" s="626"/>
      <c r="Y18" s="627"/>
      <c r="Z18" s="628">
        <v>0</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1210686</v>
      </c>
      <c r="CS18" s="626"/>
      <c r="CT18" s="626"/>
      <c r="CU18" s="626"/>
      <c r="CV18" s="626"/>
      <c r="CW18" s="626"/>
      <c r="CX18" s="626"/>
      <c r="CY18" s="627"/>
      <c r="CZ18" s="628">
        <v>0.2</v>
      </c>
      <c r="DA18" s="628"/>
      <c r="DB18" s="628"/>
      <c r="DC18" s="628"/>
      <c r="DD18" s="634" t="s">
        <v>113</v>
      </c>
      <c r="DE18" s="626"/>
      <c r="DF18" s="626"/>
      <c r="DG18" s="626"/>
      <c r="DH18" s="626"/>
      <c r="DI18" s="626"/>
      <c r="DJ18" s="626"/>
      <c r="DK18" s="626"/>
      <c r="DL18" s="626"/>
      <c r="DM18" s="626"/>
      <c r="DN18" s="626"/>
      <c r="DO18" s="626"/>
      <c r="DP18" s="627"/>
      <c r="DQ18" s="634">
        <v>1210686</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1819</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33798094</v>
      </c>
      <c r="BH19" s="626"/>
      <c r="BI19" s="626"/>
      <c r="BJ19" s="626"/>
      <c r="BK19" s="626"/>
      <c r="BL19" s="626"/>
      <c r="BM19" s="626"/>
      <c r="BN19" s="627"/>
      <c r="BO19" s="628">
        <v>11.1</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340683387</v>
      </c>
      <c r="S20" s="626"/>
      <c r="T20" s="626"/>
      <c r="U20" s="626"/>
      <c r="V20" s="626"/>
      <c r="W20" s="626"/>
      <c r="X20" s="626"/>
      <c r="Y20" s="627"/>
      <c r="Z20" s="628">
        <v>55.7</v>
      </c>
      <c r="AA20" s="628"/>
      <c r="AB20" s="628"/>
      <c r="AC20" s="628"/>
      <c r="AD20" s="629">
        <v>315397903</v>
      </c>
      <c r="AE20" s="629"/>
      <c r="AF20" s="629"/>
      <c r="AG20" s="629"/>
      <c r="AH20" s="629"/>
      <c r="AI20" s="629"/>
      <c r="AJ20" s="629"/>
      <c r="AK20" s="629"/>
      <c r="AL20" s="630">
        <v>98.7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33798094</v>
      </c>
      <c r="BH20" s="626"/>
      <c r="BI20" s="626"/>
      <c r="BJ20" s="626"/>
      <c r="BK20" s="626"/>
      <c r="BL20" s="626"/>
      <c r="BM20" s="626"/>
      <c r="BN20" s="627"/>
      <c r="BO20" s="628">
        <v>11.1</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606991762</v>
      </c>
      <c r="CS20" s="626"/>
      <c r="CT20" s="626"/>
      <c r="CU20" s="626"/>
      <c r="CV20" s="626"/>
      <c r="CW20" s="626"/>
      <c r="CX20" s="626"/>
      <c r="CY20" s="627"/>
      <c r="CZ20" s="628">
        <v>100</v>
      </c>
      <c r="DA20" s="628"/>
      <c r="DB20" s="628"/>
      <c r="DC20" s="628"/>
      <c r="DD20" s="634">
        <v>77075086</v>
      </c>
      <c r="DE20" s="626"/>
      <c r="DF20" s="626"/>
      <c r="DG20" s="626"/>
      <c r="DH20" s="626"/>
      <c r="DI20" s="626"/>
      <c r="DJ20" s="626"/>
      <c r="DK20" s="626"/>
      <c r="DL20" s="626"/>
      <c r="DM20" s="626"/>
      <c r="DN20" s="626"/>
      <c r="DO20" s="626"/>
      <c r="DP20" s="627"/>
      <c r="DQ20" s="634">
        <v>372102916</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326050</v>
      </c>
      <c r="S21" s="626"/>
      <c r="T21" s="626"/>
      <c r="U21" s="626"/>
      <c r="V21" s="626"/>
      <c r="W21" s="626"/>
      <c r="X21" s="626"/>
      <c r="Y21" s="627"/>
      <c r="Z21" s="628">
        <v>0.1</v>
      </c>
      <c r="AA21" s="628"/>
      <c r="AB21" s="628"/>
      <c r="AC21" s="628"/>
      <c r="AD21" s="629">
        <v>326050</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492</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9966373</v>
      </c>
      <c r="S22" s="626"/>
      <c r="T22" s="626"/>
      <c r="U22" s="626"/>
      <c r="V22" s="626"/>
      <c r="W22" s="626"/>
      <c r="X22" s="626"/>
      <c r="Y22" s="627"/>
      <c r="Z22" s="628">
        <v>1.6</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v>8805500</v>
      </c>
      <c r="BH22" s="626"/>
      <c r="BI22" s="626"/>
      <c r="BJ22" s="626"/>
      <c r="BK22" s="626"/>
      <c r="BL22" s="626"/>
      <c r="BM22" s="626"/>
      <c r="BN22" s="627"/>
      <c r="BO22" s="628">
        <v>2.9</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13438491</v>
      </c>
      <c r="S23" s="626"/>
      <c r="T23" s="626"/>
      <c r="U23" s="626"/>
      <c r="V23" s="626"/>
      <c r="W23" s="626"/>
      <c r="X23" s="626"/>
      <c r="Y23" s="627"/>
      <c r="Z23" s="628">
        <v>2.2000000000000002</v>
      </c>
      <c r="AA23" s="628"/>
      <c r="AB23" s="628"/>
      <c r="AC23" s="628"/>
      <c r="AD23" s="629">
        <v>2976074</v>
      </c>
      <c r="AE23" s="629"/>
      <c r="AF23" s="629"/>
      <c r="AG23" s="629"/>
      <c r="AH23" s="629"/>
      <c r="AI23" s="629"/>
      <c r="AJ23" s="629"/>
      <c r="AK23" s="629"/>
      <c r="AL23" s="630">
        <v>0.9</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24992102</v>
      </c>
      <c r="BH23" s="626"/>
      <c r="BI23" s="626"/>
      <c r="BJ23" s="626"/>
      <c r="BK23" s="626"/>
      <c r="BL23" s="626"/>
      <c r="BM23" s="626"/>
      <c r="BN23" s="627"/>
      <c r="BO23" s="628">
        <v>8.1999999999999993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3161818</v>
      </c>
      <c r="S24" s="626"/>
      <c r="T24" s="626"/>
      <c r="U24" s="626"/>
      <c r="V24" s="626"/>
      <c r="W24" s="626"/>
      <c r="X24" s="626"/>
      <c r="Y24" s="627"/>
      <c r="Z24" s="628">
        <v>0.5</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335914278</v>
      </c>
      <c r="CS24" s="615"/>
      <c r="CT24" s="615"/>
      <c r="CU24" s="615"/>
      <c r="CV24" s="615"/>
      <c r="CW24" s="615"/>
      <c r="CX24" s="615"/>
      <c r="CY24" s="616"/>
      <c r="CZ24" s="652">
        <v>55.3</v>
      </c>
      <c r="DA24" s="653"/>
      <c r="DB24" s="653"/>
      <c r="DC24" s="654"/>
      <c r="DD24" s="651">
        <v>215235404</v>
      </c>
      <c r="DE24" s="615"/>
      <c r="DF24" s="615"/>
      <c r="DG24" s="615"/>
      <c r="DH24" s="615"/>
      <c r="DI24" s="615"/>
      <c r="DJ24" s="615"/>
      <c r="DK24" s="616"/>
      <c r="DL24" s="651">
        <v>213302813</v>
      </c>
      <c r="DM24" s="615"/>
      <c r="DN24" s="615"/>
      <c r="DO24" s="615"/>
      <c r="DP24" s="615"/>
      <c r="DQ24" s="615"/>
      <c r="DR24" s="615"/>
      <c r="DS24" s="615"/>
      <c r="DT24" s="615"/>
      <c r="DU24" s="615"/>
      <c r="DV24" s="616"/>
      <c r="DW24" s="619">
        <v>66.8</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106501767</v>
      </c>
      <c r="S25" s="626"/>
      <c r="T25" s="626"/>
      <c r="U25" s="626"/>
      <c r="V25" s="626"/>
      <c r="W25" s="626"/>
      <c r="X25" s="626"/>
      <c r="Y25" s="627"/>
      <c r="Z25" s="628">
        <v>17.399999999999999</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91452273</v>
      </c>
      <c r="CS25" s="657"/>
      <c r="CT25" s="657"/>
      <c r="CU25" s="657"/>
      <c r="CV25" s="657"/>
      <c r="CW25" s="657"/>
      <c r="CX25" s="657"/>
      <c r="CY25" s="658"/>
      <c r="CZ25" s="659">
        <v>15.1</v>
      </c>
      <c r="DA25" s="660"/>
      <c r="DB25" s="660"/>
      <c r="DC25" s="661"/>
      <c r="DD25" s="634">
        <v>82214695</v>
      </c>
      <c r="DE25" s="657"/>
      <c r="DF25" s="657"/>
      <c r="DG25" s="657"/>
      <c r="DH25" s="657"/>
      <c r="DI25" s="657"/>
      <c r="DJ25" s="657"/>
      <c r="DK25" s="658"/>
      <c r="DL25" s="634">
        <v>81766779</v>
      </c>
      <c r="DM25" s="657"/>
      <c r="DN25" s="657"/>
      <c r="DO25" s="657"/>
      <c r="DP25" s="657"/>
      <c r="DQ25" s="657"/>
      <c r="DR25" s="657"/>
      <c r="DS25" s="657"/>
      <c r="DT25" s="657"/>
      <c r="DU25" s="657"/>
      <c r="DV25" s="658"/>
      <c r="DW25" s="630">
        <v>25.6</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66298960</v>
      </c>
      <c r="CS26" s="626"/>
      <c r="CT26" s="626"/>
      <c r="CU26" s="626"/>
      <c r="CV26" s="626"/>
      <c r="CW26" s="626"/>
      <c r="CX26" s="626"/>
      <c r="CY26" s="627"/>
      <c r="CZ26" s="659">
        <v>10.9</v>
      </c>
      <c r="DA26" s="660"/>
      <c r="DB26" s="660"/>
      <c r="DC26" s="661"/>
      <c r="DD26" s="634">
        <v>59341353</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23745840</v>
      </c>
      <c r="S27" s="626"/>
      <c r="T27" s="626"/>
      <c r="U27" s="626"/>
      <c r="V27" s="626"/>
      <c r="W27" s="626"/>
      <c r="X27" s="626"/>
      <c r="Y27" s="627"/>
      <c r="Z27" s="628">
        <v>3.9</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305359845</v>
      </c>
      <c r="BH27" s="626"/>
      <c r="BI27" s="626"/>
      <c r="BJ27" s="626"/>
      <c r="BK27" s="626"/>
      <c r="BL27" s="626"/>
      <c r="BM27" s="626"/>
      <c r="BN27" s="627"/>
      <c r="BO27" s="628">
        <v>100</v>
      </c>
      <c r="BP27" s="628"/>
      <c r="BQ27" s="628"/>
      <c r="BR27" s="628"/>
      <c r="BS27" s="634">
        <v>2113726</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171712627</v>
      </c>
      <c r="CS27" s="657"/>
      <c r="CT27" s="657"/>
      <c r="CU27" s="657"/>
      <c r="CV27" s="657"/>
      <c r="CW27" s="657"/>
      <c r="CX27" s="657"/>
      <c r="CY27" s="658"/>
      <c r="CZ27" s="659">
        <v>28.3</v>
      </c>
      <c r="DA27" s="660"/>
      <c r="DB27" s="660"/>
      <c r="DC27" s="661"/>
      <c r="DD27" s="634">
        <v>63825360</v>
      </c>
      <c r="DE27" s="657"/>
      <c r="DF27" s="657"/>
      <c r="DG27" s="657"/>
      <c r="DH27" s="657"/>
      <c r="DI27" s="657"/>
      <c r="DJ27" s="657"/>
      <c r="DK27" s="658"/>
      <c r="DL27" s="634">
        <v>63825360</v>
      </c>
      <c r="DM27" s="657"/>
      <c r="DN27" s="657"/>
      <c r="DO27" s="657"/>
      <c r="DP27" s="657"/>
      <c r="DQ27" s="657"/>
      <c r="DR27" s="657"/>
      <c r="DS27" s="657"/>
      <c r="DT27" s="657"/>
      <c r="DU27" s="657"/>
      <c r="DV27" s="658"/>
      <c r="DW27" s="630">
        <v>20</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6414809</v>
      </c>
      <c r="S28" s="626"/>
      <c r="T28" s="626"/>
      <c r="U28" s="626"/>
      <c r="V28" s="626"/>
      <c r="W28" s="626"/>
      <c r="X28" s="626"/>
      <c r="Y28" s="627"/>
      <c r="Z28" s="628">
        <v>1</v>
      </c>
      <c r="AA28" s="628"/>
      <c r="AB28" s="628"/>
      <c r="AC28" s="628"/>
      <c r="AD28" s="629">
        <v>656047</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72749378</v>
      </c>
      <c r="CS28" s="626"/>
      <c r="CT28" s="626"/>
      <c r="CU28" s="626"/>
      <c r="CV28" s="626"/>
      <c r="CW28" s="626"/>
      <c r="CX28" s="626"/>
      <c r="CY28" s="627"/>
      <c r="CZ28" s="659">
        <v>12</v>
      </c>
      <c r="DA28" s="660"/>
      <c r="DB28" s="660"/>
      <c r="DC28" s="661"/>
      <c r="DD28" s="634">
        <v>69195349</v>
      </c>
      <c r="DE28" s="626"/>
      <c r="DF28" s="626"/>
      <c r="DG28" s="626"/>
      <c r="DH28" s="626"/>
      <c r="DI28" s="626"/>
      <c r="DJ28" s="626"/>
      <c r="DK28" s="627"/>
      <c r="DL28" s="634">
        <v>67710674</v>
      </c>
      <c r="DM28" s="626"/>
      <c r="DN28" s="626"/>
      <c r="DO28" s="626"/>
      <c r="DP28" s="626"/>
      <c r="DQ28" s="626"/>
      <c r="DR28" s="626"/>
      <c r="DS28" s="626"/>
      <c r="DT28" s="626"/>
      <c r="DU28" s="626"/>
      <c r="DV28" s="627"/>
      <c r="DW28" s="630">
        <v>21.2</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196877</v>
      </c>
      <c r="S29" s="626"/>
      <c r="T29" s="626"/>
      <c r="U29" s="626"/>
      <c r="V29" s="626"/>
      <c r="W29" s="626"/>
      <c r="X29" s="626"/>
      <c r="Y29" s="627"/>
      <c r="Z29" s="628">
        <v>0</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72749185</v>
      </c>
      <c r="CS29" s="657"/>
      <c r="CT29" s="657"/>
      <c r="CU29" s="657"/>
      <c r="CV29" s="657"/>
      <c r="CW29" s="657"/>
      <c r="CX29" s="657"/>
      <c r="CY29" s="658"/>
      <c r="CZ29" s="659">
        <v>12</v>
      </c>
      <c r="DA29" s="660"/>
      <c r="DB29" s="660"/>
      <c r="DC29" s="661"/>
      <c r="DD29" s="634">
        <v>69195156</v>
      </c>
      <c r="DE29" s="657"/>
      <c r="DF29" s="657"/>
      <c r="DG29" s="657"/>
      <c r="DH29" s="657"/>
      <c r="DI29" s="657"/>
      <c r="DJ29" s="657"/>
      <c r="DK29" s="658"/>
      <c r="DL29" s="634">
        <v>67710481</v>
      </c>
      <c r="DM29" s="657"/>
      <c r="DN29" s="657"/>
      <c r="DO29" s="657"/>
      <c r="DP29" s="657"/>
      <c r="DQ29" s="657"/>
      <c r="DR29" s="657"/>
      <c r="DS29" s="657"/>
      <c r="DT29" s="657"/>
      <c r="DU29" s="657"/>
      <c r="DV29" s="658"/>
      <c r="DW29" s="630">
        <v>21.2</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21449383</v>
      </c>
      <c r="S30" s="626"/>
      <c r="T30" s="626"/>
      <c r="U30" s="626"/>
      <c r="V30" s="626"/>
      <c r="W30" s="626"/>
      <c r="X30" s="626"/>
      <c r="Y30" s="627"/>
      <c r="Z30" s="628">
        <v>3.5</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99.4</v>
      </c>
      <c r="BH30" s="684"/>
      <c r="BI30" s="684"/>
      <c r="BJ30" s="684"/>
      <c r="BK30" s="684"/>
      <c r="BL30" s="684"/>
      <c r="BM30" s="620">
        <v>98.6</v>
      </c>
      <c r="BN30" s="684"/>
      <c r="BO30" s="684"/>
      <c r="BP30" s="684"/>
      <c r="BQ30" s="685"/>
      <c r="BR30" s="683">
        <v>99.3</v>
      </c>
      <c r="BS30" s="684"/>
      <c r="BT30" s="684"/>
      <c r="BU30" s="684"/>
      <c r="BV30" s="684"/>
      <c r="BW30" s="684"/>
      <c r="BX30" s="620">
        <v>98.1</v>
      </c>
      <c r="BY30" s="684"/>
      <c r="BZ30" s="684"/>
      <c r="CA30" s="684"/>
      <c r="CB30" s="685"/>
      <c r="CD30" s="688"/>
      <c r="CE30" s="689"/>
      <c r="CF30" s="639" t="s">
        <v>294</v>
      </c>
      <c r="CG30" s="640"/>
      <c r="CH30" s="640"/>
      <c r="CI30" s="640"/>
      <c r="CJ30" s="640"/>
      <c r="CK30" s="640"/>
      <c r="CL30" s="640"/>
      <c r="CM30" s="640"/>
      <c r="CN30" s="640"/>
      <c r="CO30" s="640"/>
      <c r="CP30" s="640"/>
      <c r="CQ30" s="641"/>
      <c r="CR30" s="625">
        <v>58914018</v>
      </c>
      <c r="CS30" s="626"/>
      <c r="CT30" s="626"/>
      <c r="CU30" s="626"/>
      <c r="CV30" s="626"/>
      <c r="CW30" s="626"/>
      <c r="CX30" s="626"/>
      <c r="CY30" s="627"/>
      <c r="CZ30" s="659">
        <v>9.6999999999999993</v>
      </c>
      <c r="DA30" s="660"/>
      <c r="DB30" s="660"/>
      <c r="DC30" s="661"/>
      <c r="DD30" s="634">
        <v>56014498</v>
      </c>
      <c r="DE30" s="626"/>
      <c r="DF30" s="626"/>
      <c r="DG30" s="626"/>
      <c r="DH30" s="626"/>
      <c r="DI30" s="626"/>
      <c r="DJ30" s="626"/>
      <c r="DK30" s="627"/>
      <c r="DL30" s="634">
        <v>54529823</v>
      </c>
      <c r="DM30" s="626"/>
      <c r="DN30" s="626"/>
      <c r="DO30" s="626"/>
      <c r="DP30" s="626"/>
      <c r="DQ30" s="626"/>
      <c r="DR30" s="626"/>
      <c r="DS30" s="626"/>
      <c r="DT30" s="626"/>
      <c r="DU30" s="626"/>
      <c r="DV30" s="627"/>
      <c r="DW30" s="630">
        <v>17.100000000000001</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3544047</v>
      </c>
      <c r="S31" s="626"/>
      <c r="T31" s="626"/>
      <c r="U31" s="626"/>
      <c r="V31" s="626"/>
      <c r="W31" s="626"/>
      <c r="X31" s="626"/>
      <c r="Y31" s="627"/>
      <c r="Z31" s="628">
        <v>0.6</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97.8</v>
      </c>
      <c r="BN31" s="681"/>
      <c r="BO31" s="681"/>
      <c r="BP31" s="681"/>
      <c r="BQ31" s="682"/>
      <c r="BR31" s="680">
        <v>98.9</v>
      </c>
      <c r="BS31" s="657"/>
      <c r="BT31" s="657"/>
      <c r="BU31" s="657"/>
      <c r="BV31" s="657"/>
      <c r="BW31" s="657"/>
      <c r="BX31" s="631">
        <v>97</v>
      </c>
      <c r="BY31" s="681"/>
      <c r="BZ31" s="681"/>
      <c r="CA31" s="681"/>
      <c r="CB31" s="682"/>
      <c r="CD31" s="688"/>
      <c r="CE31" s="689"/>
      <c r="CF31" s="639" t="s">
        <v>298</v>
      </c>
      <c r="CG31" s="640"/>
      <c r="CH31" s="640"/>
      <c r="CI31" s="640"/>
      <c r="CJ31" s="640"/>
      <c r="CK31" s="640"/>
      <c r="CL31" s="640"/>
      <c r="CM31" s="640"/>
      <c r="CN31" s="640"/>
      <c r="CO31" s="640"/>
      <c r="CP31" s="640"/>
      <c r="CQ31" s="641"/>
      <c r="CR31" s="625">
        <v>13835167</v>
      </c>
      <c r="CS31" s="657"/>
      <c r="CT31" s="657"/>
      <c r="CU31" s="657"/>
      <c r="CV31" s="657"/>
      <c r="CW31" s="657"/>
      <c r="CX31" s="657"/>
      <c r="CY31" s="658"/>
      <c r="CZ31" s="659">
        <v>2.2999999999999998</v>
      </c>
      <c r="DA31" s="660"/>
      <c r="DB31" s="660"/>
      <c r="DC31" s="661"/>
      <c r="DD31" s="634">
        <v>13180658</v>
      </c>
      <c r="DE31" s="657"/>
      <c r="DF31" s="657"/>
      <c r="DG31" s="657"/>
      <c r="DH31" s="657"/>
      <c r="DI31" s="657"/>
      <c r="DJ31" s="657"/>
      <c r="DK31" s="658"/>
      <c r="DL31" s="634">
        <v>13180658</v>
      </c>
      <c r="DM31" s="657"/>
      <c r="DN31" s="657"/>
      <c r="DO31" s="657"/>
      <c r="DP31" s="657"/>
      <c r="DQ31" s="657"/>
      <c r="DR31" s="657"/>
      <c r="DS31" s="657"/>
      <c r="DT31" s="657"/>
      <c r="DU31" s="657"/>
      <c r="DV31" s="658"/>
      <c r="DW31" s="630">
        <v>4.0999999999999996</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35077987</v>
      </c>
      <c r="S32" s="626"/>
      <c r="T32" s="626"/>
      <c r="U32" s="626"/>
      <c r="V32" s="626"/>
      <c r="W32" s="626"/>
      <c r="X32" s="626"/>
      <c r="Y32" s="627"/>
      <c r="Z32" s="628">
        <v>5.7</v>
      </c>
      <c r="AA32" s="628"/>
      <c r="AB32" s="628"/>
      <c r="AC32" s="628"/>
      <c r="AD32" s="629">
        <v>172884</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99.6</v>
      </c>
      <c r="BH32" s="693"/>
      <c r="BI32" s="693"/>
      <c r="BJ32" s="693"/>
      <c r="BK32" s="693"/>
      <c r="BL32" s="693"/>
      <c r="BM32" s="694">
        <v>99.3</v>
      </c>
      <c r="BN32" s="693"/>
      <c r="BO32" s="693"/>
      <c r="BP32" s="693"/>
      <c r="BQ32" s="695"/>
      <c r="BR32" s="692">
        <v>99.5</v>
      </c>
      <c r="BS32" s="693"/>
      <c r="BT32" s="693"/>
      <c r="BU32" s="693"/>
      <c r="BV32" s="693"/>
      <c r="BW32" s="693"/>
      <c r="BX32" s="694">
        <v>99</v>
      </c>
      <c r="BY32" s="693"/>
      <c r="BZ32" s="693"/>
      <c r="CA32" s="693"/>
      <c r="CB32" s="695"/>
      <c r="CD32" s="690"/>
      <c r="CE32" s="691"/>
      <c r="CF32" s="639" t="s">
        <v>301</v>
      </c>
      <c r="CG32" s="640"/>
      <c r="CH32" s="640"/>
      <c r="CI32" s="640"/>
      <c r="CJ32" s="640"/>
      <c r="CK32" s="640"/>
      <c r="CL32" s="640"/>
      <c r="CM32" s="640"/>
      <c r="CN32" s="640"/>
      <c r="CO32" s="640"/>
      <c r="CP32" s="640"/>
      <c r="CQ32" s="641"/>
      <c r="CR32" s="625">
        <v>193</v>
      </c>
      <c r="CS32" s="626"/>
      <c r="CT32" s="626"/>
      <c r="CU32" s="626"/>
      <c r="CV32" s="626"/>
      <c r="CW32" s="626"/>
      <c r="CX32" s="626"/>
      <c r="CY32" s="627"/>
      <c r="CZ32" s="659">
        <v>0</v>
      </c>
      <c r="DA32" s="660"/>
      <c r="DB32" s="660"/>
      <c r="DC32" s="661"/>
      <c r="DD32" s="634">
        <v>193</v>
      </c>
      <c r="DE32" s="626"/>
      <c r="DF32" s="626"/>
      <c r="DG32" s="626"/>
      <c r="DH32" s="626"/>
      <c r="DI32" s="626"/>
      <c r="DJ32" s="626"/>
      <c r="DK32" s="627"/>
      <c r="DL32" s="634">
        <v>193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46963000</v>
      </c>
      <c r="S33" s="626"/>
      <c r="T33" s="626"/>
      <c r="U33" s="626"/>
      <c r="V33" s="626"/>
      <c r="W33" s="626"/>
      <c r="X33" s="626"/>
      <c r="Y33" s="627"/>
      <c r="Z33" s="628">
        <v>7.7</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193913894</v>
      </c>
      <c r="CS33" s="657"/>
      <c r="CT33" s="657"/>
      <c r="CU33" s="657"/>
      <c r="CV33" s="657"/>
      <c r="CW33" s="657"/>
      <c r="CX33" s="657"/>
      <c r="CY33" s="658"/>
      <c r="CZ33" s="659">
        <v>31.9</v>
      </c>
      <c r="DA33" s="660"/>
      <c r="DB33" s="660"/>
      <c r="DC33" s="661"/>
      <c r="DD33" s="634">
        <v>142058240</v>
      </c>
      <c r="DE33" s="657"/>
      <c r="DF33" s="657"/>
      <c r="DG33" s="657"/>
      <c r="DH33" s="657"/>
      <c r="DI33" s="657"/>
      <c r="DJ33" s="657"/>
      <c r="DK33" s="658"/>
      <c r="DL33" s="634">
        <v>107652593</v>
      </c>
      <c r="DM33" s="657"/>
      <c r="DN33" s="657"/>
      <c r="DO33" s="657"/>
      <c r="DP33" s="657"/>
      <c r="DQ33" s="657"/>
      <c r="DR33" s="657"/>
      <c r="DS33" s="657"/>
      <c r="DT33" s="657"/>
      <c r="DU33" s="657"/>
      <c r="DV33" s="658"/>
      <c r="DW33" s="630">
        <v>33.700000000000003</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63792440</v>
      </c>
      <c r="CS34" s="626"/>
      <c r="CT34" s="626"/>
      <c r="CU34" s="626"/>
      <c r="CV34" s="626"/>
      <c r="CW34" s="626"/>
      <c r="CX34" s="626"/>
      <c r="CY34" s="627"/>
      <c r="CZ34" s="659">
        <v>10.5</v>
      </c>
      <c r="DA34" s="660"/>
      <c r="DB34" s="660"/>
      <c r="DC34" s="661"/>
      <c r="DD34" s="634">
        <v>53046150</v>
      </c>
      <c r="DE34" s="626"/>
      <c r="DF34" s="626"/>
      <c r="DG34" s="626"/>
      <c r="DH34" s="626"/>
      <c r="DI34" s="626"/>
      <c r="DJ34" s="626"/>
      <c r="DK34" s="627"/>
      <c r="DL34" s="634">
        <v>49031526</v>
      </c>
      <c r="DM34" s="626"/>
      <c r="DN34" s="626"/>
      <c r="DO34" s="626"/>
      <c r="DP34" s="626"/>
      <c r="DQ34" s="626"/>
      <c r="DR34" s="626"/>
      <c r="DS34" s="626"/>
      <c r="DT34" s="626"/>
      <c r="DU34" s="626"/>
      <c r="DV34" s="627"/>
      <c r="DW34" s="630">
        <v>15.3</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t="s">
        <v>113</v>
      </c>
      <c r="S35" s="626"/>
      <c r="T35" s="626"/>
      <c r="U35" s="626"/>
      <c r="V35" s="626"/>
      <c r="W35" s="626"/>
      <c r="X35" s="626"/>
      <c r="Y35" s="627"/>
      <c r="Z35" s="628" t="s">
        <v>113</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63991999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1301744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5643915</v>
      </c>
      <c r="CS35" s="657"/>
      <c r="CT35" s="657"/>
      <c r="CU35" s="657"/>
      <c r="CV35" s="657"/>
      <c r="CW35" s="657"/>
      <c r="CX35" s="657"/>
      <c r="CY35" s="658"/>
      <c r="CZ35" s="659">
        <v>0.9</v>
      </c>
      <c r="DA35" s="660"/>
      <c r="DB35" s="660"/>
      <c r="DC35" s="661"/>
      <c r="DD35" s="634">
        <v>4160494</v>
      </c>
      <c r="DE35" s="657"/>
      <c r="DF35" s="657"/>
      <c r="DG35" s="657"/>
      <c r="DH35" s="657"/>
      <c r="DI35" s="657"/>
      <c r="DJ35" s="657"/>
      <c r="DK35" s="658"/>
      <c r="DL35" s="634">
        <v>4160494</v>
      </c>
      <c r="DM35" s="657"/>
      <c r="DN35" s="657"/>
      <c r="DO35" s="657"/>
      <c r="DP35" s="657"/>
      <c r="DQ35" s="657"/>
      <c r="DR35" s="657"/>
      <c r="DS35" s="657"/>
      <c r="DT35" s="657"/>
      <c r="DU35" s="657"/>
      <c r="DV35" s="658"/>
      <c r="DW35" s="630">
        <v>1.3</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611469829</v>
      </c>
      <c r="S36" s="698"/>
      <c r="T36" s="698"/>
      <c r="U36" s="698"/>
      <c r="V36" s="698"/>
      <c r="W36" s="698"/>
      <c r="X36" s="698"/>
      <c r="Y36" s="699"/>
      <c r="Z36" s="700">
        <v>100</v>
      </c>
      <c r="AA36" s="700"/>
      <c r="AB36" s="700"/>
      <c r="AC36" s="700"/>
      <c r="AD36" s="701">
        <v>319528958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17439037</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-5510033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50440973</v>
      </c>
      <c r="CS36" s="626"/>
      <c r="CT36" s="626"/>
      <c r="CU36" s="626"/>
      <c r="CV36" s="626"/>
      <c r="CW36" s="626"/>
      <c r="CX36" s="626"/>
      <c r="CY36" s="627"/>
      <c r="CZ36" s="659">
        <v>8.3000000000000007</v>
      </c>
      <c r="DA36" s="660"/>
      <c r="DB36" s="660"/>
      <c r="DC36" s="661"/>
      <c r="DD36" s="634">
        <v>45502317</v>
      </c>
      <c r="DE36" s="626"/>
      <c r="DF36" s="626"/>
      <c r="DG36" s="626"/>
      <c r="DH36" s="626"/>
      <c r="DI36" s="626"/>
      <c r="DJ36" s="626"/>
      <c r="DK36" s="627"/>
      <c r="DL36" s="634">
        <v>29263247</v>
      </c>
      <c r="DM36" s="626"/>
      <c r="DN36" s="626"/>
      <c r="DO36" s="626"/>
      <c r="DP36" s="626"/>
      <c r="DQ36" s="626"/>
      <c r="DR36" s="626"/>
      <c r="DS36" s="626"/>
      <c r="DT36" s="626"/>
      <c r="DU36" s="626"/>
      <c r="DV36" s="627"/>
      <c r="DW36" s="630">
        <v>9.1999999999999993</v>
      </c>
      <c r="DX36" s="655"/>
      <c r="DY36" s="655"/>
      <c r="DZ36" s="655"/>
      <c r="EA36" s="655"/>
      <c r="EB36" s="655"/>
      <c r="EC36" s="656"/>
    </row>
    <row r="37" spans="2:133" ht="11.25" customHeight="1">
      <c r="AQ37" s="704" t="s">
        <v>316</v>
      </c>
      <c r="AR37" s="705"/>
      <c r="AS37" s="705"/>
      <c r="AT37" s="705"/>
      <c r="AU37" s="705"/>
      <c r="AV37" s="705"/>
      <c r="AW37" s="705"/>
      <c r="AX37" s="705"/>
      <c r="AY37" s="706"/>
      <c r="AZ37" s="625">
        <v>7526317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191802</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32234</v>
      </c>
      <c r="CS37" s="657"/>
      <c r="CT37" s="657"/>
      <c r="CU37" s="657"/>
      <c r="CV37" s="657"/>
      <c r="CW37" s="657"/>
      <c r="CX37" s="657"/>
      <c r="CY37" s="658"/>
      <c r="CZ37" s="659">
        <v>0</v>
      </c>
      <c r="DA37" s="660"/>
      <c r="DB37" s="660"/>
      <c r="DC37" s="661"/>
      <c r="DD37" s="634">
        <v>32234</v>
      </c>
      <c r="DE37" s="657"/>
      <c r="DF37" s="657"/>
      <c r="DG37" s="657"/>
      <c r="DH37" s="657"/>
      <c r="DI37" s="657"/>
      <c r="DJ37" s="657"/>
      <c r="DK37" s="658"/>
      <c r="DL37" s="634">
        <v>32234</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319</v>
      </c>
      <c r="AR38" s="705"/>
      <c r="AS38" s="705"/>
      <c r="AT38" s="705"/>
      <c r="AU38" s="705"/>
      <c r="AV38" s="705"/>
      <c r="AW38" s="705"/>
      <c r="AX38" s="705"/>
      <c r="AY38" s="706"/>
      <c r="AZ38" s="625">
        <v>1210686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293540</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37041837</v>
      </c>
      <c r="CS38" s="626"/>
      <c r="CT38" s="626"/>
      <c r="CU38" s="626"/>
      <c r="CV38" s="626"/>
      <c r="CW38" s="626"/>
      <c r="CX38" s="626"/>
      <c r="CY38" s="627"/>
      <c r="CZ38" s="659">
        <v>6.1</v>
      </c>
      <c r="DA38" s="660"/>
      <c r="DB38" s="660"/>
      <c r="DC38" s="661"/>
      <c r="DD38" s="634">
        <v>32206059</v>
      </c>
      <c r="DE38" s="626"/>
      <c r="DF38" s="626"/>
      <c r="DG38" s="626"/>
      <c r="DH38" s="626"/>
      <c r="DI38" s="626"/>
      <c r="DJ38" s="626"/>
      <c r="DK38" s="627"/>
      <c r="DL38" s="634">
        <v>25181921</v>
      </c>
      <c r="DM38" s="626"/>
      <c r="DN38" s="626"/>
      <c r="DO38" s="626"/>
      <c r="DP38" s="626"/>
      <c r="DQ38" s="626"/>
      <c r="DR38" s="626"/>
      <c r="DS38" s="626"/>
      <c r="DT38" s="626"/>
      <c r="DU38" s="626"/>
      <c r="DV38" s="627"/>
      <c r="DW38" s="630">
        <v>7.9</v>
      </c>
      <c r="DX38" s="655"/>
      <c r="DY38" s="655"/>
      <c r="DZ38" s="655"/>
      <c r="EA38" s="655"/>
      <c r="EB38" s="655"/>
      <c r="EC38" s="656"/>
    </row>
    <row r="39" spans="2:133" ht="11.25" customHeight="1">
      <c r="AQ39" s="704" t="s">
        <v>322</v>
      </c>
      <c r="AR39" s="705"/>
      <c r="AS39" s="705"/>
      <c r="AT39" s="705"/>
      <c r="AU39" s="705"/>
      <c r="AV39" s="705"/>
      <c r="AW39" s="705"/>
      <c r="AX39" s="705"/>
      <c r="AY39" s="706"/>
      <c r="AZ39" s="625">
        <v>598079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4868158</v>
      </c>
      <c r="CS39" s="657"/>
      <c r="CT39" s="657"/>
      <c r="CU39" s="657"/>
      <c r="CV39" s="657"/>
      <c r="CW39" s="657"/>
      <c r="CX39" s="657"/>
      <c r="CY39" s="658"/>
      <c r="CZ39" s="659">
        <v>0.8</v>
      </c>
      <c r="DA39" s="660"/>
      <c r="DB39" s="660"/>
      <c r="DC39" s="661"/>
      <c r="DD39" s="634">
        <v>258781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13260000</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32126571</v>
      </c>
      <c r="CS40" s="626"/>
      <c r="CT40" s="626"/>
      <c r="CU40" s="626"/>
      <c r="CV40" s="626"/>
      <c r="CW40" s="626"/>
      <c r="CX40" s="626"/>
      <c r="CY40" s="627"/>
      <c r="CZ40" s="659">
        <v>5.3</v>
      </c>
      <c r="DA40" s="660"/>
      <c r="DB40" s="660"/>
      <c r="DC40" s="661"/>
      <c r="DD40" s="634">
        <v>6884439</v>
      </c>
      <c r="DE40" s="626"/>
      <c r="DF40" s="626"/>
      <c r="DG40" s="626"/>
      <c r="DH40" s="626"/>
      <c r="DI40" s="626"/>
      <c r="DJ40" s="626"/>
      <c r="DK40" s="627"/>
      <c r="DL40" s="634">
        <v>15405</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23957880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287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77163590</v>
      </c>
      <c r="CS42" s="626"/>
      <c r="CT42" s="626"/>
      <c r="CU42" s="626"/>
      <c r="CV42" s="626"/>
      <c r="CW42" s="626"/>
      <c r="CX42" s="626"/>
      <c r="CY42" s="627"/>
      <c r="CZ42" s="659">
        <v>12.7</v>
      </c>
      <c r="DA42" s="708"/>
      <c r="DB42" s="708"/>
      <c r="DC42" s="709"/>
      <c r="DD42" s="634">
        <v>14809272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3235943</v>
      </c>
      <c r="CS43" s="657"/>
      <c r="CT43" s="657"/>
      <c r="CU43" s="657"/>
      <c r="CV43" s="657"/>
      <c r="CW43" s="657"/>
      <c r="CX43" s="657"/>
      <c r="CY43" s="658"/>
      <c r="CZ43" s="659">
        <v>0.5</v>
      </c>
      <c r="DA43" s="660"/>
      <c r="DB43" s="660"/>
      <c r="DC43" s="661"/>
      <c r="DD43" s="634">
        <v>3135430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77075086</v>
      </c>
      <c r="CS44" s="626"/>
      <c r="CT44" s="626"/>
      <c r="CU44" s="626"/>
      <c r="CV44" s="626"/>
      <c r="CW44" s="626"/>
      <c r="CX44" s="626"/>
      <c r="CY44" s="627"/>
      <c r="CZ44" s="659">
        <v>12.7</v>
      </c>
      <c r="DA44" s="708"/>
      <c r="DB44" s="708"/>
      <c r="DC44" s="709"/>
      <c r="DD44" s="634">
        <v>14720768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32782896</v>
      </c>
      <c r="CS45" s="657"/>
      <c r="CT45" s="657"/>
      <c r="CU45" s="657"/>
      <c r="CV45" s="657"/>
      <c r="CW45" s="657"/>
      <c r="CX45" s="657"/>
      <c r="CY45" s="658"/>
      <c r="CZ45" s="659">
        <v>5.4</v>
      </c>
      <c r="DA45" s="660"/>
      <c r="DB45" s="660"/>
      <c r="DC45" s="661"/>
      <c r="DD45" s="634">
        <v>1558361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40580701</v>
      </c>
      <c r="CS46" s="626"/>
      <c r="CT46" s="626"/>
      <c r="CU46" s="626"/>
      <c r="CV46" s="626"/>
      <c r="CW46" s="626"/>
      <c r="CX46" s="626"/>
      <c r="CY46" s="627"/>
      <c r="CZ46" s="659">
        <v>6.7</v>
      </c>
      <c r="DA46" s="708"/>
      <c r="DB46" s="708"/>
      <c r="DC46" s="709"/>
      <c r="DD46" s="634">
        <v>13121168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88504</v>
      </c>
      <c r="CS47" s="657"/>
      <c r="CT47" s="657"/>
      <c r="CU47" s="657"/>
      <c r="CV47" s="657"/>
      <c r="CW47" s="657"/>
      <c r="CX47" s="657"/>
      <c r="CY47" s="658"/>
      <c r="CZ47" s="659">
        <v>0</v>
      </c>
      <c r="DA47" s="660"/>
      <c r="DB47" s="660"/>
      <c r="DC47" s="661"/>
      <c r="DD47" s="634">
        <v>88504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606991762</v>
      </c>
      <c r="CS49" s="693"/>
      <c r="CT49" s="693"/>
      <c r="CU49" s="693"/>
      <c r="CV49" s="693"/>
      <c r="CW49" s="693"/>
      <c r="CX49" s="693"/>
      <c r="CY49" s="720"/>
      <c r="CZ49" s="721">
        <v>100</v>
      </c>
      <c r="DA49" s="722"/>
      <c r="DB49" s="722"/>
      <c r="DC49" s="723"/>
      <c r="DD49" s="724">
        <v>372102916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row r="51" spans="82:133" ht="10.8"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42" customWidth="1"/>
    <col min="131" max="131" width="1.6640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614833</v>
      </c>
      <c r="R7" s="755"/>
      <c r="S7" s="755"/>
      <c r="T7" s="755"/>
      <c r="U7" s="756"/>
      <c r="V7" s="757">
        <v>610991</v>
      </c>
      <c r="W7" s="755"/>
      <c r="X7" s="755"/>
      <c r="Y7" s="755"/>
      <c r="Z7" s="756"/>
      <c r="AA7" s="757">
        <v>3842</v>
      </c>
      <c r="AB7" s="755"/>
      <c r="AC7" s="755"/>
      <c r="AD7" s="755"/>
      <c r="AE7" s="758"/>
      <c r="AF7" s="759">
        <v>190</v>
      </c>
      <c r="AG7" s="755"/>
      <c r="AH7" s="755"/>
      <c r="AI7" s="755"/>
      <c r="AJ7" s="758"/>
      <c r="AK7" s="798">
        <v>21449</v>
      </c>
      <c r="AL7" s="794"/>
      <c r="AM7" s="794"/>
      <c r="AN7" s="794"/>
      <c r="AO7" s="799"/>
      <c r="AP7" s="800">
        <v>1033118</v>
      </c>
      <c r="AQ7" s="794"/>
      <c r="AR7" s="794"/>
      <c r="AS7" s="794"/>
      <c r="AT7" s="799"/>
      <c r="AU7" s="801"/>
      <c r="AV7" s="801"/>
      <c r="AW7" s="801"/>
      <c r="AX7" s="801"/>
      <c r="AY7" s="802"/>
      <c r="AZ7" s="205"/>
      <c r="BA7" s="205"/>
      <c r="BB7" s="205"/>
      <c r="BC7" s="205"/>
      <c r="BD7" s="205"/>
      <c r="BE7" s="206"/>
      <c r="BF7" s="206"/>
      <c r="BG7" s="206"/>
      <c r="BH7" s="206"/>
      <c r="BI7" s="206"/>
      <c r="BJ7" s="206"/>
      <c r="BK7" s="206"/>
      <c r="BL7" s="206"/>
      <c r="BM7" s="206"/>
      <c r="BN7" s="206"/>
      <c r="BO7" s="206"/>
      <c r="BP7" s="206"/>
      <c r="BQ7" s="212">
        <v>1</v>
      </c>
      <c r="BR7" s="213"/>
      <c r="BS7" s="803" t="s">
        <v>549</v>
      </c>
      <c r="BT7" s="804"/>
      <c r="BU7" s="804"/>
      <c r="BV7" s="804"/>
      <c r="BW7" s="804"/>
      <c r="BX7" s="804"/>
      <c r="BY7" s="804"/>
      <c r="BZ7" s="804"/>
      <c r="CA7" s="804"/>
      <c r="CB7" s="804"/>
      <c r="CC7" s="804"/>
      <c r="CD7" s="804"/>
      <c r="CE7" s="804"/>
      <c r="CF7" s="804"/>
      <c r="CG7" s="805"/>
      <c r="CH7" s="793">
        <v>13</v>
      </c>
      <c r="CI7" s="794"/>
      <c r="CJ7" s="794"/>
      <c r="CK7" s="794"/>
      <c r="CL7" s="795"/>
      <c r="CM7" s="793">
        <v>140</v>
      </c>
      <c r="CN7" s="794"/>
      <c r="CO7" s="794"/>
      <c r="CP7" s="794"/>
      <c r="CQ7" s="795"/>
      <c r="CR7" s="793">
        <v>77</v>
      </c>
      <c r="CS7" s="794"/>
      <c r="CT7" s="794"/>
      <c r="CU7" s="794"/>
      <c r="CV7" s="795"/>
      <c r="CW7" s="793" t="s">
        <v>575</v>
      </c>
      <c r="CX7" s="794"/>
      <c r="CY7" s="794"/>
      <c r="CZ7" s="794"/>
      <c r="DA7" s="795"/>
      <c r="DB7" s="796" t="s">
        <v>574</v>
      </c>
      <c r="DC7" s="785"/>
      <c r="DD7" s="785"/>
      <c r="DE7" s="785"/>
      <c r="DF7" s="797"/>
      <c r="DG7" s="796" t="s">
        <v>574</v>
      </c>
      <c r="DH7" s="785"/>
      <c r="DI7" s="785"/>
      <c r="DJ7" s="785"/>
      <c r="DK7" s="797"/>
      <c r="DL7" s="796" t="s">
        <v>574</v>
      </c>
      <c r="DM7" s="785"/>
      <c r="DN7" s="785"/>
      <c r="DO7" s="785"/>
      <c r="DP7" s="797"/>
      <c r="DQ7" s="796" t="s">
        <v>574</v>
      </c>
      <c r="DR7" s="785"/>
      <c r="DS7" s="785"/>
      <c r="DT7" s="785"/>
      <c r="DU7" s="797"/>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716</v>
      </c>
      <c r="R8" s="779"/>
      <c r="S8" s="779"/>
      <c r="T8" s="779"/>
      <c r="U8" s="780"/>
      <c r="V8" s="781">
        <v>468</v>
      </c>
      <c r="W8" s="779"/>
      <c r="X8" s="779"/>
      <c r="Y8" s="779"/>
      <c r="Z8" s="780"/>
      <c r="AA8" s="781">
        <v>248</v>
      </c>
      <c r="AB8" s="779"/>
      <c r="AC8" s="779"/>
      <c r="AD8" s="779"/>
      <c r="AE8" s="782"/>
      <c r="AF8" s="783" t="s">
        <v>575</v>
      </c>
      <c r="AG8" s="779"/>
      <c r="AH8" s="779"/>
      <c r="AI8" s="779"/>
      <c r="AJ8" s="782"/>
      <c r="AK8" s="784">
        <v>17</v>
      </c>
      <c r="AL8" s="785"/>
      <c r="AM8" s="785"/>
      <c r="AN8" s="785"/>
      <c r="AO8" s="786"/>
      <c r="AP8" s="787">
        <v>1612</v>
      </c>
      <c r="AQ8" s="785"/>
      <c r="AR8" s="785"/>
      <c r="AS8" s="785"/>
      <c r="AT8" s="786"/>
      <c r="AU8" s="788"/>
      <c r="AV8" s="788"/>
      <c r="AW8" s="788"/>
      <c r="AX8" s="788"/>
      <c r="AY8" s="789"/>
      <c r="AZ8" s="205"/>
      <c r="BA8" s="205"/>
      <c r="BB8" s="205"/>
      <c r="BC8" s="205"/>
      <c r="BD8" s="205"/>
      <c r="BE8" s="206"/>
      <c r="BF8" s="206"/>
      <c r="BG8" s="206"/>
      <c r="BH8" s="206"/>
      <c r="BI8" s="206"/>
      <c r="BJ8" s="206"/>
      <c r="BK8" s="206"/>
      <c r="BL8" s="206"/>
      <c r="BM8" s="206"/>
      <c r="BN8" s="206"/>
      <c r="BO8" s="206"/>
      <c r="BP8" s="206"/>
      <c r="BQ8" s="215">
        <v>2</v>
      </c>
      <c r="BR8" s="216"/>
      <c r="BS8" s="790" t="s">
        <v>550</v>
      </c>
      <c r="BT8" s="791"/>
      <c r="BU8" s="791"/>
      <c r="BV8" s="791"/>
      <c r="BW8" s="791"/>
      <c r="BX8" s="791"/>
      <c r="BY8" s="791"/>
      <c r="BZ8" s="791"/>
      <c r="CA8" s="791"/>
      <c r="CB8" s="791"/>
      <c r="CC8" s="791"/>
      <c r="CD8" s="791"/>
      <c r="CE8" s="791"/>
      <c r="CF8" s="791"/>
      <c r="CG8" s="792"/>
      <c r="CH8" s="796">
        <v>17</v>
      </c>
      <c r="CI8" s="785"/>
      <c r="CJ8" s="785"/>
      <c r="CK8" s="785"/>
      <c r="CL8" s="797"/>
      <c r="CM8" s="796">
        <v>1476</v>
      </c>
      <c r="CN8" s="785"/>
      <c r="CO8" s="785"/>
      <c r="CP8" s="785"/>
      <c r="CQ8" s="797"/>
      <c r="CR8" s="796">
        <v>20</v>
      </c>
      <c r="CS8" s="785"/>
      <c r="CT8" s="785"/>
      <c r="CU8" s="785"/>
      <c r="CV8" s="797"/>
      <c r="CW8" s="796" t="s">
        <v>575</v>
      </c>
      <c r="CX8" s="785"/>
      <c r="CY8" s="785"/>
      <c r="CZ8" s="785"/>
      <c r="DA8" s="797"/>
      <c r="DB8" s="796" t="s">
        <v>574</v>
      </c>
      <c r="DC8" s="785"/>
      <c r="DD8" s="785"/>
      <c r="DE8" s="785"/>
      <c r="DF8" s="797"/>
      <c r="DG8" s="796" t="s">
        <v>574</v>
      </c>
      <c r="DH8" s="785"/>
      <c r="DI8" s="785"/>
      <c r="DJ8" s="785"/>
      <c r="DK8" s="797"/>
      <c r="DL8" s="796" t="s">
        <v>574</v>
      </c>
      <c r="DM8" s="785"/>
      <c r="DN8" s="785"/>
      <c r="DO8" s="785"/>
      <c r="DP8" s="797"/>
      <c r="DQ8" s="796" t="s">
        <v>574</v>
      </c>
      <c r="DR8" s="785"/>
      <c r="DS8" s="785"/>
      <c r="DT8" s="785"/>
      <c r="DU8" s="797"/>
      <c r="DV8" s="806"/>
      <c r="DW8" s="807"/>
      <c r="DX8" s="807"/>
      <c r="DY8" s="807"/>
      <c r="DZ8" s="808"/>
      <c r="EA8" s="207"/>
    </row>
    <row r="9" spans="1:131" s="208" customFormat="1" ht="26.25" customHeight="1">
      <c r="A9" s="214">
        <v>3</v>
      </c>
      <c r="B9" s="775" t="s">
        <v>369</v>
      </c>
      <c r="C9" s="776"/>
      <c r="D9" s="776"/>
      <c r="E9" s="776"/>
      <c r="F9" s="776"/>
      <c r="G9" s="776"/>
      <c r="H9" s="776"/>
      <c r="I9" s="776"/>
      <c r="J9" s="776"/>
      <c r="K9" s="776"/>
      <c r="L9" s="776"/>
      <c r="M9" s="776"/>
      <c r="N9" s="776"/>
      <c r="O9" s="776"/>
      <c r="P9" s="777"/>
      <c r="Q9" s="778">
        <v>221</v>
      </c>
      <c r="R9" s="779"/>
      <c r="S9" s="779"/>
      <c r="T9" s="779"/>
      <c r="U9" s="780"/>
      <c r="V9" s="781">
        <v>73</v>
      </c>
      <c r="W9" s="779"/>
      <c r="X9" s="779"/>
      <c r="Y9" s="779"/>
      <c r="Z9" s="780"/>
      <c r="AA9" s="781">
        <v>148</v>
      </c>
      <c r="AB9" s="779"/>
      <c r="AC9" s="779"/>
      <c r="AD9" s="779"/>
      <c r="AE9" s="782"/>
      <c r="AF9" s="783">
        <v>148</v>
      </c>
      <c r="AG9" s="779"/>
      <c r="AH9" s="779"/>
      <c r="AI9" s="779"/>
      <c r="AJ9" s="782"/>
      <c r="AK9" s="784">
        <v>12</v>
      </c>
      <c r="AL9" s="785"/>
      <c r="AM9" s="785"/>
      <c r="AN9" s="785"/>
      <c r="AO9" s="786"/>
      <c r="AP9" s="787" t="str">
        <f>CW7</f>
        <v>-</v>
      </c>
      <c r="AQ9" s="785"/>
      <c r="AR9" s="785"/>
      <c r="AS9" s="785"/>
      <c r="AT9" s="786"/>
      <c r="AU9" s="788"/>
      <c r="AV9" s="788"/>
      <c r="AW9" s="788"/>
      <c r="AX9" s="788"/>
      <c r="AY9" s="789"/>
      <c r="AZ9" s="205"/>
      <c r="BA9" s="205"/>
      <c r="BB9" s="205"/>
      <c r="BC9" s="205"/>
      <c r="BD9" s="205"/>
      <c r="BE9" s="206"/>
      <c r="BF9" s="206"/>
      <c r="BG9" s="206"/>
      <c r="BH9" s="206"/>
      <c r="BI9" s="206"/>
      <c r="BJ9" s="206"/>
      <c r="BK9" s="206"/>
      <c r="BL9" s="206"/>
      <c r="BM9" s="206"/>
      <c r="BN9" s="206"/>
      <c r="BO9" s="206"/>
      <c r="BP9" s="206"/>
      <c r="BQ9" s="215">
        <v>3</v>
      </c>
      <c r="BR9" s="216"/>
      <c r="BS9" s="790" t="s">
        <v>551</v>
      </c>
      <c r="BT9" s="791"/>
      <c r="BU9" s="791"/>
      <c r="BV9" s="791"/>
      <c r="BW9" s="791"/>
      <c r="BX9" s="791"/>
      <c r="BY9" s="791"/>
      <c r="BZ9" s="791"/>
      <c r="CA9" s="791"/>
      <c r="CB9" s="791"/>
      <c r="CC9" s="791"/>
      <c r="CD9" s="791"/>
      <c r="CE9" s="791"/>
      <c r="CF9" s="791"/>
      <c r="CG9" s="792"/>
      <c r="CH9" s="796">
        <v>57</v>
      </c>
      <c r="CI9" s="785"/>
      <c r="CJ9" s="785"/>
      <c r="CK9" s="785"/>
      <c r="CL9" s="797"/>
      <c r="CM9" s="796">
        <v>421</v>
      </c>
      <c r="CN9" s="785"/>
      <c r="CO9" s="785"/>
      <c r="CP9" s="785"/>
      <c r="CQ9" s="797"/>
      <c r="CR9" s="796">
        <v>30</v>
      </c>
      <c r="CS9" s="785"/>
      <c r="CT9" s="785"/>
      <c r="CU9" s="785"/>
      <c r="CV9" s="797"/>
      <c r="CW9" s="796">
        <v>297</v>
      </c>
      <c r="CX9" s="785"/>
      <c r="CY9" s="785"/>
      <c r="CZ9" s="785"/>
      <c r="DA9" s="797"/>
      <c r="DB9" s="796" t="s">
        <v>574</v>
      </c>
      <c r="DC9" s="785"/>
      <c r="DD9" s="785"/>
      <c r="DE9" s="785"/>
      <c r="DF9" s="797"/>
      <c r="DG9" s="796" t="s">
        <v>574</v>
      </c>
      <c r="DH9" s="785"/>
      <c r="DI9" s="785"/>
      <c r="DJ9" s="785"/>
      <c r="DK9" s="797"/>
      <c r="DL9" s="796" t="s">
        <v>574</v>
      </c>
      <c r="DM9" s="785"/>
      <c r="DN9" s="785"/>
      <c r="DO9" s="785"/>
      <c r="DP9" s="797"/>
      <c r="DQ9" s="796" t="s">
        <v>574</v>
      </c>
      <c r="DR9" s="785"/>
      <c r="DS9" s="785"/>
      <c r="DT9" s="785"/>
      <c r="DU9" s="797"/>
      <c r="DV9" s="806"/>
      <c r="DW9" s="807"/>
      <c r="DX9" s="807"/>
      <c r="DY9" s="807"/>
      <c r="DZ9" s="808"/>
      <c r="EA9" s="207"/>
    </row>
    <row r="10" spans="1:131" s="208" customFormat="1" ht="26.25" customHeight="1">
      <c r="A10" s="214">
        <v>4</v>
      </c>
      <c r="B10" s="775" t="s">
        <v>370</v>
      </c>
      <c r="C10" s="776"/>
      <c r="D10" s="776"/>
      <c r="E10" s="776"/>
      <c r="F10" s="776"/>
      <c r="G10" s="776"/>
      <c r="H10" s="776"/>
      <c r="I10" s="776"/>
      <c r="J10" s="776"/>
      <c r="K10" s="776"/>
      <c r="L10" s="776"/>
      <c r="M10" s="776"/>
      <c r="N10" s="776"/>
      <c r="O10" s="776"/>
      <c r="P10" s="777"/>
      <c r="Q10" s="778">
        <v>95</v>
      </c>
      <c r="R10" s="779"/>
      <c r="S10" s="779"/>
      <c r="T10" s="779"/>
      <c r="U10" s="780"/>
      <c r="V10" s="781">
        <v>95</v>
      </c>
      <c r="W10" s="779"/>
      <c r="X10" s="779"/>
      <c r="Y10" s="779"/>
      <c r="Z10" s="780"/>
      <c r="AA10" s="781" t="s">
        <v>574</v>
      </c>
      <c r="AB10" s="779"/>
      <c r="AC10" s="779"/>
      <c r="AD10" s="779"/>
      <c r="AE10" s="782"/>
      <c r="AF10" s="783" t="s">
        <v>575</v>
      </c>
      <c r="AG10" s="779"/>
      <c r="AH10" s="779"/>
      <c r="AI10" s="779"/>
      <c r="AJ10" s="782"/>
      <c r="AK10" s="784">
        <v>16</v>
      </c>
      <c r="AL10" s="785"/>
      <c r="AM10" s="785"/>
      <c r="AN10" s="785"/>
      <c r="AO10" s="786"/>
      <c r="AP10" s="787" t="s">
        <v>575</v>
      </c>
      <c r="AQ10" s="785"/>
      <c r="AR10" s="785"/>
      <c r="AS10" s="785"/>
      <c r="AT10" s="786"/>
      <c r="AU10" s="788"/>
      <c r="AV10" s="788"/>
      <c r="AW10" s="788"/>
      <c r="AX10" s="788"/>
      <c r="AY10" s="789"/>
      <c r="AZ10" s="205"/>
      <c r="BA10" s="205"/>
      <c r="BB10" s="205"/>
      <c r="BC10" s="205"/>
      <c r="BD10" s="205"/>
      <c r="BE10" s="206"/>
      <c r="BF10" s="206"/>
      <c r="BG10" s="206"/>
      <c r="BH10" s="206"/>
      <c r="BI10" s="206"/>
      <c r="BJ10" s="206"/>
      <c r="BK10" s="206"/>
      <c r="BL10" s="206"/>
      <c r="BM10" s="206"/>
      <c r="BN10" s="206"/>
      <c r="BO10" s="206"/>
      <c r="BP10" s="206"/>
      <c r="BQ10" s="215">
        <v>4</v>
      </c>
      <c r="BR10" s="216"/>
      <c r="BS10" s="790" t="s">
        <v>552</v>
      </c>
      <c r="BT10" s="791"/>
      <c r="BU10" s="791"/>
      <c r="BV10" s="791"/>
      <c r="BW10" s="791"/>
      <c r="BX10" s="791"/>
      <c r="BY10" s="791"/>
      <c r="BZ10" s="791"/>
      <c r="CA10" s="791"/>
      <c r="CB10" s="791"/>
      <c r="CC10" s="791"/>
      <c r="CD10" s="791"/>
      <c r="CE10" s="791"/>
      <c r="CF10" s="791"/>
      <c r="CG10" s="792"/>
      <c r="CH10" s="796">
        <v>7</v>
      </c>
      <c r="CI10" s="785"/>
      <c r="CJ10" s="785"/>
      <c r="CK10" s="785"/>
      <c r="CL10" s="797"/>
      <c r="CM10" s="796">
        <v>319</v>
      </c>
      <c r="CN10" s="785"/>
      <c r="CO10" s="785"/>
      <c r="CP10" s="785"/>
      <c r="CQ10" s="797"/>
      <c r="CR10" s="796">
        <v>300</v>
      </c>
      <c r="CS10" s="785"/>
      <c r="CT10" s="785"/>
      <c r="CU10" s="785"/>
      <c r="CV10" s="797"/>
      <c r="CW10" s="796">
        <v>26</v>
      </c>
      <c r="CX10" s="785"/>
      <c r="CY10" s="785"/>
      <c r="CZ10" s="785"/>
      <c r="DA10" s="797"/>
      <c r="DB10" s="796" t="s">
        <v>574</v>
      </c>
      <c r="DC10" s="785"/>
      <c r="DD10" s="785"/>
      <c r="DE10" s="785"/>
      <c r="DF10" s="797"/>
      <c r="DG10" s="796" t="s">
        <v>574</v>
      </c>
      <c r="DH10" s="785"/>
      <c r="DI10" s="785"/>
      <c r="DJ10" s="785"/>
      <c r="DK10" s="797"/>
      <c r="DL10" s="796" t="s">
        <v>574</v>
      </c>
      <c r="DM10" s="785"/>
      <c r="DN10" s="785"/>
      <c r="DO10" s="785"/>
      <c r="DP10" s="797"/>
      <c r="DQ10" s="796" t="s">
        <v>574</v>
      </c>
      <c r="DR10" s="785"/>
      <c r="DS10" s="785"/>
      <c r="DT10" s="785"/>
      <c r="DU10" s="797"/>
      <c r="DV10" s="806"/>
      <c r="DW10" s="807"/>
      <c r="DX10" s="807"/>
      <c r="DY10" s="807"/>
      <c r="DZ10" s="808"/>
      <c r="EA10" s="207"/>
    </row>
    <row r="11" spans="1:131" s="208" customFormat="1" ht="26.25" customHeight="1">
      <c r="A11" s="214">
        <v>5</v>
      </c>
      <c r="B11" s="775" t="s">
        <v>371</v>
      </c>
      <c r="C11" s="776"/>
      <c r="D11" s="776"/>
      <c r="E11" s="776"/>
      <c r="F11" s="776"/>
      <c r="G11" s="776"/>
      <c r="H11" s="776"/>
      <c r="I11" s="776"/>
      <c r="J11" s="776"/>
      <c r="K11" s="776"/>
      <c r="L11" s="776"/>
      <c r="M11" s="776"/>
      <c r="N11" s="776"/>
      <c r="O11" s="776"/>
      <c r="P11" s="777"/>
      <c r="Q11" s="778">
        <v>554</v>
      </c>
      <c r="R11" s="779"/>
      <c r="S11" s="779"/>
      <c r="T11" s="779"/>
      <c r="U11" s="780"/>
      <c r="V11" s="781">
        <v>317</v>
      </c>
      <c r="W11" s="779"/>
      <c r="X11" s="779"/>
      <c r="Y11" s="779"/>
      <c r="Z11" s="780"/>
      <c r="AA11" s="781">
        <v>237</v>
      </c>
      <c r="AB11" s="779"/>
      <c r="AC11" s="779"/>
      <c r="AD11" s="779"/>
      <c r="AE11" s="782"/>
      <c r="AF11" s="783">
        <v>237</v>
      </c>
      <c r="AG11" s="779"/>
      <c r="AH11" s="779"/>
      <c r="AI11" s="779"/>
      <c r="AJ11" s="782"/>
      <c r="AK11" s="784" t="s">
        <v>575</v>
      </c>
      <c r="AL11" s="785"/>
      <c r="AM11" s="785"/>
      <c r="AN11" s="785"/>
      <c r="AO11" s="786"/>
      <c r="AP11" s="787">
        <v>269</v>
      </c>
      <c r="AQ11" s="785"/>
      <c r="AR11" s="785"/>
      <c r="AS11" s="785"/>
      <c r="AT11" s="786"/>
      <c r="AU11" s="788"/>
      <c r="AV11" s="788"/>
      <c r="AW11" s="788"/>
      <c r="AX11" s="788"/>
      <c r="AY11" s="789"/>
      <c r="AZ11" s="205"/>
      <c r="BA11" s="205"/>
      <c r="BB11" s="205"/>
      <c r="BC11" s="205"/>
      <c r="BD11" s="205"/>
      <c r="BE11" s="206"/>
      <c r="BF11" s="206"/>
      <c r="BG11" s="206"/>
      <c r="BH11" s="206"/>
      <c r="BI11" s="206"/>
      <c r="BJ11" s="206"/>
      <c r="BK11" s="206"/>
      <c r="BL11" s="206"/>
      <c r="BM11" s="206"/>
      <c r="BN11" s="206"/>
      <c r="BO11" s="206"/>
      <c r="BP11" s="206"/>
      <c r="BQ11" s="215">
        <v>5</v>
      </c>
      <c r="BR11" s="216"/>
      <c r="BS11" s="790" t="s">
        <v>553</v>
      </c>
      <c r="BT11" s="791"/>
      <c r="BU11" s="791"/>
      <c r="BV11" s="791"/>
      <c r="BW11" s="791"/>
      <c r="BX11" s="791"/>
      <c r="BY11" s="791"/>
      <c r="BZ11" s="791"/>
      <c r="CA11" s="791"/>
      <c r="CB11" s="791"/>
      <c r="CC11" s="791"/>
      <c r="CD11" s="791"/>
      <c r="CE11" s="791"/>
      <c r="CF11" s="791"/>
      <c r="CG11" s="792"/>
      <c r="CH11" s="796">
        <v>-13</v>
      </c>
      <c r="CI11" s="785"/>
      <c r="CJ11" s="785"/>
      <c r="CK11" s="785"/>
      <c r="CL11" s="797"/>
      <c r="CM11" s="796">
        <v>210</v>
      </c>
      <c r="CN11" s="785"/>
      <c r="CO11" s="785"/>
      <c r="CP11" s="785"/>
      <c r="CQ11" s="797"/>
      <c r="CR11" s="796">
        <v>45</v>
      </c>
      <c r="CS11" s="785"/>
      <c r="CT11" s="785"/>
      <c r="CU11" s="785"/>
      <c r="CV11" s="797"/>
      <c r="CW11" s="796">
        <v>4</v>
      </c>
      <c r="CX11" s="785"/>
      <c r="CY11" s="785"/>
      <c r="CZ11" s="785"/>
      <c r="DA11" s="797"/>
      <c r="DB11" s="796" t="s">
        <v>574</v>
      </c>
      <c r="DC11" s="785"/>
      <c r="DD11" s="785"/>
      <c r="DE11" s="785"/>
      <c r="DF11" s="797"/>
      <c r="DG11" s="796" t="s">
        <v>574</v>
      </c>
      <c r="DH11" s="785"/>
      <c r="DI11" s="785"/>
      <c r="DJ11" s="785"/>
      <c r="DK11" s="797"/>
      <c r="DL11" s="796" t="s">
        <v>574</v>
      </c>
      <c r="DM11" s="785"/>
      <c r="DN11" s="785"/>
      <c r="DO11" s="785"/>
      <c r="DP11" s="797"/>
      <c r="DQ11" s="796" t="s">
        <v>574</v>
      </c>
      <c r="DR11" s="785"/>
      <c r="DS11" s="785"/>
      <c r="DT11" s="785"/>
      <c r="DU11" s="797"/>
      <c r="DV11" s="806"/>
      <c r="DW11" s="807"/>
      <c r="DX11" s="807"/>
      <c r="DY11" s="807"/>
      <c r="DZ11" s="808"/>
      <c r="EA11" s="207"/>
    </row>
    <row r="12" spans="1:131" s="208" customFormat="1" ht="26.25" customHeight="1">
      <c r="A12" s="214">
        <v>6</v>
      </c>
      <c r="B12" s="775" t="s">
        <v>372</v>
      </c>
      <c r="C12" s="776"/>
      <c r="D12" s="776"/>
      <c r="E12" s="776"/>
      <c r="F12" s="776"/>
      <c r="G12" s="776"/>
      <c r="H12" s="776"/>
      <c r="I12" s="776"/>
      <c r="J12" s="776"/>
      <c r="K12" s="776"/>
      <c r="L12" s="776"/>
      <c r="M12" s="776"/>
      <c r="N12" s="776"/>
      <c r="O12" s="776"/>
      <c r="P12" s="777"/>
      <c r="Q12" s="778">
        <v>5858</v>
      </c>
      <c r="R12" s="779"/>
      <c r="S12" s="779"/>
      <c r="T12" s="779"/>
      <c r="U12" s="780"/>
      <c r="V12" s="781">
        <v>5858</v>
      </c>
      <c r="W12" s="779"/>
      <c r="X12" s="779"/>
      <c r="Y12" s="779"/>
      <c r="Z12" s="780"/>
      <c r="AA12" s="781" t="s">
        <v>574</v>
      </c>
      <c r="AB12" s="779"/>
      <c r="AC12" s="779"/>
      <c r="AD12" s="779"/>
      <c r="AE12" s="782"/>
      <c r="AF12" s="783" t="s">
        <v>575</v>
      </c>
      <c r="AG12" s="779"/>
      <c r="AH12" s="779"/>
      <c r="AI12" s="779"/>
      <c r="AJ12" s="782"/>
      <c r="AK12" s="784">
        <v>205</v>
      </c>
      <c r="AL12" s="785"/>
      <c r="AM12" s="785"/>
      <c r="AN12" s="785"/>
      <c r="AO12" s="786"/>
      <c r="AP12" s="787" t="s">
        <v>575</v>
      </c>
      <c r="AQ12" s="785"/>
      <c r="AR12" s="785"/>
      <c r="AS12" s="785"/>
      <c r="AT12" s="786"/>
      <c r="AU12" s="788"/>
      <c r="AV12" s="788"/>
      <c r="AW12" s="788"/>
      <c r="AX12" s="788"/>
      <c r="AY12" s="789"/>
      <c r="AZ12" s="205"/>
      <c r="BA12" s="205"/>
      <c r="BB12" s="205"/>
      <c r="BC12" s="205"/>
      <c r="BD12" s="205"/>
      <c r="BE12" s="206"/>
      <c r="BF12" s="206"/>
      <c r="BG12" s="206"/>
      <c r="BH12" s="206"/>
      <c r="BI12" s="206"/>
      <c r="BJ12" s="206"/>
      <c r="BK12" s="206"/>
      <c r="BL12" s="206"/>
      <c r="BM12" s="206"/>
      <c r="BN12" s="206"/>
      <c r="BO12" s="206"/>
      <c r="BP12" s="206"/>
      <c r="BQ12" s="215">
        <v>6</v>
      </c>
      <c r="BR12" s="216"/>
      <c r="BS12" s="790" t="s">
        <v>554</v>
      </c>
      <c r="BT12" s="791"/>
      <c r="BU12" s="791"/>
      <c r="BV12" s="791"/>
      <c r="BW12" s="791"/>
      <c r="BX12" s="791"/>
      <c r="BY12" s="791"/>
      <c r="BZ12" s="791"/>
      <c r="CA12" s="791"/>
      <c r="CB12" s="791"/>
      <c r="CC12" s="791"/>
      <c r="CD12" s="791"/>
      <c r="CE12" s="791"/>
      <c r="CF12" s="791"/>
      <c r="CG12" s="792"/>
      <c r="CH12" s="796">
        <v>-422</v>
      </c>
      <c r="CI12" s="785"/>
      <c r="CJ12" s="785"/>
      <c r="CK12" s="785"/>
      <c r="CL12" s="797"/>
      <c r="CM12" s="796">
        <v>7105</v>
      </c>
      <c r="CN12" s="785"/>
      <c r="CO12" s="785"/>
      <c r="CP12" s="785"/>
      <c r="CQ12" s="797"/>
      <c r="CR12" s="796">
        <v>2143</v>
      </c>
      <c r="CS12" s="785"/>
      <c r="CT12" s="785"/>
      <c r="CU12" s="785"/>
      <c r="CV12" s="797"/>
      <c r="CW12" s="796" t="s">
        <v>574</v>
      </c>
      <c r="CX12" s="785"/>
      <c r="CY12" s="785"/>
      <c r="CZ12" s="785"/>
      <c r="DA12" s="797"/>
      <c r="DB12" s="796" t="s">
        <v>574</v>
      </c>
      <c r="DC12" s="785"/>
      <c r="DD12" s="785"/>
      <c r="DE12" s="785"/>
      <c r="DF12" s="797"/>
      <c r="DG12" s="796" t="s">
        <v>574</v>
      </c>
      <c r="DH12" s="785"/>
      <c r="DI12" s="785"/>
      <c r="DJ12" s="785"/>
      <c r="DK12" s="797"/>
      <c r="DL12" s="796" t="s">
        <v>574</v>
      </c>
      <c r="DM12" s="785"/>
      <c r="DN12" s="785"/>
      <c r="DO12" s="785"/>
      <c r="DP12" s="797"/>
      <c r="DQ12" s="796" t="s">
        <v>574</v>
      </c>
      <c r="DR12" s="785"/>
      <c r="DS12" s="785"/>
      <c r="DT12" s="785"/>
      <c r="DU12" s="797"/>
      <c r="DV12" s="806"/>
      <c r="DW12" s="807"/>
      <c r="DX12" s="807"/>
      <c r="DY12" s="807"/>
      <c r="DZ12" s="808"/>
      <c r="EA12" s="207"/>
    </row>
    <row r="13" spans="1:131" s="208" customFormat="1" ht="26.25" customHeight="1">
      <c r="A13" s="214">
        <v>7</v>
      </c>
      <c r="B13" s="775" t="s">
        <v>373</v>
      </c>
      <c r="C13" s="776"/>
      <c r="D13" s="776"/>
      <c r="E13" s="776"/>
      <c r="F13" s="776"/>
      <c r="G13" s="776"/>
      <c r="H13" s="776"/>
      <c r="I13" s="776"/>
      <c r="J13" s="776"/>
      <c r="K13" s="776"/>
      <c r="L13" s="776"/>
      <c r="M13" s="776"/>
      <c r="N13" s="776"/>
      <c r="O13" s="776"/>
      <c r="P13" s="777"/>
      <c r="Q13" s="778">
        <v>226425</v>
      </c>
      <c r="R13" s="779"/>
      <c r="S13" s="779"/>
      <c r="T13" s="779"/>
      <c r="U13" s="780"/>
      <c r="V13" s="781">
        <v>226425</v>
      </c>
      <c r="W13" s="779"/>
      <c r="X13" s="779"/>
      <c r="Y13" s="779"/>
      <c r="Z13" s="780"/>
      <c r="AA13" s="781" t="s">
        <v>574</v>
      </c>
      <c r="AB13" s="779"/>
      <c r="AC13" s="779"/>
      <c r="AD13" s="779"/>
      <c r="AE13" s="782"/>
      <c r="AF13" s="783" t="s">
        <v>575</v>
      </c>
      <c r="AG13" s="779"/>
      <c r="AH13" s="779"/>
      <c r="AI13" s="779"/>
      <c r="AJ13" s="782"/>
      <c r="AK13" s="784">
        <v>186694</v>
      </c>
      <c r="AL13" s="785"/>
      <c r="AM13" s="785"/>
      <c r="AN13" s="785"/>
      <c r="AO13" s="786"/>
      <c r="AP13" s="787" t="s">
        <v>575</v>
      </c>
      <c r="AQ13" s="785"/>
      <c r="AR13" s="785"/>
      <c r="AS13" s="785"/>
      <c r="AT13" s="786"/>
      <c r="AU13" s="788"/>
      <c r="AV13" s="788"/>
      <c r="AW13" s="788"/>
      <c r="AX13" s="788"/>
      <c r="AY13" s="789"/>
      <c r="AZ13" s="205"/>
      <c r="BA13" s="205"/>
      <c r="BB13" s="205"/>
      <c r="BC13" s="205"/>
      <c r="BD13" s="205"/>
      <c r="BE13" s="206"/>
      <c r="BF13" s="206"/>
      <c r="BG13" s="206"/>
      <c r="BH13" s="206"/>
      <c r="BI13" s="206"/>
      <c r="BJ13" s="206"/>
      <c r="BK13" s="206"/>
      <c r="BL13" s="206"/>
      <c r="BM13" s="206"/>
      <c r="BN13" s="206"/>
      <c r="BO13" s="206"/>
      <c r="BP13" s="206"/>
      <c r="BQ13" s="215">
        <v>7</v>
      </c>
      <c r="BR13" s="216"/>
      <c r="BS13" s="790" t="s">
        <v>555</v>
      </c>
      <c r="BT13" s="791"/>
      <c r="BU13" s="791"/>
      <c r="BV13" s="791"/>
      <c r="BW13" s="791"/>
      <c r="BX13" s="791"/>
      <c r="BY13" s="791"/>
      <c r="BZ13" s="791"/>
      <c r="CA13" s="791"/>
      <c r="CB13" s="791"/>
      <c r="CC13" s="791"/>
      <c r="CD13" s="791"/>
      <c r="CE13" s="791"/>
      <c r="CF13" s="791"/>
      <c r="CG13" s="792"/>
      <c r="CH13" s="796">
        <v>63</v>
      </c>
      <c r="CI13" s="785"/>
      <c r="CJ13" s="785"/>
      <c r="CK13" s="785"/>
      <c r="CL13" s="797"/>
      <c r="CM13" s="796">
        <v>-94</v>
      </c>
      <c r="CN13" s="785"/>
      <c r="CO13" s="785"/>
      <c r="CP13" s="785"/>
      <c r="CQ13" s="797"/>
      <c r="CR13" s="796">
        <v>40</v>
      </c>
      <c r="CS13" s="785"/>
      <c r="CT13" s="785"/>
      <c r="CU13" s="785"/>
      <c r="CV13" s="797"/>
      <c r="CW13" s="796" t="s">
        <v>574</v>
      </c>
      <c r="CX13" s="785"/>
      <c r="CY13" s="785"/>
      <c r="CZ13" s="785"/>
      <c r="DA13" s="797"/>
      <c r="DB13" s="796" t="s">
        <v>574</v>
      </c>
      <c r="DC13" s="785"/>
      <c r="DD13" s="785"/>
      <c r="DE13" s="785"/>
      <c r="DF13" s="797"/>
      <c r="DG13" s="796" t="s">
        <v>574</v>
      </c>
      <c r="DH13" s="785"/>
      <c r="DI13" s="785"/>
      <c r="DJ13" s="785"/>
      <c r="DK13" s="797"/>
      <c r="DL13" s="796" t="s">
        <v>574</v>
      </c>
      <c r="DM13" s="785"/>
      <c r="DN13" s="785"/>
      <c r="DO13" s="785"/>
      <c r="DP13" s="797"/>
      <c r="DQ13" s="796" t="s">
        <v>574</v>
      </c>
      <c r="DR13" s="785"/>
      <c r="DS13" s="785"/>
      <c r="DT13" s="785"/>
      <c r="DU13" s="797"/>
      <c r="DV13" s="806"/>
      <c r="DW13" s="807"/>
      <c r="DX13" s="807"/>
      <c r="DY13" s="807"/>
      <c r="DZ13" s="808"/>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809"/>
      <c r="R14" s="810"/>
      <c r="S14" s="810"/>
      <c r="T14" s="810"/>
      <c r="U14" s="810"/>
      <c r="V14" s="810"/>
      <c r="W14" s="810"/>
      <c r="X14" s="810"/>
      <c r="Y14" s="810"/>
      <c r="Z14" s="810"/>
      <c r="AA14" s="810"/>
      <c r="AB14" s="810"/>
      <c r="AC14" s="810"/>
      <c r="AD14" s="810"/>
      <c r="AE14" s="781"/>
      <c r="AF14" s="783"/>
      <c r="AG14" s="779"/>
      <c r="AH14" s="779"/>
      <c r="AI14" s="779"/>
      <c r="AJ14" s="782"/>
      <c r="AK14" s="786"/>
      <c r="AL14" s="811"/>
      <c r="AM14" s="811"/>
      <c r="AN14" s="811"/>
      <c r="AO14" s="811"/>
      <c r="AP14" s="811"/>
      <c r="AQ14" s="811"/>
      <c r="AR14" s="811"/>
      <c r="AS14" s="811"/>
      <c r="AT14" s="811"/>
      <c r="AU14" s="788"/>
      <c r="AV14" s="788"/>
      <c r="AW14" s="788"/>
      <c r="AX14" s="788"/>
      <c r="AY14" s="789"/>
      <c r="AZ14" s="205"/>
      <c r="BA14" s="205"/>
      <c r="BB14" s="205"/>
      <c r="BC14" s="205"/>
      <c r="BD14" s="205"/>
      <c r="BE14" s="206"/>
      <c r="BF14" s="206"/>
      <c r="BG14" s="206"/>
      <c r="BH14" s="206"/>
      <c r="BI14" s="206"/>
      <c r="BJ14" s="206"/>
      <c r="BK14" s="206"/>
      <c r="BL14" s="206"/>
      <c r="BM14" s="206"/>
      <c r="BN14" s="206"/>
      <c r="BO14" s="206"/>
      <c r="BP14" s="206"/>
      <c r="BQ14" s="215">
        <v>8</v>
      </c>
      <c r="BR14" s="216"/>
      <c r="BS14" s="790" t="s">
        <v>556</v>
      </c>
      <c r="BT14" s="791"/>
      <c r="BU14" s="791"/>
      <c r="BV14" s="791"/>
      <c r="BW14" s="791"/>
      <c r="BX14" s="791"/>
      <c r="BY14" s="791"/>
      <c r="BZ14" s="791"/>
      <c r="CA14" s="791"/>
      <c r="CB14" s="791"/>
      <c r="CC14" s="791"/>
      <c r="CD14" s="791"/>
      <c r="CE14" s="791"/>
      <c r="CF14" s="791"/>
      <c r="CG14" s="792"/>
      <c r="CH14" s="796">
        <v>17</v>
      </c>
      <c r="CI14" s="785"/>
      <c r="CJ14" s="785"/>
      <c r="CK14" s="785"/>
      <c r="CL14" s="797"/>
      <c r="CM14" s="796">
        <v>3352</v>
      </c>
      <c r="CN14" s="785"/>
      <c r="CO14" s="785"/>
      <c r="CP14" s="785"/>
      <c r="CQ14" s="797"/>
      <c r="CR14" s="796">
        <v>100</v>
      </c>
      <c r="CS14" s="785"/>
      <c r="CT14" s="785"/>
      <c r="CU14" s="785"/>
      <c r="CV14" s="797"/>
      <c r="CW14" s="796">
        <v>176</v>
      </c>
      <c r="CX14" s="785"/>
      <c r="CY14" s="785"/>
      <c r="CZ14" s="785"/>
      <c r="DA14" s="797"/>
      <c r="DB14" s="796">
        <v>1000</v>
      </c>
      <c r="DC14" s="785"/>
      <c r="DD14" s="785"/>
      <c r="DE14" s="785"/>
      <c r="DF14" s="797"/>
      <c r="DG14" s="796" t="s">
        <v>574</v>
      </c>
      <c r="DH14" s="785"/>
      <c r="DI14" s="785"/>
      <c r="DJ14" s="785"/>
      <c r="DK14" s="797"/>
      <c r="DL14" s="796" t="s">
        <v>574</v>
      </c>
      <c r="DM14" s="785"/>
      <c r="DN14" s="785"/>
      <c r="DO14" s="785"/>
      <c r="DP14" s="797"/>
      <c r="DQ14" s="796" t="s">
        <v>574</v>
      </c>
      <c r="DR14" s="785"/>
      <c r="DS14" s="785"/>
      <c r="DT14" s="785"/>
      <c r="DU14" s="797"/>
      <c r="DV14" s="806"/>
      <c r="DW14" s="807"/>
      <c r="DX14" s="807"/>
      <c r="DY14" s="807"/>
      <c r="DZ14" s="808"/>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809"/>
      <c r="R15" s="810"/>
      <c r="S15" s="810"/>
      <c r="T15" s="810"/>
      <c r="U15" s="810"/>
      <c r="V15" s="810"/>
      <c r="W15" s="810"/>
      <c r="X15" s="810"/>
      <c r="Y15" s="810"/>
      <c r="Z15" s="810"/>
      <c r="AA15" s="810"/>
      <c r="AB15" s="810"/>
      <c r="AC15" s="810"/>
      <c r="AD15" s="810"/>
      <c r="AE15" s="781"/>
      <c r="AF15" s="783"/>
      <c r="AG15" s="779"/>
      <c r="AH15" s="779"/>
      <c r="AI15" s="779"/>
      <c r="AJ15" s="782"/>
      <c r="AK15" s="786"/>
      <c r="AL15" s="811"/>
      <c r="AM15" s="811"/>
      <c r="AN15" s="811"/>
      <c r="AO15" s="811"/>
      <c r="AP15" s="811"/>
      <c r="AQ15" s="811"/>
      <c r="AR15" s="811"/>
      <c r="AS15" s="811"/>
      <c r="AT15" s="811"/>
      <c r="AU15" s="788"/>
      <c r="AV15" s="788"/>
      <c r="AW15" s="788"/>
      <c r="AX15" s="788"/>
      <c r="AY15" s="789"/>
      <c r="AZ15" s="205"/>
      <c r="BA15" s="205"/>
      <c r="BB15" s="205"/>
      <c r="BC15" s="205"/>
      <c r="BD15" s="205"/>
      <c r="BE15" s="206"/>
      <c r="BF15" s="206"/>
      <c r="BG15" s="206"/>
      <c r="BH15" s="206"/>
      <c r="BI15" s="206"/>
      <c r="BJ15" s="206"/>
      <c r="BK15" s="206"/>
      <c r="BL15" s="206"/>
      <c r="BM15" s="206"/>
      <c r="BN15" s="206"/>
      <c r="BO15" s="206"/>
      <c r="BP15" s="206"/>
      <c r="BQ15" s="215">
        <v>9</v>
      </c>
      <c r="BR15" s="216"/>
      <c r="BS15" s="790" t="s">
        <v>557</v>
      </c>
      <c r="BT15" s="791"/>
      <c r="BU15" s="791"/>
      <c r="BV15" s="791"/>
      <c r="BW15" s="791"/>
      <c r="BX15" s="791"/>
      <c r="BY15" s="791"/>
      <c r="BZ15" s="791"/>
      <c r="CA15" s="791"/>
      <c r="CB15" s="791"/>
      <c r="CC15" s="791"/>
      <c r="CD15" s="791"/>
      <c r="CE15" s="791"/>
      <c r="CF15" s="791"/>
      <c r="CG15" s="792"/>
      <c r="CH15" s="796">
        <v>-6</v>
      </c>
      <c r="CI15" s="785"/>
      <c r="CJ15" s="785"/>
      <c r="CK15" s="785"/>
      <c r="CL15" s="797"/>
      <c r="CM15" s="796">
        <v>176</v>
      </c>
      <c r="CN15" s="785"/>
      <c r="CO15" s="785"/>
      <c r="CP15" s="785"/>
      <c r="CQ15" s="797"/>
      <c r="CR15" s="796">
        <v>7</v>
      </c>
      <c r="CS15" s="785"/>
      <c r="CT15" s="785"/>
      <c r="CU15" s="785"/>
      <c r="CV15" s="797"/>
      <c r="CW15" s="796">
        <v>32</v>
      </c>
      <c r="CX15" s="785"/>
      <c r="CY15" s="785"/>
      <c r="CZ15" s="785"/>
      <c r="DA15" s="797"/>
      <c r="DB15" s="796" t="s">
        <v>574</v>
      </c>
      <c r="DC15" s="785"/>
      <c r="DD15" s="785"/>
      <c r="DE15" s="785"/>
      <c r="DF15" s="797"/>
      <c r="DG15" s="796" t="s">
        <v>574</v>
      </c>
      <c r="DH15" s="785"/>
      <c r="DI15" s="785"/>
      <c r="DJ15" s="785"/>
      <c r="DK15" s="797"/>
      <c r="DL15" s="796" t="s">
        <v>574</v>
      </c>
      <c r="DM15" s="785"/>
      <c r="DN15" s="785"/>
      <c r="DO15" s="785"/>
      <c r="DP15" s="797"/>
      <c r="DQ15" s="796" t="s">
        <v>574</v>
      </c>
      <c r="DR15" s="785"/>
      <c r="DS15" s="785"/>
      <c r="DT15" s="785"/>
      <c r="DU15" s="797"/>
      <c r="DV15" s="806"/>
      <c r="DW15" s="807"/>
      <c r="DX15" s="807"/>
      <c r="DY15" s="807"/>
      <c r="DZ15" s="808"/>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809"/>
      <c r="R16" s="810"/>
      <c r="S16" s="810"/>
      <c r="T16" s="810"/>
      <c r="U16" s="810"/>
      <c r="V16" s="810"/>
      <c r="W16" s="810"/>
      <c r="X16" s="810"/>
      <c r="Y16" s="810"/>
      <c r="Z16" s="810"/>
      <c r="AA16" s="810"/>
      <c r="AB16" s="810"/>
      <c r="AC16" s="810"/>
      <c r="AD16" s="810"/>
      <c r="AE16" s="781"/>
      <c r="AF16" s="783"/>
      <c r="AG16" s="779"/>
      <c r="AH16" s="779"/>
      <c r="AI16" s="779"/>
      <c r="AJ16" s="782"/>
      <c r="AK16" s="786"/>
      <c r="AL16" s="811"/>
      <c r="AM16" s="811"/>
      <c r="AN16" s="811"/>
      <c r="AO16" s="811"/>
      <c r="AP16" s="811"/>
      <c r="AQ16" s="811"/>
      <c r="AR16" s="811"/>
      <c r="AS16" s="811"/>
      <c r="AT16" s="811"/>
      <c r="AU16" s="788"/>
      <c r="AV16" s="788"/>
      <c r="AW16" s="788"/>
      <c r="AX16" s="788"/>
      <c r="AY16" s="789"/>
      <c r="AZ16" s="205"/>
      <c r="BA16" s="205"/>
      <c r="BB16" s="205"/>
      <c r="BC16" s="205"/>
      <c r="BD16" s="205"/>
      <c r="BE16" s="206"/>
      <c r="BF16" s="206"/>
      <c r="BG16" s="206"/>
      <c r="BH16" s="206"/>
      <c r="BI16" s="206"/>
      <c r="BJ16" s="206"/>
      <c r="BK16" s="206"/>
      <c r="BL16" s="206"/>
      <c r="BM16" s="206"/>
      <c r="BN16" s="206"/>
      <c r="BO16" s="206"/>
      <c r="BP16" s="206"/>
      <c r="BQ16" s="215">
        <v>10</v>
      </c>
      <c r="BR16" s="216"/>
      <c r="BS16" s="790" t="s">
        <v>558</v>
      </c>
      <c r="BT16" s="791"/>
      <c r="BU16" s="791"/>
      <c r="BV16" s="791"/>
      <c r="BW16" s="791"/>
      <c r="BX16" s="791"/>
      <c r="BY16" s="791"/>
      <c r="BZ16" s="791"/>
      <c r="CA16" s="791"/>
      <c r="CB16" s="791"/>
      <c r="CC16" s="791"/>
      <c r="CD16" s="791"/>
      <c r="CE16" s="791"/>
      <c r="CF16" s="791"/>
      <c r="CG16" s="792"/>
      <c r="CH16" s="796">
        <v>5</v>
      </c>
      <c r="CI16" s="785"/>
      <c r="CJ16" s="785"/>
      <c r="CK16" s="785"/>
      <c r="CL16" s="797"/>
      <c r="CM16" s="796">
        <v>206</v>
      </c>
      <c r="CN16" s="785"/>
      <c r="CO16" s="785"/>
      <c r="CP16" s="785"/>
      <c r="CQ16" s="797"/>
      <c r="CR16" s="796">
        <v>10</v>
      </c>
      <c r="CS16" s="785"/>
      <c r="CT16" s="785"/>
      <c r="CU16" s="785"/>
      <c r="CV16" s="797"/>
      <c r="CW16" s="796">
        <v>51</v>
      </c>
      <c r="CX16" s="785"/>
      <c r="CY16" s="785"/>
      <c r="CZ16" s="785"/>
      <c r="DA16" s="797"/>
      <c r="DB16" s="796" t="s">
        <v>574</v>
      </c>
      <c r="DC16" s="785"/>
      <c r="DD16" s="785"/>
      <c r="DE16" s="785"/>
      <c r="DF16" s="797"/>
      <c r="DG16" s="796" t="s">
        <v>574</v>
      </c>
      <c r="DH16" s="785"/>
      <c r="DI16" s="785"/>
      <c r="DJ16" s="785"/>
      <c r="DK16" s="797"/>
      <c r="DL16" s="796" t="s">
        <v>574</v>
      </c>
      <c r="DM16" s="785"/>
      <c r="DN16" s="785"/>
      <c r="DO16" s="785"/>
      <c r="DP16" s="797"/>
      <c r="DQ16" s="796" t="s">
        <v>574</v>
      </c>
      <c r="DR16" s="785"/>
      <c r="DS16" s="785"/>
      <c r="DT16" s="785"/>
      <c r="DU16" s="797"/>
      <c r="DV16" s="806"/>
      <c r="DW16" s="807"/>
      <c r="DX16" s="807"/>
      <c r="DY16" s="807"/>
      <c r="DZ16" s="808"/>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809"/>
      <c r="R17" s="810"/>
      <c r="S17" s="810"/>
      <c r="T17" s="810"/>
      <c r="U17" s="810"/>
      <c r="V17" s="810"/>
      <c r="W17" s="810"/>
      <c r="X17" s="810"/>
      <c r="Y17" s="810"/>
      <c r="Z17" s="810"/>
      <c r="AA17" s="810"/>
      <c r="AB17" s="810"/>
      <c r="AC17" s="810"/>
      <c r="AD17" s="810"/>
      <c r="AE17" s="781"/>
      <c r="AF17" s="783"/>
      <c r="AG17" s="779"/>
      <c r="AH17" s="779"/>
      <c r="AI17" s="779"/>
      <c r="AJ17" s="782"/>
      <c r="AK17" s="786"/>
      <c r="AL17" s="811"/>
      <c r="AM17" s="811"/>
      <c r="AN17" s="811"/>
      <c r="AO17" s="811"/>
      <c r="AP17" s="811"/>
      <c r="AQ17" s="811"/>
      <c r="AR17" s="811"/>
      <c r="AS17" s="811"/>
      <c r="AT17" s="811"/>
      <c r="AU17" s="788"/>
      <c r="AV17" s="788"/>
      <c r="AW17" s="788"/>
      <c r="AX17" s="788"/>
      <c r="AY17" s="789"/>
      <c r="AZ17" s="205"/>
      <c r="BA17" s="205"/>
      <c r="BB17" s="205"/>
      <c r="BC17" s="205"/>
      <c r="BD17" s="205"/>
      <c r="BE17" s="206"/>
      <c r="BF17" s="206"/>
      <c r="BG17" s="206"/>
      <c r="BH17" s="206"/>
      <c r="BI17" s="206"/>
      <c r="BJ17" s="206"/>
      <c r="BK17" s="206"/>
      <c r="BL17" s="206"/>
      <c r="BM17" s="206"/>
      <c r="BN17" s="206"/>
      <c r="BO17" s="206"/>
      <c r="BP17" s="206"/>
      <c r="BQ17" s="215">
        <v>11</v>
      </c>
      <c r="BR17" s="216"/>
      <c r="BS17" s="790" t="s">
        <v>559</v>
      </c>
      <c r="BT17" s="791"/>
      <c r="BU17" s="791"/>
      <c r="BV17" s="791"/>
      <c r="BW17" s="791"/>
      <c r="BX17" s="791"/>
      <c r="BY17" s="791"/>
      <c r="BZ17" s="791"/>
      <c r="CA17" s="791"/>
      <c r="CB17" s="791"/>
      <c r="CC17" s="791"/>
      <c r="CD17" s="791"/>
      <c r="CE17" s="791"/>
      <c r="CF17" s="791"/>
      <c r="CG17" s="792"/>
      <c r="CH17" s="796">
        <v>-8</v>
      </c>
      <c r="CI17" s="785"/>
      <c r="CJ17" s="785"/>
      <c r="CK17" s="785"/>
      <c r="CL17" s="797"/>
      <c r="CM17" s="796">
        <v>144</v>
      </c>
      <c r="CN17" s="785"/>
      <c r="CO17" s="785"/>
      <c r="CP17" s="785"/>
      <c r="CQ17" s="797"/>
      <c r="CR17" s="796">
        <v>10</v>
      </c>
      <c r="CS17" s="785"/>
      <c r="CT17" s="785"/>
      <c r="CU17" s="785"/>
      <c r="CV17" s="797"/>
      <c r="CW17" s="796">
        <v>72</v>
      </c>
      <c r="CX17" s="785"/>
      <c r="CY17" s="785"/>
      <c r="CZ17" s="785"/>
      <c r="DA17" s="797"/>
      <c r="DB17" s="796" t="s">
        <v>574</v>
      </c>
      <c r="DC17" s="785"/>
      <c r="DD17" s="785"/>
      <c r="DE17" s="785"/>
      <c r="DF17" s="797"/>
      <c r="DG17" s="796" t="s">
        <v>574</v>
      </c>
      <c r="DH17" s="785"/>
      <c r="DI17" s="785"/>
      <c r="DJ17" s="785"/>
      <c r="DK17" s="797"/>
      <c r="DL17" s="796" t="s">
        <v>574</v>
      </c>
      <c r="DM17" s="785"/>
      <c r="DN17" s="785"/>
      <c r="DO17" s="785"/>
      <c r="DP17" s="797"/>
      <c r="DQ17" s="796" t="s">
        <v>574</v>
      </c>
      <c r="DR17" s="785"/>
      <c r="DS17" s="785"/>
      <c r="DT17" s="785"/>
      <c r="DU17" s="797"/>
      <c r="DV17" s="806"/>
      <c r="DW17" s="807"/>
      <c r="DX17" s="807"/>
      <c r="DY17" s="807"/>
      <c r="DZ17" s="808"/>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809"/>
      <c r="R18" s="810"/>
      <c r="S18" s="810"/>
      <c r="T18" s="810"/>
      <c r="U18" s="810"/>
      <c r="V18" s="810"/>
      <c r="W18" s="810"/>
      <c r="X18" s="810"/>
      <c r="Y18" s="810"/>
      <c r="Z18" s="810"/>
      <c r="AA18" s="810"/>
      <c r="AB18" s="810"/>
      <c r="AC18" s="810"/>
      <c r="AD18" s="810"/>
      <c r="AE18" s="781"/>
      <c r="AF18" s="783"/>
      <c r="AG18" s="779"/>
      <c r="AH18" s="779"/>
      <c r="AI18" s="779"/>
      <c r="AJ18" s="782"/>
      <c r="AK18" s="786"/>
      <c r="AL18" s="811"/>
      <c r="AM18" s="811"/>
      <c r="AN18" s="811"/>
      <c r="AO18" s="811"/>
      <c r="AP18" s="811"/>
      <c r="AQ18" s="811"/>
      <c r="AR18" s="811"/>
      <c r="AS18" s="811"/>
      <c r="AT18" s="811"/>
      <c r="AU18" s="788"/>
      <c r="AV18" s="788"/>
      <c r="AW18" s="788"/>
      <c r="AX18" s="788"/>
      <c r="AY18" s="789"/>
      <c r="AZ18" s="205"/>
      <c r="BA18" s="205"/>
      <c r="BB18" s="205"/>
      <c r="BC18" s="205"/>
      <c r="BD18" s="205"/>
      <c r="BE18" s="206"/>
      <c r="BF18" s="206"/>
      <c r="BG18" s="206"/>
      <c r="BH18" s="206"/>
      <c r="BI18" s="206"/>
      <c r="BJ18" s="206"/>
      <c r="BK18" s="206"/>
      <c r="BL18" s="206"/>
      <c r="BM18" s="206"/>
      <c r="BN18" s="206"/>
      <c r="BO18" s="206"/>
      <c r="BP18" s="206"/>
      <c r="BQ18" s="215">
        <v>12</v>
      </c>
      <c r="BR18" s="216"/>
      <c r="BS18" s="790" t="s">
        <v>560</v>
      </c>
      <c r="BT18" s="791"/>
      <c r="BU18" s="791"/>
      <c r="BV18" s="791"/>
      <c r="BW18" s="791"/>
      <c r="BX18" s="791"/>
      <c r="BY18" s="791"/>
      <c r="BZ18" s="791"/>
      <c r="CA18" s="791"/>
      <c r="CB18" s="791"/>
      <c r="CC18" s="791"/>
      <c r="CD18" s="791"/>
      <c r="CE18" s="791"/>
      <c r="CF18" s="791"/>
      <c r="CG18" s="792"/>
      <c r="CH18" s="796">
        <v>-4</v>
      </c>
      <c r="CI18" s="785"/>
      <c r="CJ18" s="785"/>
      <c r="CK18" s="785"/>
      <c r="CL18" s="797"/>
      <c r="CM18" s="796">
        <v>184</v>
      </c>
      <c r="CN18" s="785"/>
      <c r="CO18" s="785"/>
      <c r="CP18" s="785"/>
      <c r="CQ18" s="797"/>
      <c r="CR18" s="796">
        <v>140</v>
      </c>
      <c r="CS18" s="785"/>
      <c r="CT18" s="785"/>
      <c r="CU18" s="785"/>
      <c r="CV18" s="797"/>
      <c r="CW18" s="796">
        <v>74</v>
      </c>
      <c r="CX18" s="785"/>
      <c r="CY18" s="785"/>
      <c r="CZ18" s="785"/>
      <c r="DA18" s="797"/>
      <c r="DB18" s="796" t="s">
        <v>574</v>
      </c>
      <c r="DC18" s="785"/>
      <c r="DD18" s="785"/>
      <c r="DE18" s="785"/>
      <c r="DF18" s="797"/>
      <c r="DG18" s="796" t="s">
        <v>574</v>
      </c>
      <c r="DH18" s="785"/>
      <c r="DI18" s="785"/>
      <c r="DJ18" s="785"/>
      <c r="DK18" s="797"/>
      <c r="DL18" s="796" t="s">
        <v>574</v>
      </c>
      <c r="DM18" s="785"/>
      <c r="DN18" s="785"/>
      <c r="DO18" s="785"/>
      <c r="DP18" s="797"/>
      <c r="DQ18" s="796" t="s">
        <v>574</v>
      </c>
      <c r="DR18" s="785"/>
      <c r="DS18" s="785"/>
      <c r="DT18" s="785"/>
      <c r="DU18" s="797"/>
      <c r="DV18" s="806"/>
      <c r="DW18" s="807"/>
      <c r="DX18" s="807"/>
      <c r="DY18" s="807"/>
      <c r="DZ18" s="808"/>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809"/>
      <c r="R19" s="810"/>
      <c r="S19" s="810"/>
      <c r="T19" s="810"/>
      <c r="U19" s="810"/>
      <c r="V19" s="810"/>
      <c r="W19" s="810"/>
      <c r="X19" s="810"/>
      <c r="Y19" s="810"/>
      <c r="Z19" s="810"/>
      <c r="AA19" s="810"/>
      <c r="AB19" s="810"/>
      <c r="AC19" s="810"/>
      <c r="AD19" s="810"/>
      <c r="AE19" s="781"/>
      <c r="AF19" s="783"/>
      <c r="AG19" s="779"/>
      <c r="AH19" s="779"/>
      <c r="AI19" s="779"/>
      <c r="AJ19" s="782"/>
      <c r="AK19" s="786"/>
      <c r="AL19" s="811"/>
      <c r="AM19" s="811"/>
      <c r="AN19" s="811"/>
      <c r="AO19" s="811"/>
      <c r="AP19" s="811"/>
      <c r="AQ19" s="811"/>
      <c r="AR19" s="811"/>
      <c r="AS19" s="811"/>
      <c r="AT19" s="811"/>
      <c r="AU19" s="788"/>
      <c r="AV19" s="788"/>
      <c r="AW19" s="788"/>
      <c r="AX19" s="788"/>
      <c r="AY19" s="789"/>
      <c r="AZ19" s="205"/>
      <c r="BA19" s="205"/>
      <c r="BB19" s="205"/>
      <c r="BC19" s="205"/>
      <c r="BD19" s="205"/>
      <c r="BE19" s="206"/>
      <c r="BF19" s="206"/>
      <c r="BG19" s="206"/>
      <c r="BH19" s="206"/>
      <c r="BI19" s="206"/>
      <c r="BJ19" s="206"/>
      <c r="BK19" s="206"/>
      <c r="BL19" s="206"/>
      <c r="BM19" s="206"/>
      <c r="BN19" s="206"/>
      <c r="BO19" s="206"/>
      <c r="BP19" s="206"/>
      <c r="BQ19" s="215">
        <v>13</v>
      </c>
      <c r="BR19" s="216"/>
      <c r="BS19" s="790" t="s">
        <v>561</v>
      </c>
      <c r="BT19" s="791"/>
      <c r="BU19" s="791"/>
      <c r="BV19" s="791"/>
      <c r="BW19" s="791"/>
      <c r="BX19" s="791"/>
      <c r="BY19" s="791"/>
      <c r="BZ19" s="791"/>
      <c r="CA19" s="791"/>
      <c r="CB19" s="791"/>
      <c r="CC19" s="791"/>
      <c r="CD19" s="791"/>
      <c r="CE19" s="791"/>
      <c r="CF19" s="791"/>
      <c r="CG19" s="792"/>
      <c r="CH19" s="796">
        <v>-3</v>
      </c>
      <c r="CI19" s="785"/>
      <c r="CJ19" s="785"/>
      <c r="CK19" s="785"/>
      <c r="CL19" s="797"/>
      <c r="CM19" s="796">
        <v>114</v>
      </c>
      <c r="CN19" s="785"/>
      <c r="CO19" s="785"/>
      <c r="CP19" s="785"/>
      <c r="CQ19" s="797"/>
      <c r="CR19" s="796">
        <v>15</v>
      </c>
      <c r="CS19" s="785"/>
      <c r="CT19" s="785"/>
      <c r="CU19" s="785"/>
      <c r="CV19" s="797"/>
      <c r="CW19" s="796" t="s">
        <v>574</v>
      </c>
      <c r="CX19" s="785"/>
      <c r="CY19" s="785"/>
      <c r="CZ19" s="785"/>
      <c r="DA19" s="797"/>
      <c r="DB19" s="796" t="s">
        <v>574</v>
      </c>
      <c r="DC19" s="785"/>
      <c r="DD19" s="785"/>
      <c r="DE19" s="785"/>
      <c r="DF19" s="797"/>
      <c r="DG19" s="796" t="s">
        <v>574</v>
      </c>
      <c r="DH19" s="785"/>
      <c r="DI19" s="785"/>
      <c r="DJ19" s="785"/>
      <c r="DK19" s="797"/>
      <c r="DL19" s="796" t="s">
        <v>574</v>
      </c>
      <c r="DM19" s="785"/>
      <c r="DN19" s="785"/>
      <c r="DO19" s="785"/>
      <c r="DP19" s="797"/>
      <c r="DQ19" s="796" t="s">
        <v>574</v>
      </c>
      <c r="DR19" s="785"/>
      <c r="DS19" s="785"/>
      <c r="DT19" s="785"/>
      <c r="DU19" s="797"/>
      <c r="DV19" s="806"/>
      <c r="DW19" s="807"/>
      <c r="DX19" s="807"/>
      <c r="DY19" s="807"/>
      <c r="DZ19" s="808"/>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809"/>
      <c r="R20" s="810"/>
      <c r="S20" s="810"/>
      <c r="T20" s="810"/>
      <c r="U20" s="810"/>
      <c r="V20" s="810"/>
      <c r="W20" s="810"/>
      <c r="X20" s="810"/>
      <c r="Y20" s="810"/>
      <c r="Z20" s="810"/>
      <c r="AA20" s="810"/>
      <c r="AB20" s="810"/>
      <c r="AC20" s="810"/>
      <c r="AD20" s="810"/>
      <c r="AE20" s="781"/>
      <c r="AF20" s="783"/>
      <c r="AG20" s="779"/>
      <c r="AH20" s="779"/>
      <c r="AI20" s="779"/>
      <c r="AJ20" s="782"/>
      <c r="AK20" s="786"/>
      <c r="AL20" s="811"/>
      <c r="AM20" s="811"/>
      <c r="AN20" s="811"/>
      <c r="AO20" s="811"/>
      <c r="AP20" s="811"/>
      <c r="AQ20" s="811"/>
      <c r="AR20" s="811"/>
      <c r="AS20" s="811"/>
      <c r="AT20" s="811"/>
      <c r="AU20" s="788"/>
      <c r="AV20" s="788"/>
      <c r="AW20" s="788"/>
      <c r="AX20" s="788"/>
      <c r="AY20" s="789"/>
      <c r="AZ20" s="205"/>
      <c r="BA20" s="205"/>
      <c r="BB20" s="205"/>
      <c r="BC20" s="205"/>
      <c r="BD20" s="205"/>
      <c r="BE20" s="206"/>
      <c r="BF20" s="206"/>
      <c r="BG20" s="206"/>
      <c r="BH20" s="206"/>
      <c r="BI20" s="206"/>
      <c r="BJ20" s="206"/>
      <c r="BK20" s="206"/>
      <c r="BL20" s="206"/>
      <c r="BM20" s="206"/>
      <c r="BN20" s="206"/>
      <c r="BO20" s="206"/>
      <c r="BP20" s="206"/>
      <c r="BQ20" s="215">
        <v>14</v>
      </c>
      <c r="BR20" s="216"/>
      <c r="BS20" s="790" t="s">
        <v>562</v>
      </c>
      <c r="BT20" s="791"/>
      <c r="BU20" s="791"/>
      <c r="BV20" s="791"/>
      <c r="BW20" s="791"/>
      <c r="BX20" s="791"/>
      <c r="BY20" s="791"/>
      <c r="BZ20" s="791"/>
      <c r="CA20" s="791"/>
      <c r="CB20" s="791"/>
      <c r="CC20" s="791"/>
      <c r="CD20" s="791"/>
      <c r="CE20" s="791"/>
      <c r="CF20" s="791"/>
      <c r="CG20" s="792"/>
      <c r="CH20" s="796">
        <v>2471</v>
      </c>
      <c r="CI20" s="785"/>
      <c r="CJ20" s="785"/>
      <c r="CK20" s="785"/>
      <c r="CL20" s="797"/>
      <c r="CM20" s="796">
        <v>57789</v>
      </c>
      <c r="CN20" s="785"/>
      <c r="CO20" s="785"/>
      <c r="CP20" s="785"/>
      <c r="CQ20" s="797"/>
      <c r="CR20" s="796">
        <v>8</v>
      </c>
      <c r="CS20" s="785"/>
      <c r="CT20" s="785"/>
      <c r="CU20" s="785"/>
      <c r="CV20" s="797"/>
      <c r="CW20" s="796" t="s">
        <v>574</v>
      </c>
      <c r="CX20" s="785"/>
      <c r="CY20" s="785"/>
      <c r="CZ20" s="785"/>
      <c r="DA20" s="797"/>
      <c r="DB20" s="796" t="s">
        <v>574</v>
      </c>
      <c r="DC20" s="785"/>
      <c r="DD20" s="785"/>
      <c r="DE20" s="785"/>
      <c r="DF20" s="797"/>
      <c r="DG20" s="796" t="s">
        <v>574</v>
      </c>
      <c r="DH20" s="785"/>
      <c r="DI20" s="785"/>
      <c r="DJ20" s="785"/>
      <c r="DK20" s="797"/>
      <c r="DL20" s="796" t="s">
        <v>574</v>
      </c>
      <c r="DM20" s="785"/>
      <c r="DN20" s="785"/>
      <c r="DO20" s="785"/>
      <c r="DP20" s="797"/>
      <c r="DQ20" s="796" t="s">
        <v>574</v>
      </c>
      <c r="DR20" s="785"/>
      <c r="DS20" s="785"/>
      <c r="DT20" s="785"/>
      <c r="DU20" s="797"/>
      <c r="DV20" s="806"/>
      <c r="DW20" s="807"/>
      <c r="DX20" s="807"/>
      <c r="DY20" s="807"/>
      <c r="DZ20" s="808"/>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809"/>
      <c r="R21" s="810"/>
      <c r="S21" s="810"/>
      <c r="T21" s="810"/>
      <c r="U21" s="810"/>
      <c r="V21" s="810"/>
      <c r="W21" s="810"/>
      <c r="X21" s="810"/>
      <c r="Y21" s="810"/>
      <c r="Z21" s="810"/>
      <c r="AA21" s="810"/>
      <c r="AB21" s="810"/>
      <c r="AC21" s="810"/>
      <c r="AD21" s="810"/>
      <c r="AE21" s="781"/>
      <c r="AF21" s="783"/>
      <c r="AG21" s="779"/>
      <c r="AH21" s="779"/>
      <c r="AI21" s="779"/>
      <c r="AJ21" s="782"/>
      <c r="AK21" s="786"/>
      <c r="AL21" s="811"/>
      <c r="AM21" s="811"/>
      <c r="AN21" s="811"/>
      <c r="AO21" s="811"/>
      <c r="AP21" s="811"/>
      <c r="AQ21" s="811"/>
      <c r="AR21" s="811"/>
      <c r="AS21" s="811"/>
      <c r="AT21" s="811"/>
      <c r="AU21" s="788"/>
      <c r="AV21" s="788"/>
      <c r="AW21" s="788"/>
      <c r="AX21" s="788"/>
      <c r="AY21" s="789"/>
      <c r="AZ21" s="205"/>
      <c r="BA21" s="205"/>
      <c r="BB21" s="205"/>
      <c r="BC21" s="205"/>
      <c r="BD21" s="205"/>
      <c r="BE21" s="206"/>
      <c r="BF21" s="206"/>
      <c r="BG21" s="206"/>
      <c r="BH21" s="206"/>
      <c r="BI21" s="206"/>
      <c r="BJ21" s="206"/>
      <c r="BK21" s="206"/>
      <c r="BL21" s="206"/>
      <c r="BM21" s="206"/>
      <c r="BN21" s="206"/>
      <c r="BO21" s="206"/>
      <c r="BP21" s="206"/>
      <c r="BQ21" s="215">
        <v>15</v>
      </c>
      <c r="BR21" s="216" t="s">
        <v>577</v>
      </c>
      <c r="BS21" s="790" t="s">
        <v>563</v>
      </c>
      <c r="BT21" s="791"/>
      <c r="BU21" s="791"/>
      <c r="BV21" s="791"/>
      <c r="BW21" s="791"/>
      <c r="BX21" s="791"/>
      <c r="BY21" s="791"/>
      <c r="BZ21" s="791"/>
      <c r="CA21" s="791"/>
      <c r="CB21" s="791"/>
      <c r="CC21" s="791"/>
      <c r="CD21" s="791"/>
      <c r="CE21" s="791"/>
      <c r="CF21" s="791"/>
      <c r="CG21" s="792"/>
      <c r="CH21" s="796">
        <v>115</v>
      </c>
      <c r="CI21" s="785"/>
      <c r="CJ21" s="785"/>
      <c r="CK21" s="785"/>
      <c r="CL21" s="797"/>
      <c r="CM21" s="796">
        <v>4212</v>
      </c>
      <c r="CN21" s="785"/>
      <c r="CO21" s="785"/>
      <c r="CP21" s="785"/>
      <c r="CQ21" s="797"/>
      <c r="CR21" s="796">
        <v>481</v>
      </c>
      <c r="CS21" s="785"/>
      <c r="CT21" s="785"/>
      <c r="CU21" s="785"/>
      <c r="CV21" s="797"/>
      <c r="CW21" s="796">
        <v>6</v>
      </c>
      <c r="CX21" s="785"/>
      <c r="CY21" s="785"/>
      <c r="CZ21" s="785"/>
      <c r="DA21" s="797"/>
      <c r="DB21" s="796">
        <v>12646</v>
      </c>
      <c r="DC21" s="785"/>
      <c r="DD21" s="785"/>
      <c r="DE21" s="785"/>
      <c r="DF21" s="797"/>
      <c r="DG21" s="796" t="s">
        <v>574</v>
      </c>
      <c r="DH21" s="785"/>
      <c r="DI21" s="785"/>
      <c r="DJ21" s="785"/>
      <c r="DK21" s="797"/>
      <c r="DL21" s="796">
        <v>2413</v>
      </c>
      <c r="DM21" s="785"/>
      <c r="DN21" s="785"/>
      <c r="DO21" s="785"/>
      <c r="DP21" s="797"/>
      <c r="DQ21" s="796">
        <v>241</v>
      </c>
      <c r="DR21" s="785"/>
      <c r="DS21" s="785"/>
      <c r="DT21" s="785"/>
      <c r="DU21" s="797"/>
      <c r="DV21" s="806"/>
      <c r="DW21" s="807"/>
      <c r="DX21" s="807"/>
      <c r="DY21" s="807"/>
      <c r="DZ21" s="808"/>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12"/>
      <c r="R22" s="813"/>
      <c r="S22" s="813"/>
      <c r="T22" s="813"/>
      <c r="U22" s="813"/>
      <c r="V22" s="813"/>
      <c r="W22" s="813"/>
      <c r="X22" s="813"/>
      <c r="Y22" s="813"/>
      <c r="Z22" s="813"/>
      <c r="AA22" s="813"/>
      <c r="AB22" s="813"/>
      <c r="AC22" s="813"/>
      <c r="AD22" s="813"/>
      <c r="AE22" s="814"/>
      <c r="AF22" s="783"/>
      <c r="AG22" s="779"/>
      <c r="AH22" s="779"/>
      <c r="AI22" s="779"/>
      <c r="AJ22" s="782"/>
      <c r="AK22" s="827"/>
      <c r="AL22" s="828"/>
      <c r="AM22" s="828"/>
      <c r="AN22" s="828"/>
      <c r="AO22" s="828"/>
      <c r="AP22" s="828"/>
      <c r="AQ22" s="828"/>
      <c r="AR22" s="828"/>
      <c r="AS22" s="828"/>
      <c r="AT22" s="828"/>
      <c r="AU22" s="829"/>
      <c r="AV22" s="829"/>
      <c r="AW22" s="829"/>
      <c r="AX22" s="829"/>
      <c r="AY22" s="830"/>
      <c r="AZ22" s="831" t="s">
        <v>374</v>
      </c>
      <c r="BA22" s="831"/>
      <c r="BB22" s="831"/>
      <c r="BC22" s="831"/>
      <c r="BD22" s="832"/>
      <c r="BE22" s="206"/>
      <c r="BF22" s="206"/>
      <c r="BG22" s="206"/>
      <c r="BH22" s="206"/>
      <c r="BI22" s="206"/>
      <c r="BJ22" s="206"/>
      <c r="BK22" s="206"/>
      <c r="BL22" s="206"/>
      <c r="BM22" s="206"/>
      <c r="BN22" s="206"/>
      <c r="BO22" s="206"/>
      <c r="BP22" s="206"/>
      <c r="BQ22" s="215">
        <v>16</v>
      </c>
      <c r="BR22" s="216"/>
      <c r="BS22" s="790" t="s">
        <v>564</v>
      </c>
      <c r="BT22" s="791"/>
      <c r="BU22" s="791"/>
      <c r="BV22" s="791"/>
      <c r="BW22" s="791"/>
      <c r="BX22" s="791"/>
      <c r="BY22" s="791"/>
      <c r="BZ22" s="791"/>
      <c r="CA22" s="791"/>
      <c r="CB22" s="791"/>
      <c r="CC22" s="791"/>
      <c r="CD22" s="791"/>
      <c r="CE22" s="791"/>
      <c r="CF22" s="791"/>
      <c r="CG22" s="792"/>
      <c r="CH22" s="796">
        <v>206</v>
      </c>
      <c r="CI22" s="785"/>
      <c r="CJ22" s="785"/>
      <c r="CK22" s="785"/>
      <c r="CL22" s="797"/>
      <c r="CM22" s="796">
        <v>9705</v>
      </c>
      <c r="CN22" s="785"/>
      <c r="CO22" s="785"/>
      <c r="CP22" s="785"/>
      <c r="CQ22" s="797"/>
      <c r="CR22" s="796">
        <v>10</v>
      </c>
      <c r="CS22" s="785"/>
      <c r="CT22" s="785"/>
      <c r="CU22" s="785"/>
      <c r="CV22" s="797"/>
      <c r="CW22" s="796">
        <v>27</v>
      </c>
      <c r="CX22" s="785"/>
      <c r="CY22" s="785"/>
      <c r="CZ22" s="785"/>
      <c r="DA22" s="797"/>
      <c r="DB22" s="796" t="s">
        <v>574</v>
      </c>
      <c r="DC22" s="785"/>
      <c r="DD22" s="785"/>
      <c r="DE22" s="785"/>
      <c r="DF22" s="797"/>
      <c r="DG22" s="796" t="s">
        <v>574</v>
      </c>
      <c r="DH22" s="785"/>
      <c r="DI22" s="785"/>
      <c r="DJ22" s="785"/>
      <c r="DK22" s="797"/>
      <c r="DL22" s="796" t="s">
        <v>574</v>
      </c>
      <c r="DM22" s="785"/>
      <c r="DN22" s="785"/>
      <c r="DO22" s="785"/>
      <c r="DP22" s="797"/>
      <c r="DQ22" s="796" t="s">
        <v>574</v>
      </c>
      <c r="DR22" s="785"/>
      <c r="DS22" s="785"/>
      <c r="DT22" s="785"/>
      <c r="DU22" s="797"/>
      <c r="DV22" s="806"/>
      <c r="DW22" s="807"/>
      <c r="DX22" s="807"/>
      <c r="DY22" s="807"/>
      <c r="DZ22" s="808"/>
      <c r="EA22" s="207"/>
    </row>
    <row r="23" spans="1:131" s="208" customFormat="1" ht="26.25" customHeight="1" thickBot="1">
      <c r="A23" s="217" t="s">
        <v>375</v>
      </c>
      <c r="B23" s="815" t="s">
        <v>376</v>
      </c>
      <c r="C23" s="816"/>
      <c r="D23" s="816"/>
      <c r="E23" s="816"/>
      <c r="F23" s="816"/>
      <c r="G23" s="816"/>
      <c r="H23" s="816"/>
      <c r="I23" s="816"/>
      <c r="J23" s="816"/>
      <c r="K23" s="816"/>
      <c r="L23" s="816"/>
      <c r="M23" s="816"/>
      <c r="N23" s="816"/>
      <c r="O23" s="816"/>
      <c r="P23" s="817"/>
      <c r="Q23" s="818">
        <v>613698</v>
      </c>
      <c r="R23" s="819"/>
      <c r="S23" s="819"/>
      <c r="T23" s="819"/>
      <c r="U23" s="819"/>
      <c r="V23" s="819">
        <v>609220</v>
      </c>
      <c r="W23" s="819"/>
      <c r="X23" s="819"/>
      <c r="Y23" s="819"/>
      <c r="Z23" s="819"/>
      <c r="AA23" s="819">
        <v>4478</v>
      </c>
      <c r="AB23" s="819"/>
      <c r="AC23" s="819"/>
      <c r="AD23" s="819"/>
      <c r="AE23" s="820"/>
      <c r="AF23" s="821">
        <v>577</v>
      </c>
      <c r="AG23" s="819"/>
      <c r="AH23" s="819"/>
      <c r="AI23" s="819"/>
      <c r="AJ23" s="822"/>
      <c r="AK23" s="823"/>
      <c r="AL23" s="824"/>
      <c r="AM23" s="824"/>
      <c r="AN23" s="824"/>
      <c r="AO23" s="824"/>
      <c r="AP23" s="819">
        <v>1034999</v>
      </c>
      <c r="AQ23" s="819"/>
      <c r="AR23" s="819"/>
      <c r="AS23" s="819"/>
      <c r="AT23" s="819"/>
      <c r="AU23" s="825"/>
      <c r="AV23" s="825"/>
      <c r="AW23" s="825"/>
      <c r="AX23" s="825"/>
      <c r="AY23" s="826"/>
      <c r="AZ23" s="834" t="s">
        <v>113</v>
      </c>
      <c r="BA23" s="835"/>
      <c r="BB23" s="835"/>
      <c r="BC23" s="835"/>
      <c r="BD23" s="836"/>
      <c r="BE23" s="206"/>
      <c r="BF23" s="206"/>
      <c r="BG23" s="206"/>
      <c r="BH23" s="206"/>
      <c r="BI23" s="206"/>
      <c r="BJ23" s="206"/>
      <c r="BK23" s="206"/>
      <c r="BL23" s="206"/>
      <c r="BM23" s="206"/>
      <c r="BN23" s="206"/>
      <c r="BO23" s="206"/>
      <c r="BP23" s="206"/>
      <c r="BQ23" s="215">
        <v>17</v>
      </c>
      <c r="BR23" s="216"/>
      <c r="BS23" s="790" t="s">
        <v>565</v>
      </c>
      <c r="BT23" s="791"/>
      <c r="BU23" s="791"/>
      <c r="BV23" s="791"/>
      <c r="BW23" s="791"/>
      <c r="BX23" s="791"/>
      <c r="BY23" s="791"/>
      <c r="BZ23" s="791"/>
      <c r="CA23" s="791"/>
      <c r="CB23" s="791"/>
      <c r="CC23" s="791"/>
      <c r="CD23" s="791"/>
      <c r="CE23" s="791"/>
      <c r="CF23" s="791"/>
      <c r="CG23" s="792"/>
      <c r="CH23" s="796">
        <v>62</v>
      </c>
      <c r="CI23" s="785"/>
      <c r="CJ23" s="785"/>
      <c r="CK23" s="785"/>
      <c r="CL23" s="797"/>
      <c r="CM23" s="796">
        <v>1334</v>
      </c>
      <c r="CN23" s="785"/>
      <c r="CO23" s="785"/>
      <c r="CP23" s="785"/>
      <c r="CQ23" s="797"/>
      <c r="CR23" s="796">
        <v>105</v>
      </c>
      <c r="CS23" s="785"/>
      <c r="CT23" s="785"/>
      <c r="CU23" s="785"/>
      <c r="CV23" s="797"/>
      <c r="CW23" s="796" t="s">
        <v>574</v>
      </c>
      <c r="CX23" s="785"/>
      <c r="CY23" s="785"/>
      <c r="CZ23" s="785"/>
      <c r="DA23" s="797"/>
      <c r="DB23" s="796" t="s">
        <v>574</v>
      </c>
      <c r="DC23" s="785"/>
      <c r="DD23" s="785"/>
      <c r="DE23" s="785"/>
      <c r="DF23" s="797"/>
      <c r="DG23" s="796" t="s">
        <v>574</v>
      </c>
      <c r="DH23" s="785"/>
      <c r="DI23" s="785"/>
      <c r="DJ23" s="785"/>
      <c r="DK23" s="797"/>
      <c r="DL23" s="796" t="s">
        <v>574</v>
      </c>
      <c r="DM23" s="785"/>
      <c r="DN23" s="785"/>
      <c r="DO23" s="785"/>
      <c r="DP23" s="797"/>
      <c r="DQ23" s="796" t="s">
        <v>574</v>
      </c>
      <c r="DR23" s="785"/>
      <c r="DS23" s="785"/>
      <c r="DT23" s="785"/>
      <c r="DU23" s="797"/>
      <c r="DV23" s="806"/>
      <c r="DW23" s="807"/>
      <c r="DX23" s="807"/>
      <c r="DY23" s="807"/>
      <c r="DZ23" s="808"/>
      <c r="EA23" s="207"/>
    </row>
    <row r="24" spans="1:131" s="208" customFormat="1" ht="26.25" customHeight="1">
      <c r="A24" s="833" t="s">
        <v>377</v>
      </c>
      <c r="B24" s="833"/>
      <c r="C24" s="833"/>
      <c r="D24" s="833"/>
      <c r="E24" s="833"/>
      <c r="F24" s="833"/>
      <c r="G24" s="833"/>
      <c r="H24" s="833"/>
      <c r="I24" s="833"/>
      <c r="J24" s="833"/>
      <c r="K24" s="833"/>
      <c r="L24" s="833"/>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3"/>
      <c r="AM24" s="833"/>
      <c r="AN24" s="833"/>
      <c r="AO24" s="833"/>
      <c r="AP24" s="833"/>
      <c r="AQ24" s="833"/>
      <c r="AR24" s="833"/>
      <c r="AS24" s="833"/>
      <c r="AT24" s="833"/>
      <c r="AU24" s="833"/>
      <c r="AV24" s="833"/>
      <c r="AW24" s="833"/>
      <c r="AX24" s="833"/>
      <c r="AY24" s="833"/>
      <c r="AZ24" s="205"/>
      <c r="BA24" s="205"/>
      <c r="BB24" s="205"/>
      <c r="BC24" s="205"/>
      <c r="BD24" s="205"/>
      <c r="BE24" s="206"/>
      <c r="BF24" s="206"/>
      <c r="BG24" s="206"/>
      <c r="BH24" s="206"/>
      <c r="BI24" s="206"/>
      <c r="BJ24" s="206"/>
      <c r="BK24" s="206"/>
      <c r="BL24" s="206"/>
      <c r="BM24" s="206"/>
      <c r="BN24" s="206"/>
      <c r="BO24" s="206"/>
      <c r="BP24" s="206"/>
      <c r="BQ24" s="215">
        <v>18</v>
      </c>
      <c r="BR24" s="216"/>
      <c r="BS24" s="790" t="s">
        <v>566</v>
      </c>
      <c r="BT24" s="791"/>
      <c r="BU24" s="791"/>
      <c r="BV24" s="791"/>
      <c r="BW24" s="791"/>
      <c r="BX24" s="791"/>
      <c r="BY24" s="791"/>
      <c r="BZ24" s="791"/>
      <c r="CA24" s="791"/>
      <c r="CB24" s="791"/>
      <c r="CC24" s="791"/>
      <c r="CD24" s="791"/>
      <c r="CE24" s="791"/>
      <c r="CF24" s="791"/>
      <c r="CG24" s="792"/>
      <c r="CH24" s="796">
        <v>2</v>
      </c>
      <c r="CI24" s="785"/>
      <c r="CJ24" s="785"/>
      <c r="CK24" s="785"/>
      <c r="CL24" s="797"/>
      <c r="CM24" s="796">
        <v>494</v>
      </c>
      <c r="CN24" s="785"/>
      <c r="CO24" s="785"/>
      <c r="CP24" s="785"/>
      <c r="CQ24" s="797"/>
      <c r="CR24" s="796">
        <v>131</v>
      </c>
      <c r="CS24" s="785"/>
      <c r="CT24" s="785"/>
      <c r="CU24" s="785"/>
      <c r="CV24" s="797"/>
      <c r="CW24" s="796">
        <v>98</v>
      </c>
      <c r="CX24" s="785"/>
      <c r="CY24" s="785"/>
      <c r="CZ24" s="785"/>
      <c r="DA24" s="797"/>
      <c r="DB24" s="796" t="s">
        <v>574</v>
      </c>
      <c r="DC24" s="785"/>
      <c r="DD24" s="785"/>
      <c r="DE24" s="785"/>
      <c r="DF24" s="797"/>
      <c r="DG24" s="796" t="s">
        <v>574</v>
      </c>
      <c r="DH24" s="785"/>
      <c r="DI24" s="785"/>
      <c r="DJ24" s="785"/>
      <c r="DK24" s="797"/>
      <c r="DL24" s="796" t="s">
        <v>574</v>
      </c>
      <c r="DM24" s="785"/>
      <c r="DN24" s="785"/>
      <c r="DO24" s="785"/>
      <c r="DP24" s="797"/>
      <c r="DQ24" s="796" t="s">
        <v>574</v>
      </c>
      <c r="DR24" s="785"/>
      <c r="DS24" s="785"/>
      <c r="DT24" s="785"/>
      <c r="DU24" s="797"/>
      <c r="DV24" s="806"/>
      <c r="DW24" s="807"/>
      <c r="DX24" s="807"/>
      <c r="DY24" s="807"/>
      <c r="DZ24" s="808"/>
      <c r="EA24" s="207"/>
    </row>
    <row r="25" spans="1:131" s="200" customFormat="1" ht="26.25" customHeight="1" thickBot="1">
      <c r="A25" s="769" t="s">
        <v>378</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90" t="s">
        <v>567</v>
      </c>
      <c r="BT25" s="791"/>
      <c r="BU25" s="791"/>
      <c r="BV25" s="791"/>
      <c r="BW25" s="791"/>
      <c r="BX25" s="791"/>
      <c r="BY25" s="791"/>
      <c r="BZ25" s="791"/>
      <c r="CA25" s="791"/>
      <c r="CB25" s="791"/>
      <c r="CC25" s="791"/>
      <c r="CD25" s="791"/>
      <c r="CE25" s="791"/>
      <c r="CF25" s="791"/>
      <c r="CG25" s="792"/>
      <c r="CH25" s="796">
        <v>72</v>
      </c>
      <c r="CI25" s="785"/>
      <c r="CJ25" s="785"/>
      <c r="CK25" s="785"/>
      <c r="CL25" s="797"/>
      <c r="CM25" s="796">
        <v>2562</v>
      </c>
      <c r="CN25" s="785"/>
      <c r="CO25" s="785"/>
      <c r="CP25" s="785"/>
      <c r="CQ25" s="797"/>
      <c r="CR25" s="796">
        <v>50</v>
      </c>
      <c r="CS25" s="785"/>
      <c r="CT25" s="785"/>
      <c r="CU25" s="785"/>
      <c r="CV25" s="797"/>
      <c r="CW25" s="796" t="s">
        <v>574</v>
      </c>
      <c r="CX25" s="785"/>
      <c r="CY25" s="785"/>
      <c r="CZ25" s="785"/>
      <c r="DA25" s="797"/>
      <c r="DB25" s="796" t="s">
        <v>574</v>
      </c>
      <c r="DC25" s="785"/>
      <c r="DD25" s="785"/>
      <c r="DE25" s="785"/>
      <c r="DF25" s="797"/>
      <c r="DG25" s="796" t="s">
        <v>574</v>
      </c>
      <c r="DH25" s="785"/>
      <c r="DI25" s="785"/>
      <c r="DJ25" s="785"/>
      <c r="DK25" s="797"/>
      <c r="DL25" s="796" t="s">
        <v>574</v>
      </c>
      <c r="DM25" s="785"/>
      <c r="DN25" s="785"/>
      <c r="DO25" s="785"/>
      <c r="DP25" s="797"/>
      <c r="DQ25" s="796" t="s">
        <v>574</v>
      </c>
      <c r="DR25" s="785"/>
      <c r="DS25" s="785"/>
      <c r="DT25" s="785"/>
      <c r="DU25" s="797"/>
      <c r="DV25" s="806"/>
      <c r="DW25" s="807"/>
      <c r="DX25" s="807"/>
      <c r="DY25" s="807"/>
      <c r="DZ25" s="808"/>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379</v>
      </c>
      <c r="R26" s="738"/>
      <c r="S26" s="738"/>
      <c r="T26" s="738"/>
      <c r="U26" s="739"/>
      <c r="V26" s="737" t="s">
        <v>380</v>
      </c>
      <c r="W26" s="738"/>
      <c r="X26" s="738"/>
      <c r="Y26" s="738"/>
      <c r="Z26" s="739"/>
      <c r="AA26" s="737" t="s">
        <v>381</v>
      </c>
      <c r="AB26" s="738"/>
      <c r="AC26" s="738"/>
      <c r="AD26" s="738"/>
      <c r="AE26" s="738"/>
      <c r="AF26" s="837" t="s">
        <v>382</v>
      </c>
      <c r="AG26" s="838"/>
      <c r="AH26" s="838"/>
      <c r="AI26" s="838"/>
      <c r="AJ26" s="839"/>
      <c r="AK26" s="738" t="s">
        <v>383</v>
      </c>
      <c r="AL26" s="738"/>
      <c r="AM26" s="738"/>
      <c r="AN26" s="738"/>
      <c r="AO26" s="739"/>
      <c r="AP26" s="737" t="s">
        <v>384</v>
      </c>
      <c r="AQ26" s="738"/>
      <c r="AR26" s="738"/>
      <c r="AS26" s="738"/>
      <c r="AT26" s="739"/>
      <c r="AU26" s="737" t="s">
        <v>385</v>
      </c>
      <c r="AV26" s="738"/>
      <c r="AW26" s="738"/>
      <c r="AX26" s="738"/>
      <c r="AY26" s="739"/>
      <c r="AZ26" s="737" t="s">
        <v>386</v>
      </c>
      <c r="BA26" s="738"/>
      <c r="BB26" s="738"/>
      <c r="BC26" s="738"/>
      <c r="BD26" s="739"/>
      <c r="BE26" s="737" t="s">
        <v>357</v>
      </c>
      <c r="BF26" s="738"/>
      <c r="BG26" s="738"/>
      <c r="BH26" s="738"/>
      <c r="BI26" s="749"/>
      <c r="BJ26" s="205"/>
      <c r="BK26" s="205"/>
      <c r="BL26" s="205"/>
      <c r="BM26" s="205"/>
      <c r="BN26" s="205"/>
      <c r="BO26" s="218"/>
      <c r="BP26" s="218"/>
      <c r="BQ26" s="215">
        <v>20</v>
      </c>
      <c r="BR26" s="216"/>
      <c r="BS26" s="790" t="s">
        <v>568</v>
      </c>
      <c r="BT26" s="791"/>
      <c r="BU26" s="791"/>
      <c r="BV26" s="791"/>
      <c r="BW26" s="791"/>
      <c r="BX26" s="791"/>
      <c r="BY26" s="791"/>
      <c r="BZ26" s="791"/>
      <c r="CA26" s="791"/>
      <c r="CB26" s="791"/>
      <c r="CC26" s="791"/>
      <c r="CD26" s="791"/>
      <c r="CE26" s="791"/>
      <c r="CF26" s="791"/>
      <c r="CG26" s="792"/>
      <c r="CH26" s="796">
        <v>772</v>
      </c>
      <c r="CI26" s="785"/>
      <c r="CJ26" s="785"/>
      <c r="CK26" s="785"/>
      <c r="CL26" s="797"/>
      <c r="CM26" s="796">
        <v>4060</v>
      </c>
      <c r="CN26" s="785"/>
      <c r="CO26" s="785"/>
      <c r="CP26" s="785"/>
      <c r="CQ26" s="797"/>
      <c r="CR26" s="796">
        <v>1700</v>
      </c>
      <c r="CS26" s="785"/>
      <c r="CT26" s="785"/>
      <c r="CU26" s="785"/>
      <c r="CV26" s="797"/>
      <c r="CW26" s="796" t="s">
        <v>574</v>
      </c>
      <c r="CX26" s="785"/>
      <c r="CY26" s="785"/>
      <c r="CZ26" s="785"/>
      <c r="DA26" s="797"/>
      <c r="DB26" s="796">
        <v>3700</v>
      </c>
      <c r="DC26" s="785"/>
      <c r="DD26" s="785"/>
      <c r="DE26" s="785"/>
      <c r="DF26" s="797"/>
      <c r="DG26" s="796" t="s">
        <v>574</v>
      </c>
      <c r="DH26" s="785"/>
      <c r="DI26" s="785"/>
      <c r="DJ26" s="785"/>
      <c r="DK26" s="797"/>
      <c r="DL26" s="796" t="s">
        <v>574</v>
      </c>
      <c r="DM26" s="785"/>
      <c r="DN26" s="785"/>
      <c r="DO26" s="785"/>
      <c r="DP26" s="797"/>
      <c r="DQ26" s="796" t="s">
        <v>574</v>
      </c>
      <c r="DR26" s="785"/>
      <c r="DS26" s="785"/>
      <c r="DT26" s="785"/>
      <c r="DU26" s="797"/>
      <c r="DV26" s="806"/>
      <c r="DW26" s="807"/>
      <c r="DX26" s="807"/>
      <c r="DY26" s="807"/>
      <c r="DZ26" s="808"/>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40"/>
      <c r="AG27" s="841"/>
      <c r="AH27" s="841"/>
      <c r="AI27" s="841"/>
      <c r="AJ27" s="842"/>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90" t="s">
        <v>569</v>
      </c>
      <c r="BT27" s="791"/>
      <c r="BU27" s="791"/>
      <c r="BV27" s="791"/>
      <c r="BW27" s="791"/>
      <c r="BX27" s="791"/>
      <c r="BY27" s="791"/>
      <c r="BZ27" s="791"/>
      <c r="CA27" s="791"/>
      <c r="CB27" s="791"/>
      <c r="CC27" s="791"/>
      <c r="CD27" s="791"/>
      <c r="CE27" s="791"/>
      <c r="CF27" s="791"/>
      <c r="CG27" s="792"/>
      <c r="CH27" s="796">
        <v>-10</v>
      </c>
      <c r="CI27" s="785"/>
      <c r="CJ27" s="785"/>
      <c r="CK27" s="785"/>
      <c r="CL27" s="797"/>
      <c r="CM27" s="796">
        <v>860</v>
      </c>
      <c r="CN27" s="785"/>
      <c r="CO27" s="785"/>
      <c r="CP27" s="785"/>
      <c r="CQ27" s="797"/>
      <c r="CR27" s="796">
        <v>100</v>
      </c>
      <c r="CS27" s="785"/>
      <c r="CT27" s="785"/>
      <c r="CU27" s="785"/>
      <c r="CV27" s="797"/>
      <c r="CW27" s="796" t="s">
        <v>574</v>
      </c>
      <c r="CX27" s="785"/>
      <c r="CY27" s="785"/>
      <c r="CZ27" s="785"/>
      <c r="DA27" s="797"/>
      <c r="DB27" s="796" t="s">
        <v>574</v>
      </c>
      <c r="DC27" s="785"/>
      <c r="DD27" s="785"/>
      <c r="DE27" s="785"/>
      <c r="DF27" s="797"/>
      <c r="DG27" s="796" t="s">
        <v>574</v>
      </c>
      <c r="DH27" s="785"/>
      <c r="DI27" s="785"/>
      <c r="DJ27" s="785"/>
      <c r="DK27" s="797"/>
      <c r="DL27" s="796" t="s">
        <v>574</v>
      </c>
      <c r="DM27" s="785"/>
      <c r="DN27" s="785"/>
      <c r="DO27" s="785"/>
      <c r="DP27" s="797"/>
      <c r="DQ27" s="796" t="s">
        <v>574</v>
      </c>
      <c r="DR27" s="785"/>
      <c r="DS27" s="785"/>
      <c r="DT27" s="785"/>
      <c r="DU27" s="797"/>
      <c r="DV27" s="806"/>
      <c r="DW27" s="807"/>
      <c r="DX27" s="807"/>
      <c r="DY27" s="807"/>
      <c r="DZ27" s="808"/>
      <c r="EA27" s="199"/>
    </row>
    <row r="28" spans="1:131" s="200" customFormat="1" ht="26.25" customHeight="1" thickTop="1">
      <c r="A28" s="219">
        <v>1</v>
      </c>
      <c r="B28" s="751" t="s">
        <v>387</v>
      </c>
      <c r="C28" s="752"/>
      <c r="D28" s="752"/>
      <c r="E28" s="752"/>
      <c r="F28" s="752"/>
      <c r="G28" s="752"/>
      <c r="H28" s="752"/>
      <c r="I28" s="752"/>
      <c r="J28" s="752"/>
      <c r="K28" s="752"/>
      <c r="L28" s="752"/>
      <c r="M28" s="752"/>
      <c r="N28" s="752"/>
      <c r="O28" s="752"/>
      <c r="P28" s="753"/>
      <c r="Q28" s="847">
        <v>22330</v>
      </c>
      <c r="R28" s="848"/>
      <c r="S28" s="848"/>
      <c r="T28" s="848"/>
      <c r="U28" s="848"/>
      <c r="V28" s="848">
        <v>22207</v>
      </c>
      <c r="W28" s="848"/>
      <c r="X28" s="848"/>
      <c r="Y28" s="848"/>
      <c r="Z28" s="848"/>
      <c r="AA28" s="848">
        <v>123</v>
      </c>
      <c r="AB28" s="848"/>
      <c r="AC28" s="848"/>
      <c r="AD28" s="848"/>
      <c r="AE28" s="849"/>
      <c r="AF28" s="850">
        <v>123</v>
      </c>
      <c r="AG28" s="848"/>
      <c r="AH28" s="848"/>
      <c r="AI28" s="848"/>
      <c r="AJ28" s="851"/>
      <c r="AK28" s="852" t="s">
        <v>575</v>
      </c>
      <c r="AL28" s="853"/>
      <c r="AM28" s="853"/>
      <c r="AN28" s="853"/>
      <c r="AO28" s="853"/>
      <c r="AP28" s="853">
        <v>123</v>
      </c>
      <c r="AQ28" s="853"/>
      <c r="AR28" s="853"/>
      <c r="AS28" s="853"/>
      <c r="AT28" s="853"/>
      <c r="AU28" s="843" t="s">
        <v>575</v>
      </c>
      <c r="AV28" s="843"/>
      <c r="AW28" s="843"/>
      <c r="AX28" s="843"/>
      <c r="AY28" s="843"/>
      <c r="AZ28" s="844" t="s">
        <v>492</v>
      </c>
      <c r="BA28" s="844"/>
      <c r="BB28" s="844"/>
      <c r="BC28" s="844"/>
      <c r="BD28" s="844"/>
      <c r="BE28" s="845"/>
      <c r="BF28" s="845"/>
      <c r="BG28" s="845"/>
      <c r="BH28" s="845"/>
      <c r="BI28" s="846"/>
      <c r="BJ28" s="205"/>
      <c r="BK28" s="205"/>
      <c r="BL28" s="205"/>
      <c r="BM28" s="205"/>
      <c r="BN28" s="205"/>
      <c r="BO28" s="218"/>
      <c r="BP28" s="218"/>
      <c r="BQ28" s="215">
        <v>22</v>
      </c>
      <c r="BR28" s="216"/>
      <c r="BS28" s="790" t="s">
        <v>570</v>
      </c>
      <c r="BT28" s="791"/>
      <c r="BU28" s="791"/>
      <c r="BV28" s="791"/>
      <c r="BW28" s="791"/>
      <c r="BX28" s="791"/>
      <c r="BY28" s="791"/>
      <c r="BZ28" s="791"/>
      <c r="CA28" s="791"/>
      <c r="CB28" s="791"/>
      <c r="CC28" s="791"/>
      <c r="CD28" s="791"/>
      <c r="CE28" s="791"/>
      <c r="CF28" s="791"/>
      <c r="CG28" s="792"/>
      <c r="CH28" s="796">
        <v>-79</v>
      </c>
      <c r="CI28" s="785"/>
      <c r="CJ28" s="785"/>
      <c r="CK28" s="785"/>
      <c r="CL28" s="797"/>
      <c r="CM28" s="796">
        <v>114</v>
      </c>
      <c r="CN28" s="785"/>
      <c r="CO28" s="785"/>
      <c r="CP28" s="785"/>
      <c r="CQ28" s="797"/>
      <c r="CR28" s="796">
        <v>1</v>
      </c>
      <c r="CS28" s="785"/>
      <c r="CT28" s="785"/>
      <c r="CU28" s="785"/>
      <c r="CV28" s="797"/>
      <c r="CW28" s="796">
        <v>62</v>
      </c>
      <c r="CX28" s="785"/>
      <c r="CY28" s="785"/>
      <c r="CZ28" s="785"/>
      <c r="DA28" s="797"/>
      <c r="DB28" s="796" t="s">
        <v>574</v>
      </c>
      <c r="DC28" s="785"/>
      <c r="DD28" s="785"/>
      <c r="DE28" s="785"/>
      <c r="DF28" s="797"/>
      <c r="DG28" s="796" t="s">
        <v>574</v>
      </c>
      <c r="DH28" s="785"/>
      <c r="DI28" s="785"/>
      <c r="DJ28" s="785"/>
      <c r="DK28" s="797"/>
      <c r="DL28" s="796" t="s">
        <v>574</v>
      </c>
      <c r="DM28" s="785"/>
      <c r="DN28" s="785"/>
      <c r="DO28" s="785"/>
      <c r="DP28" s="797"/>
      <c r="DQ28" s="796" t="s">
        <v>574</v>
      </c>
      <c r="DR28" s="785"/>
      <c r="DS28" s="785"/>
      <c r="DT28" s="785"/>
      <c r="DU28" s="797"/>
      <c r="DV28" s="806"/>
      <c r="DW28" s="807"/>
      <c r="DX28" s="807"/>
      <c r="DY28" s="807"/>
      <c r="DZ28" s="808"/>
      <c r="EA28" s="199"/>
    </row>
    <row r="29" spans="1:131" s="200" customFormat="1" ht="26.25" customHeight="1">
      <c r="A29" s="219">
        <v>2</v>
      </c>
      <c r="B29" s="775" t="s">
        <v>388</v>
      </c>
      <c r="C29" s="776"/>
      <c r="D29" s="776"/>
      <c r="E29" s="776"/>
      <c r="F29" s="776"/>
      <c r="G29" s="776"/>
      <c r="H29" s="776"/>
      <c r="I29" s="776"/>
      <c r="J29" s="776"/>
      <c r="K29" s="776"/>
      <c r="L29" s="776"/>
      <c r="M29" s="776"/>
      <c r="N29" s="776"/>
      <c r="O29" s="776"/>
      <c r="P29" s="777"/>
      <c r="Q29" s="809">
        <v>146494</v>
      </c>
      <c r="R29" s="810"/>
      <c r="S29" s="810"/>
      <c r="T29" s="810"/>
      <c r="U29" s="810"/>
      <c r="V29" s="810">
        <v>145192</v>
      </c>
      <c r="W29" s="810"/>
      <c r="X29" s="810"/>
      <c r="Y29" s="810"/>
      <c r="Z29" s="810"/>
      <c r="AA29" s="810">
        <v>1302</v>
      </c>
      <c r="AB29" s="810"/>
      <c r="AC29" s="810"/>
      <c r="AD29" s="810"/>
      <c r="AE29" s="781"/>
      <c r="AF29" s="783" t="s">
        <v>492</v>
      </c>
      <c r="AG29" s="779"/>
      <c r="AH29" s="779"/>
      <c r="AI29" s="779"/>
      <c r="AJ29" s="782"/>
      <c r="AK29" s="856">
        <v>13260</v>
      </c>
      <c r="AL29" s="843"/>
      <c r="AM29" s="843"/>
      <c r="AN29" s="843"/>
      <c r="AO29" s="843"/>
      <c r="AP29" s="843" t="s">
        <v>575</v>
      </c>
      <c r="AQ29" s="843"/>
      <c r="AR29" s="843"/>
      <c r="AS29" s="843"/>
      <c r="AT29" s="843"/>
      <c r="AU29" s="843" t="s">
        <v>575</v>
      </c>
      <c r="AV29" s="843"/>
      <c r="AW29" s="843"/>
      <c r="AX29" s="843"/>
      <c r="AY29" s="843"/>
      <c r="AZ29" s="857" t="s">
        <v>492</v>
      </c>
      <c r="BA29" s="857"/>
      <c r="BB29" s="857"/>
      <c r="BC29" s="857"/>
      <c r="BD29" s="857"/>
      <c r="BE29" s="854"/>
      <c r="BF29" s="854"/>
      <c r="BG29" s="854"/>
      <c r="BH29" s="854"/>
      <c r="BI29" s="855"/>
      <c r="BJ29" s="205"/>
      <c r="BK29" s="205"/>
      <c r="BL29" s="205"/>
      <c r="BM29" s="205"/>
      <c r="BN29" s="205"/>
      <c r="BO29" s="218"/>
      <c r="BP29" s="218"/>
      <c r="BQ29" s="215">
        <v>23</v>
      </c>
      <c r="BR29" s="216"/>
      <c r="BS29" s="790" t="s">
        <v>571</v>
      </c>
      <c r="BT29" s="791"/>
      <c r="BU29" s="791"/>
      <c r="BV29" s="791"/>
      <c r="BW29" s="791"/>
      <c r="BX29" s="791"/>
      <c r="BY29" s="791"/>
      <c r="BZ29" s="791"/>
      <c r="CA29" s="791"/>
      <c r="CB29" s="791"/>
      <c r="CC29" s="791"/>
      <c r="CD29" s="791"/>
      <c r="CE29" s="791"/>
      <c r="CF29" s="791"/>
      <c r="CG29" s="792"/>
      <c r="CH29" s="796">
        <v>-15</v>
      </c>
      <c r="CI29" s="785"/>
      <c r="CJ29" s="785"/>
      <c r="CK29" s="785"/>
      <c r="CL29" s="797"/>
      <c r="CM29" s="796">
        <v>325</v>
      </c>
      <c r="CN29" s="785"/>
      <c r="CO29" s="785"/>
      <c r="CP29" s="785"/>
      <c r="CQ29" s="797"/>
      <c r="CR29" s="796">
        <v>200</v>
      </c>
      <c r="CS29" s="785"/>
      <c r="CT29" s="785"/>
      <c r="CU29" s="785"/>
      <c r="CV29" s="797"/>
      <c r="CW29" s="796">
        <v>144</v>
      </c>
      <c r="CX29" s="785"/>
      <c r="CY29" s="785"/>
      <c r="CZ29" s="785"/>
      <c r="DA29" s="797"/>
      <c r="DB29" s="796" t="s">
        <v>574</v>
      </c>
      <c r="DC29" s="785"/>
      <c r="DD29" s="785"/>
      <c r="DE29" s="785"/>
      <c r="DF29" s="797"/>
      <c r="DG29" s="796" t="s">
        <v>574</v>
      </c>
      <c r="DH29" s="785"/>
      <c r="DI29" s="785"/>
      <c r="DJ29" s="785"/>
      <c r="DK29" s="797"/>
      <c r="DL29" s="796" t="s">
        <v>574</v>
      </c>
      <c r="DM29" s="785"/>
      <c r="DN29" s="785"/>
      <c r="DO29" s="785"/>
      <c r="DP29" s="797"/>
      <c r="DQ29" s="796" t="s">
        <v>574</v>
      </c>
      <c r="DR29" s="785"/>
      <c r="DS29" s="785"/>
      <c r="DT29" s="785"/>
      <c r="DU29" s="797"/>
      <c r="DV29" s="806"/>
      <c r="DW29" s="807"/>
      <c r="DX29" s="807"/>
      <c r="DY29" s="807"/>
      <c r="DZ29" s="808"/>
      <c r="EA29" s="199"/>
    </row>
    <row r="30" spans="1:131" s="200" customFormat="1" ht="26.25" customHeight="1">
      <c r="A30" s="219">
        <v>3</v>
      </c>
      <c r="B30" s="775" t="s">
        <v>389</v>
      </c>
      <c r="C30" s="776"/>
      <c r="D30" s="776"/>
      <c r="E30" s="776"/>
      <c r="F30" s="776"/>
      <c r="G30" s="776"/>
      <c r="H30" s="776"/>
      <c r="I30" s="776"/>
      <c r="J30" s="776"/>
      <c r="K30" s="776"/>
      <c r="L30" s="776"/>
      <c r="M30" s="776"/>
      <c r="N30" s="776"/>
      <c r="O30" s="776"/>
      <c r="P30" s="777"/>
      <c r="Q30" s="809">
        <v>15363</v>
      </c>
      <c r="R30" s="810"/>
      <c r="S30" s="810"/>
      <c r="T30" s="810"/>
      <c r="U30" s="810"/>
      <c r="V30" s="810">
        <v>14637</v>
      </c>
      <c r="W30" s="810"/>
      <c r="X30" s="810"/>
      <c r="Y30" s="810"/>
      <c r="Z30" s="810"/>
      <c r="AA30" s="810">
        <v>726</v>
      </c>
      <c r="AB30" s="810"/>
      <c r="AC30" s="810"/>
      <c r="AD30" s="810"/>
      <c r="AE30" s="781"/>
      <c r="AF30" s="783" t="s">
        <v>492</v>
      </c>
      <c r="AG30" s="779"/>
      <c r="AH30" s="779"/>
      <c r="AI30" s="779"/>
      <c r="AJ30" s="782"/>
      <c r="AK30" s="856">
        <v>1839</v>
      </c>
      <c r="AL30" s="843"/>
      <c r="AM30" s="843"/>
      <c r="AN30" s="843"/>
      <c r="AO30" s="843"/>
      <c r="AP30" s="843" t="s">
        <v>575</v>
      </c>
      <c r="AQ30" s="843"/>
      <c r="AR30" s="843"/>
      <c r="AS30" s="843"/>
      <c r="AT30" s="843"/>
      <c r="AU30" s="843" t="s">
        <v>575</v>
      </c>
      <c r="AV30" s="843"/>
      <c r="AW30" s="843"/>
      <c r="AX30" s="843"/>
      <c r="AY30" s="843"/>
      <c r="AZ30" s="857" t="s">
        <v>492</v>
      </c>
      <c r="BA30" s="857"/>
      <c r="BB30" s="857"/>
      <c r="BC30" s="857"/>
      <c r="BD30" s="857"/>
      <c r="BE30" s="854"/>
      <c r="BF30" s="854"/>
      <c r="BG30" s="854"/>
      <c r="BH30" s="854"/>
      <c r="BI30" s="855"/>
      <c r="BJ30" s="205"/>
      <c r="BK30" s="205"/>
      <c r="BL30" s="205"/>
      <c r="BM30" s="205"/>
      <c r="BN30" s="205"/>
      <c r="BO30" s="218"/>
      <c r="BP30" s="218"/>
      <c r="BQ30" s="215">
        <v>24</v>
      </c>
      <c r="BR30" s="216" t="s">
        <v>577</v>
      </c>
      <c r="BS30" s="790" t="s">
        <v>572</v>
      </c>
      <c r="BT30" s="791"/>
      <c r="BU30" s="791"/>
      <c r="BV30" s="791"/>
      <c r="BW30" s="791"/>
      <c r="BX30" s="791"/>
      <c r="BY30" s="791"/>
      <c r="BZ30" s="791"/>
      <c r="CA30" s="791"/>
      <c r="CB30" s="791"/>
      <c r="CC30" s="791"/>
      <c r="CD30" s="791"/>
      <c r="CE30" s="791"/>
      <c r="CF30" s="791"/>
      <c r="CG30" s="792"/>
      <c r="CH30" s="796">
        <v>-106</v>
      </c>
      <c r="CI30" s="785"/>
      <c r="CJ30" s="785"/>
      <c r="CK30" s="785"/>
      <c r="CL30" s="797"/>
      <c r="CM30" s="796">
        <v>1456</v>
      </c>
      <c r="CN30" s="785"/>
      <c r="CO30" s="785"/>
      <c r="CP30" s="785"/>
      <c r="CQ30" s="797"/>
      <c r="CR30" s="796" t="s">
        <v>574</v>
      </c>
      <c r="CS30" s="785"/>
      <c r="CT30" s="785"/>
      <c r="CU30" s="785"/>
      <c r="CV30" s="797"/>
      <c r="CW30" s="796">
        <v>533</v>
      </c>
      <c r="CX30" s="785"/>
      <c r="CY30" s="785"/>
      <c r="CZ30" s="785"/>
      <c r="DA30" s="797"/>
      <c r="DB30" s="796" t="s">
        <v>574</v>
      </c>
      <c r="DC30" s="785"/>
      <c r="DD30" s="785"/>
      <c r="DE30" s="785"/>
      <c r="DF30" s="797"/>
      <c r="DG30" s="796" t="s">
        <v>574</v>
      </c>
      <c r="DH30" s="785"/>
      <c r="DI30" s="785"/>
      <c r="DJ30" s="785"/>
      <c r="DK30" s="797"/>
      <c r="DL30" s="796">
        <v>24</v>
      </c>
      <c r="DM30" s="785"/>
      <c r="DN30" s="785"/>
      <c r="DO30" s="785"/>
      <c r="DP30" s="797"/>
      <c r="DQ30" s="796">
        <v>21</v>
      </c>
      <c r="DR30" s="785"/>
      <c r="DS30" s="785"/>
      <c r="DT30" s="785"/>
      <c r="DU30" s="797"/>
      <c r="DV30" s="806"/>
      <c r="DW30" s="807"/>
      <c r="DX30" s="807"/>
      <c r="DY30" s="807"/>
      <c r="DZ30" s="808"/>
      <c r="EA30" s="199"/>
    </row>
    <row r="31" spans="1:131" s="200" customFormat="1" ht="26.25" customHeight="1">
      <c r="A31" s="219">
        <v>4</v>
      </c>
      <c r="B31" s="775" t="s">
        <v>390</v>
      </c>
      <c r="C31" s="776"/>
      <c r="D31" s="776"/>
      <c r="E31" s="776"/>
      <c r="F31" s="776"/>
      <c r="G31" s="776"/>
      <c r="H31" s="776"/>
      <c r="I31" s="776"/>
      <c r="J31" s="776"/>
      <c r="K31" s="776"/>
      <c r="L31" s="776"/>
      <c r="M31" s="776"/>
      <c r="N31" s="776"/>
      <c r="O31" s="776"/>
      <c r="P31" s="777"/>
      <c r="Q31" s="809">
        <v>83451</v>
      </c>
      <c r="R31" s="810"/>
      <c r="S31" s="810"/>
      <c r="T31" s="810"/>
      <c r="U31" s="810"/>
      <c r="V31" s="810">
        <v>81700</v>
      </c>
      <c r="W31" s="810"/>
      <c r="X31" s="810"/>
      <c r="Y31" s="810"/>
      <c r="Z31" s="810"/>
      <c r="AA31" s="810">
        <v>1751</v>
      </c>
      <c r="AB31" s="810"/>
      <c r="AC31" s="810"/>
      <c r="AD31" s="810"/>
      <c r="AE31" s="781"/>
      <c r="AF31" s="783">
        <v>1751</v>
      </c>
      <c r="AG31" s="779"/>
      <c r="AH31" s="779"/>
      <c r="AI31" s="779"/>
      <c r="AJ31" s="782"/>
      <c r="AK31" s="856">
        <v>12056</v>
      </c>
      <c r="AL31" s="843"/>
      <c r="AM31" s="843"/>
      <c r="AN31" s="843"/>
      <c r="AO31" s="843"/>
      <c r="AP31" s="843">
        <v>1751</v>
      </c>
      <c r="AQ31" s="843"/>
      <c r="AR31" s="843"/>
      <c r="AS31" s="843"/>
      <c r="AT31" s="843"/>
      <c r="AU31" s="843" t="s">
        <v>575</v>
      </c>
      <c r="AV31" s="843"/>
      <c r="AW31" s="843"/>
      <c r="AX31" s="843"/>
      <c r="AY31" s="843"/>
      <c r="AZ31" s="857" t="s">
        <v>492</v>
      </c>
      <c r="BA31" s="857"/>
      <c r="BB31" s="857"/>
      <c r="BC31" s="857"/>
      <c r="BD31" s="857"/>
      <c r="BE31" s="854"/>
      <c r="BF31" s="854"/>
      <c r="BG31" s="854"/>
      <c r="BH31" s="854"/>
      <c r="BI31" s="855"/>
      <c r="BJ31" s="205"/>
      <c r="BK31" s="205"/>
      <c r="BL31" s="205"/>
      <c r="BM31" s="205"/>
      <c r="BN31" s="205"/>
      <c r="BO31" s="218"/>
      <c r="BP31" s="218"/>
      <c r="BQ31" s="215">
        <v>25</v>
      </c>
      <c r="BR31" s="216"/>
      <c r="BS31" s="790"/>
      <c r="BT31" s="791"/>
      <c r="BU31" s="791"/>
      <c r="BV31" s="791"/>
      <c r="BW31" s="791"/>
      <c r="BX31" s="791"/>
      <c r="BY31" s="791"/>
      <c r="BZ31" s="791"/>
      <c r="CA31" s="791"/>
      <c r="CB31" s="791"/>
      <c r="CC31" s="791"/>
      <c r="CD31" s="791"/>
      <c r="CE31" s="791"/>
      <c r="CF31" s="791"/>
      <c r="CG31" s="792"/>
      <c r="CH31" s="796"/>
      <c r="CI31" s="785"/>
      <c r="CJ31" s="785"/>
      <c r="CK31" s="785"/>
      <c r="CL31" s="797"/>
      <c r="CM31" s="796"/>
      <c r="CN31" s="785"/>
      <c r="CO31" s="785"/>
      <c r="CP31" s="785"/>
      <c r="CQ31" s="797"/>
      <c r="CR31" s="796"/>
      <c r="CS31" s="785"/>
      <c r="CT31" s="785"/>
      <c r="CU31" s="785"/>
      <c r="CV31" s="797"/>
      <c r="CW31" s="796"/>
      <c r="CX31" s="785"/>
      <c r="CY31" s="785"/>
      <c r="CZ31" s="785"/>
      <c r="DA31" s="797"/>
      <c r="DB31" s="796"/>
      <c r="DC31" s="785"/>
      <c r="DD31" s="785"/>
      <c r="DE31" s="785"/>
      <c r="DF31" s="797"/>
      <c r="DG31" s="796"/>
      <c r="DH31" s="785"/>
      <c r="DI31" s="785"/>
      <c r="DJ31" s="785"/>
      <c r="DK31" s="797"/>
      <c r="DL31" s="796"/>
      <c r="DM31" s="785"/>
      <c r="DN31" s="785"/>
      <c r="DO31" s="785"/>
      <c r="DP31" s="797"/>
      <c r="DQ31" s="796"/>
      <c r="DR31" s="785"/>
      <c r="DS31" s="785"/>
      <c r="DT31" s="785"/>
      <c r="DU31" s="797"/>
      <c r="DV31" s="806"/>
      <c r="DW31" s="807"/>
      <c r="DX31" s="807"/>
      <c r="DY31" s="807"/>
      <c r="DZ31" s="808"/>
      <c r="EA31" s="199"/>
    </row>
    <row r="32" spans="1:131" s="200" customFormat="1" ht="26.25" customHeight="1">
      <c r="A32" s="219">
        <v>5</v>
      </c>
      <c r="B32" s="775" t="s">
        <v>391</v>
      </c>
      <c r="C32" s="776"/>
      <c r="D32" s="776"/>
      <c r="E32" s="776"/>
      <c r="F32" s="776"/>
      <c r="G32" s="776"/>
      <c r="H32" s="776"/>
      <c r="I32" s="776"/>
      <c r="J32" s="776"/>
      <c r="K32" s="776"/>
      <c r="L32" s="776"/>
      <c r="M32" s="776"/>
      <c r="N32" s="776"/>
      <c r="O32" s="776"/>
      <c r="P32" s="777"/>
      <c r="Q32" s="809">
        <v>31193</v>
      </c>
      <c r="R32" s="810"/>
      <c r="S32" s="810"/>
      <c r="T32" s="810"/>
      <c r="U32" s="810"/>
      <c r="V32" s="810">
        <v>31858</v>
      </c>
      <c r="W32" s="810"/>
      <c r="X32" s="810"/>
      <c r="Y32" s="810"/>
      <c r="Z32" s="810"/>
      <c r="AA32" s="810">
        <v>-665</v>
      </c>
      <c r="AB32" s="810"/>
      <c r="AC32" s="810"/>
      <c r="AD32" s="810"/>
      <c r="AE32" s="781"/>
      <c r="AF32" s="783">
        <v>3270</v>
      </c>
      <c r="AG32" s="779"/>
      <c r="AH32" s="779"/>
      <c r="AI32" s="779"/>
      <c r="AJ32" s="782"/>
      <c r="AK32" s="856">
        <v>5174</v>
      </c>
      <c r="AL32" s="843"/>
      <c r="AM32" s="843"/>
      <c r="AN32" s="843"/>
      <c r="AO32" s="843"/>
      <c r="AP32" s="843">
        <v>55551</v>
      </c>
      <c r="AQ32" s="843"/>
      <c r="AR32" s="843"/>
      <c r="AS32" s="843"/>
      <c r="AT32" s="843"/>
      <c r="AU32" s="843">
        <v>35275</v>
      </c>
      <c r="AV32" s="843"/>
      <c r="AW32" s="843"/>
      <c r="AX32" s="843"/>
      <c r="AY32" s="843"/>
      <c r="AZ32" s="857" t="s">
        <v>492</v>
      </c>
      <c r="BA32" s="857"/>
      <c r="BB32" s="857"/>
      <c r="BC32" s="857"/>
      <c r="BD32" s="857"/>
      <c r="BE32" s="854" t="s">
        <v>392</v>
      </c>
      <c r="BF32" s="854"/>
      <c r="BG32" s="854"/>
      <c r="BH32" s="854"/>
      <c r="BI32" s="855"/>
      <c r="BJ32" s="205"/>
      <c r="BK32" s="205"/>
      <c r="BL32" s="205"/>
      <c r="BM32" s="205"/>
      <c r="BN32" s="205"/>
      <c r="BO32" s="218"/>
      <c r="BP32" s="218"/>
      <c r="BQ32" s="215">
        <v>26</v>
      </c>
      <c r="BR32" s="216"/>
      <c r="BS32" s="790"/>
      <c r="BT32" s="791"/>
      <c r="BU32" s="791"/>
      <c r="BV32" s="791"/>
      <c r="BW32" s="791"/>
      <c r="BX32" s="791"/>
      <c r="BY32" s="791"/>
      <c r="BZ32" s="791"/>
      <c r="CA32" s="791"/>
      <c r="CB32" s="791"/>
      <c r="CC32" s="791"/>
      <c r="CD32" s="791"/>
      <c r="CE32" s="791"/>
      <c r="CF32" s="791"/>
      <c r="CG32" s="792"/>
      <c r="CH32" s="796"/>
      <c r="CI32" s="785"/>
      <c r="CJ32" s="785"/>
      <c r="CK32" s="785"/>
      <c r="CL32" s="797"/>
      <c r="CM32" s="796"/>
      <c r="CN32" s="785"/>
      <c r="CO32" s="785"/>
      <c r="CP32" s="785"/>
      <c r="CQ32" s="797"/>
      <c r="CR32" s="796"/>
      <c r="CS32" s="785"/>
      <c r="CT32" s="785"/>
      <c r="CU32" s="785"/>
      <c r="CV32" s="797"/>
      <c r="CW32" s="796"/>
      <c r="CX32" s="785"/>
      <c r="CY32" s="785"/>
      <c r="CZ32" s="785"/>
      <c r="DA32" s="797"/>
      <c r="DB32" s="796"/>
      <c r="DC32" s="785"/>
      <c r="DD32" s="785"/>
      <c r="DE32" s="785"/>
      <c r="DF32" s="797"/>
      <c r="DG32" s="796"/>
      <c r="DH32" s="785"/>
      <c r="DI32" s="785"/>
      <c r="DJ32" s="785"/>
      <c r="DK32" s="797"/>
      <c r="DL32" s="796"/>
      <c r="DM32" s="785"/>
      <c r="DN32" s="785"/>
      <c r="DO32" s="785"/>
      <c r="DP32" s="797"/>
      <c r="DQ32" s="796"/>
      <c r="DR32" s="785"/>
      <c r="DS32" s="785"/>
      <c r="DT32" s="785"/>
      <c r="DU32" s="797"/>
      <c r="DV32" s="806"/>
      <c r="DW32" s="807"/>
      <c r="DX32" s="807"/>
      <c r="DY32" s="807"/>
      <c r="DZ32" s="808"/>
      <c r="EA32" s="199"/>
    </row>
    <row r="33" spans="1:131" s="200" customFormat="1" ht="26.25" customHeight="1">
      <c r="A33" s="219">
        <v>6</v>
      </c>
      <c r="B33" s="775" t="s">
        <v>393</v>
      </c>
      <c r="C33" s="776"/>
      <c r="D33" s="776"/>
      <c r="E33" s="776"/>
      <c r="F33" s="776"/>
      <c r="G33" s="776"/>
      <c r="H33" s="776"/>
      <c r="I33" s="776"/>
      <c r="J33" s="776"/>
      <c r="K33" s="776"/>
      <c r="L33" s="776"/>
      <c r="M33" s="776"/>
      <c r="N33" s="776"/>
      <c r="O33" s="776"/>
      <c r="P33" s="777"/>
      <c r="Q33" s="809">
        <v>43046</v>
      </c>
      <c r="R33" s="810"/>
      <c r="S33" s="810"/>
      <c r="T33" s="810"/>
      <c r="U33" s="810"/>
      <c r="V33" s="810">
        <v>40463</v>
      </c>
      <c r="W33" s="810"/>
      <c r="X33" s="810"/>
      <c r="Y33" s="810"/>
      <c r="Z33" s="810"/>
      <c r="AA33" s="810">
        <v>2583</v>
      </c>
      <c r="AB33" s="810"/>
      <c r="AC33" s="810"/>
      <c r="AD33" s="810"/>
      <c r="AE33" s="781"/>
      <c r="AF33" s="783">
        <v>6689</v>
      </c>
      <c r="AG33" s="779"/>
      <c r="AH33" s="779"/>
      <c r="AI33" s="779"/>
      <c r="AJ33" s="782"/>
      <c r="AK33" s="856">
        <v>12439</v>
      </c>
      <c r="AL33" s="843"/>
      <c r="AM33" s="843"/>
      <c r="AN33" s="843"/>
      <c r="AO33" s="843"/>
      <c r="AP33" s="843">
        <v>337767</v>
      </c>
      <c r="AQ33" s="843"/>
      <c r="AR33" s="843"/>
      <c r="AS33" s="843"/>
      <c r="AT33" s="843"/>
      <c r="AU33" s="843">
        <v>116192</v>
      </c>
      <c r="AV33" s="843"/>
      <c r="AW33" s="843"/>
      <c r="AX33" s="843"/>
      <c r="AY33" s="843"/>
      <c r="AZ33" s="857" t="s">
        <v>492</v>
      </c>
      <c r="BA33" s="857"/>
      <c r="BB33" s="857"/>
      <c r="BC33" s="857"/>
      <c r="BD33" s="857"/>
      <c r="BE33" s="854" t="s">
        <v>392</v>
      </c>
      <c r="BF33" s="854"/>
      <c r="BG33" s="854"/>
      <c r="BH33" s="854"/>
      <c r="BI33" s="855"/>
      <c r="BJ33" s="205"/>
      <c r="BK33" s="205"/>
      <c r="BL33" s="205"/>
      <c r="BM33" s="205"/>
      <c r="BN33" s="205"/>
      <c r="BO33" s="218"/>
      <c r="BP33" s="218"/>
      <c r="BQ33" s="215">
        <v>27</v>
      </c>
      <c r="BR33" s="216"/>
      <c r="BS33" s="790"/>
      <c r="BT33" s="791"/>
      <c r="BU33" s="791"/>
      <c r="BV33" s="791"/>
      <c r="BW33" s="791"/>
      <c r="BX33" s="791"/>
      <c r="BY33" s="791"/>
      <c r="BZ33" s="791"/>
      <c r="CA33" s="791"/>
      <c r="CB33" s="791"/>
      <c r="CC33" s="791"/>
      <c r="CD33" s="791"/>
      <c r="CE33" s="791"/>
      <c r="CF33" s="791"/>
      <c r="CG33" s="792"/>
      <c r="CH33" s="796"/>
      <c r="CI33" s="785"/>
      <c r="CJ33" s="785"/>
      <c r="CK33" s="785"/>
      <c r="CL33" s="797"/>
      <c r="CM33" s="796"/>
      <c r="CN33" s="785"/>
      <c r="CO33" s="785"/>
      <c r="CP33" s="785"/>
      <c r="CQ33" s="797"/>
      <c r="CR33" s="796"/>
      <c r="CS33" s="785"/>
      <c r="CT33" s="785"/>
      <c r="CU33" s="785"/>
      <c r="CV33" s="797"/>
      <c r="CW33" s="796"/>
      <c r="CX33" s="785"/>
      <c r="CY33" s="785"/>
      <c r="CZ33" s="785"/>
      <c r="DA33" s="797"/>
      <c r="DB33" s="796"/>
      <c r="DC33" s="785"/>
      <c r="DD33" s="785"/>
      <c r="DE33" s="785"/>
      <c r="DF33" s="797"/>
      <c r="DG33" s="796"/>
      <c r="DH33" s="785"/>
      <c r="DI33" s="785"/>
      <c r="DJ33" s="785"/>
      <c r="DK33" s="797"/>
      <c r="DL33" s="796"/>
      <c r="DM33" s="785"/>
      <c r="DN33" s="785"/>
      <c r="DO33" s="785"/>
      <c r="DP33" s="797"/>
      <c r="DQ33" s="796"/>
      <c r="DR33" s="785"/>
      <c r="DS33" s="785"/>
      <c r="DT33" s="785"/>
      <c r="DU33" s="797"/>
      <c r="DV33" s="806"/>
      <c r="DW33" s="807"/>
      <c r="DX33" s="807"/>
      <c r="DY33" s="807"/>
      <c r="DZ33" s="808"/>
      <c r="EA33" s="199"/>
    </row>
    <row r="34" spans="1:131" s="200" customFormat="1" ht="26.25" customHeight="1">
      <c r="A34" s="219">
        <v>7</v>
      </c>
      <c r="B34" s="775" t="s">
        <v>394</v>
      </c>
      <c r="C34" s="776"/>
      <c r="D34" s="776"/>
      <c r="E34" s="776"/>
      <c r="F34" s="776"/>
      <c r="G34" s="776"/>
      <c r="H34" s="776"/>
      <c r="I34" s="776"/>
      <c r="J34" s="776"/>
      <c r="K34" s="776"/>
      <c r="L34" s="776"/>
      <c r="M34" s="776"/>
      <c r="N34" s="776"/>
      <c r="O34" s="776"/>
      <c r="P34" s="777"/>
      <c r="Q34" s="809">
        <v>32030</v>
      </c>
      <c r="R34" s="810"/>
      <c r="S34" s="810"/>
      <c r="T34" s="810"/>
      <c r="U34" s="810"/>
      <c r="V34" s="810">
        <v>29998</v>
      </c>
      <c r="W34" s="810"/>
      <c r="X34" s="810"/>
      <c r="Y34" s="810"/>
      <c r="Z34" s="810"/>
      <c r="AA34" s="810">
        <v>2032</v>
      </c>
      <c r="AB34" s="810"/>
      <c r="AC34" s="810"/>
      <c r="AD34" s="810"/>
      <c r="AE34" s="781"/>
      <c r="AF34" s="783">
        <v>11177</v>
      </c>
      <c r="AG34" s="779"/>
      <c r="AH34" s="779"/>
      <c r="AI34" s="779"/>
      <c r="AJ34" s="782"/>
      <c r="AK34" s="856">
        <v>341</v>
      </c>
      <c r="AL34" s="843"/>
      <c r="AM34" s="843"/>
      <c r="AN34" s="843"/>
      <c r="AO34" s="843"/>
      <c r="AP34" s="843">
        <v>58616</v>
      </c>
      <c r="AQ34" s="843"/>
      <c r="AR34" s="843"/>
      <c r="AS34" s="843"/>
      <c r="AT34" s="843"/>
      <c r="AU34" s="843">
        <v>2052</v>
      </c>
      <c r="AV34" s="843"/>
      <c r="AW34" s="843"/>
      <c r="AX34" s="843"/>
      <c r="AY34" s="843"/>
      <c r="AZ34" s="857" t="s">
        <v>492</v>
      </c>
      <c r="BA34" s="857"/>
      <c r="BB34" s="857"/>
      <c r="BC34" s="857"/>
      <c r="BD34" s="857"/>
      <c r="BE34" s="854" t="s">
        <v>392</v>
      </c>
      <c r="BF34" s="854"/>
      <c r="BG34" s="854"/>
      <c r="BH34" s="854"/>
      <c r="BI34" s="855"/>
      <c r="BJ34" s="205"/>
      <c r="BK34" s="205"/>
      <c r="BL34" s="205"/>
      <c r="BM34" s="205"/>
      <c r="BN34" s="205"/>
      <c r="BO34" s="218"/>
      <c r="BP34" s="218"/>
      <c r="BQ34" s="215">
        <v>28</v>
      </c>
      <c r="BR34" s="216"/>
      <c r="BS34" s="790"/>
      <c r="BT34" s="791"/>
      <c r="BU34" s="791"/>
      <c r="BV34" s="791"/>
      <c r="BW34" s="791"/>
      <c r="BX34" s="791"/>
      <c r="BY34" s="791"/>
      <c r="BZ34" s="791"/>
      <c r="CA34" s="791"/>
      <c r="CB34" s="791"/>
      <c r="CC34" s="791"/>
      <c r="CD34" s="791"/>
      <c r="CE34" s="791"/>
      <c r="CF34" s="791"/>
      <c r="CG34" s="792"/>
      <c r="CH34" s="796"/>
      <c r="CI34" s="785"/>
      <c r="CJ34" s="785"/>
      <c r="CK34" s="785"/>
      <c r="CL34" s="797"/>
      <c r="CM34" s="796"/>
      <c r="CN34" s="785"/>
      <c r="CO34" s="785"/>
      <c r="CP34" s="785"/>
      <c r="CQ34" s="797"/>
      <c r="CR34" s="796"/>
      <c r="CS34" s="785"/>
      <c r="CT34" s="785"/>
      <c r="CU34" s="785"/>
      <c r="CV34" s="797"/>
      <c r="CW34" s="796"/>
      <c r="CX34" s="785"/>
      <c r="CY34" s="785"/>
      <c r="CZ34" s="785"/>
      <c r="DA34" s="797"/>
      <c r="DB34" s="796"/>
      <c r="DC34" s="785"/>
      <c r="DD34" s="785"/>
      <c r="DE34" s="785"/>
      <c r="DF34" s="797"/>
      <c r="DG34" s="796"/>
      <c r="DH34" s="785"/>
      <c r="DI34" s="785"/>
      <c r="DJ34" s="785"/>
      <c r="DK34" s="797"/>
      <c r="DL34" s="796"/>
      <c r="DM34" s="785"/>
      <c r="DN34" s="785"/>
      <c r="DO34" s="785"/>
      <c r="DP34" s="797"/>
      <c r="DQ34" s="796"/>
      <c r="DR34" s="785"/>
      <c r="DS34" s="785"/>
      <c r="DT34" s="785"/>
      <c r="DU34" s="797"/>
      <c r="DV34" s="806"/>
      <c r="DW34" s="807"/>
      <c r="DX34" s="807"/>
      <c r="DY34" s="807"/>
      <c r="DZ34" s="808"/>
      <c r="EA34" s="199"/>
    </row>
    <row r="35" spans="1:131" s="200" customFormat="1" ht="26.25" customHeight="1">
      <c r="A35" s="219">
        <v>8</v>
      </c>
      <c r="B35" s="775" t="s">
        <v>395</v>
      </c>
      <c r="C35" s="776"/>
      <c r="D35" s="776"/>
      <c r="E35" s="776"/>
      <c r="F35" s="776"/>
      <c r="G35" s="776"/>
      <c r="H35" s="776"/>
      <c r="I35" s="776"/>
      <c r="J35" s="776"/>
      <c r="K35" s="776"/>
      <c r="L35" s="776"/>
      <c r="M35" s="776"/>
      <c r="N35" s="776"/>
      <c r="O35" s="776"/>
      <c r="P35" s="777"/>
      <c r="Q35" s="809">
        <v>7324</v>
      </c>
      <c r="R35" s="810"/>
      <c r="S35" s="810"/>
      <c r="T35" s="810"/>
      <c r="U35" s="810"/>
      <c r="V35" s="810">
        <v>7147</v>
      </c>
      <c r="W35" s="810"/>
      <c r="X35" s="810"/>
      <c r="Y35" s="810"/>
      <c r="Z35" s="810"/>
      <c r="AA35" s="810">
        <v>177</v>
      </c>
      <c r="AB35" s="810"/>
      <c r="AC35" s="810"/>
      <c r="AD35" s="810"/>
      <c r="AE35" s="781"/>
      <c r="AF35" s="783">
        <v>6283</v>
      </c>
      <c r="AG35" s="779"/>
      <c r="AH35" s="779"/>
      <c r="AI35" s="779"/>
      <c r="AJ35" s="782"/>
      <c r="AK35" s="856">
        <v>42</v>
      </c>
      <c r="AL35" s="843"/>
      <c r="AM35" s="843"/>
      <c r="AN35" s="843"/>
      <c r="AO35" s="843"/>
      <c r="AP35" s="843">
        <v>9523</v>
      </c>
      <c r="AQ35" s="843"/>
      <c r="AR35" s="843"/>
      <c r="AS35" s="843"/>
      <c r="AT35" s="843"/>
      <c r="AU35" s="843">
        <v>1467</v>
      </c>
      <c r="AV35" s="843"/>
      <c r="AW35" s="843"/>
      <c r="AX35" s="843"/>
      <c r="AY35" s="843"/>
      <c r="AZ35" s="857" t="s">
        <v>492</v>
      </c>
      <c r="BA35" s="857"/>
      <c r="BB35" s="857"/>
      <c r="BC35" s="857"/>
      <c r="BD35" s="857"/>
      <c r="BE35" s="854" t="s">
        <v>392</v>
      </c>
      <c r="BF35" s="854"/>
      <c r="BG35" s="854"/>
      <c r="BH35" s="854"/>
      <c r="BI35" s="855"/>
      <c r="BJ35" s="205"/>
      <c r="BK35" s="205"/>
      <c r="BL35" s="205"/>
      <c r="BM35" s="205"/>
      <c r="BN35" s="205"/>
      <c r="BO35" s="218"/>
      <c r="BP35" s="218"/>
      <c r="BQ35" s="215">
        <v>29</v>
      </c>
      <c r="BR35" s="216"/>
      <c r="BS35" s="790"/>
      <c r="BT35" s="791"/>
      <c r="BU35" s="791"/>
      <c r="BV35" s="791"/>
      <c r="BW35" s="791"/>
      <c r="BX35" s="791"/>
      <c r="BY35" s="791"/>
      <c r="BZ35" s="791"/>
      <c r="CA35" s="791"/>
      <c r="CB35" s="791"/>
      <c r="CC35" s="791"/>
      <c r="CD35" s="791"/>
      <c r="CE35" s="791"/>
      <c r="CF35" s="791"/>
      <c r="CG35" s="792"/>
      <c r="CH35" s="796"/>
      <c r="CI35" s="785"/>
      <c r="CJ35" s="785"/>
      <c r="CK35" s="785"/>
      <c r="CL35" s="797"/>
      <c r="CM35" s="796"/>
      <c r="CN35" s="785"/>
      <c r="CO35" s="785"/>
      <c r="CP35" s="785"/>
      <c r="CQ35" s="797"/>
      <c r="CR35" s="796"/>
      <c r="CS35" s="785"/>
      <c r="CT35" s="785"/>
      <c r="CU35" s="785"/>
      <c r="CV35" s="797"/>
      <c r="CW35" s="796"/>
      <c r="CX35" s="785"/>
      <c r="CY35" s="785"/>
      <c r="CZ35" s="785"/>
      <c r="DA35" s="797"/>
      <c r="DB35" s="796"/>
      <c r="DC35" s="785"/>
      <c r="DD35" s="785"/>
      <c r="DE35" s="785"/>
      <c r="DF35" s="797"/>
      <c r="DG35" s="796"/>
      <c r="DH35" s="785"/>
      <c r="DI35" s="785"/>
      <c r="DJ35" s="785"/>
      <c r="DK35" s="797"/>
      <c r="DL35" s="796"/>
      <c r="DM35" s="785"/>
      <c r="DN35" s="785"/>
      <c r="DO35" s="785"/>
      <c r="DP35" s="797"/>
      <c r="DQ35" s="796"/>
      <c r="DR35" s="785"/>
      <c r="DS35" s="785"/>
      <c r="DT35" s="785"/>
      <c r="DU35" s="797"/>
      <c r="DV35" s="806"/>
      <c r="DW35" s="807"/>
      <c r="DX35" s="807"/>
      <c r="DY35" s="807"/>
      <c r="DZ35" s="808"/>
      <c r="EA35" s="199"/>
    </row>
    <row r="36" spans="1:131" s="200" customFormat="1" ht="26.25" customHeight="1">
      <c r="A36" s="219">
        <v>9</v>
      </c>
      <c r="B36" s="775" t="s">
        <v>396</v>
      </c>
      <c r="C36" s="776"/>
      <c r="D36" s="776"/>
      <c r="E36" s="776"/>
      <c r="F36" s="776"/>
      <c r="G36" s="776"/>
      <c r="H36" s="776"/>
      <c r="I36" s="776"/>
      <c r="J36" s="776"/>
      <c r="K36" s="776"/>
      <c r="L36" s="776"/>
      <c r="M36" s="776"/>
      <c r="N36" s="776"/>
      <c r="O36" s="776"/>
      <c r="P36" s="777"/>
      <c r="Q36" s="809">
        <v>9299</v>
      </c>
      <c r="R36" s="810"/>
      <c r="S36" s="810"/>
      <c r="T36" s="810"/>
      <c r="U36" s="810"/>
      <c r="V36" s="810">
        <v>9045</v>
      </c>
      <c r="W36" s="810"/>
      <c r="X36" s="810"/>
      <c r="Y36" s="810"/>
      <c r="Z36" s="810"/>
      <c r="AA36" s="810">
        <v>254</v>
      </c>
      <c r="AB36" s="810"/>
      <c r="AC36" s="810"/>
      <c r="AD36" s="810"/>
      <c r="AE36" s="781"/>
      <c r="AF36" s="783">
        <v>27</v>
      </c>
      <c r="AG36" s="779"/>
      <c r="AH36" s="779"/>
      <c r="AI36" s="779"/>
      <c r="AJ36" s="782"/>
      <c r="AK36" s="856">
        <v>1195</v>
      </c>
      <c r="AL36" s="843"/>
      <c r="AM36" s="843"/>
      <c r="AN36" s="843"/>
      <c r="AO36" s="843"/>
      <c r="AP36" s="843">
        <v>653</v>
      </c>
      <c r="AQ36" s="843"/>
      <c r="AR36" s="843"/>
      <c r="AS36" s="843"/>
      <c r="AT36" s="843"/>
      <c r="AU36" s="843">
        <v>59</v>
      </c>
      <c r="AV36" s="843"/>
      <c r="AW36" s="843"/>
      <c r="AX36" s="843"/>
      <c r="AY36" s="843"/>
      <c r="AZ36" s="857" t="s">
        <v>492</v>
      </c>
      <c r="BA36" s="857"/>
      <c r="BB36" s="857"/>
      <c r="BC36" s="857"/>
      <c r="BD36" s="857"/>
      <c r="BE36" s="854" t="s">
        <v>392</v>
      </c>
      <c r="BF36" s="854"/>
      <c r="BG36" s="854"/>
      <c r="BH36" s="854"/>
      <c r="BI36" s="855"/>
      <c r="BJ36" s="205"/>
      <c r="BK36" s="205"/>
      <c r="BL36" s="205"/>
      <c r="BM36" s="205"/>
      <c r="BN36" s="205"/>
      <c r="BO36" s="218"/>
      <c r="BP36" s="218"/>
      <c r="BQ36" s="215">
        <v>30</v>
      </c>
      <c r="BR36" s="216"/>
      <c r="BS36" s="790"/>
      <c r="BT36" s="791"/>
      <c r="BU36" s="791"/>
      <c r="BV36" s="791"/>
      <c r="BW36" s="791"/>
      <c r="BX36" s="791"/>
      <c r="BY36" s="791"/>
      <c r="BZ36" s="791"/>
      <c r="CA36" s="791"/>
      <c r="CB36" s="791"/>
      <c r="CC36" s="791"/>
      <c r="CD36" s="791"/>
      <c r="CE36" s="791"/>
      <c r="CF36" s="791"/>
      <c r="CG36" s="792"/>
      <c r="CH36" s="796"/>
      <c r="CI36" s="785"/>
      <c r="CJ36" s="785"/>
      <c r="CK36" s="785"/>
      <c r="CL36" s="797"/>
      <c r="CM36" s="796"/>
      <c r="CN36" s="785"/>
      <c r="CO36" s="785"/>
      <c r="CP36" s="785"/>
      <c r="CQ36" s="797"/>
      <c r="CR36" s="796"/>
      <c r="CS36" s="785"/>
      <c r="CT36" s="785"/>
      <c r="CU36" s="785"/>
      <c r="CV36" s="797"/>
      <c r="CW36" s="796"/>
      <c r="CX36" s="785"/>
      <c r="CY36" s="785"/>
      <c r="CZ36" s="785"/>
      <c r="DA36" s="797"/>
      <c r="DB36" s="796"/>
      <c r="DC36" s="785"/>
      <c r="DD36" s="785"/>
      <c r="DE36" s="785"/>
      <c r="DF36" s="797"/>
      <c r="DG36" s="796"/>
      <c r="DH36" s="785"/>
      <c r="DI36" s="785"/>
      <c r="DJ36" s="785"/>
      <c r="DK36" s="797"/>
      <c r="DL36" s="796"/>
      <c r="DM36" s="785"/>
      <c r="DN36" s="785"/>
      <c r="DO36" s="785"/>
      <c r="DP36" s="797"/>
      <c r="DQ36" s="796"/>
      <c r="DR36" s="785"/>
      <c r="DS36" s="785"/>
      <c r="DT36" s="785"/>
      <c r="DU36" s="797"/>
      <c r="DV36" s="806"/>
      <c r="DW36" s="807"/>
      <c r="DX36" s="807"/>
      <c r="DY36" s="807"/>
      <c r="DZ36" s="808"/>
      <c r="EA36" s="199"/>
    </row>
    <row r="37" spans="1:131" s="200" customFormat="1" ht="26.25" customHeight="1">
      <c r="A37" s="219">
        <v>10</v>
      </c>
      <c r="B37" s="775" t="s">
        <v>397</v>
      </c>
      <c r="C37" s="776"/>
      <c r="D37" s="776"/>
      <c r="E37" s="776"/>
      <c r="F37" s="776"/>
      <c r="G37" s="776"/>
      <c r="H37" s="776"/>
      <c r="I37" s="776"/>
      <c r="J37" s="776"/>
      <c r="K37" s="776"/>
      <c r="L37" s="776"/>
      <c r="M37" s="776"/>
      <c r="N37" s="776"/>
      <c r="O37" s="776"/>
      <c r="P37" s="777"/>
      <c r="Q37" s="809">
        <v>1618</v>
      </c>
      <c r="R37" s="810"/>
      <c r="S37" s="810"/>
      <c r="T37" s="810"/>
      <c r="U37" s="810"/>
      <c r="V37" s="810">
        <v>1601</v>
      </c>
      <c r="W37" s="810"/>
      <c r="X37" s="810"/>
      <c r="Y37" s="810"/>
      <c r="Z37" s="810"/>
      <c r="AA37" s="810">
        <v>17</v>
      </c>
      <c r="AB37" s="810"/>
      <c r="AC37" s="810"/>
      <c r="AD37" s="810"/>
      <c r="AE37" s="781"/>
      <c r="AF37" s="783" t="s">
        <v>492</v>
      </c>
      <c r="AG37" s="779"/>
      <c r="AH37" s="779"/>
      <c r="AI37" s="779"/>
      <c r="AJ37" s="782"/>
      <c r="AK37" s="856">
        <v>59</v>
      </c>
      <c r="AL37" s="843"/>
      <c r="AM37" s="843"/>
      <c r="AN37" s="843"/>
      <c r="AO37" s="843"/>
      <c r="AP37" s="843">
        <v>3746</v>
      </c>
      <c r="AQ37" s="843"/>
      <c r="AR37" s="843"/>
      <c r="AS37" s="843"/>
      <c r="AT37" s="843"/>
      <c r="AU37" s="843">
        <v>1602</v>
      </c>
      <c r="AV37" s="843"/>
      <c r="AW37" s="843"/>
      <c r="AX37" s="843"/>
      <c r="AY37" s="843"/>
      <c r="AZ37" s="857" t="s">
        <v>492</v>
      </c>
      <c r="BA37" s="857"/>
      <c r="BB37" s="857"/>
      <c r="BC37" s="857"/>
      <c r="BD37" s="857"/>
      <c r="BE37" s="854" t="s">
        <v>398</v>
      </c>
      <c r="BF37" s="854"/>
      <c r="BG37" s="854"/>
      <c r="BH37" s="854"/>
      <c r="BI37" s="855"/>
      <c r="BJ37" s="205"/>
      <c r="BK37" s="205"/>
      <c r="BL37" s="205"/>
      <c r="BM37" s="205"/>
      <c r="BN37" s="205"/>
      <c r="BO37" s="218"/>
      <c r="BP37" s="218"/>
      <c r="BQ37" s="215">
        <v>31</v>
      </c>
      <c r="BR37" s="216"/>
      <c r="BS37" s="790"/>
      <c r="BT37" s="791"/>
      <c r="BU37" s="791"/>
      <c r="BV37" s="791"/>
      <c r="BW37" s="791"/>
      <c r="BX37" s="791"/>
      <c r="BY37" s="791"/>
      <c r="BZ37" s="791"/>
      <c r="CA37" s="791"/>
      <c r="CB37" s="791"/>
      <c r="CC37" s="791"/>
      <c r="CD37" s="791"/>
      <c r="CE37" s="791"/>
      <c r="CF37" s="791"/>
      <c r="CG37" s="792"/>
      <c r="CH37" s="796"/>
      <c r="CI37" s="785"/>
      <c r="CJ37" s="785"/>
      <c r="CK37" s="785"/>
      <c r="CL37" s="797"/>
      <c r="CM37" s="796"/>
      <c r="CN37" s="785"/>
      <c r="CO37" s="785"/>
      <c r="CP37" s="785"/>
      <c r="CQ37" s="797"/>
      <c r="CR37" s="796"/>
      <c r="CS37" s="785"/>
      <c r="CT37" s="785"/>
      <c r="CU37" s="785"/>
      <c r="CV37" s="797"/>
      <c r="CW37" s="796"/>
      <c r="CX37" s="785"/>
      <c r="CY37" s="785"/>
      <c r="CZ37" s="785"/>
      <c r="DA37" s="797"/>
      <c r="DB37" s="796"/>
      <c r="DC37" s="785"/>
      <c r="DD37" s="785"/>
      <c r="DE37" s="785"/>
      <c r="DF37" s="797"/>
      <c r="DG37" s="796"/>
      <c r="DH37" s="785"/>
      <c r="DI37" s="785"/>
      <c r="DJ37" s="785"/>
      <c r="DK37" s="797"/>
      <c r="DL37" s="796"/>
      <c r="DM37" s="785"/>
      <c r="DN37" s="785"/>
      <c r="DO37" s="785"/>
      <c r="DP37" s="797"/>
      <c r="DQ37" s="796"/>
      <c r="DR37" s="785"/>
      <c r="DS37" s="785"/>
      <c r="DT37" s="785"/>
      <c r="DU37" s="797"/>
      <c r="DV37" s="806"/>
      <c r="DW37" s="807"/>
      <c r="DX37" s="807"/>
      <c r="DY37" s="807"/>
      <c r="DZ37" s="808"/>
      <c r="EA37" s="199"/>
    </row>
    <row r="38" spans="1:131" s="200" customFormat="1" ht="26.25" customHeight="1">
      <c r="A38" s="219">
        <v>11</v>
      </c>
      <c r="B38" s="775" t="s">
        <v>399</v>
      </c>
      <c r="C38" s="776"/>
      <c r="D38" s="776"/>
      <c r="E38" s="776"/>
      <c r="F38" s="776"/>
      <c r="G38" s="776"/>
      <c r="H38" s="776"/>
      <c r="I38" s="776"/>
      <c r="J38" s="776"/>
      <c r="K38" s="776"/>
      <c r="L38" s="776"/>
      <c r="M38" s="776"/>
      <c r="N38" s="776"/>
      <c r="O38" s="776"/>
      <c r="P38" s="777"/>
      <c r="Q38" s="809">
        <v>2811</v>
      </c>
      <c r="R38" s="810"/>
      <c r="S38" s="810"/>
      <c r="T38" s="810"/>
      <c r="U38" s="810"/>
      <c r="V38" s="810">
        <v>2753</v>
      </c>
      <c r="W38" s="810"/>
      <c r="X38" s="810"/>
      <c r="Y38" s="810"/>
      <c r="Z38" s="810"/>
      <c r="AA38" s="810">
        <v>58</v>
      </c>
      <c r="AB38" s="810"/>
      <c r="AC38" s="810"/>
      <c r="AD38" s="810"/>
      <c r="AE38" s="781"/>
      <c r="AF38" s="783">
        <v>22</v>
      </c>
      <c r="AG38" s="779"/>
      <c r="AH38" s="779"/>
      <c r="AI38" s="779"/>
      <c r="AJ38" s="782"/>
      <c r="AK38" s="856" t="s">
        <v>574</v>
      </c>
      <c r="AL38" s="843"/>
      <c r="AM38" s="843"/>
      <c r="AN38" s="843"/>
      <c r="AO38" s="843"/>
      <c r="AP38" s="843">
        <v>1999</v>
      </c>
      <c r="AQ38" s="843"/>
      <c r="AR38" s="843"/>
      <c r="AS38" s="843"/>
      <c r="AT38" s="843"/>
      <c r="AU38" s="843" t="s">
        <v>575</v>
      </c>
      <c r="AV38" s="843"/>
      <c r="AW38" s="843"/>
      <c r="AX38" s="843"/>
      <c r="AY38" s="843"/>
      <c r="AZ38" s="857" t="s">
        <v>492</v>
      </c>
      <c r="BA38" s="857"/>
      <c r="BB38" s="857"/>
      <c r="BC38" s="857"/>
      <c r="BD38" s="857"/>
      <c r="BE38" s="854" t="s">
        <v>398</v>
      </c>
      <c r="BF38" s="854"/>
      <c r="BG38" s="854"/>
      <c r="BH38" s="854"/>
      <c r="BI38" s="855"/>
      <c r="BJ38" s="205"/>
      <c r="BK38" s="205"/>
      <c r="BL38" s="205"/>
      <c r="BM38" s="205"/>
      <c r="BN38" s="205"/>
      <c r="BO38" s="218"/>
      <c r="BP38" s="218"/>
      <c r="BQ38" s="215">
        <v>32</v>
      </c>
      <c r="BR38" s="216"/>
      <c r="BS38" s="790"/>
      <c r="BT38" s="791"/>
      <c r="BU38" s="791"/>
      <c r="BV38" s="791"/>
      <c r="BW38" s="791"/>
      <c r="BX38" s="791"/>
      <c r="BY38" s="791"/>
      <c r="BZ38" s="791"/>
      <c r="CA38" s="791"/>
      <c r="CB38" s="791"/>
      <c r="CC38" s="791"/>
      <c r="CD38" s="791"/>
      <c r="CE38" s="791"/>
      <c r="CF38" s="791"/>
      <c r="CG38" s="792"/>
      <c r="CH38" s="796"/>
      <c r="CI38" s="785"/>
      <c r="CJ38" s="785"/>
      <c r="CK38" s="785"/>
      <c r="CL38" s="797"/>
      <c r="CM38" s="796"/>
      <c r="CN38" s="785"/>
      <c r="CO38" s="785"/>
      <c r="CP38" s="785"/>
      <c r="CQ38" s="797"/>
      <c r="CR38" s="796"/>
      <c r="CS38" s="785"/>
      <c r="CT38" s="785"/>
      <c r="CU38" s="785"/>
      <c r="CV38" s="797"/>
      <c r="CW38" s="796"/>
      <c r="CX38" s="785"/>
      <c r="CY38" s="785"/>
      <c r="CZ38" s="785"/>
      <c r="DA38" s="797"/>
      <c r="DB38" s="796"/>
      <c r="DC38" s="785"/>
      <c r="DD38" s="785"/>
      <c r="DE38" s="785"/>
      <c r="DF38" s="797"/>
      <c r="DG38" s="796"/>
      <c r="DH38" s="785"/>
      <c r="DI38" s="785"/>
      <c r="DJ38" s="785"/>
      <c r="DK38" s="797"/>
      <c r="DL38" s="796"/>
      <c r="DM38" s="785"/>
      <c r="DN38" s="785"/>
      <c r="DO38" s="785"/>
      <c r="DP38" s="797"/>
      <c r="DQ38" s="796"/>
      <c r="DR38" s="785"/>
      <c r="DS38" s="785"/>
      <c r="DT38" s="785"/>
      <c r="DU38" s="797"/>
      <c r="DV38" s="806"/>
      <c r="DW38" s="807"/>
      <c r="DX38" s="807"/>
      <c r="DY38" s="807"/>
      <c r="DZ38" s="808"/>
      <c r="EA38" s="199"/>
    </row>
    <row r="39" spans="1:131" s="200" customFormat="1" ht="26.25" customHeight="1">
      <c r="A39" s="219">
        <v>12</v>
      </c>
      <c r="B39" s="775" t="s">
        <v>400</v>
      </c>
      <c r="C39" s="776"/>
      <c r="D39" s="776"/>
      <c r="E39" s="776"/>
      <c r="F39" s="776"/>
      <c r="G39" s="776"/>
      <c r="H39" s="776"/>
      <c r="I39" s="776"/>
      <c r="J39" s="776"/>
      <c r="K39" s="776"/>
      <c r="L39" s="776"/>
      <c r="M39" s="776"/>
      <c r="N39" s="776"/>
      <c r="O39" s="776"/>
      <c r="P39" s="777"/>
      <c r="Q39" s="809">
        <v>569</v>
      </c>
      <c r="R39" s="810"/>
      <c r="S39" s="810"/>
      <c r="T39" s="810"/>
      <c r="U39" s="810"/>
      <c r="V39" s="810">
        <v>335</v>
      </c>
      <c r="W39" s="810"/>
      <c r="X39" s="810"/>
      <c r="Y39" s="810"/>
      <c r="Z39" s="810"/>
      <c r="AA39" s="810">
        <v>234</v>
      </c>
      <c r="AB39" s="810"/>
      <c r="AC39" s="810"/>
      <c r="AD39" s="810"/>
      <c r="AE39" s="781"/>
      <c r="AF39" s="783">
        <v>234</v>
      </c>
      <c r="AG39" s="779"/>
      <c r="AH39" s="779"/>
      <c r="AI39" s="779"/>
      <c r="AJ39" s="782"/>
      <c r="AK39" s="856" t="s">
        <v>576</v>
      </c>
      <c r="AL39" s="843"/>
      <c r="AM39" s="843"/>
      <c r="AN39" s="843"/>
      <c r="AO39" s="843"/>
      <c r="AP39" s="843">
        <v>495</v>
      </c>
      <c r="AQ39" s="843"/>
      <c r="AR39" s="843"/>
      <c r="AS39" s="843"/>
      <c r="AT39" s="843"/>
      <c r="AU39" s="843" t="s">
        <v>575</v>
      </c>
      <c r="AV39" s="843"/>
      <c r="AW39" s="843"/>
      <c r="AX39" s="843"/>
      <c r="AY39" s="843"/>
      <c r="AZ39" s="857" t="s">
        <v>492</v>
      </c>
      <c r="BA39" s="857"/>
      <c r="BB39" s="857"/>
      <c r="BC39" s="857"/>
      <c r="BD39" s="857"/>
      <c r="BE39" s="854" t="s">
        <v>398</v>
      </c>
      <c r="BF39" s="854"/>
      <c r="BG39" s="854"/>
      <c r="BH39" s="854"/>
      <c r="BI39" s="855"/>
      <c r="BJ39" s="205"/>
      <c r="BK39" s="205"/>
      <c r="BL39" s="205"/>
      <c r="BM39" s="205"/>
      <c r="BN39" s="205"/>
      <c r="BO39" s="218"/>
      <c r="BP39" s="218"/>
      <c r="BQ39" s="215">
        <v>33</v>
      </c>
      <c r="BR39" s="216"/>
      <c r="BS39" s="790"/>
      <c r="BT39" s="791"/>
      <c r="BU39" s="791"/>
      <c r="BV39" s="791"/>
      <c r="BW39" s="791"/>
      <c r="BX39" s="791"/>
      <c r="BY39" s="791"/>
      <c r="BZ39" s="791"/>
      <c r="CA39" s="791"/>
      <c r="CB39" s="791"/>
      <c r="CC39" s="791"/>
      <c r="CD39" s="791"/>
      <c r="CE39" s="791"/>
      <c r="CF39" s="791"/>
      <c r="CG39" s="792"/>
      <c r="CH39" s="796"/>
      <c r="CI39" s="785"/>
      <c r="CJ39" s="785"/>
      <c r="CK39" s="785"/>
      <c r="CL39" s="797"/>
      <c r="CM39" s="796"/>
      <c r="CN39" s="785"/>
      <c r="CO39" s="785"/>
      <c r="CP39" s="785"/>
      <c r="CQ39" s="797"/>
      <c r="CR39" s="796"/>
      <c r="CS39" s="785"/>
      <c r="CT39" s="785"/>
      <c r="CU39" s="785"/>
      <c r="CV39" s="797"/>
      <c r="CW39" s="796"/>
      <c r="CX39" s="785"/>
      <c r="CY39" s="785"/>
      <c r="CZ39" s="785"/>
      <c r="DA39" s="797"/>
      <c r="DB39" s="796"/>
      <c r="DC39" s="785"/>
      <c r="DD39" s="785"/>
      <c r="DE39" s="785"/>
      <c r="DF39" s="797"/>
      <c r="DG39" s="796"/>
      <c r="DH39" s="785"/>
      <c r="DI39" s="785"/>
      <c r="DJ39" s="785"/>
      <c r="DK39" s="797"/>
      <c r="DL39" s="796"/>
      <c r="DM39" s="785"/>
      <c r="DN39" s="785"/>
      <c r="DO39" s="785"/>
      <c r="DP39" s="797"/>
      <c r="DQ39" s="796"/>
      <c r="DR39" s="785"/>
      <c r="DS39" s="785"/>
      <c r="DT39" s="785"/>
      <c r="DU39" s="797"/>
      <c r="DV39" s="806"/>
      <c r="DW39" s="807"/>
      <c r="DX39" s="807"/>
      <c r="DY39" s="807"/>
      <c r="DZ39" s="808"/>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809"/>
      <c r="R40" s="810"/>
      <c r="S40" s="810"/>
      <c r="T40" s="810"/>
      <c r="U40" s="810"/>
      <c r="V40" s="810"/>
      <c r="W40" s="810"/>
      <c r="X40" s="810"/>
      <c r="Y40" s="810"/>
      <c r="Z40" s="810"/>
      <c r="AA40" s="810"/>
      <c r="AB40" s="810"/>
      <c r="AC40" s="810"/>
      <c r="AD40" s="810"/>
      <c r="AE40" s="781"/>
      <c r="AF40" s="783"/>
      <c r="AG40" s="779"/>
      <c r="AH40" s="779"/>
      <c r="AI40" s="779"/>
      <c r="AJ40" s="782"/>
      <c r="AK40" s="856"/>
      <c r="AL40" s="843"/>
      <c r="AM40" s="843"/>
      <c r="AN40" s="843"/>
      <c r="AO40" s="843"/>
      <c r="AP40" s="843"/>
      <c r="AQ40" s="843"/>
      <c r="AR40" s="843"/>
      <c r="AS40" s="843"/>
      <c r="AT40" s="843"/>
      <c r="AU40" s="843"/>
      <c r="AV40" s="843"/>
      <c r="AW40" s="843"/>
      <c r="AX40" s="843"/>
      <c r="AY40" s="843"/>
      <c r="AZ40" s="857"/>
      <c r="BA40" s="857"/>
      <c r="BB40" s="857"/>
      <c r="BC40" s="857"/>
      <c r="BD40" s="857"/>
      <c r="BE40" s="854"/>
      <c r="BF40" s="854"/>
      <c r="BG40" s="854"/>
      <c r="BH40" s="854"/>
      <c r="BI40" s="855"/>
      <c r="BJ40" s="205"/>
      <c r="BK40" s="205"/>
      <c r="BL40" s="205"/>
      <c r="BM40" s="205"/>
      <c r="BN40" s="205"/>
      <c r="BO40" s="218"/>
      <c r="BP40" s="218"/>
      <c r="BQ40" s="215">
        <v>34</v>
      </c>
      <c r="BR40" s="216"/>
      <c r="BS40" s="790"/>
      <c r="BT40" s="791"/>
      <c r="BU40" s="791"/>
      <c r="BV40" s="791"/>
      <c r="BW40" s="791"/>
      <c r="BX40" s="791"/>
      <c r="BY40" s="791"/>
      <c r="BZ40" s="791"/>
      <c r="CA40" s="791"/>
      <c r="CB40" s="791"/>
      <c r="CC40" s="791"/>
      <c r="CD40" s="791"/>
      <c r="CE40" s="791"/>
      <c r="CF40" s="791"/>
      <c r="CG40" s="792"/>
      <c r="CH40" s="796"/>
      <c r="CI40" s="785"/>
      <c r="CJ40" s="785"/>
      <c r="CK40" s="785"/>
      <c r="CL40" s="797"/>
      <c r="CM40" s="796"/>
      <c r="CN40" s="785"/>
      <c r="CO40" s="785"/>
      <c r="CP40" s="785"/>
      <c r="CQ40" s="797"/>
      <c r="CR40" s="796"/>
      <c r="CS40" s="785"/>
      <c r="CT40" s="785"/>
      <c r="CU40" s="785"/>
      <c r="CV40" s="797"/>
      <c r="CW40" s="796"/>
      <c r="CX40" s="785"/>
      <c r="CY40" s="785"/>
      <c r="CZ40" s="785"/>
      <c r="DA40" s="797"/>
      <c r="DB40" s="796"/>
      <c r="DC40" s="785"/>
      <c r="DD40" s="785"/>
      <c r="DE40" s="785"/>
      <c r="DF40" s="797"/>
      <c r="DG40" s="796"/>
      <c r="DH40" s="785"/>
      <c r="DI40" s="785"/>
      <c r="DJ40" s="785"/>
      <c r="DK40" s="797"/>
      <c r="DL40" s="796"/>
      <c r="DM40" s="785"/>
      <c r="DN40" s="785"/>
      <c r="DO40" s="785"/>
      <c r="DP40" s="797"/>
      <c r="DQ40" s="796"/>
      <c r="DR40" s="785"/>
      <c r="DS40" s="785"/>
      <c r="DT40" s="785"/>
      <c r="DU40" s="797"/>
      <c r="DV40" s="806"/>
      <c r="DW40" s="807"/>
      <c r="DX40" s="807"/>
      <c r="DY40" s="807"/>
      <c r="DZ40" s="808"/>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809"/>
      <c r="R41" s="810"/>
      <c r="S41" s="810"/>
      <c r="T41" s="810"/>
      <c r="U41" s="810"/>
      <c r="V41" s="810"/>
      <c r="W41" s="810"/>
      <c r="X41" s="810"/>
      <c r="Y41" s="810"/>
      <c r="Z41" s="810"/>
      <c r="AA41" s="810"/>
      <c r="AB41" s="810"/>
      <c r="AC41" s="810"/>
      <c r="AD41" s="810"/>
      <c r="AE41" s="781"/>
      <c r="AF41" s="783"/>
      <c r="AG41" s="779"/>
      <c r="AH41" s="779"/>
      <c r="AI41" s="779"/>
      <c r="AJ41" s="782"/>
      <c r="AK41" s="856"/>
      <c r="AL41" s="843"/>
      <c r="AM41" s="843"/>
      <c r="AN41" s="843"/>
      <c r="AO41" s="843"/>
      <c r="AP41" s="843"/>
      <c r="AQ41" s="843"/>
      <c r="AR41" s="843"/>
      <c r="AS41" s="843"/>
      <c r="AT41" s="843"/>
      <c r="AU41" s="843"/>
      <c r="AV41" s="843"/>
      <c r="AW41" s="843"/>
      <c r="AX41" s="843"/>
      <c r="AY41" s="843"/>
      <c r="AZ41" s="857"/>
      <c r="BA41" s="857"/>
      <c r="BB41" s="857"/>
      <c r="BC41" s="857"/>
      <c r="BD41" s="857"/>
      <c r="BE41" s="854"/>
      <c r="BF41" s="854"/>
      <c r="BG41" s="854"/>
      <c r="BH41" s="854"/>
      <c r="BI41" s="855"/>
      <c r="BJ41" s="205"/>
      <c r="BK41" s="205"/>
      <c r="BL41" s="205"/>
      <c r="BM41" s="205"/>
      <c r="BN41" s="205"/>
      <c r="BO41" s="218"/>
      <c r="BP41" s="218"/>
      <c r="BQ41" s="215">
        <v>35</v>
      </c>
      <c r="BR41" s="216"/>
      <c r="BS41" s="790"/>
      <c r="BT41" s="791"/>
      <c r="BU41" s="791"/>
      <c r="BV41" s="791"/>
      <c r="BW41" s="791"/>
      <c r="BX41" s="791"/>
      <c r="BY41" s="791"/>
      <c r="BZ41" s="791"/>
      <c r="CA41" s="791"/>
      <c r="CB41" s="791"/>
      <c r="CC41" s="791"/>
      <c r="CD41" s="791"/>
      <c r="CE41" s="791"/>
      <c r="CF41" s="791"/>
      <c r="CG41" s="792"/>
      <c r="CH41" s="796"/>
      <c r="CI41" s="785"/>
      <c r="CJ41" s="785"/>
      <c r="CK41" s="785"/>
      <c r="CL41" s="797"/>
      <c r="CM41" s="796"/>
      <c r="CN41" s="785"/>
      <c r="CO41" s="785"/>
      <c r="CP41" s="785"/>
      <c r="CQ41" s="797"/>
      <c r="CR41" s="796"/>
      <c r="CS41" s="785"/>
      <c r="CT41" s="785"/>
      <c r="CU41" s="785"/>
      <c r="CV41" s="797"/>
      <c r="CW41" s="796"/>
      <c r="CX41" s="785"/>
      <c r="CY41" s="785"/>
      <c r="CZ41" s="785"/>
      <c r="DA41" s="797"/>
      <c r="DB41" s="796"/>
      <c r="DC41" s="785"/>
      <c r="DD41" s="785"/>
      <c r="DE41" s="785"/>
      <c r="DF41" s="797"/>
      <c r="DG41" s="796"/>
      <c r="DH41" s="785"/>
      <c r="DI41" s="785"/>
      <c r="DJ41" s="785"/>
      <c r="DK41" s="797"/>
      <c r="DL41" s="796"/>
      <c r="DM41" s="785"/>
      <c r="DN41" s="785"/>
      <c r="DO41" s="785"/>
      <c r="DP41" s="797"/>
      <c r="DQ41" s="796"/>
      <c r="DR41" s="785"/>
      <c r="DS41" s="785"/>
      <c r="DT41" s="785"/>
      <c r="DU41" s="797"/>
      <c r="DV41" s="806"/>
      <c r="DW41" s="807"/>
      <c r="DX41" s="807"/>
      <c r="DY41" s="807"/>
      <c r="DZ41" s="808"/>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809"/>
      <c r="R42" s="810"/>
      <c r="S42" s="810"/>
      <c r="T42" s="810"/>
      <c r="U42" s="810"/>
      <c r="V42" s="810"/>
      <c r="W42" s="810"/>
      <c r="X42" s="810"/>
      <c r="Y42" s="810"/>
      <c r="Z42" s="810"/>
      <c r="AA42" s="810"/>
      <c r="AB42" s="810"/>
      <c r="AC42" s="810"/>
      <c r="AD42" s="810"/>
      <c r="AE42" s="781"/>
      <c r="AF42" s="783"/>
      <c r="AG42" s="779"/>
      <c r="AH42" s="779"/>
      <c r="AI42" s="779"/>
      <c r="AJ42" s="782"/>
      <c r="AK42" s="856"/>
      <c r="AL42" s="843"/>
      <c r="AM42" s="843"/>
      <c r="AN42" s="843"/>
      <c r="AO42" s="843"/>
      <c r="AP42" s="843"/>
      <c r="AQ42" s="843"/>
      <c r="AR42" s="843"/>
      <c r="AS42" s="843"/>
      <c r="AT42" s="843"/>
      <c r="AU42" s="843"/>
      <c r="AV42" s="843"/>
      <c r="AW42" s="843"/>
      <c r="AX42" s="843"/>
      <c r="AY42" s="843"/>
      <c r="AZ42" s="857"/>
      <c r="BA42" s="857"/>
      <c r="BB42" s="857"/>
      <c r="BC42" s="857"/>
      <c r="BD42" s="857"/>
      <c r="BE42" s="854"/>
      <c r="BF42" s="854"/>
      <c r="BG42" s="854"/>
      <c r="BH42" s="854"/>
      <c r="BI42" s="855"/>
      <c r="BJ42" s="205"/>
      <c r="BK42" s="205"/>
      <c r="BL42" s="205"/>
      <c r="BM42" s="205"/>
      <c r="BN42" s="205"/>
      <c r="BO42" s="218"/>
      <c r="BP42" s="218"/>
      <c r="BQ42" s="215">
        <v>36</v>
      </c>
      <c r="BR42" s="216"/>
      <c r="BS42" s="790"/>
      <c r="BT42" s="791"/>
      <c r="BU42" s="791"/>
      <c r="BV42" s="791"/>
      <c r="BW42" s="791"/>
      <c r="BX42" s="791"/>
      <c r="BY42" s="791"/>
      <c r="BZ42" s="791"/>
      <c r="CA42" s="791"/>
      <c r="CB42" s="791"/>
      <c r="CC42" s="791"/>
      <c r="CD42" s="791"/>
      <c r="CE42" s="791"/>
      <c r="CF42" s="791"/>
      <c r="CG42" s="792"/>
      <c r="CH42" s="796"/>
      <c r="CI42" s="785"/>
      <c r="CJ42" s="785"/>
      <c r="CK42" s="785"/>
      <c r="CL42" s="797"/>
      <c r="CM42" s="796"/>
      <c r="CN42" s="785"/>
      <c r="CO42" s="785"/>
      <c r="CP42" s="785"/>
      <c r="CQ42" s="797"/>
      <c r="CR42" s="796"/>
      <c r="CS42" s="785"/>
      <c r="CT42" s="785"/>
      <c r="CU42" s="785"/>
      <c r="CV42" s="797"/>
      <c r="CW42" s="796"/>
      <c r="CX42" s="785"/>
      <c r="CY42" s="785"/>
      <c r="CZ42" s="785"/>
      <c r="DA42" s="797"/>
      <c r="DB42" s="796"/>
      <c r="DC42" s="785"/>
      <c r="DD42" s="785"/>
      <c r="DE42" s="785"/>
      <c r="DF42" s="797"/>
      <c r="DG42" s="796"/>
      <c r="DH42" s="785"/>
      <c r="DI42" s="785"/>
      <c r="DJ42" s="785"/>
      <c r="DK42" s="797"/>
      <c r="DL42" s="796"/>
      <c r="DM42" s="785"/>
      <c r="DN42" s="785"/>
      <c r="DO42" s="785"/>
      <c r="DP42" s="797"/>
      <c r="DQ42" s="796"/>
      <c r="DR42" s="785"/>
      <c r="DS42" s="785"/>
      <c r="DT42" s="785"/>
      <c r="DU42" s="797"/>
      <c r="DV42" s="806"/>
      <c r="DW42" s="807"/>
      <c r="DX42" s="807"/>
      <c r="DY42" s="807"/>
      <c r="DZ42" s="808"/>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809"/>
      <c r="R43" s="810"/>
      <c r="S43" s="810"/>
      <c r="T43" s="810"/>
      <c r="U43" s="810"/>
      <c r="V43" s="810"/>
      <c r="W43" s="810"/>
      <c r="X43" s="810"/>
      <c r="Y43" s="810"/>
      <c r="Z43" s="810"/>
      <c r="AA43" s="810"/>
      <c r="AB43" s="810"/>
      <c r="AC43" s="810"/>
      <c r="AD43" s="810"/>
      <c r="AE43" s="781"/>
      <c r="AF43" s="783"/>
      <c r="AG43" s="779"/>
      <c r="AH43" s="779"/>
      <c r="AI43" s="779"/>
      <c r="AJ43" s="782"/>
      <c r="AK43" s="856"/>
      <c r="AL43" s="843"/>
      <c r="AM43" s="843"/>
      <c r="AN43" s="843"/>
      <c r="AO43" s="843"/>
      <c r="AP43" s="843"/>
      <c r="AQ43" s="843"/>
      <c r="AR43" s="843"/>
      <c r="AS43" s="843"/>
      <c r="AT43" s="843"/>
      <c r="AU43" s="843"/>
      <c r="AV43" s="843"/>
      <c r="AW43" s="843"/>
      <c r="AX43" s="843"/>
      <c r="AY43" s="843"/>
      <c r="AZ43" s="857"/>
      <c r="BA43" s="857"/>
      <c r="BB43" s="857"/>
      <c r="BC43" s="857"/>
      <c r="BD43" s="857"/>
      <c r="BE43" s="854"/>
      <c r="BF43" s="854"/>
      <c r="BG43" s="854"/>
      <c r="BH43" s="854"/>
      <c r="BI43" s="855"/>
      <c r="BJ43" s="205"/>
      <c r="BK43" s="205"/>
      <c r="BL43" s="205"/>
      <c r="BM43" s="205"/>
      <c r="BN43" s="205"/>
      <c r="BO43" s="218"/>
      <c r="BP43" s="218"/>
      <c r="BQ43" s="215">
        <v>37</v>
      </c>
      <c r="BR43" s="216"/>
      <c r="BS43" s="790"/>
      <c r="BT43" s="791"/>
      <c r="BU43" s="791"/>
      <c r="BV43" s="791"/>
      <c r="BW43" s="791"/>
      <c r="BX43" s="791"/>
      <c r="BY43" s="791"/>
      <c r="BZ43" s="791"/>
      <c r="CA43" s="791"/>
      <c r="CB43" s="791"/>
      <c r="CC43" s="791"/>
      <c r="CD43" s="791"/>
      <c r="CE43" s="791"/>
      <c r="CF43" s="791"/>
      <c r="CG43" s="792"/>
      <c r="CH43" s="796"/>
      <c r="CI43" s="785"/>
      <c r="CJ43" s="785"/>
      <c r="CK43" s="785"/>
      <c r="CL43" s="797"/>
      <c r="CM43" s="796"/>
      <c r="CN43" s="785"/>
      <c r="CO43" s="785"/>
      <c r="CP43" s="785"/>
      <c r="CQ43" s="797"/>
      <c r="CR43" s="796"/>
      <c r="CS43" s="785"/>
      <c r="CT43" s="785"/>
      <c r="CU43" s="785"/>
      <c r="CV43" s="797"/>
      <c r="CW43" s="796"/>
      <c r="CX43" s="785"/>
      <c r="CY43" s="785"/>
      <c r="CZ43" s="785"/>
      <c r="DA43" s="797"/>
      <c r="DB43" s="796"/>
      <c r="DC43" s="785"/>
      <c r="DD43" s="785"/>
      <c r="DE43" s="785"/>
      <c r="DF43" s="797"/>
      <c r="DG43" s="796"/>
      <c r="DH43" s="785"/>
      <c r="DI43" s="785"/>
      <c r="DJ43" s="785"/>
      <c r="DK43" s="797"/>
      <c r="DL43" s="796"/>
      <c r="DM43" s="785"/>
      <c r="DN43" s="785"/>
      <c r="DO43" s="785"/>
      <c r="DP43" s="797"/>
      <c r="DQ43" s="796"/>
      <c r="DR43" s="785"/>
      <c r="DS43" s="785"/>
      <c r="DT43" s="785"/>
      <c r="DU43" s="797"/>
      <c r="DV43" s="806"/>
      <c r="DW43" s="807"/>
      <c r="DX43" s="807"/>
      <c r="DY43" s="807"/>
      <c r="DZ43" s="808"/>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809"/>
      <c r="R44" s="810"/>
      <c r="S44" s="810"/>
      <c r="T44" s="810"/>
      <c r="U44" s="810"/>
      <c r="V44" s="810"/>
      <c r="W44" s="810"/>
      <c r="X44" s="810"/>
      <c r="Y44" s="810"/>
      <c r="Z44" s="810"/>
      <c r="AA44" s="810"/>
      <c r="AB44" s="810"/>
      <c r="AC44" s="810"/>
      <c r="AD44" s="810"/>
      <c r="AE44" s="781"/>
      <c r="AF44" s="783"/>
      <c r="AG44" s="779"/>
      <c r="AH44" s="779"/>
      <c r="AI44" s="779"/>
      <c r="AJ44" s="782"/>
      <c r="AK44" s="856"/>
      <c r="AL44" s="843"/>
      <c r="AM44" s="843"/>
      <c r="AN44" s="843"/>
      <c r="AO44" s="843"/>
      <c r="AP44" s="843"/>
      <c r="AQ44" s="843"/>
      <c r="AR44" s="843"/>
      <c r="AS44" s="843"/>
      <c r="AT44" s="843"/>
      <c r="AU44" s="843"/>
      <c r="AV44" s="843"/>
      <c r="AW44" s="843"/>
      <c r="AX44" s="843"/>
      <c r="AY44" s="843"/>
      <c r="AZ44" s="857"/>
      <c r="BA44" s="857"/>
      <c r="BB44" s="857"/>
      <c r="BC44" s="857"/>
      <c r="BD44" s="857"/>
      <c r="BE44" s="854"/>
      <c r="BF44" s="854"/>
      <c r="BG44" s="854"/>
      <c r="BH44" s="854"/>
      <c r="BI44" s="855"/>
      <c r="BJ44" s="205"/>
      <c r="BK44" s="205"/>
      <c r="BL44" s="205"/>
      <c r="BM44" s="205"/>
      <c r="BN44" s="205"/>
      <c r="BO44" s="218"/>
      <c r="BP44" s="218"/>
      <c r="BQ44" s="215">
        <v>38</v>
      </c>
      <c r="BR44" s="216"/>
      <c r="BS44" s="790"/>
      <c r="BT44" s="791"/>
      <c r="BU44" s="791"/>
      <c r="BV44" s="791"/>
      <c r="BW44" s="791"/>
      <c r="BX44" s="791"/>
      <c r="BY44" s="791"/>
      <c r="BZ44" s="791"/>
      <c r="CA44" s="791"/>
      <c r="CB44" s="791"/>
      <c r="CC44" s="791"/>
      <c r="CD44" s="791"/>
      <c r="CE44" s="791"/>
      <c r="CF44" s="791"/>
      <c r="CG44" s="792"/>
      <c r="CH44" s="796"/>
      <c r="CI44" s="785"/>
      <c r="CJ44" s="785"/>
      <c r="CK44" s="785"/>
      <c r="CL44" s="797"/>
      <c r="CM44" s="796"/>
      <c r="CN44" s="785"/>
      <c r="CO44" s="785"/>
      <c r="CP44" s="785"/>
      <c r="CQ44" s="797"/>
      <c r="CR44" s="796"/>
      <c r="CS44" s="785"/>
      <c r="CT44" s="785"/>
      <c r="CU44" s="785"/>
      <c r="CV44" s="797"/>
      <c r="CW44" s="796"/>
      <c r="CX44" s="785"/>
      <c r="CY44" s="785"/>
      <c r="CZ44" s="785"/>
      <c r="DA44" s="797"/>
      <c r="DB44" s="796"/>
      <c r="DC44" s="785"/>
      <c r="DD44" s="785"/>
      <c r="DE44" s="785"/>
      <c r="DF44" s="797"/>
      <c r="DG44" s="796"/>
      <c r="DH44" s="785"/>
      <c r="DI44" s="785"/>
      <c r="DJ44" s="785"/>
      <c r="DK44" s="797"/>
      <c r="DL44" s="796"/>
      <c r="DM44" s="785"/>
      <c r="DN44" s="785"/>
      <c r="DO44" s="785"/>
      <c r="DP44" s="797"/>
      <c r="DQ44" s="796"/>
      <c r="DR44" s="785"/>
      <c r="DS44" s="785"/>
      <c r="DT44" s="785"/>
      <c r="DU44" s="797"/>
      <c r="DV44" s="806"/>
      <c r="DW44" s="807"/>
      <c r="DX44" s="807"/>
      <c r="DY44" s="807"/>
      <c r="DZ44" s="808"/>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809"/>
      <c r="R45" s="810"/>
      <c r="S45" s="810"/>
      <c r="T45" s="810"/>
      <c r="U45" s="810"/>
      <c r="V45" s="810"/>
      <c r="W45" s="810"/>
      <c r="X45" s="810"/>
      <c r="Y45" s="810"/>
      <c r="Z45" s="810"/>
      <c r="AA45" s="810"/>
      <c r="AB45" s="810"/>
      <c r="AC45" s="810"/>
      <c r="AD45" s="810"/>
      <c r="AE45" s="781"/>
      <c r="AF45" s="783"/>
      <c r="AG45" s="779"/>
      <c r="AH45" s="779"/>
      <c r="AI45" s="779"/>
      <c r="AJ45" s="782"/>
      <c r="AK45" s="856"/>
      <c r="AL45" s="843"/>
      <c r="AM45" s="843"/>
      <c r="AN45" s="843"/>
      <c r="AO45" s="843"/>
      <c r="AP45" s="843"/>
      <c r="AQ45" s="843"/>
      <c r="AR45" s="843"/>
      <c r="AS45" s="843"/>
      <c r="AT45" s="843"/>
      <c r="AU45" s="843"/>
      <c r="AV45" s="843"/>
      <c r="AW45" s="843"/>
      <c r="AX45" s="843"/>
      <c r="AY45" s="843"/>
      <c r="AZ45" s="857"/>
      <c r="BA45" s="857"/>
      <c r="BB45" s="857"/>
      <c r="BC45" s="857"/>
      <c r="BD45" s="857"/>
      <c r="BE45" s="854"/>
      <c r="BF45" s="854"/>
      <c r="BG45" s="854"/>
      <c r="BH45" s="854"/>
      <c r="BI45" s="855"/>
      <c r="BJ45" s="205"/>
      <c r="BK45" s="205"/>
      <c r="BL45" s="205"/>
      <c r="BM45" s="205"/>
      <c r="BN45" s="205"/>
      <c r="BO45" s="218"/>
      <c r="BP45" s="218"/>
      <c r="BQ45" s="215">
        <v>39</v>
      </c>
      <c r="BR45" s="216"/>
      <c r="BS45" s="790"/>
      <c r="BT45" s="791"/>
      <c r="BU45" s="791"/>
      <c r="BV45" s="791"/>
      <c r="BW45" s="791"/>
      <c r="BX45" s="791"/>
      <c r="BY45" s="791"/>
      <c r="BZ45" s="791"/>
      <c r="CA45" s="791"/>
      <c r="CB45" s="791"/>
      <c r="CC45" s="791"/>
      <c r="CD45" s="791"/>
      <c r="CE45" s="791"/>
      <c r="CF45" s="791"/>
      <c r="CG45" s="792"/>
      <c r="CH45" s="796"/>
      <c r="CI45" s="785"/>
      <c r="CJ45" s="785"/>
      <c r="CK45" s="785"/>
      <c r="CL45" s="797"/>
      <c r="CM45" s="796"/>
      <c r="CN45" s="785"/>
      <c r="CO45" s="785"/>
      <c r="CP45" s="785"/>
      <c r="CQ45" s="797"/>
      <c r="CR45" s="796"/>
      <c r="CS45" s="785"/>
      <c r="CT45" s="785"/>
      <c r="CU45" s="785"/>
      <c r="CV45" s="797"/>
      <c r="CW45" s="796"/>
      <c r="CX45" s="785"/>
      <c r="CY45" s="785"/>
      <c r="CZ45" s="785"/>
      <c r="DA45" s="797"/>
      <c r="DB45" s="796"/>
      <c r="DC45" s="785"/>
      <c r="DD45" s="785"/>
      <c r="DE45" s="785"/>
      <c r="DF45" s="797"/>
      <c r="DG45" s="796"/>
      <c r="DH45" s="785"/>
      <c r="DI45" s="785"/>
      <c r="DJ45" s="785"/>
      <c r="DK45" s="797"/>
      <c r="DL45" s="796"/>
      <c r="DM45" s="785"/>
      <c r="DN45" s="785"/>
      <c r="DO45" s="785"/>
      <c r="DP45" s="797"/>
      <c r="DQ45" s="796"/>
      <c r="DR45" s="785"/>
      <c r="DS45" s="785"/>
      <c r="DT45" s="785"/>
      <c r="DU45" s="797"/>
      <c r="DV45" s="806"/>
      <c r="DW45" s="807"/>
      <c r="DX45" s="807"/>
      <c r="DY45" s="807"/>
      <c r="DZ45" s="808"/>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809"/>
      <c r="R46" s="810"/>
      <c r="S46" s="810"/>
      <c r="T46" s="810"/>
      <c r="U46" s="810"/>
      <c r="V46" s="810"/>
      <c r="W46" s="810"/>
      <c r="X46" s="810"/>
      <c r="Y46" s="810"/>
      <c r="Z46" s="810"/>
      <c r="AA46" s="810"/>
      <c r="AB46" s="810"/>
      <c r="AC46" s="810"/>
      <c r="AD46" s="810"/>
      <c r="AE46" s="781"/>
      <c r="AF46" s="783"/>
      <c r="AG46" s="779"/>
      <c r="AH46" s="779"/>
      <c r="AI46" s="779"/>
      <c r="AJ46" s="782"/>
      <c r="AK46" s="856"/>
      <c r="AL46" s="843"/>
      <c r="AM46" s="843"/>
      <c r="AN46" s="843"/>
      <c r="AO46" s="843"/>
      <c r="AP46" s="843"/>
      <c r="AQ46" s="843"/>
      <c r="AR46" s="843"/>
      <c r="AS46" s="843"/>
      <c r="AT46" s="843"/>
      <c r="AU46" s="843"/>
      <c r="AV46" s="843"/>
      <c r="AW46" s="843"/>
      <c r="AX46" s="843"/>
      <c r="AY46" s="843"/>
      <c r="AZ46" s="857"/>
      <c r="BA46" s="857"/>
      <c r="BB46" s="857"/>
      <c r="BC46" s="857"/>
      <c r="BD46" s="857"/>
      <c r="BE46" s="854"/>
      <c r="BF46" s="854"/>
      <c r="BG46" s="854"/>
      <c r="BH46" s="854"/>
      <c r="BI46" s="855"/>
      <c r="BJ46" s="205"/>
      <c r="BK46" s="205"/>
      <c r="BL46" s="205"/>
      <c r="BM46" s="205"/>
      <c r="BN46" s="205"/>
      <c r="BO46" s="218"/>
      <c r="BP46" s="218"/>
      <c r="BQ46" s="215">
        <v>40</v>
      </c>
      <c r="BR46" s="216"/>
      <c r="BS46" s="790"/>
      <c r="BT46" s="791"/>
      <c r="BU46" s="791"/>
      <c r="BV46" s="791"/>
      <c r="BW46" s="791"/>
      <c r="BX46" s="791"/>
      <c r="BY46" s="791"/>
      <c r="BZ46" s="791"/>
      <c r="CA46" s="791"/>
      <c r="CB46" s="791"/>
      <c r="CC46" s="791"/>
      <c r="CD46" s="791"/>
      <c r="CE46" s="791"/>
      <c r="CF46" s="791"/>
      <c r="CG46" s="792"/>
      <c r="CH46" s="796"/>
      <c r="CI46" s="785"/>
      <c r="CJ46" s="785"/>
      <c r="CK46" s="785"/>
      <c r="CL46" s="797"/>
      <c r="CM46" s="796"/>
      <c r="CN46" s="785"/>
      <c r="CO46" s="785"/>
      <c r="CP46" s="785"/>
      <c r="CQ46" s="797"/>
      <c r="CR46" s="796"/>
      <c r="CS46" s="785"/>
      <c r="CT46" s="785"/>
      <c r="CU46" s="785"/>
      <c r="CV46" s="797"/>
      <c r="CW46" s="796"/>
      <c r="CX46" s="785"/>
      <c r="CY46" s="785"/>
      <c r="CZ46" s="785"/>
      <c r="DA46" s="797"/>
      <c r="DB46" s="796"/>
      <c r="DC46" s="785"/>
      <c r="DD46" s="785"/>
      <c r="DE46" s="785"/>
      <c r="DF46" s="797"/>
      <c r="DG46" s="796"/>
      <c r="DH46" s="785"/>
      <c r="DI46" s="785"/>
      <c r="DJ46" s="785"/>
      <c r="DK46" s="797"/>
      <c r="DL46" s="796"/>
      <c r="DM46" s="785"/>
      <c r="DN46" s="785"/>
      <c r="DO46" s="785"/>
      <c r="DP46" s="797"/>
      <c r="DQ46" s="796"/>
      <c r="DR46" s="785"/>
      <c r="DS46" s="785"/>
      <c r="DT46" s="785"/>
      <c r="DU46" s="797"/>
      <c r="DV46" s="806"/>
      <c r="DW46" s="807"/>
      <c r="DX46" s="807"/>
      <c r="DY46" s="807"/>
      <c r="DZ46" s="808"/>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809"/>
      <c r="R47" s="810"/>
      <c r="S47" s="810"/>
      <c r="T47" s="810"/>
      <c r="U47" s="810"/>
      <c r="V47" s="810"/>
      <c r="W47" s="810"/>
      <c r="X47" s="810"/>
      <c r="Y47" s="810"/>
      <c r="Z47" s="810"/>
      <c r="AA47" s="810"/>
      <c r="AB47" s="810"/>
      <c r="AC47" s="810"/>
      <c r="AD47" s="810"/>
      <c r="AE47" s="781"/>
      <c r="AF47" s="783"/>
      <c r="AG47" s="779"/>
      <c r="AH47" s="779"/>
      <c r="AI47" s="779"/>
      <c r="AJ47" s="782"/>
      <c r="AK47" s="856"/>
      <c r="AL47" s="843"/>
      <c r="AM47" s="843"/>
      <c r="AN47" s="843"/>
      <c r="AO47" s="843"/>
      <c r="AP47" s="843"/>
      <c r="AQ47" s="843"/>
      <c r="AR47" s="843"/>
      <c r="AS47" s="843"/>
      <c r="AT47" s="843"/>
      <c r="AU47" s="843"/>
      <c r="AV47" s="843"/>
      <c r="AW47" s="843"/>
      <c r="AX47" s="843"/>
      <c r="AY47" s="843"/>
      <c r="AZ47" s="857"/>
      <c r="BA47" s="857"/>
      <c r="BB47" s="857"/>
      <c r="BC47" s="857"/>
      <c r="BD47" s="857"/>
      <c r="BE47" s="854"/>
      <c r="BF47" s="854"/>
      <c r="BG47" s="854"/>
      <c r="BH47" s="854"/>
      <c r="BI47" s="855"/>
      <c r="BJ47" s="205"/>
      <c r="BK47" s="205"/>
      <c r="BL47" s="205"/>
      <c r="BM47" s="205"/>
      <c r="BN47" s="205"/>
      <c r="BO47" s="218"/>
      <c r="BP47" s="218"/>
      <c r="BQ47" s="215">
        <v>41</v>
      </c>
      <c r="BR47" s="216"/>
      <c r="BS47" s="790"/>
      <c r="BT47" s="791"/>
      <c r="BU47" s="791"/>
      <c r="BV47" s="791"/>
      <c r="BW47" s="791"/>
      <c r="BX47" s="791"/>
      <c r="BY47" s="791"/>
      <c r="BZ47" s="791"/>
      <c r="CA47" s="791"/>
      <c r="CB47" s="791"/>
      <c r="CC47" s="791"/>
      <c r="CD47" s="791"/>
      <c r="CE47" s="791"/>
      <c r="CF47" s="791"/>
      <c r="CG47" s="792"/>
      <c r="CH47" s="796"/>
      <c r="CI47" s="785"/>
      <c r="CJ47" s="785"/>
      <c r="CK47" s="785"/>
      <c r="CL47" s="797"/>
      <c r="CM47" s="796"/>
      <c r="CN47" s="785"/>
      <c r="CO47" s="785"/>
      <c r="CP47" s="785"/>
      <c r="CQ47" s="797"/>
      <c r="CR47" s="796"/>
      <c r="CS47" s="785"/>
      <c r="CT47" s="785"/>
      <c r="CU47" s="785"/>
      <c r="CV47" s="797"/>
      <c r="CW47" s="796"/>
      <c r="CX47" s="785"/>
      <c r="CY47" s="785"/>
      <c r="CZ47" s="785"/>
      <c r="DA47" s="797"/>
      <c r="DB47" s="796"/>
      <c r="DC47" s="785"/>
      <c r="DD47" s="785"/>
      <c r="DE47" s="785"/>
      <c r="DF47" s="797"/>
      <c r="DG47" s="796"/>
      <c r="DH47" s="785"/>
      <c r="DI47" s="785"/>
      <c r="DJ47" s="785"/>
      <c r="DK47" s="797"/>
      <c r="DL47" s="796"/>
      <c r="DM47" s="785"/>
      <c r="DN47" s="785"/>
      <c r="DO47" s="785"/>
      <c r="DP47" s="797"/>
      <c r="DQ47" s="796"/>
      <c r="DR47" s="785"/>
      <c r="DS47" s="785"/>
      <c r="DT47" s="785"/>
      <c r="DU47" s="797"/>
      <c r="DV47" s="806"/>
      <c r="DW47" s="807"/>
      <c r="DX47" s="807"/>
      <c r="DY47" s="807"/>
      <c r="DZ47" s="808"/>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809"/>
      <c r="R48" s="810"/>
      <c r="S48" s="810"/>
      <c r="T48" s="810"/>
      <c r="U48" s="810"/>
      <c r="V48" s="810"/>
      <c r="W48" s="810"/>
      <c r="X48" s="810"/>
      <c r="Y48" s="810"/>
      <c r="Z48" s="810"/>
      <c r="AA48" s="810"/>
      <c r="AB48" s="810"/>
      <c r="AC48" s="810"/>
      <c r="AD48" s="810"/>
      <c r="AE48" s="781"/>
      <c r="AF48" s="783"/>
      <c r="AG48" s="779"/>
      <c r="AH48" s="779"/>
      <c r="AI48" s="779"/>
      <c r="AJ48" s="782"/>
      <c r="AK48" s="856"/>
      <c r="AL48" s="843"/>
      <c r="AM48" s="843"/>
      <c r="AN48" s="843"/>
      <c r="AO48" s="843"/>
      <c r="AP48" s="843"/>
      <c r="AQ48" s="843"/>
      <c r="AR48" s="843"/>
      <c r="AS48" s="843"/>
      <c r="AT48" s="843"/>
      <c r="AU48" s="843"/>
      <c r="AV48" s="843"/>
      <c r="AW48" s="843"/>
      <c r="AX48" s="843"/>
      <c r="AY48" s="843"/>
      <c r="AZ48" s="857"/>
      <c r="BA48" s="857"/>
      <c r="BB48" s="857"/>
      <c r="BC48" s="857"/>
      <c r="BD48" s="857"/>
      <c r="BE48" s="854"/>
      <c r="BF48" s="854"/>
      <c r="BG48" s="854"/>
      <c r="BH48" s="854"/>
      <c r="BI48" s="855"/>
      <c r="BJ48" s="205"/>
      <c r="BK48" s="205"/>
      <c r="BL48" s="205"/>
      <c r="BM48" s="205"/>
      <c r="BN48" s="205"/>
      <c r="BO48" s="218"/>
      <c r="BP48" s="218"/>
      <c r="BQ48" s="215">
        <v>42</v>
      </c>
      <c r="BR48" s="216"/>
      <c r="BS48" s="790"/>
      <c r="BT48" s="791"/>
      <c r="BU48" s="791"/>
      <c r="BV48" s="791"/>
      <c r="BW48" s="791"/>
      <c r="BX48" s="791"/>
      <c r="BY48" s="791"/>
      <c r="BZ48" s="791"/>
      <c r="CA48" s="791"/>
      <c r="CB48" s="791"/>
      <c r="CC48" s="791"/>
      <c r="CD48" s="791"/>
      <c r="CE48" s="791"/>
      <c r="CF48" s="791"/>
      <c r="CG48" s="792"/>
      <c r="CH48" s="796"/>
      <c r="CI48" s="785"/>
      <c r="CJ48" s="785"/>
      <c r="CK48" s="785"/>
      <c r="CL48" s="797"/>
      <c r="CM48" s="796"/>
      <c r="CN48" s="785"/>
      <c r="CO48" s="785"/>
      <c r="CP48" s="785"/>
      <c r="CQ48" s="797"/>
      <c r="CR48" s="796"/>
      <c r="CS48" s="785"/>
      <c r="CT48" s="785"/>
      <c r="CU48" s="785"/>
      <c r="CV48" s="797"/>
      <c r="CW48" s="796"/>
      <c r="CX48" s="785"/>
      <c r="CY48" s="785"/>
      <c r="CZ48" s="785"/>
      <c r="DA48" s="797"/>
      <c r="DB48" s="796"/>
      <c r="DC48" s="785"/>
      <c r="DD48" s="785"/>
      <c r="DE48" s="785"/>
      <c r="DF48" s="797"/>
      <c r="DG48" s="796"/>
      <c r="DH48" s="785"/>
      <c r="DI48" s="785"/>
      <c r="DJ48" s="785"/>
      <c r="DK48" s="797"/>
      <c r="DL48" s="796"/>
      <c r="DM48" s="785"/>
      <c r="DN48" s="785"/>
      <c r="DO48" s="785"/>
      <c r="DP48" s="797"/>
      <c r="DQ48" s="796"/>
      <c r="DR48" s="785"/>
      <c r="DS48" s="785"/>
      <c r="DT48" s="785"/>
      <c r="DU48" s="797"/>
      <c r="DV48" s="806"/>
      <c r="DW48" s="807"/>
      <c r="DX48" s="807"/>
      <c r="DY48" s="807"/>
      <c r="DZ48" s="808"/>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809"/>
      <c r="R49" s="810"/>
      <c r="S49" s="810"/>
      <c r="T49" s="810"/>
      <c r="U49" s="810"/>
      <c r="V49" s="810"/>
      <c r="W49" s="810"/>
      <c r="X49" s="810"/>
      <c r="Y49" s="810"/>
      <c r="Z49" s="810"/>
      <c r="AA49" s="810"/>
      <c r="AB49" s="810"/>
      <c r="AC49" s="810"/>
      <c r="AD49" s="810"/>
      <c r="AE49" s="781"/>
      <c r="AF49" s="783"/>
      <c r="AG49" s="779"/>
      <c r="AH49" s="779"/>
      <c r="AI49" s="779"/>
      <c r="AJ49" s="782"/>
      <c r="AK49" s="856"/>
      <c r="AL49" s="843"/>
      <c r="AM49" s="843"/>
      <c r="AN49" s="843"/>
      <c r="AO49" s="843"/>
      <c r="AP49" s="843"/>
      <c r="AQ49" s="843"/>
      <c r="AR49" s="843"/>
      <c r="AS49" s="843"/>
      <c r="AT49" s="843"/>
      <c r="AU49" s="843"/>
      <c r="AV49" s="843"/>
      <c r="AW49" s="843"/>
      <c r="AX49" s="843"/>
      <c r="AY49" s="843"/>
      <c r="AZ49" s="857"/>
      <c r="BA49" s="857"/>
      <c r="BB49" s="857"/>
      <c r="BC49" s="857"/>
      <c r="BD49" s="857"/>
      <c r="BE49" s="854"/>
      <c r="BF49" s="854"/>
      <c r="BG49" s="854"/>
      <c r="BH49" s="854"/>
      <c r="BI49" s="855"/>
      <c r="BJ49" s="205"/>
      <c r="BK49" s="205"/>
      <c r="BL49" s="205"/>
      <c r="BM49" s="205"/>
      <c r="BN49" s="205"/>
      <c r="BO49" s="218"/>
      <c r="BP49" s="218"/>
      <c r="BQ49" s="215">
        <v>43</v>
      </c>
      <c r="BR49" s="216"/>
      <c r="BS49" s="790"/>
      <c r="BT49" s="791"/>
      <c r="BU49" s="791"/>
      <c r="BV49" s="791"/>
      <c r="BW49" s="791"/>
      <c r="BX49" s="791"/>
      <c r="BY49" s="791"/>
      <c r="BZ49" s="791"/>
      <c r="CA49" s="791"/>
      <c r="CB49" s="791"/>
      <c r="CC49" s="791"/>
      <c r="CD49" s="791"/>
      <c r="CE49" s="791"/>
      <c r="CF49" s="791"/>
      <c r="CG49" s="792"/>
      <c r="CH49" s="796"/>
      <c r="CI49" s="785"/>
      <c r="CJ49" s="785"/>
      <c r="CK49" s="785"/>
      <c r="CL49" s="797"/>
      <c r="CM49" s="796"/>
      <c r="CN49" s="785"/>
      <c r="CO49" s="785"/>
      <c r="CP49" s="785"/>
      <c r="CQ49" s="797"/>
      <c r="CR49" s="796"/>
      <c r="CS49" s="785"/>
      <c r="CT49" s="785"/>
      <c r="CU49" s="785"/>
      <c r="CV49" s="797"/>
      <c r="CW49" s="796"/>
      <c r="CX49" s="785"/>
      <c r="CY49" s="785"/>
      <c r="CZ49" s="785"/>
      <c r="DA49" s="797"/>
      <c r="DB49" s="796"/>
      <c r="DC49" s="785"/>
      <c r="DD49" s="785"/>
      <c r="DE49" s="785"/>
      <c r="DF49" s="797"/>
      <c r="DG49" s="796"/>
      <c r="DH49" s="785"/>
      <c r="DI49" s="785"/>
      <c r="DJ49" s="785"/>
      <c r="DK49" s="797"/>
      <c r="DL49" s="796"/>
      <c r="DM49" s="785"/>
      <c r="DN49" s="785"/>
      <c r="DO49" s="785"/>
      <c r="DP49" s="797"/>
      <c r="DQ49" s="796"/>
      <c r="DR49" s="785"/>
      <c r="DS49" s="785"/>
      <c r="DT49" s="785"/>
      <c r="DU49" s="797"/>
      <c r="DV49" s="806"/>
      <c r="DW49" s="807"/>
      <c r="DX49" s="807"/>
      <c r="DY49" s="807"/>
      <c r="DZ49" s="808"/>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8"/>
      <c r="R50" s="859"/>
      <c r="S50" s="859"/>
      <c r="T50" s="859"/>
      <c r="U50" s="859"/>
      <c r="V50" s="859"/>
      <c r="W50" s="859"/>
      <c r="X50" s="859"/>
      <c r="Y50" s="859"/>
      <c r="Z50" s="859"/>
      <c r="AA50" s="859"/>
      <c r="AB50" s="859"/>
      <c r="AC50" s="859"/>
      <c r="AD50" s="859"/>
      <c r="AE50" s="860"/>
      <c r="AF50" s="783"/>
      <c r="AG50" s="779"/>
      <c r="AH50" s="779"/>
      <c r="AI50" s="779"/>
      <c r="AJ50" s="782"/>
      <c r="AK50" s="861"/>
      <c r="AL50" s="859"/>
      <c r="AM50" s="859"/>
      <c r="AN50" s="859"/>
      <c r="AO50" s="859"/>
      <c r="AP50" s="859"/>
      <c r="AQ50" s="859"/>
      <c r="AR50" s="859"/>
      <c r="AS50" s="859"/>
      <c r="AT50" s="859"/>
      <c r="AU50" s="859"/>
      <c r="AV50" s="859"/>
      <c r="AW50" s="859"/>
      <c r="AX50" s="859"/>
      <c r="AY50" s="859"/>
      <c r="AZ50" s="862"/>
      <c r="BA50" s="862"/>
      <c r="BB50" s="862"/>
      <c r="BC50" s="862"/>
      <c r="BD50" s="862"/>
      <c r="BE50" s="854"/>
      <c r="BF50" s="854"/>
      <c r="BG50" s="854"/>
      <c r="BH50" s="854"/>
      <c r="BI50" s="855"/>
      <c r="BJ50" s="205"/>
      <c r="BK50" s="205"/>
      <c r="BL50" s="205"/>
      <c r="BM50" s="205"/>
      <c r="BN50" s="205"/>
      <c r="BO50" s="218"/>
      <c r="BP50" s="218"/>
      <c r="BQ50" s="215">
        <v>44</v>
      </c>
      <c r="BR50" s="216"/>
      <c r="BS50" s="790"/>
      <c r="BT50" s="791"/>
      <c r="BU50" s="791"/>
      <c r="BV50" s="791"/>
      <c r="BW50" s="791"/>
      <c r="BX50" s="791"/>
      <c r="BY50" s="791"/>
      <c r="BZ50" s="791"/>
      <c r="CA50" s="791"/>
      <c r="CB50" s="791"/>
      <c r="CC50" s="791"/>
      <c r="CD50" s="791"/>
      <c r="CE50" s="791"/>
      <c r="CF50" s="791"/>
      <c r="CG50" s="792"/>
      <c r="CH50" s="796"/>
      <c r="CI50" s="785"/>
      <c r="CJ50" s="785"/>
      <c r="CK50" s="785"/>
      <c r="CL50" s="797"/>
      <c r="CM50" s="796"/>
      <c r="CN50" s="785"/>
      <c r="CO50" s="785"/>
      <c r="CP50" s="785"/>
      <c r="CQ50" s="797"/>
      <c r="CR50" s="796"/>
      <c r="CS50" s="785"/>
      <c r="CT50" s="785"/>
      <c r="CU50" s="785"/>
      <c r="CV50" s="797"/>
      <c r="CW50" s="796"/>
      <c r="CX50" s="785"/>
      <c r="CY50" s="785"/>
      <c r="CZ50" s="785"/>
      <c r="DA50" s="797"/>
      <c r="DB50" s="796"/>
      <c r="DC50" s="785"/>
      <c r="DD50" s="785"/>
      <c r="DE50" s="785"/>
      <c r="DF50" s="797"/>
      <c r="DG50" s="796"/>
      <c r="DH50" s="785"/>
      <c r="DI50" s="785"/>
      <c r="DJ50" s="785"/>
      <c r="DK50" s="797"/>
      <c r="DL50" s="796"/>
      <c r="DM50" s="785"/>
      <c r="DN50" s="785"/>
      <c r="DO50" s="785"/>
      <c r="DP50" s="797"/>
      <c r="DQ50" s="796"/>
      <c r="DR50" s="785"/>
      <c r="DS50" s="785"/>
      <c r="DT50" s="785"/>
      <c r="DU50" s="797"/>
      <c r="DV50" s="806"/>
      <c r="DW50" s="807"/>
      <c r="DX50" s="807"/>
      <c r="DY50" s="807"/>
      <c r="DZ50" s="808"/>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8"/>
      <c r="R51" s="859"/>
      <c r="S51" s="859"/>
      <c r="T51" s="859"/>
      <c r="U51" s="859"/>
      <c r="V51" s="859"/>
      <c r="W51" s="859"/>
      <c r="X51" s="859"/>
      <c r="Y51" s="859"/>
      <c r="Z51" s="859"/>
      <c r="AA51" s="859"/>
      <c r="AB51" s="859"/>
      <c r="AC51" s="859"/>
      <c r="AD51" s="859"/>
      <c r="AE51" s="860"/>
      <c r="AF51" s="783"/>
      <c r="AG51" s="779"/>
      <c r="AH51" s="779"/>
      <c r="AI51" s="779"/>
      <c r="AJ51" s="782"/>
      <c r="AK51" s="861"/>
      <c r="AL51" s="859"/>
      <c r="AM51" s="859"/>
      <c r="AN51" s="859"/>
      <c r="AO51" s="859"/>
      <c r="AP51" s="859"/>
      <c r="AQ51" s="859"/>
      <c r="AR51" s="859"/>
      <c r="AS51" s="859"/>
      <c r="AT51" s="859"/>
      <c r="AU51" s="859"/>
      <c r="AV51" s="859"/>
      <c r="AW51" s="859"/>
      <c r="AX51" s="859"/>
      <c r="AY51" s="859"/>
      <c r="AZ51" s="862"/>
      <c r="BA51" s="862"/>
      <c r="BB51" s="862"/>
      <c r="BC51" s="862"/>
      <c r="BD51" s="862"/>
      <c r="BE51" s="854"/>
      <c r="BF51" s="854"/>
      <c r="BG51" s="854"/>
      <c r="BH51" s="854"/>
      <c r="BI51" s="855"/>
      <c r="BJ51" s="205"/>
      <c r="BK51" s="205"/>
      <c r="BL51" s="205"/>
      <c r="BM51" s="205"/>
      <c r="BN51" s="205"/>
      <c r="BO51" s="218"/>
      <c r="BP51" s="218"/>
      <c r="BQ51" s="215">
        <v>45</v>
      </c>
      <c r="BR51" s="216"/>
      <c r="BS51" s="790"/>
      <c r="BT51" s="791"/>
      <c r="BU51" s="791"/>
      <c r="BV51" s="791"/>
      <c r="BW51" s="791"/>
      <c r="BX51" s="791"/>
      <c r="BY51" s="791"/>
      <c r="BZ51" s="791"/>
      <c r="CA51" s="791"/>
      <c r="CB51" s="791"/>
      <c r="CC51" s="791"/>
      <c r="CD51" s="791"/>
      <c r="CE51" s="791"/>
      <c r="CF51" s="791"/>
      <c r="CG51" s="792"/>
      <c r="CH51" s="796"/>
      <c r="CI51" s="785"/>
      <c r="CJ51" s="785"/>
      <c r="CK51" s="785"/>
      <c r="CL51" s="797"/>
      <c r="CM51" s="796"/>
      <c r="CN51" s="785"/>
      <c r="CO51" s="785"/>
      <c r="CP51" s="785"/>
      <c r="CQ51" s="797"/>
      <c r="CR51" s="796"/>
      <c r="CS51" s="785"/>
      <c r="CT51" s="785"/>
      <c r="CU51" s="785"/>
      <c r="CV51" s="797"/>
      <c r="CW51" s="796"/>
      <c r="CX51" s="785"/>
      <c r="CY51" s="785"/>
      <c r="CZ51" s="785"/>
      <c r="DA51" s="797"/>
      <c r="DB51" s="796"/>
      <c r="DC51" s="785"/>
      <c r="DD51" s="785"/>
      <c r="DE51" s="785"/>
      <c r="DF51" s="797"/>
      <c r="DG51" s="796"/>
      <c r="DH51" s="785"/>
      <c r="DI51" s="785"/>
      <c r="DJ51" s="785"/>
      <c r="DK51" s="797"/>
      <c r="DL51" s="796"/>
      <c r="DM51" s="785"/>
      <c r="DN51" s="785"/>
      <c r="DO51" s="785"/>
      <c r="DP51" s="797"/>
      <c r="DQ51" s="796"/>
      <c r="DR51" s="785"/>
      <c r="DS51" s="785"/>
      <c r="DT51" s="785"/>
      <c r="DU51" s="797"/>
      <c r="DV51" s="806"/>
      <c r="DW51" s="807"/>
      <c r="DX51" s="807"/>
      <c r="DY51" s="807"/>
      <c r="DZ51" s="808"/>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8"/>
      <c r="R52" s="859"/>
      <c r="S52" s="859"/>
      <c r="T52" s="859"/>
      <c r="U52" s="859"/>
      <c r="V52" s="859"/>
      <c r="W52" s="859"/>
      <c r="X52" s="859"/>
      <c r="Y52" s="859"/>
      <c r="Z52" s="859"/>
      <c r="AA52" s="859"/>
      <c r="AB52" s="859"/>
      <c r="AC52" s="859"/>
      <c r="AD52" s="859"/>
      <c r="AE52" s="860"/>
      <c r="AF52" s="783"/>
      <c r="AG52" s="779"/>
      <c r="AH52" s="779"/>
      <c r="AI52" s="779"/>
      <c r="AJ52" s="782"/>
      <c r="AK52" s="861"/>
      <c r="AL52" s="859"/>
      <c r="AM52" s="859"/>
      <c r="AN52" s="859"/>
      <c r="AO52" s="859"/>
      <c r="AP52" s="859"/>
      <c r="AQ52" s="859"/>
      <c r="AR52" s="859"/>
      <c r="AS52" s="859"/>
      <c r="AT52" s="859"/>
      <c r="AU52" s="859"/>
      <c r="AV52" s="859"/>
      <c r="AW52" s="859"/>
      <c r="AX52" s="859"/>
      <c r="AY52" s="859"/>
      <c r="AZ52" s="862"/>
      <c r="BA52" s="862"/>
      <c r="BB52" s="862"/>
      <c r="BC52" s="862"/>
      <c r="BD52" s="862"/>
      <c r="BE52" s="854"/>
      <c r="BF52" s="854"/>
      <c r="BG52" s="854"/>
      <c r="BH52" s="854"/>
      <c r="BI52" s="855"/>
      <c r="BJ52" s="205"/>
      <c r="BK52" s="205"/>
      <c r="BL52" s="205"/>
      <c r="BM52" s="205"/>
      <c r="BN52" s="205"/>
      <c r="BO52" s="218"/>
      <c r="BP52" s="218"/>
      <c r="BQ52" s="215">
        <v>46</v>
      </c>
      <c r="BR52" s="216"/>
      <c r="BS52" s="790"/>
      <c r="BT52" s="791"/>
      <c r="BU52" s="791"/>
      <c r="BV52" s="791"/>
      <c r="BW52" s="791"/>
      <c r="BX52" s="791"/>
      <c r="BY52" s="791"/>
      <c r="BZ52" s="791"/>
      <c r="CA52" s="791"/>
      <c r="CB52" s="791"/>
      <c r="CC52" s="791"/>
      <c r="CD52" s="791"/>
      <c r="CE52" s="791"/>
      <c r="CF52" s="791"/>
      <c r="CG52" s="792"/>
      <c r="CH52" s="796"/>
      <c r="CI52" s="785"/>
      <c r="CJ52" s="785"/>
      <c r="CK52" s="785"/>
      <c r="CL52" s="797"/>
      <c r="CM52" s="796"/>
      <c r="CN52" s="785"/>
      <c r="CO52" s="785"/>
      <c r="CP52" s="785"/>
      <c r="CQ52" s="797"/>
      <c r="CR52" s="796"/>
      <c r="CS52" s="785"/>
      <c r="CT52" s="785"/>
      <c r="CU52" s="785"/>
      <c r="CV52" s="797"/>
      <c r="CW52" s="796"/>
      <c r="CX52" s="785"/>
      <c r="CY52" s="785"/>
      <c r="CZ52" s="785"/>
      <c r="DA52" s="797"/>
      <c r="DB52" s="796"/>
      <c r="DC52" s="785"/>
      <c r="DD52" s="785"/>
      <c r="DE52" s="785"/>
      <c r="DF52" s="797"/>
      <c r="DG52" s="796"/>
      <c r="DH52" s="785"/>
      <c r="DI52" s="785"/>
      <c r="DJ52" s="785"/>
      <c r="DK52" s="797"/>
      <c r="DL52" s="796"/>
      <c r="DM52" s="785"/>
      <c r="DN52" s="785"/>
      <c r="DO52" s="785"/>
      <c r="DP52" s="797"/>
      <c r="DQ52" s="796"/>
      <c r="DR52" s="785"/>
      <c r="DS52" s="785"/>
      <c r="DT52" s="785"/>
      <c r="DU52" s="797"/>
      <c r="DV52" s="806"/>
      <c r="DW52" s="807"/>
      <c r="DX52" s="807"/>
      <c r="DY52" s="807"/>
      <c r="DZ52" s="808"/>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8"/>
      <c r="R53" s="859"/>
      <c r="S53" s="859"/>
      <c r="T53" s="859"/>
      <c r="U53" s="859"/>
      <c r="V53" s="859"/>
      <c r="W53" s="859"/>
      <c r="X53" s="859"/>
      <c r="Y53" s="859"/>
      <c r="Z53" s="859"/>
      <c r="AA53" s="859"/>
      <c r="AB53" s="859"/>
      <c r="AC53" s="859"/>
      <c r="AD53" s="859"/>
      <c r="AE53" s="860"/>
      <c r="AF53" s="783"/>
      <c r="AG53" s="779"/>
      <c r="AH53" s="779"/>
      <c r="AI53" s="779"/>
      <c r="AJ53" s="782"/>
      <c r="AK53" s="861"/>
      <c r="AL53" s="859"/>
      <c r="AM53" s="859"/>
      <c r="AN53" s="859"/>
      <c r="AO53" s="859"/>
      <c r="AP53" s="859"/>
      <c r="AQ53" s="859"/>
      <c r="AR53" s="859"/>
      <c r="AS53" s="859"/>
      <c r="AT53" s="859"/>
      <c r="AU53" s="859"/>
      <c r="AV53" s="859"/>
      <c r="AW53" s="859"/>
      <c r="AX53" s="859"/>
      <c r="AY53" s="859"/>
      <c r="AZ53" s="862"/>
      <c r="BA53" s="862"/>
      <c r="BB53" s="862"/>
      <c r="BC53" s="862"/>
      <c r="BD53" s="862"/>
      <c r="BE53" s="854"/>
      <c r="BF53" s="854"/>
      <c r="BG53" s="854"/>
      <c r="BH53" s="854"/>
      <c r="BI53" s="855"/>
      <c r="BJ53" s="205"/>
      <c r="BK53" s="205"/>
      <c r="BL53" s="205"/>
      <c r="BM53" s="205"/>
      <c r="BN53" s="205"/>
      <c r="BO53" s="218"/>
      <c r="BP53" s="218"/>
      <c r="BQ53" s="215">
        <v>47</v>
      </c>
      <c r="BR53" s="216"/>
      <c r="BS53" s="790"/>
      <c r="BT53" s="791"/>
      <c r="BU53" s="791"/>
      <c r="BV53" s="791"/>
      <c r="BW53" s="791"/>
      <c r="BX53" s="791"/>
      <c r="BY53" s="791"/>
      <c r="BZ53" s="791"/>
      <c r="CA53" s="791"/>
      <c r="CB53" s="791"/>
      <c r="CC53" s="791"/>
      <c r="CD53" s="791"/>
      <c r="CE53" s="791"/>
      <c r="CF53" s="791"/>
      <c r="CG53" s="792"/>
      <c r="CH53" s="796"/>
      <c r="CI53" s="785"/>
      <c r="CJ53" s="785"/>
      <c r="CK53" s="785"/>
      <c r="CL53" s="797"/>
      <c r="CM53" s="796"/>
      <c r="CN53" s="785"/>
      <c r="CO53" s="785"/>
      <c r="CP53" s="785"/>
      <c r="CQ53" s="797"/>
      <c r="CR53" s="796"/>
      <c r="CS53" s="785"/>
      <c r="CT53" s="785"/>
      <c r="CU53" s="785"/>
      <c r="CV53" s="797"/>
      <c r="CW53" s="796"/>
      <c r="CX53" s="785"/>
      <c r="CY53" s="785"/>
      <c r="CZ53" s="785"/>
      <c r="DA53" s="797"/>
      <c r="DB53" s="796"/>
      <c r="DC53" s="785"/>
      <c r="DD53" s="785"/>
      <c r="DE53" s="785"/>
      <c r="DF53" s="797"/>
      <c r="DG53" s="796"/>
      <c r="DH53" s="785"/>
      <c r="DI53" s="785"/>
      <c r="DJ53" s="785"/>
      <c r="DK53" s="797"/>
      <c r="DL53" s="796"/>
      <c r="DM53" s="785"/>
      <c r="DN53" s="785"/>
      <c r="DO53" s="785"/>
      <c r="DP53" s="797"/>
      <c r="DQ53" s="796"/>
      <c r="DR53" s="785"/>
      <c r="DS53" s="785"/>
      <c r="DT53" s="785"/>
      <c r="DU53" s="797"/>
      <c r="DV53" s="806"/>
      <c r="DW53" s="807"/>
      <c r="DX53" s="807"/>
      <c r="DY53" s="807"/>
      <c r="DZ53" s="808"/>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8"/>
      <c r="R54" s="859"/>
      <c r="S54" s="859"/>
      <c r="T54" s="859"/>
      <c r="U54" s="859"/>
      <c r="V54" s="859"/>
      <c r="W54" s="859"/>
      <c r="X54" s="859"/>
      <c r="Y54" s="859"/>
      <c r="Z54" s="859"/>
      <c r="AA54" s="859"/>
      <c r="AB54" s="859"/>
      <c r="AC54" s="859"/>
      <c r="AD54" s="859"/>
      <c r="AE54" s="860"/>
      <c r="AF54" s="783"/>
      <c r="AG54" s="779"/>
      <c r="AH54" s="779"/>
      <c r="AI54" s="779"/>
      <c r="AJ54" s="782"/>
      <c r="AK54" s="861"/>
      <c r="AL54" s="859"/>
      <c r="AM54" s="859"/>
      <c r="AN54" s="859"/>
      <c r="AO54" s="859"/>
      <c r="AP54" s="859"/>
      <c r="AQ54" s="859"/>
      <c r="AR54" s="859"/>
      <c r="AS54" s="859"/>
      <c r="AT54" s="859"/>
      <c r="AU54" s="859"/>
      <c r="AV54" s="859"/>
      <c r="AW54" s="859"/>
      <c r="AX54" s="859"/>
      <c r="AY54" s="859"/>
      <c r="AZ54" s="862"/>
      <c r="BA54" s="862"/>
      <c r="BB54" s="862"/>
      <c r="BC54" s="862"/>
      <c r="BD54" s="862"/>
      <c r="BE54" s="854"/>
      <c r="BF54" s="854"/>
      <c r="BG54" s="854"/>
      <c r="BH54" s="854"/>
      <c r="BI54" s="855"/>
      <c r="BJ54" s="205"/>
      <c r="BK54" s="205"/>
      <c r="BL54" s="205"/>
      <c r="BM54" s="205"/>
      <c r="BN54" s="205"/>
      <c r="BO54" s="218"/>
      <c r="BP54" s="218"/>
      <c r="BQ54" s="215">
        <v>48</v>
      </c>
      <c r="BR54" s="216"/>
      <c r="BS54" s="790"/>
      <c r="BT54" s="791"/>
      <c r="BU54" s="791"/>
      <c r="BV54" s="791"/>
      <c r="BW54" s="791"/>
      <c r="BX54" s="791"/>
      <c r="BY54" s="791"/>
      <c r="BZ54" s="791"/>
      <c r="CA54" s="791"/>
      <c r="CB54" s="791"/>
      <c r="CC54" s="791"/>
      <c r="CD54" s="791"/>
      <c r="CE54" s="791"/>
      <c r="CF54" s="791"/>
      <c r="CG54" s="792"/>
      <c r="CH54" s="796"/>
      <c r="CI54" s="785"/>
      <c r="CJ54" s="785"/>
      <c r="CK54" s="785"/>
      <c r="CL54" s="797"/>
      <c r="CM54" s="796"/>
      <c r="CN54" s="785"/>
      <c r="CO54" s="785"/>
      <c r="CP54" s="785"/>
      <c r="CQ54" s="797"/>
      <c r="CR54" s="796"/>
      <c r="CS54" s="785"/>
      <c r="CT54" s="785"/>
      <c r="CU54" s="785"/>
      <c r="CV54" s="797"/>
      <c r="CW54" s="796"/>
      <c r="CX54" s="785"/>
      <c r="CY54" s="785"/>
      <c r="CZ54" s="785"/>
      <c r="DA54" s="797"/>
      <c r="DB54" s="796"/>
      <c r="DC54" s="785"/>
      <c r="DD54" s="785"/>
      <c r="DE54" s="785"/>
      <c r="DF54" s="797"/>
      <c r="DG54" s="796"/>
      <c r="DH54" s="785"/>
      <c r="DI54" s="785"/>
      <c r="DJ54" s="785"/>
      <c r="DK54" s="797"/>
      <c r="DL54" s="796"/>
      <c r="DM54" s="785"/>
      <c r="DN54" s="785"/>
      <c r="DO54" s="785"/>
      <c r="DP54" s="797"/>
      <c r="DQ54" s="796"/>
      <c r="DR54" s="785"/>
      <c r="DS54" s="785"/>
      <c r="DT54" s="785"/>
      <c r="DU54" s="797"/>
      <c r="DV54" s="806"/>
      <c r="DW54" s="807"/>
      <c r="DX54" s="807"/>
      <c r="DY54" s="807"/>
      <c r="DZ54" s="808"/>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8"/>
      <c r="R55" s="859"/>
      <c r="S55" s="859"/>
      <c r="T55" s="859"/>
      <c r="U55" s="859"/>
      <c r="V55" s="859"/>
      <c r="W55" s="859"/>
      <c r="X55" s="859"/>
      <c r="Y55" s="859"/>
      <c r="Z55" s="859"/>
      <c r="AA55" s="859"/>
      <c r="AB55" s="859"/>
      <c r="AC55" s="859"/>
      <c r="AD55" s="859"/>
      <c r="AE55" s="860"/>
      <c r="AF55" s="783"/>
      <c r="AG55" s="779"/>
      <c r="AH55" s="779"/>
      <c r="AI55" s="779"/>
      <c r="AJ55" s="782"/>
      <c r="AK55" s="861"/>
      <c r="AL55" s="859"/>
      <c r="AM55" s="859"/>
      <c r="AN55" s="859"/>
      <c r="AO55" s="859"/>
      <c r="AP55" s="859"/>
      <c r="AQ55" s="859"/>
      <c r="AR55" s="859"/>
      <c r="AS55" s="859"/>
      <c r="AT55" s="859"/>
      <c r="AU55" s="859"/>
      <c r="AV55" s="859"/>
      <c r="AW55" s="859"/>
      <c r="AX55" s="859"/>
      <c r="AY55" s="859"/>
      <c r="AZ55" s="862"/>
      <c r="BA55" s="862"/>
      <c r="BB55" s="862"/>
      <c r="BC55" s="862"/>
      <c r="BD55" s="862"/>
      <c r="BE55" s="854"/>
      <c r="BF55" s="854"/>
      <c r="BG55" s="854"/>
      <c r="BH55" s="854"/>
      <c r="BI55" s="855"/>
      <c r="BJ55" s="205"/>
      <c r="BK55" s="205"/>
      <c r="BL55" s="205"/>
      <c r="BM55" s="205"/>
      <c r="BN55" s="205"/>
      <c r="BO55" s="218"/>
      <c r="BP55" s="218"/>
      <c r="BQ55" s="215">
        <v>49</v>
      </c>
      <c r="BR55" s="216"/>
      <c r="BS55" s="790"/>
      <c r="BT55" s="791"/>
      <c r="BU55" s="791"/>
      <c r="BV55" s="791"/>
      <c r="BW55" s="791"/>
      <c r="BX55" s="791"/>
      <c r="BY55" s="791"/>
      <c r="BZ55" s="791"/>
      <c r="CA55" s="791"/>
      <c r="CB55" s="791"/>
      <c r="CC55" s="791"/>
      <c r="CD55" s="791"/>
      <c r="CE55" s="791"/>
      <c r="CF55" s="791"/>
      <c r="CG55" s="792"/>
      <c r="CH55" s="796"/>
      <c r="CI55" s="785"/>
      <c r="CJ55" s="785"/>
      <c r="CK55" s="785"/>
      <c r="CL55" s="797"/>
      <c r="CM55" s="796"/>
      <c r="CN55" s="785"/>
      <c r="CO55" s="785"/>
      <c r="CP55" s="785"/>
      <c r="CQ55" s="797"/>
      <c r="CR55" s="796"/>
      <c r="CS55" s="785"/>
      <c r="CT55" s="785"/>
      <c r="CU55" s="785"/>
      <c r="CV55" s="797"/>
      <c r="CW55" s="796"/>
      <c r="CX55" s="785"/>
      <c r="CY55" s="785"/>
      <c r="CZ55" s="785"/>
      <c r="DA55" s="797"/>
      <c r="DB55" s="796"/>
      <c r="DC55" s="785"/>
      <c r="DD55" s="785"/>
      <c r="DE55" s="785"/>
      <c r="DF55" s="797"/>
      <c r="DG55" s="796"/>
      <c r="DH55" s="785"/>
      <c r="DI55" s="785"/>
      <c r="DJ55" s="785"/>
      <c r="DK55" s="797"/>
      <c r="DL55" s="796"/>
      <c r="DM55" s="785"/>
      <c r="DN55" s="785"/>
      <c r="DO55" s="785"/>
      <c r="DP55" s="797"/>
      <c r="DQ55" s="796"/>
      <c r="DR55" s="785"/>
      <c r="DS55" s="785"/>
      <c r="DT55" s="785"/>
      <c r="DU55" s="797"/>
      <c r="DV55" s="806"/>
      <c r="DW55" s="807"/>
      <c r="DX55" s="807"/>
      <c r="DY55" s="807"/>
      <c r="DZ55" s="808"/>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8"/>
      <c r="R56" s="859"/>
      <c r="S56" s="859"/>
      <c r="T56" s="859"/>
      <c r="U56" s="859"/>
      <c r="V56" s="859"/>
      <c r="W56" s="859"/>
      <c r="X56" s="859"/>
      <c r="Y56" s="859"/>
      <c r="Z56" s="859"/>
      <c r="AA56" s="859"/>
      <c r="AB56" s="859"/>
      <c r="AC56" s="859"/>
      <c r="AD56" s="859"/>
      <c r="AE56" s="860"/>
      <c r="AF56" s="783"/>
      <c r="AG56" s="779"/>
      <c r="AH56" s="779"/>
      <c r="AI56" s="779"/>
      <c r="AJ56" s="782"/>
      <c r="AK56" s="861"/>
      <c r="AL56" s="859"/>
      <c r="AM56" s="859"/>
      <c r="AN56" s="859"/>
      <c r="AO56" s="859"/>
      <c r="AP56" s="859"/>
      <c r="AQ56" s="859"/>
      <c r="AR56" s="859"/>
      <c r="AS56" s="859"/>
      <c r="AT56" s="859"/>
      <c r="AU56" s="859"/>
      <c r="AV56" s="859"/>
      <c r="AW56" s="859"/>
      <c r="AX56" s="859"/>
      <c r="AY56" s="859"/>
      <c r="AZ56" s="862"/>
      <c r="BA56" s="862"/>
      <c r="BB56" s="862"/>
      <c r="BC56" s="862"/>
      <c r="BD56" s="862"/>
      <c r="BE56" s="854"/>
      <c r="BF56" s="854"/>
      <c r="BG56" s="854"/>
      <c r="BH56" s="854"/>
      <c r="BI56" s="855"/>
      <c r="BJ56" s="205"/>
      <c r="BK56" s="205"/>
      <c r="BL56" s="205"/>
      <c r="BM56" s="205"/>
      <c r="BN56" s="205"/>
      <c r="BO56" s="218"/>
      <c r="BP56" s="218"/>
      <c r="BQ56" s="215">
        <v>50</v>
      </c>
      <c r="BR56" s="216"/>
      <c r="BS56" s="790"/>
      <c r="BT56" s="791"/>
      <c r="BU56" s="791"/>
      <c r="BV56" s="791"/>
      <c r="BW56" s="791"/>
      <c r="BX56" s="791"/>
      <c r="BY56" s="791"/>
      <c r="BZ56" s="791"/>
      <c r="CA56" s="791"/>
      <c r="CB56" s="791"/>
      <c r="CC56" s="791"/>
      <c r="CD56" s="791"/>
      <c r="CE56" s="791"/>
      <c r="CF56" s="791"/>
      <c r="CG56" s="792"/>
      <c r="CH56" s="796"/>
      <c r="CI56" s="785"/>
      <c r="CJ56" s="785"/>
      <c r="CK56" s="785"/>
      <c r="CL56" s="797"/>
      <c r="CM56" s="796"/>
      <c r="CN56" s="785"/>
      <c r="CO56" s="785"/>
      <c r="CP56" s="785"/>
      <c r="CQ56" s="797"/>
      <c r="CR56" s="796"/>
      <c r="CS56" s="785"/>
      <c r="CT56" s="785"/>
      <c r="CU56" s="785"/>
      <c r="CV56" s="797"/>
      <c r="CW56" s="796"/>
      <c r="CX56" s="785"/>
      <c r="CY56" s="785"/>
      <c r="CZ56" s="785"/>
      <c r="DA56" s="797"/>
      <c r="DB56" s="796"/>
      <c r="DC56" s="785"/>
      <c r="DD56" s="785"/>
      <c r="DE56" s="785"/>
      <c r="DF56" s="797"/>
      <c r="DG56" s="796"/>
      <c r="DH56" s="785"/>
      <c r="DI56" s="785"/>
      <c r="DJ56" s="785"/>
      <c r="DK56" s="797"/>
      <c r="DL56" s="796"/>
      <c r="DM56" s="785"/>
      <c r="DN56" s="785"/>
      <c r="DO56" s="785"/>
      <c r="DP56" s="797"/>
      <c r="DQ56" s="796"/>
      <c r="DR56" s="785"/>
      <c r="DS56" s="785"/>
      <c r="DT56" s="785"/>
      <c r="DU56" s="797"/>
      <c r="DV56" s="806"/>
      <c r="DW56" s="807"/>
      <c r="DX56" s="807"/>
      <c r="DY56" s="807"/>
      <c r="DZ56" s="808"/>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8"/>
      <c r="R57" s="859"/>
      <c r="S57" s="859"/>
      <c r="T57" s="859"/>
      <c r="U57" s="859"/>
      <c r="V57" s="859"/>
      <c r="W57" s="859"/>
      <c r="X57" s="859"/>
      <c r="Y57" s="859"/>
      <c r="Z57" s="859"/>
      <c r="AA57" s="859"/>
      <c r="AB57" s="859"/>
      <c r="AC57" s="859"/>
      <c r="AD57" s="859"/>
      <c r="AE57" s="860"/>
      <c r="AF57" s="783"/>
      <c r="AG57" s="779"/>
      <c r="AH57" s="779"/>
      <c r="AI57" s="779"/>
      <c r="AJ57" s="782"/>
      <c r="AK57" s="861"/>
      <c r="AL57" s="859"/>
      <c r="AM57" s="859"/>
      <c r="AN57" s="859"/>
      <c r="AO57" s="859"/>
      <c r="AP57" s="859"/>
      <c r="AQ57" s="859"/>
      <c r="AR57" s="859"/>
      <c r="AS57" s="859"/>
      <c r="AT57" s="859"/>
      <c r="AU57" s="859"/>
      <c r="AV57" s="859"/>
      <c r="AW57" s="859"/>
      <c r="AX57" s="859"/>
      <c r="AY57" s="859"/>
      <c r="AZ57" s="862"/>
      <c r="BA57" s="862"/>
      <c r="BB57" s="862"/>
      <c r="BC57" s="862"/>
      <c r="BD57" s="862"/>
      <c r="BE57" s="854"/>
      <c r="BF57" s="854"/>
      <c r="BG57" s="854"/>
      <c r="BH57" s="854"/>
      <c r="BI57" s="855"/>
      <c r="BJ57" s="205"/>
      <c r="BK57" s="205"/>
      <c r="BL57" s="205"/>
      <c r="BM57" s="205"/>
      <c r="BN57" s="205"/>
      <c r="BO57" s="218"/>
      <c r="BP57" s="218"/>
      <c r="BQ57" s="215">
        <v>51</v>
      </c>
      <c r="BR57" s="216"/>
      <c r="BS57" s="790"/>
      <c r="BT57" s="791"/>
      <c r="BU57" s="791"/>
      <c r="BV57" s="791"/>
      <c r="BW57" s="791"/>
      <c r="BX57" s="791"/>
      <c r="BY57" s="791"/>
      <c r="BZ57" s="791"/>
      <c r="CA57" s="791"/>
      <c r="CB57" s="791"/>
      <c r="CC57" s="791"/>
      <c r="CD57" s="791"/>
      <c r="CE57" s="791"/>
      <c r="CF57" s="791"/>
      <c r="CG57" s="792"/>
      <c r="CH57" s="796"/>
      <c r="CI57" s="785"/>
      <c r="CJ57" s="785"/>
      <c r="CK57" s="785"/>
      <c r="CL57" s="797"/>
      <c r="CM57" s="796"/>
      <c r="CN57" s="785"/>
      <c r="CO57" s="785"/>
      <c r="CP57" s="785"/>
      <c r="CQ57" s="797"/>
      <c r="CR57" s="796"/>
      <c r="CS57" s="785"/>
      <c r="CT57" s="785"/>
      <c r="CU57" s="785"/>
      <c r="CV57" s="797"/>
      <c r="CW57" s="796"/>
      <c r="CX57" s="785"/>
      <c r="CY57" s="785"/>
      <c r="CZ57" s="785"/>
      <c r="DA57" s="797"/>
      <c r="DB57" s="796"/>
      <c r="DC57" s="785"/>
      <c r="DD57" s="785"/>
      <c r="DE57" s="785"/>
      <c r="DF57" s="797"/>
      <c r="DG57" s="796"/>
      <c r="DH57" s="785"/>
      <c r="DI57" s="785"/>
      <c r="DJ57" s="785"/>
      <c r="DK57" s="797"/>
      <c r="DL57" s="796"/>
      <c r="DM57" s="785"/>
      <c r="DN57" s="785"/>
      <c r="DO57" s="785"/>
      <c r="DP57" s="797"/>
      <c r="DQ57" s="796"/>
      <c r="DR57" s="785"/>
      <c r="DS57" s="785"/>
      <c r="DT57" s="785"/>
      <c r="DU57" s="797"/>
      <c r="DV57" s="806"/>
      <c r="DW57" s="807"/>
      <c r="DX57" s="807"/>
      <c r="DY57" s="807"/>
      <c r="DZ57" s="808"/>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8"/>
      <c r="R58" s="859"/>
      <c r="S58" s="859"/>
      <c r="T58" s="859"/>
      <c r="U58" s="859"/>
      <c r="V58" s="859"/>
      <c r="W58" s="859"/>
      <c r="X58" s="859"/>
      <c r="Y58" s="859"/>
      <c r="Z58" s="859"/>
      <c r="AA58" s="859"/>
      <c r="AB58" s="859"/>
      <c r="AC58" s="859"/>
      <c r="AD58" s="859"/>
      <c r="AE58" s="860"/>
      <c r="AF58" s="783"/>
      <c r="AG58" s="779"/>
      <c r="AH58" s="779"/>
      <c r="AI58" s="779"/>
      <c r="AJ58" s="782"/>
      <c r="AK58" s="861"/>
      <c r="AL58" s="859"/>
      <c r="AM58" s="859"/>
      <c r="AN58" s="859"/>
      <c r="AO58" s="859"/>
      <c r="AP58" s="859"/>
      <c r="AQ58" s="859"/>
      <c r="AR58" s="859"/>
      <c r="AS58" s="859"/>
      <c r="AT58" s="859"/>
      <c r="AU58" s="859"/>
      <c r="AV58" s="859"/>
      <c r="AW58" s="859"/>
      <c r="AX58" s="859"/>
      <c r="AY58" s="859"/>
      <c r="AZ58" s="862"/>
      <c r="BA58" s="862"/>
      <c r="BB58" s="862"/>
      <c r="BC58" s="862"/>
      <c r="BD58" s="862"/>
      <c r="BE58" s="854"/>
      <c r="BF58" s="854"/>
      <c r="BG58" s="854"/>
      <c r="BH58" s="854"/>
      <c r="BI58" s="855"/>
      <c r="BJ58" s="205"/>
      <c r="BK58" s="205"/>
      <c r="BL58" s="205"/>
      <c r="BM58" s="205"/>
      <c r="BN58" s="205"/>
      <c r="BO58" s="218"/>
      <c r="BP58" s="218"/>
      <c r="BQ58" s="215">
        <v>52</v>
      </c>
      <c r="BR58" s="216"/>
      <c r="BS58" s="790"/>
      <c r="BT58" s="791"/>
      <c r="BU58" s="791"/>
      <c r="BV58" s="791"/>
      <c r="BW58" s="791"/>
      <c r="BX58" s="791"/>
      <c r="BY58" s="791"/>
      <c r="BZ58" s="791"/>
      <c r="CA58" s="791"/>
      <c r="CB58" s="791"/>
      <c r="CC58" s="791"/>
      <c r="CD58" s="791"/>
      <c r="CE58" s="791"/>
      <c r="CF58" s="791"/>
      <c r="CG58" s="792"/>
      <c r="CH58" s="796"/>
      <c r="CI58" s="785"/>
      <c r="CJ58" s="785"/>
      <c r="CK58" s="785"/>
      <c r="CL58" s="797"/>
      <c r="CM58" s="796"/>
      <c r="CN58" s="785"/>
      <c r="CO58" s="785"/>
      <c r="CP58" s="785"/>
      <c r="CQ58" s="797"/>
      <c r="CR58" s="796"/>
      <c r="CS58" s="785"/>
      <c r="CT58" s="785"/>
      <c r="CU58" s="785"/>
      <c r="CV58" s="797"/>
      <c r="CW58" s="796"/>
      <c r="CX58" s="785"/>
      <c r="CY58" s="785"/>
      <c r="CZ58" s="785"/>
      <c r="DA58" s="797"/>
      <c r="DB58" s="796"/>
      <c r="DC58" s="785"/>
      <c r="DD58" s="785"/>
      <c r="DE58" s="785"/>
      <c r="DF58" s="797"/>
      <c r="DG58" s="796"/>
      <c r="DH58" s="785"/>
      <c r="DI58" s="785"/>
      <c r="DJ58" s="785"/>
      <c r="DK58" s="797"/>
      <c r="DL58" s="796"/>
      <c r="DM58" s="785"/>
      <c r="DN58" s="785"/>
      <c r="DO58" s="785"/>
      <c r="DP58" s="797"/>
      <c r="DQ58" s="796"/>
      <c r="DR58" s="785"/>
      <c r="DS58" s="785"/>
      <c r="DT58" s="785"/>
      <c r="DU58" s="797"/>
      <c r="DV58" s="806"/>
      <c r="DW58" s="807"/>
      <c r="DX58" s="807"/>
      <c r="DY58" s="807"/>
      <c r="DZ58" s="808"/>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8"/>
      <c r="R59" s="859"/>
      <c r="S59" s="859"/>
      <c r="T59" s="859"/>
      <c r="U59" s="859"/>
      <c r="V59" s="859"/>
      <c r="W59" s="859"/>
      <c r="X59" s="859"/>
      <c r="Y59" s="859"/>
      <c r="Z59" s="859"/>
      <c r="AA59" s="859"/>
      <c r="AB59" s="859"/>
      <c r="AC59" s="859"/>
      <c r="AD59" s="859"/>
      <c r="AE59" s="860"/>
      <c r="AF59" s="783"/>
      <c r="AG59" s="779"/>
      <c r="AH59" s="779"/>
      <c r="AI59" s="779"/>
      <c r="AJ59" s="782"/>
      <c r="AK59" s="861"/>
      <c r="AL59" s="859"/>
      <c r="AM59" s="859"/>
      <c r="AN59" s="859"/>
      <c r="AO59" s="859"/>
      <c r="AP59" s="859"/>
      <c r="AQ59" s="859"/>
      <c r="AR59" s="859"/>
      <c r="AS59" s="859"/>
      <c r="AT59" s="859"/>
      <c r="AU59" s="859"/>
      <c r="AV59" s="859"/>
      <c r="AW59" s="859"/>
      <c r="AX59" s="859"/>
      <c r="AY59" s="859"/>
      <c r="AZ59" s="862"/>
      <c r="BA59" s="862"/>
      <c r="BB59" s="862"/>
      <c r="BC59" s="862"/>
      <c r="BD59" s="862"/>
      <c r="BE59" s="854"/>
      <c r="BF59" s="854"/>
      <c r="BG59" s="854"/>
      <c r="BH59" s="854"/>
      <c r="BI59" s="855"/>
      <c r="BJ59" s="205"/>
      <c r="BK59" s="205"/>
      <c r="BL59" s="205"/>
      <c r="BM59" s="205"/>
      <c r="BN59" s="205"/>
      <c r="BO59" s="218"/>
      <c r="BP59" s="218"/>
      <c r="BQ59" s="215">
        <v>53</v>
      </c>
      <c r="BR59" s="216"/>
      <c r="BS59" s="790"/>
      <c r="BT59" s="791"/>
      <c r="BU59" s="791"/>
      <c r="BV59" s="791"/>
      <c r="BW59" s="791"/>
      <c r="BX59" s="791"/>
      <c r="BY59" s="791"/>
      <c r="BZ59" s="791"/>
      <c r="CA59" s="791"/>
      <c r="CB59" s="791"/>
      <c r="CC59" s="791"/>
      <c r="CD59" s="791"/>
      <c r="CE59" s="791"/>
      <c r="CF59" s="791"/>
      <c r="CG59" s="792"/>
      <c r="CH59" s="796"/>
      <c r="CI59" s="785"/>
      <c r="CJ59" s="785"/>
      <c r="CK59" s="785"/>
      <c r="CL59" s="797"/>
      <c r="CM59" s="796"/>
      <c r="CN59" s="785"/>
      <c r="CO59" s="785"/>
      <c r="CP59" s="785"/>
      <c r="CQ59" s="797"/>
      <c r="CR59" s="796"/>
      <c r="CS59" s="785"/>
      <c r="CT59" s="785"/>
      <c r="CU59" s="785"/>
      <c r="CV59" s="797"/>
      <c r="CW59" s="796"/>
      <c r="CX59" s="785"/>
      <c r="CY59" s="785"/>
      <c r="CZ59" s="785"/>
      <c r="DA59" s="797"/>
      <c r="DB59" s="796"/>
      <c r="DC59" s="785"/>
      <c r="DD59" s="785"/>
      <c r="DE59" s="785"/>
      <c r="DF59" s="797"/>
      <c r="DG59" s="796"/>
      <c r="DH59" s="785"/>
      <c r="DI59" s="785"/>
      <c r="DJ59" s="785"/>
      <c r="DK59" s="797"/>
      <c r="DL59" s="796"/>
      <c r="DM59" s="785"/>
      <c r="DN59" s="785"/>
      <c r="DO59" s="785"/>
      <c r="DP59" s="797"/>
      <c r="DQ59" s="796"/>
      <c r="DR59" s="785"/>
      <c r="DS59" s="785"/>
      <c r="DT59" s="785"/>
      <c r="DU59" s="797"/>
      <c r="DV59" s="806"/>
      <c r="DW59" s="807"/>
      <c r="DX59" s="807"/>
      <c r="DY59" s="807"/>
      <c r="DZ59" s="808"/>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8"/>
      <c r="R60" s="859"/>
      <c r="S60" s="859"/>
      <c r="T60" s="859"/>
      <c r="U60" s="859"/>
      <c r="V60" s="859"/>
      <c r="W60" s="859"/>
      <c r="X60" s="859"/>
      <c r="Y60" s="859"/>
      <c r="Z60" s="859"/>
      <c r="AA60" s="859"/>
      <c r="AB60" s="859"/>
      <c r="AC60" s="859"/>
      <c r="AD60" s="859"/>
      <c r="AE60" s="860"/>
      <c r="AF60" s="783"/>
      <c r="AG60" s="779"/>
      <c r="AH60" s="779"/>
      <c r="AI60" s="779"/>
      <c r="AJ60" s="782"/>
      <c r="AK60" s="861"/>
      <c r="AL60" s="859"/>
      <c r="AM60" s="859"/>
      <c r="AN60" s="859"/>
      <c r="AO60" s="859"/>
      <c r="AP60" s="859"/>
      <c r="AQ60" s="859"/>
      <c r="AR60" s="859"/>
      <c r="AS60" s="859"/>
      <c r="AT60" s="859"/>
      <c r="AU60" s="859"/>
      <c r="AV60" s="859"/>
      <c r="AW60" s="859"/>
      <c r="AX60" s="859"/>
      <c r="AY60" s="859"/>
      <c r="AZ60" s="862"/>
      <c r="BA60" s="862"/>
      <c r="BB60" s="862"/>
      <c r="BC60" s="862"/>
      <c r="BD60" s="862"/>
      <c r="BE60" s="854"/>
      <c r="BF60" s="854"/>
      <c r="BG60" s="854"/>
      <c r="BH60" s="854"/>
      <c r="BI60" s="855"/>
      <c r="BJ60" s="205"/>
      <c r="BK60" s="205"/>
      <c r="BL60" s="205"/>
      <c r="BM60" s="205"/>
      <c r="BN60" s="205"/>
      <c r="BO60" s="218"/>
      <c r="BP60" s="218"/>
      <c r="BQ60" s="215">
        <v>54</v>
      </c>
      <c r="BR60" s="216"/>
      <c r="BS60" s="790"/>
      <c r="BT60" s="791"/>
      <c r="BU60" s="791"/>
      <c r="BV60" s="791"/>
      <c r="BW60" s="791"/>
      <c r="BX60" s="791"/>
      <c r="BY60" s="791"/>
      <c r="BZ60" s="791"/>
      <c r="CA60" s="791"/>
      <c r="CB60" s="791"/>
      <c r="CC60" s="791"/>
      <c r="CD60" s="791"/>
      <c r="CE60" s="791"/>
      <c r="CF60" s="791"/>
      <c r="CG60" s="792"/>
      <c r="CH60" s="796"/>
      <c r="CI60" s="785"/>
      <c r="CJ60" s="785"/>
      <c r="CK60" s="785"/>
      <c r="CL60" s="797"/>
      <c r="CM60" s="796"/>
      <c r="CN60" s="785"/>
      <c r="CO60" s="785"/>
      <c r="CP60" s="785"/>
      <c r="CQ60" s="797"/>
      <c r="CR60" s="796"/>
      <c r="CS60" s="785"/>
      <c r="CT60" s="785"/>
      <c r="CU60" s="785"/>
      <c r="CV60" s="797"/>
      <c r="CW60" s="796"/>
      <c r="CX60" s="785"/>
      <c r="CY60" s="785"/>
      <c r="CZ60" s="785"/>
      <c r="DA60" s="797"/>
      <c r="DB60" s="796"/>
      <c r="DC60" s="785"/>
      <c r="DD60" s="785"/>
      <c r="DE60" s="785"/>
      <c r="DF60" s="797"/>
      <c r="DG60" s="796"/>
      <c r="DH60" s="785"/>
      <c r="DI60" s="785"/>
      <c r="DJ60" s="785"/>
      <c r="DK60" s="797"/>
      <c r="DL60" s="796"/>
      <c r="DM60" s="785"/>
      <c r="DN60" s="785"/>
      <c r="DO60" s="785"/>
      <c r="DP60" s="797"/>
      <c r="DQ60" s="796"/>
      <c r="DR60" s="785"/>
      <c r="DS60" s="785"/>
      <c r="DT60" s="785"/>
      <c r="DU60" s="797"/>
      <c r="DV60" s="806"/>
      <c r="DW60" s="807"/>
      <c r="DX60" s="807"/>
      <c r="DY60" s="807"/>
      <c r="DZ60" s="808"/>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8"/>
      <c r="R61" s="859"/>
      <c r="S61" s="859"/>
      <c r="T61" s="859"/>
      <c r="U61" s="859"/>
      <c r="V61" s="859"/>
      <c r="W61" s="859"/>
      <c r="X61" s="859"/>
      <c r="Y61" s="859"/>
      <c r="Z61" s="859"/>
      <c r="AA61" s="859"/>
      <c r="AB61" s="859"/>
      <c r="AC61" s="859"/>
      <c r="AD61" s="859"/>
      <c r="AE61" s="860"/>
      <c r="AF61" s="783"/>
      <c r="AG61" s="779"/>
      <c r="AH61" s="779"/>
      <c r="AI61" s="779"/>
      <c r="AJ61" s="782"/>
      <c r="AK61" s="861"/>
      <c r="AL61" s="859"/>
      <c r="AM61" s="859"/>
      <c r="AN61" s="859"/>
      <c r="AO61" s="859"/>
      <c r="AP61" s="859"/>
      <c r="AQ61" s="859"/>
      <c r="AR61" s="859"/>
      <c r="AS61" s="859"/>
      <c r="AT61" s="859"/>
      <c r="AU61" s="859"/>
      <c r="AV61" s="859"/>
      <c r="AW61" s="859"/>
      <c r="AX61" s="859"/>
      <c r="AY61" s="859"/>
      <c r="AZ61" s="862"/>
      <c r="BA61" s="862"/>
      <c r="BB61" s="862"/>
      <c r="BC61" s="862"/>
      <c r="BD61" s="862"/>
      <c r="BE61" s="854"/>
      <c r="BF61" s="854"/>
      <c r="BG61" s="854"/>
      <c r="BH61" s="854"/>
      <c r="BI61" s="855"/>
      <c r="BJ61" s="205"/>
      <c r="BK61" s="205"/>
      <c r="BL61" s="205"/>
      <c r="BM61" s="205"/>
      <c r="BN61" s="205"/>
      <c r="BO61" s="218"/>
      <c r="BP61" s="218"/>
      <c r="BQ61" s="215">
        <v>55</v>
      </c>
      <c r="BR61" s="216"/>
      <c r="BS61" s="790"/>
      <c r="BT61" s="791"/>
      <c r="BU61" s="791"/>
      <c r="BV61" s="791"/>
      <c r="BW61" s="791"/>
      <c r="BX61" s="791"/>
      <c r="BY61" s="791"/>
      <c r="BZ61" s="791"/>
      <c r="CA61" s="791"/>
      <c r="CB61" s="791"/>
      <c r="CC61" s="791"/>
      <c r="CD61" s="791"/>
      <c r="CE61" s="791"/>
      <c r="CF61" s="791"/>
      <c r="CG61" s="792"/>
      <c r="CH61" s="796"/>
      <c r="CI61" s="785"/>
      <c r="CJ61" s="785"/>
      <c r="CK61" s="785"/>
      <c r="CL61" s="797"/>
      <c r="CM61" s="796"/>
      <c r="CN61" s="785"/>
      <c r="CO61" s="785"/>
      <c r="CP61" s="785"/>
      <c r="CQ61" s="797"/>
      <c r="CR61" s="796"/>
      <c r="CS61" s="785"/>
      <c r="CT61" s="785"/>
      <c r="CU61" s="785"/>
      <c r="CV61" s="797"/>
      <c r="CW61" s="796"/>
      <c r="CX61" s="785"/>
      <c r="CY61" s="785"/>
      <c r="CZ61" s="785"/>
      <c r="DA61" s="797"/>
      <c r="DB61" s="796"/>
      <c r="DC61" s="785"/>
      <c r="DD61" s="785"/>
      <c r="DE61" s="785"/>
      <c r="DF61" s="797"/>
      <c r="DG61" s="796"/>
      <c r="DH61" s="785"/>
      <c r="DI61" s="785"/>
      <c r="DJ61" s="785"/>
      <c r="DK61" s="797"/>
      <c r="DL61" s="796"/>
      <c r="DM61" s="785"/>
      <c r="DN61" s="785"/>
      <c r="DO61" s="785"/>
      <c r="DP61" s="797"/>
      <c r="DQ61" s="796"/>
      <c r="DR61" s="785"/>
      <c r="DS61" s="785"/>
      <c r="DT61" s="785"/>
      <c r="DU61" s="797"/>
      <c r="DV61" s="806"/>
      <c r="DW61" s="807"/>
      <c r="DX61" s="807"/>
      <c r="DY61" s="807"/>
      <c r="DZ61" s="808"/>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8"/>
      <c r="R62" s="859"/>
      <c r="S62" s="859"/>
      <c r="T62" s="859"/>
      <c r="U62" s="859"/>
      <c r="V62" s="859"/>
      <c r="W62" s="859"/>
      <c r="X62" s="859"/>
      <c r="Y62" s="859"/>
      <c r="Z62" s="859"/>
      <c r="AA62" s="859"/>
      <c r="AB62" s="859"/>
      <c r="AC62" s="859"/>
      <c r="AD62" s="859"/>
      <c r="AE62" s="860"/>
      <c r="AF62" s="783"/>
      <c r="AG62" s="779"/>
      <c r="AH62" s="779"/>
      <c r="AI62" s="779"/>
      <c r="AJ62" s="782"/>
      <c r="AK62" s="861"/>
      <c r="AL62" s="859"/>
      <c r="AM62" s="859"/>
      <c r="AN62" s="859"/>
      <c r="AO62" s="859"/>
      <c r="AP62" s="859"/>
      <c r="AQ62" s="859"/>
      <c r="AR62" s="859"/>
      <c r="AS62" s="859"/>
      <c r="AT62" s="859"/>
      <c r="AU62" s="859"/>
      <c r="AV62" s="859"/>
      <c r="AW62" s="859"/>
      <c r="AX62" s="859"/>
      <c r="AY62" s="859"/>
      <c r="AZ62" s="862"/>
      <c r="BA62" s="862"/>
      <c r="BB62" s="862"/>
      <c r="BC62" s="862"/>
      <c r="BD62" s="862"/>
      <c r="BE62" s="854"/>
      <c r="BF62" s="854"/>
      <c r="BG62" s="854"/>
      <c r="BH62" s="854"/>
      <c r="BI62" s="855"/>
      <c r="BJ62" s="870" t="s">
        <v>401</v>
      </c>
      <c r="BK62" s="831"/>
      <c r="BL62" s="831"/>
      <c r="BM62" s="831"/>
      <c r="BN62" s="832"/>
      <c r="BO62" s="218"/>
      <c r="BP62" s="218"/>
      <c r="BQ62" s="215">
        <v>56</v>
      </c>
      <c r="BR62" s="216"/>
      <c r="BS62" s="790"/>
      <c r="BT62" s="791"/>
      <c r="BU62" s="791"/>
      <c r="BV62" s="791"/>
      <c r="BW62" s="791"/>
      <c r="BX62" s="791"/>
      <c r="BY62" s="791"/>
      <c r="BZ62" s="791"/>
      <c r="CA62" s="791"/>
      <c r="CB62" s="791"/>
      <c r="CC62" s="791"/>
      <c r="CD62" s="791"/>
      <c r="CE62" s="791"/>
      <c r="CF62" s="791"/>
      <c r="CG62" s="792"/>
      <c r="CH62" s="796"/>
      <c r="CI62" s="785"/>
      <c r="CJ62" s="785"/>
      <c r="CK62" s="785"/>
      <c r="CL62" s="797"/>
      <c r="CM62" s="796"/>
      <c r="CN62" s="785"/>
      <c r="CO62" s="785"/>
      <c r="CP62" s="785"/>
      <c r="CQ62" s="797"/>
      <c r="CR62" s="796"/>
      <c r="CS62" s="785"/>
      <c r="CT62" s="785"/>
      <c r="CU62" s="785"/>
      <c r="CV62" s="797"/>
      <c r="CW62" s="796"/>
      <c r="CX62" s="785"/>
      <c r="CY62" s="785"/>
      <c r="CZ62" s="785"/>
      <c r="DA62" s="797"/>
      <c r="DB62" s="796"/>
      <c r="DC62" s="785"/>
      <c r="DD62" s="785"/>
      <c r="DE62" s="785"/>
      <c r="DF62" s="797"/>
      <c r="DG62" s="796"/>
      <c r="DH62" s="785"/>
      <c r="DI62" s="785"/>
      <c r="DJ62" s="785"/>
      <c r="DK62" s="797"/>
      <c r="DL62" s="796"/>
      <c r="DM62" s="785"/>
      <c r="DN62" s="785"/>
      <c r="DO62" s="785"/>
      <c r="DP62" s="797"/>
      <c r="DQ62" s="796"/>
      <c r="DR62" s="785"/>
      <c r="DS62" s="785"/>
      <c r="DT62" s="785"/>
      <c r="DU62" s="797"/>
      <c r="DV62" s="806"/>
      <c r="DW62" s="807"/>
      <c r="DX62" s="807"/>
      <c r="DY62" s="807"/>
      <c r="DZ62" s="808"/>
      <c r="EA62" s="199"/>
    </row>
    <row r="63" spans="1:131" s="200" customFormat="1" ht="26.25" customHeight="1" thickBot="1">
      <c r="A63" s="217" t="s">
        <v>375</v>
      </c>
      <c r="B63" s="815" t="s">
        <v>402</v>
      </c>
      <c r="C63" s="816"/>
      <c r="D63" s="816"/>
      <c r="E63" s="816"/>
      <c r="F63" s="816"/>
      <c r="G63" s="816"/>
      <c r="H63" s="816"/>
      <c r="I63" s="816"/>
      <c r="J63" s="816"/>
      <c r="K63" s="816"/>
      <c r="L63" s="816"/>
      <c r="M63" s="816"/>
      <c r="N63" s="816"/>
      <c r="O63" s="816"/>
      <c r="P63" s="817"/>
      <c r="Q63" s="863"/>
      <c r="R63" s="864"/>
      <c r="S63" s="864"/>
      <c r="T63" s="864"/>
      <c r="U63" s="864"/>
      <c r="V63" s="864"/>
      <c r="W63" s="864"/>
      <c r="X63" s="864"/>
      <c r="Y63" s="864"/>
      <c r="Z63" s="864"/>
      <c r="AA63" s="864"/>
      <c r="AB63" s="864"/>
      <c r="AC63" s="864"/>
      <c r="AD63" s="864"/>
      <c r="AE63" s="865"/>
      <c r="AF63" s="866">
        <v>29576</v>
      </c>
      <c r="AG63" s="867"/>
      <c r="AH63" s="867"/>
      <c r="AI63" s="867"/>
      <c r="AJ63" s="868"/>
      <c r="AK63" s="869"/>
      <c r="AL63" s="864"/>
      <c r="AM63" s="864"/>
      <c r="AN63" s="864"/>
      <c r="AO63" s="864"/>
      <c r="AP63" s="867">
        <v>470224</v>
      </c>
      <c r="AQ63" s="867"/>
      <c r="AR63" s="867"/>
      <c r="AS63" s="867"/>
      <c r="AT63" s="867"/>
      <c r="AU63" s="867">
        <v>156647</v>
      </c>
      <c r="AV63" s="867"/>
      <c r="AW63" s="867"/>
      <c r="AX63" s="867"/>
      <c r="AY63" s="867"/>
      <c r="AZ63" s="871"/>
      <c r="BA63" s="871"/>
      <c r="BB63" s="871"/>
      <c r="BC63" s="871"/>
      <c r="BD63" s="871"/>
      <c r="BE63" s="872"/>
      <c r="BF63" s="872"/>
      <c r="BG63" s="872"/>
      <c r="BH63" s="872"/>
      <c r="BI63" s="873"/>
      <c r="BJ63" s="874" t="s">
        <v>113</v>
      </c>
      <c r="BK63" s="875"/>
      <c r="BL63" s="875"/>
      <c r="BM63" s="875"/>
      <c r="BN63" s="876"/>
      <c r="BO63" s="218"/>
      <c r="BP63" s="218"/>
      <c r="BQ63" s="215">
        <v>57</v>
      </c>
      <c r="BR63" s="216"/>
      <c r="BS63" s="790"/>
      <c r="BT63" s="791"/>
      <c r="BU63" s="791"/>
      <c r="BV63" s="791"/>
      <c r="BW63" s="791"/>
      <c r="BX63" s="791"/>
      <c r="BY63" s="791"/>
      <c r="BZ63" s="791"/>
      <c r="CA63" s="791"/>
      <c r="CB63" s="791"/>
      <c r="CC63" s="791"/>
      <c r="CD63" s="791"/>
      <c r="CE63" s="791"/>
      <c r="CF63" s="791"/>
      <c r="CG63" s="792"/>
      <c r="CH63" s="796"/>
      <c r="CI63" s="785"/>
      <c r="CJ63" s="785"/>
      <c r="CK63" s="785"/>
      <c r="CL63" s="797"/>
      <c r="CM63" s="796"/>
      <c r="CN63" s="785"/>
      <c r="CO63" s="785"/>
      <c r="CP63" s="785"/>
      <c r="CQ63" s="797"/>
      <c r="CR63" s="796"/>
      <c r="CS63" s="785"/>
      <c r="CT63" s="785"/>
      <c r="CU63" s="785"/>
      <c r="CV63" s="797"/>
      <c r="CW63" s="796"/>
      <c r="CX63" s="785"/>
      <c r="CY63" s="785"/>
      <c r="CZ63" s="785"/>
      <c r="DA63" s="797"/>
      <c r="DB63" s="796"/>
      <c r="DC63" s="785"/>
      <c r="DD63" s="785"/>
      <c r="DE63" s="785"/>
      <c r="DF63" s="797"/>
      <c r="DG63" s="796"/>
      <c r="DH63" s="785"/>
      <c r="DI63" s="785"/>
      <c r="DJ63" s="785"/>
      <c r="DK63" s="797"/>
      <c r="DL63" s="796"/>
      <c r="DM63" s="785"/>
      <c r="DN63" s="785"/>
      <c r="DO63" s="785"/>
      <c r="DP63" s="797"/>
      <c r="DQ63" s="796"/>
      <c r="DR63" s="785"/>
      <c r="DS63" s="785"/>
      <c r="DT63" s="785"/>
      <c r="DU63" s="797"/>
      <c r="DV63" s="806"/>
      <c r="DW63" s="807"/>
      <c r="DX63" s="807"/>
      <c r="DY63" s="807"/>
      <c r="DZ63" s="808"/>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90"/>
      <c r="BT64" s="791"/>
      <c r="BU64" s="791"/>
      <c r="BV64" s="791"/>
      <c r="BW64" s="791"/>
      <c r="BX64" s="791"/>
      <c r="BY64" s="791"/>
      <c r="BZ64" s="791"/>
      <c r="CA64" s="791"/>
      <c r="CB64" s="791"/>
      <c r="CC64" s="791"/>
      <c r="CD64" s="791"/>
      <c r="CE64" s="791"/>
      <c r="CF64" s="791"/>
      <c r="CG64" s="792"/>
      <c r="CH64" s="796"/>
      <c r="CI64" s="785"/>
      <c r="CJ64" s="785"/>
      <c r="CK64" s="785"/>
      <c r="CL64" s="797"/>
      <c r="CM64" s="796"/>
      <c r="CN64" s="785"/>
      <c r="CO64" s="785"/>
      <c r="CP64" s="785"/>
      <c r="CQ64" s="797"/>
      <c r="CR64" s="796"/>
      <c r="CS64" s="785"/>
      <c r="CT64" s="785"/>
      <c r="CU64" s="785"/>
      <c r="CV64" s="797"/>
      <c r="CW64" s="796"/>
      <c r="CX64" s="785"/>
      <c r="CY64" s="785"/>
      <c r="CZ64" s="785"/>
      <c r="DA64" s="797"/>
      <c r="DB64" s="796"/>
      <c r="DC64" s="785"/>
      <c r="DD64" s="785"/>
      <c r="DE64" s="785"/>
      <c r="DF64" s="797"/>
      <c r="DG64" s="796"/>
      <c r="DH64" s="785"/>
      <c r="DI64" s="785"/>
      <c r="DJ64" s="785"/>
      <c r="DK64" s="797"/>
      <c r="DL64" s="796"/>
      <c r="DM64" s="785"/>
      <c r="DN64" s="785"/>
      <c r="DO64" s="785"/>
      <c r="DP64" s="797"/>
      <c r="DQ64" s="796"/>
      <c r="DR64" s="785"/>
      <c r="DS64" s="785"/>
      <c r="DT64" s="785"/>
      <c r="DU64" s="797"/>
      <c r="DV64" s="806"/>
      <c r="DW64" s="807"/>
      <c r="DX64" s="807"/>
      <c r="DY64" s="807"/>
      <c r="DZ64" s="808"/>
      <c r="EA64" s="199"/>
    </row>
    <row r="65" spans="1:131" s="200" customFormat="1" ht="26.25" customHeight="1" thickBot="1">
      <c r="A65" s="205" t="s">
        <v>403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90"/>
      <c r="BT65" s="791"/>
      <c r="BU65" s="791"/>
      <c r="BV65" s="791"/>
      <c r="BW65" s="791"/>
      <c r="BX65" s="791"/>
      <c r="BY65" s="791"/>
      <c r="BZ65" s="791"/>
      <c r="CA65" s="791"/>
      <c r="CB65" s="791"/>
      <c r="CC65" s="791"/>
      <c r="CD65" s="791"/>
      <c r="CE65" s="791"/>
      <c r="CF65" s="791"/>
      <c r="CG65" s="792"/>
      <c r="CH65" s="796"/>
      <c r="CI65" s="785"/>
      <c r="CJ65" s="785"/>
      <c r="CK65" s="785"/>
      <c r="CL65" s="797"/>
      <c r="CM65" s="796"/>
      <c r="CN65" s="785"/>
      <c r="CO65" s="785"/>
      <c r="CP65" s="785"/>
      <c r="CQ65" s="797"/>
      <c r="CR65" s="796"/>
      <c r="CS65" s="785"/>
      <c r="CT65" s="785"/>
      <c r="CU65" s="785"/>
      <c r="CV65" s="797"/>
      <c r="CW65" s="796"/>
      <c r="CX65" s="785"/>
      <c r="CY65" s="785"/>
      <c r="CZ65" s="785"/>
      <c r="DA65" s="797"/>
      <c r="DB65" s="796"/>
      <c r="DC65" s="785"/>
      <c r="DD65" s="785"/>
      <c r="DE65" s="785"/>
      <c r="DF65" s="797"/>
      <c r="DG65" s="796"/>
      <c r="DH65" s="785"/>
      <c r="DI65" s="785"/>
      <c r="DJ65" s="785"/>
      <c r="DK65" s="797"/>
      <c r="DL65" s="796"/>
      <c r="DM65" s="785"/>
      <c r="DN65" s="785"/>
      <c r="DO65" s="785"/>
      <c r="DP65" s="797"/>
      <c r="DQ65" s="796"/>
      <c r="DR65" s="785"/>
      <c r="DS65" s="785"/>
      <c r="DT65" s="785"/>
      <c r="DU65" s="797"/>
      <c r="DV65" s="806"/>
      <c r="DW65" s="807"/>
      <c r="DX65" s="807"/>
      <c r="DY65" s="807"/>
      <c r="DZ65" s="808"/>
      <c r="EA65" s="199"/>
    </row>
    <row r="66" spans="1:131" s="200" customFormat="1" ht="26.25" customHeight="1">
      <c r="A66" s="760" t="s">
        <v>404</v>
      </c>
      <c r="B66" s="761"/>
      <c r="C66" s="761"/>
      <c r="D66" s="761"/>
      <c r="E66" s="761"/>
      <c r="F66" s="761"/>
      <c r="G66" s="761"/>
      <c r="H66" s="761"/>
      <c r="I66" s="761"/>
      <c r="J66" s="761"/>
      <c r="K66" s="761"/>
      <c r="L66" s="761"/>
      <c r="M66" s="761"/>
      <c r="N66" s="761"/>
      <c r="O66" s="761"/>
      <c r="P66" s="762"/>
      <c r="Q66" s="737" t="s">
        <v>379</v>
      </c>
      <c r="R66" s="738"/>
      <c r="S66" s="738"/>
      <c r="T66" s="738"/>
      <c r="U66" s="739"/>
      <c r="V66" s="737" t="s">
        <v>380</v>
      </c>
      <c r="W66" s="738"/>
      <c r="X66" s="738"/>
      <c r="Y66" s="738"/>
      <c r="Z66" s="739"/>
      <c r="AA66" s="737" t="s">
        <v>381</v>
      </c>
      <c r="AB66" s="738"/>
      <c r="AC66" s="738"/>
      <c r="AD66" s="738"/>
      <c r="AE66" s="739"/>
      <c r="AF66" s="877" t="s">
        <v>382</v>
      </c>
      <c r="AG66" s="838"/>
      <c r="AH66" s="838"/>
      <c r="AI66" s="838"/>
      <c r="AJ66" s="878"/>
      <c r="AK66" s="737" t="s">
        <v>383</v>
      </c>
      <c r="AL66" s="761"/>
      <c r="AM66" s="761"/>
      <c r="AN66" s="761"/>
      <c r="AO66" s="762"/>
      <c r="AP66" s="737" t="s">
        <v>384</v>
      </c>
      <c r="AQ66" s="738"/>
      <c r="AR66" s="738"/>
      <c r="AS66" s="738"/>
      <c r="AT66" s="739"/>
      <c r="AU66" s="737" t="s">
        <v>405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9"/>
      <c r="AG67" s="841"/>
      <c r="AH67" s="841"/>
      <c r="AI67" s="841"/>
      <c r="AJ67" s="880"/>
      <c r="AK67" s="881"/>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c r="A68" s="211">
        <v>1</v>
      </c>
      <c r="B68" s="894"/>
      <c r="C68" s="895"/>
      <c r="D68" s="895"/>
      <c r="E68" s="895"/>
      <c r="F68" s="895"/>
      <c r="G68" s="895"/>
      <c r="H68" s="895"/>
      <c r="I68" s="895"/>
      <c r="J68" s="895"/>
      <c r="K68" s="895"/>
      <c r="L68" s="895"/>
      <c r="M68" s="895"/>
      <c r="N68" s="895"/>
      <c r="O68" s="895"/>
      <c r="P68" s="896"/>
      <c r="Q68" s="897"/>
      <c r="R68" s="891"/>
      <c r="S68" s="891"/>
      <c r="T68" s="891"/>
      <c r="U68" s="891"/>
      <c r="V68" s="891"/>
      <c r="W68" s="891"/>
      <c r="X68" s="891"/>
      <c r="Y68" s="891"/>
      <c r="Z68" s="891"/>
      <c r="AA68" s="891"/>
      <c r="AB68" s="891"/>
      <c r="AC68" s="891"/>
      <c r="AD68" s="891"/>
      <c r="AE68" s="891"/>
      <c r="AF68" s="891"/>
      <c r="AG68" s="891"/>
      <c r="AH68" s="891"/>
      <c r="AI68" s="891"/>
      <c r="AJ68" s="891"/>
      <c r="AK68" s="891"/>
      <c r="AL68" s="891"/>
      <c r="AM68" s="891"/>
      <c r="AN68" s="891"/>
      <c r="AO68" s="891"/>
      <c r="AP68" s="891"/>
      <c r="AQ68" s="891"/>
      <c r="AR68" s="891"/>
      <c r="AS68" s="891"/>
      <c r="AT68" s="891"/>
      <c r="AU68" s="891"/>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c r="A69" s="214">
        <v>2</v>
      </c>
      <c r="B69" s="898"/>
      <c r="C69" s="899"/>
      <c r="D69" s="899"/>
      <c r="E69" s="899"/>
      <c r="F69" s="899"/>
      <c r="G69" s="899"/>
      <c r="H69" s="899"/>
      <c r="I69" s="899"/>
      <c r="J69" s="899"/>
      <c r="K69" s="899"/>
      <c r="L69" s="899"/>
      <c r="M69" s="899"/>
      <c r="N69" s="899"/>
      <c r="O69" s="899"/>
      <c r="P69" s="900"/>
      <c r="Q69" s="901"/>
      <c r="R69" s="843"/>
      <c r="S69" s="843"/>
      <c r="T69" s="843"/>
      <c r="U69" s="843"/>
      <c r="V69" s="843"/>
      <c r="W69" s="843"/>
      <c r="X69" s="843"/>
      <c r="Y69" s="843"/>
      <c r="Z69" s="843"/>
      <c r="AA69" s="843"/>
      <c r="AB69" s="843"/>
      <c r="AC69" s="843"/>
      <c r="AD69" s="843"/>
      <c r="AE69" s="843"/>
      <c r="AF69" s="843"/>
      <c r="AG69" s="843"/>
      <c r="AH69" s="843"/>
      <c r="AI69" s="843"/>
      <c r="AJ69" s="843"/>
      <c r="AK69" s="843"/>
      <c r="AL69" s="843"/>
      <c r="AM69" s="843"/>
      <c r="AN69" s="843"/>
      <c r="AO69" s="843"/>
      <c r="AP69" s="843"/>
      <c r="AQ69" s="843"/>
      <c r="AR69" s="843"/>
      <c r="AS69" s="843"/>
      <c r="AT69" s="843"/>
      <c r="AU69" s="843"/>
      <c r="AV69" s="843"/>
      <c r="AW69" s="843"/>
      <c r="AX69" s="843"/>
      <c r="AY69" s="843"/>
      <c r="AZ69" s="902"/>
      <c r="BA69" s="902"/>
      <c r="BB69" s="902"/>
      <c r="BC69" s="902"/>
      <c r="BD69" s="903"/>
      <c r="BE69" s="218"/>
      <c r="BF69" s="218"/>
      <c r="BG69" s="218"/>
      <c r="BH69" s="218"/>
      <c r="BI69" s="218"/>
      <c r="BJ69" s="218"/>
      <c r="BK69" s="218"/>
      <c r="BL69" s="218"/>
      <c r="BM69" s="218"/>
      <c r="BN69" s="218"/>
      <c r="BO69" s="218"/>
      <c r="BP69" s="218"/>
      <c r="BQ69" s="215">
        <v>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c r="A70" s="214">
        <v>3</v>
      </c>
      <c r="B70" s="898"/>
      <c r="C70" s="899"/>
      <c r="D70" s="899"/>
      <c r="E70" s="899"/>
      <c r="F70" s="899"/>
      <c r="G70" s="899"/>
      <c r="H70" s="899"/>
      <c r="I70" s="899"/>
      <c r="J70" s="899"/>
      <c r="K70" s="899"/>
      <c r="L70" s="899"/>
      <c r="M70" s="899"/>
      <c r="N70" s="899"/>
      <c r="O70" s="899"/>
      <c r="P70" s="900"/>
      <c r="Q70" s="901"/>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3"/>
      <c r="AY70" s="843"/>
      <c r="AZ70" s="902"/>
      <c r="BA70" s="902"/>
      <c r="BB70" s="902"/>
      <c r="BC70" s="902"/>
      <c r="BD70" s="903"/>
      <c r="BE70" s="218"/>
      <c r="BF70" s="218"/>
      <c r="BG70" s="218"/>
      <c r="BH70" s="218"/>
      <c r="BI70" s="218"/>
      <c r="BJ70" s="218"/>
      <c r="BK70" s="218"/>
      <c r="BL70" s="218"/>
      <c r="BM70" s="218"/>
      <c r="BN70" s="218"/>
      <c r="BO70" s="218"/>
      <c r="BP70" s="218"/>
      <c r="BQ70" s="215">
        <v>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c r="A71" s="214">
        <v>4</v>
      </c>
      <c r="B71" s="898"/>
      <c r="C71" s="899"/>
      <c r="D71" s="899"/>
      <c r="E71" s="899"/>
      <c r="F71" s="899"/>
      <c r="G71" s="899"/>
      <c r="H71" s="899"/>
      <c r="I71" s="899"/>
      <c r="J71" s="899"/>
      <c r="K71" s="899"/>
      <c r="L71" s="899"/>
      <c r="M71" s="899"/>
      <c r="N71" s="899"/>
      <c r="O71" s="899"/>
      <c r="P71" s="900"/>
      <c r="Q71" s="901"/>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3"/>
      <c r="AY71" s="843"/>
      <c r="AZ71" s="902"/>
      <c r="BA71" s="902"/>
      <c r="BB71" s="902"/>
      <c r="BC71" s="902"/>
      <c r="BD71" s="903"/>
      <c r="BE71" s="218"/>
      <c r="BF71" s="218"/>
      <c r="BG71" s="218"/>
      <c r="BH71" s="218"/>
      <c r="BI71" s="218"/>
      <c r="BJ71" s="218"/>
      <c r="BK71" s="218"/>
      <c r="BL71" s="218"/>
      <c r="BM71" s="218"/>
      <c r="BN71" s="218"/>
      <c r="BO71" s="218"/>
      <c r="BP71" s="218"/>
      <c r="BQ71" s="215">
        <v>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customHeight="1">
      <c r="A72" s="214">
        <v>5</v>
      </c>
      <c r="B72" s="898"/>
      <c r="C72" s="899"/>
      <c r="D72" s="899"/>
      <c r="E72" s="899"/>
      <c r="F72" s="899"/>
      <c r="G72" s="899"/>
      <c r="H72" s="899"/>
      <c r="I72" s="899"/>
      <c r="J72" s="899"/>
      <c r="K72" s="899"/>
      <c r="L72" s="899"/>
      <c r="M72" s="899"/>
      <c r="N72" s="899"/>
      <c r="O72" s="899"/>
      <c r="P72" s="900"/>
      <c r="Q72" s="901"/>
      <c r="R72" s="843"/>
      <c r="S72" s="843"/>
      <c r="T72" s="843"/>
      <c r="U72" s="843"/>
      <c r="V72" s="843"/>
      <c r="W72" s="843"/>
      <c r="X72" s="843"/>
      <c r="Y72" s="843"/>
      <c r="Z72" s="843"/>
      <c r="AA72" s="843"/>
      <c r="AB72" s="843"/>
      <c r="AC72" s="843"/>
      <c r="AD72" s="843"/>
      <c r="AE72" s="843"/>
      <c r="AF72" s="843"/>
      <c r="AG72" s="843"/>
      <c r="AH72" s="843"/>
      <c r="AI72" s="843"/>
      <c r="AJ72" s="843"/>
      <c r="AK72" s="843"/>
      <c r="AL72" s="843"/>
      <c r="AM72" s="843"/>
      <c r="AN72" s="843"/>
      <c r="AO72" s="843"/>
      <c r="AP72" s="843"/>
      <c r="AQ72" s="843"/>
      <c r="AR72" s="843"/>
      <c r="AS72" s="843"/>
      <c r="AT72" s="843"/>
      <c r="AU72" s="843"/>
      <c r="AV72" s="843"/>
      <c r="AW72" s="843"/>
      <c r="AX72" s="843"/>
      <c r="AY72" s="843"/>
      <c r="AZ72" s="902"/>
      <c r="BA72" s="902"/>
      <c r="BB72" s="902"/>
      <c r="BC72" s="902"/>
      <c r="BD72" s="903"/>
      <c r="BE72" s="218"/>
      <c r="BF72" s="218"/>
      <c r="BG72" s="218"/>
      <c r="BH72" s="218"/>
      <c r="BI72" s="218"/>
      <c r="BJ72" s="218"/>
      <c r="BK72" s="218"/>
      <c r="BL72" s="218"/>
      <c r="BM72" s="218"/>
      <c r="BN72" s="218"/>
      <c r="BO72" s="218"/>
      <c r="BP72" s="218"/>
      <c r="BQ72" s="215">
        <v>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customHeight="1">
      <c r="A73" s="214">
        <v>6</v>
      </c>
      <c r="B73" s="898"/>
      <c r="C73" s="899"/>
      <c r="D73" s="899"/>
      <c r="E73" s="899"/>
      <c r="F73" s="899"/>
      <c r="G73" s="899"/>
      <c r="H73" s="899"/>
      <c r="I73" s="899"/>
      <c r="J73" s="899"/>
      <c r="K73" s="899"/>
      <c r="L73" s="899"/>
      <c r="M73" s="899"/>
      <c r="N73" s="899"/>
      <c r="O73" s="899"/>
      <c r="P73" s="900"/>
      <c r="Q73" s="901"/>
      <c r="R73" s="843"/>
      <c r="S73" s="843"/>
      <c r="T73" s="843"/>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3"/>
      <c r="AY73" s="843"/>
      <c r="AZ73" s="902"/>
      <c r="BA73" s="902"/>
      <c r="BB73" s="902"/>
      <c r="BC73" s="902"/>
      <c r="BD73" s="903"/>
      <c r="BE73" s="218"/>
      <c r="BF73" s="218"/>
      <c r="BG73" s="218"/>
      <c r="BH73" s="218"/>
      <c r="BI73" s="218"/>
      <c r="BJ73" s="218"/>
      <c r="BK73" s="218"/>
      <c r="BL73" s="218"/>
      <c r="BM73" s="218"/>
      <c r="BN73" s="218"/>
      <c r="BO73" s="218"/>
      <c r="BP73" s="218"/>
      <c r="BQ73" s="215">
        <v>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customHeight="1">
      <c r="A74" s="214">
        <v>7</v>
      </c>
      <c r="B74" s="898"/>
      <c r="C74" s="899"/>
      <c r="D74" s="899"/>
      <c r="E74" s="899"/>
      <c r="F74" s="899"/>
      <c r="G74" s="899"/>
      <c r="H74" s="899"/>
      <c r="I74" s="899"/>
      <c r="J74" s="899"/>
      <c r="K74" s="899"/>
      <c r="L74" s="899"/>
      <c r="M74" s="899"/>
      <c r="N74" s="899"/>
      <c r="O74" s="899"/>
      <c r="P74" s="900"/>
      <c r="Q74" s="901"/>
      <c r="R74" s="843"/>
      <c r="S74" s="843"/>
      <c r="T74" s="843"/>
      <c r="U74" s="843"/>
      <c r="V74" s="843"/>
      <c r="W74" s="843"/>
      <c r="X74" s="843"/>
      <c r="Y74" s="843"/>
      <c r="Z74" s="843"/>
      <c r="AA74" s="843"/>
      <c r="AB74" s="843"/>
      <c r="AC74" s="843"/>
      <c r="AD74" s="843"/>
      <c r="AE74" s="843"/>
      <c r="AF74" s="843"/>
      <c r="AG74" s="843"/>
      <c r="AH74" s="843"/>
      <c r="AI74" s="843"/>
      <c r="AJ74" s="843"/>
      <c r="AK74" s="843"/>
      <c r="AL74" s="843"/>
      <c r="AM74" s="843"/>
      <c r="AN74" s="843"/>
      <c r="AO74" s="843"/>
      <c r="AP74" s="843"/>
      <c r="AQ74" s="843"/>
      <c r="AR74" s="843"/>
      <c r="AS74" s="843"/>
      <c r="AT74" s="843"/>
      <c r="AU74" s="843"/>
      <c r="AV74" s="843"/>
      <c r="AW74" s="843"/>
      <c r="AX74" s="843"/>
      <c r="AY74" s="843"/>
      <c r="AZ74" s="902"/>
      <c r="BA74" s="902"/>
      <c r="BB74" s="902"/>
      <c r="BC74" s="902"/>
      <c r="BD74" s="903"/>
      <c r="BE74" s="218"/>
      <c r="BF74" s="218"/>
      <c r="BG74" s="218"/>
      <c r="BH74" s="218"/>
      <c r="BI74" s="218"/>
      <c r="BJ74" s="218"/>
      <c r="BK74" s="218"/>
      <c r="BL74" s="218"/>
      <c r="BM74" s="218"/>
      <c r="BN74" s="218"/>
      <c r="BO74" s="218"/>
      <c r="BP74" s="218"/>
      <c r="BQ74" s="215">
        <v>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customHeight="1">
      <c r="A75" s="214">
        <v>8</v>
      </c>
      <c r="B75" s="898"/>
      <c r="C75" s="899"/>
      <c r="D75" s="899"/>
      <c r="E75" s="899"/>
      <c r="F75" s="899"/>
      <c r="G75" s="899"/>
      <c r="H75" s="899"/>
      <c r="I75" s="899"/>
      <c r="J75" s="899"/>
      <c r="K75" s="899"/>
      <c r="L75" s="899"/>
      <c r="M75" s="899"/>
      <c r="N75" s="899"/>
      <c r="O75" s="899"/>
      <c r="P75" s="900"/>
      <c r="Q75" s="904"/>
      <c r="R75" s="905"/>
      <c r="S75" s="905"/>
      <c r="T75" s="905"/>
      <c r="U75" s="856"/>
      <c r="V75" s="906"/>
      <c r="W75" s="905"/>
      <c r="X75" s="905"/>
      <c r="Y75" s="905"/>
      <c r="Z75" s="856"/>
      <c r="AA75" s="906"/>
      <c r="AB75" s="905"/>
      <c r="AC75" s="905"/>
      <c r="AD75" s="905"/>
      <c r="AE75" s="856"/>
      <c r="AF75" s="906"/>
      <c r="AG75" s="905"/>
      <c r="AH75" s="905"/>
      <c r="AI75" s="905"/>
      <c r="AJ75" s="856"/>
      <c r="AK75" s="906"/>
      <c r="AL75" s="905"/>
      <c r="AM75" s="905"/>
      <c r="AN75" s="905"/>
      <c r="AO75" s="856"/>
      <c r="AP75" s="906"/>
      <c r="AQ75" s="905"/>
      <c r="AR75" s="905"/>
      <c r="AS75" s="905"/>
      <c r="AT75" s="856"/>
      <c r="AU75" s="906"/>
      <c r="AV75" s="905"/>
      <c r="AW75" s="905"/>
      <c r="AX75" s="905"/>
      <c r="AY75" s="856"/>
      <c r="AZ75" s="902"/>
      <c r="BA75" s="902"/>
      <c r="BB75" s="902"/>
      <c r="BC75" s="902"/>
      <c r="BD75" s="903"/>
      <c r="BE75" s="218"/>
      <c r="BF75" s="218"/>
      <c r="BG75" s="218"/>
      <c r="BH75" s="218"/>
      <c r="BI75" s="218"/>
      <c r="BJ75" s="218"/>
      <c r="BK75" s="218"/>
      <c r="BL75" s="218"/>
      <c r="BM75" s="218"/>
      <c r="BN75" s="218"/>
      <c r="BO75" s="218"/>
      <c r="BP75" s="218"/>
      <c r="BQ75" s="215">
        <v>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customHeight="1">
      <c r="A76" s="214">
        <v>9</v>
      </c>
      <c r="B76" s="898"/>
      <c r="C76" s="899"/>
      <c r="D76" s="899"/>
      <c r="E76" s="899"/>
      <c r="F76" s="899"/>
      <c r="G76" s="899"/>
      <c r="H76" s="899"/>
      <c r="I76" s="899"/>
      <c r="J76" s="899"/>
      <c r="K76" s="899"/>
      <c r="L76" s="899"/>
      <c r="M76" s="899"/>
      <c r="N76" s="899"/>
      <c r="O76" s="899"/>
      <c r="P76" s="900"/>
      <c r="Q76" s="904"/>
      <c r="R76" s="905"/>
      <c r="S76" s="905"/>
      <c r="T76" s="905"/>
      <c r="U76" s="856"/>
      <c r="V76" s="906"/>
      <c r="W76" s="905"/>
      <c r="X76" s="905"/>
      <c r="Y76" s="905"/>
      <c r="Z76" s="856"/>
      <c r="AA76" s="906"/>
      <c r="AB76" s="905"/>
      <c r="AC76" s="905"/>
      <c r="AD76" s="905"/>
      <c r="AE76" s="856"/>
      <c r="AF76" s="906"/>
      <c r="AG76" s="905"/>
      <c r="AH76" s="905"/>
      <c r="AI76" s="905"/>
      <c r="AJ76" s="856"/>
      <c r="AK76" s="906"/>
      <c r="AL76" s="905"/>
      <c r="AM76" s="905"/>
      <c r="AN76" s="905"/>
      <c r="AO76" s="856"/>
      <c r="AP76" s="906"/>
      <c r="AQ76" s="905"/>
      <c r="AR76" s="905"/>
      <c r="AS76" s="905"/>
      <c r="AT76" s="856"/>
      <c r="AU76" s="906"/>
      <c r="AV76" s="905"/>
      <c r="AW76" s="905"/>
      <c r="AX76" s="905"/>
      <c r="AY76" s="856"/>
      <c r="AZ76" s="902"/>
      <c r="BA76" s="902"/>
      <c r="BB76" s="902"/>
      <c r="BC76" s="902"/>
      <c r="BD76" s="903"/>
      <c r="BE76" s="218"/>
      <c r="BF76" s="218"/>
      <c r="BG76" s="218"/>
      <c r="BH76" s="218"/>
      <c r="BI76" s="218"/>
      <c r="BJ76" s="218"/>
      <c r="BK76" s="218"/>
      <c r="BL76" s="218"/>
      <c r="BM76" s="218"/>
      <c r="BN76" s="218"/>
      <c r="BO76" s="218"/>
      <c r="BP76" s="218"/>
      <c r="BQ76" s="215">
        <v>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customHeight="1">
      <c r="A77" s="214">
        <v>10</v>
      </c>
      <c r="B77" s="898"/>
      <c r="C77" s="899"/>
      <c r="D77" s="899"/>
      <c r="E77" s="899"/>
      <c r="F77" s="899"/>
      <c r="G77" s="899"/>
      <c r="H77" s="899"/>
      <c r="I77" s="899"/>
      <c r="J77" s="899"/>
      <c r="K77" s="899"/>
      <c r="L77" s="899"/>
      <c r="M77" s="899"/>
      <c r="N77" s="899"/>
      <c r="O77" s="899"/>
      <c r="P77" s="900"/>
      <c r="Q77" s="904"/>
      <c r="R77" s="905"/>
      <c r="S77" s="905"/>
      <c r="T77" s="905"/>
      <c r="U77" s="856"/>
      <c r="V77" s="906"/>
      <c r="W77" s="905"/>
      <c r="X77" s="905"/>
      <c r="Y77" s="905"/>
      <c r="Z77" s="856"/>
      <c r="AA77" s="906"/>
      <c r="AB77" s="905"/>
      <c r="AC77" s="905"/>
      <c r="AD77" s="905"/>
      <c r="AE77" s="856"/>
      <c r="AF77" s="906"/>
      <c r="AG77" s="905"/>
      <c r="AH77" s="905"/>
      <c r="AI77" s="905"/>
      <c r="AJ77" s="856"/>
      <c r="AK77" s="906"/>
      <c r="AL77" s="905"/>
      <c r="AM77" s="905"/>
      <c r="AN77" s="905"/>
      <c r="AO77" s="856"/>
      <c r="AP77" s="906"/>
      <c r="AQ77" s="905"/>
      <c r="AR77" s="905"/>
      <c r="AS77" s="905"/>
      <c r="AT77" s="856"/>
      <c r="AU77" s="906"/>
      <c r="AV77" s="905"/>
      <c r="AW77" s="905"/>
      <c r="AX77" s="905"/>
      <c r="AY77" s="856"/>
      <c r="AZ77" s="902"/>
      <c r="BA77" s="902"/>
      <c r="BB77" s="902"/>
      <c r="BC77" s="902"/>
      <c r="BD77" s="903"/>
      <c r="BE77" s="218"/>
      <c r="BF77" s="218"/>
      <c r="BG77" s="218"/>
      <c r="BH77" s="218"/>
      <c r="BI77" s="218"/>
      <c r="BJ77" s="218"/>
      <c r="BK77" s="218"/>
      <c r="BL77" s="218"/>
      <c r="BM77" s="218"/>
      <c r="BN77" s="218"/>
      <c r="BO77" s="218"/>
      <c r="BP77" s="218"/>
      <c r="BQ77" s="215">
        <v>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customHeight="1">
      <c r="A78" s="214">
        <v>11</v>
      </c>
      <c r="B78" s="898"/>
      <c r="C78" s="899"/>
      <c r="D78" s="899"/>
      <c r="E78" s="899"/>
      <c r="F78" s="899"/>
      <c r="G78" s="899"/>
      <c r="H78" s="899"/>
      <c r="I78" s="899"/>
      <c r="J78" s="899"/>
      <c r="K78" s="899"/>
      <c r="L78" s="899"/>
      <c r="M78" s="899"/>
      <c r="N78" s="899"/>
      <c r="O78" s="899"/>
      <c r="P78" s="900"/>
      <c r="Q78" s="901"/>
      <c r="R78" s="843"/>
      <c r="S78" s="843"/>
      <c r="T78" s="843"/>
      <c r="U78" s="843"/>
      <c r="V78" s="843"/>
      <c r="W78" s="843"/>
      <c r="X78" s="843"/>
      <c r="Y78" s="843"/>
      <c r="Z78" s="843"/>
      <c r="AA78" s="843"/>
      <c r="AB78" s="843"/>
      <c r="AC78" s="843"/>
      <c r="AD78" s="843"/>
      <c r="AE78" s="843"/>
      <c r="AF78" s="843"/>
      <c r="AG78" s="843"/>
      <c r="AH78" s="843"/>
      <c r="AI78" s="843"/>
      <c r="AJ78" s="843"/>
      <c r="AK78" s="843"/>
      <c r="AL78" s="843"/>
      <c r="AM78" s="843"/>
      <c r="AN78" s="843"/>
      <c r="AO78" s="843"/>
      <c r="AP78" s="843"/>
      <c r="AQ78" s="843"/>
      <c r="AR78" s="843"/>
      <c r="AS78" s="843"/>
      <c r="AT78" s="843"/>
      <c r="AU78" s="843"/>
      <c r="AV78" s="843"/>
      <c r="AW78" s="843"/>
      <c r="AX78" s="843"/>
      <c r="AY78" s="843"/>
      <c r="AZ78" s="902"/>
      <c r="BA78" s="902"/>
      <c r="BB78" s="902"/>
      <c r="BC78" s="902"/>
      <c r="BD78" s="903"/>
      <c r="BE78" s="218"/>
      <c r="BF78" s="218"/>
      <c r="BG78" s="218"/>
      <c r="BH78" s="218"/>
      <c r="BI78" s="218"/>
      <c r="BJ78" s="221"/>
      <c r="BK78" s="221"/>
      <c r="BL78" s="221"/>
      <c r="BM78" s="221"/>
      <c r="BN78" s="221"/>
      <c r="BO78" s="218"/>
      <c r="BP78" s="218"/>
      <c r="BQ78" s="215">
        <v>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customHeight="1">
      <c r="A79" s="214">
        <v>12</v>
      </c>
      <c r="B79" s="898"/>
      <c r="C79" s="899"/>
      <c r="D79" s="899"/>
      <c r="E79" s="899"/>
      <c r="F79" s="899"/>
      <c r="G79" s="899"/>
      <c r="H79" s="899"/>
      <c r="I79" s="899"/>
      <c r="J79" s="899"/>
      <c r="K79" s="899"/>
      <c r="L79" s="899"/>
      <c r="M79" s="899"/>
      <c r="N79" s="899"/>
      <c r="O79" s="899"/>
      <c r="P79" s="900"/>
      <c r="Q79" s="901"/>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843"/>
      <c r="AP79" s="843"/>
      <c r="AQ79" s="843"/>
      <c r="AR79" s="843"/>
      <c r="AS79" s="843"/>
      <c r="AT79" s="843"/>
      <c r="AU79" s="843"/>
      <c r="AV79" s="843"/>
      <c r="AW79" s="843"/>
      <c r="AX79" s="843"/>
      <c r="AY79" s="843"/>
      <c r="AZ79" s="902"/>
      <c r="BA79" s="902"/>
      <c r="BB79" s="902"/>
      <c r="BC79" s="902"/>
      <c r="BD79" s="903"/>
      <c r="BE79" s="218"/>
      <c r="BF79" s="218"/>
      <c r="BG79" s="218"/>
      <c r="BH79" s="218"/>
      <c r="BI79" s="218"/>
      <c r="BJ79" s="221"/>
      <c r="BK79" s="221"/>
      <c r="BL79" s="221"/>
      <c r="BM79" s="221"/>
      <c r="BN79" s="221"/>
      <c r="BO79" s="218"/>
      <c r="BP79" s="218"/>
      <c r="BQ79" s="215">
        <v>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customHeight="1">
      <c r="A80" s="214">
        <v>13</v>
      </c>
      <c r="B80" s="898"/>
      <c r="C80" s="899"/>
      <c r="D80" s="899"/>
      <c r="E80" s="899"/>
      <c r="F80" s="899"/>
      <c r="G80" s="899"/>
      <c r="H80" s="899"/>
      <c r="I80" s="899"/>
      <c r="J80" s="899"/>
      <c r="K80" s="899"/>
      <c r="L80" s="899"/>
      <c r="M80" s="899"/>
      <c r="N80" s="899"/>
      <c r="O80" s="899"/>
      <c r="P80" s="900"/>
      <c r="Q80" s="901"/>
      <c r="R80" s="843"/>
      <c r="S80" s="843"/>
      <c r="T80" s="843"/>
      <c r="U80" s="843"/>
      <c r="V80" s="843"/>
      <c r="W80" s="843"/>
      <c r="X80" s="843"/>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3"/>
      <c r="AY80" s="843"/>
      <c r="AZ80" s="902"/>
      <c r="BA80" s="902"/>
      <c r="BB80" s="902"/>
      <c r="BC80" s="902"/>
      <c r="BD80" s="903"/>
      <c r="BE80" s="218"/>
      <c r="BF80" s="218"/>
      <c r="BG80" s="218"/>
      <c r="BH80" s="218"/>
      <c r="BI80" s="218"/>
      <c r="BJ80" s="218"/>
      <c r="BK80" s="218"/>
      <c r="BL80" s="218"/>
      <c r="BM80" s="218"/>
      <c r="BN80" s="218"/>
      <c r="BO80" s="218"/>
      <c r="BP80" s="218"/>
      <c r="BQ80" s="215">
        <v>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customHeight="1">
      <c r="A81" s="214">
        <v>14</v>
      </c>
      <c r="B81" s="898"/>
      <c r="C81" s="899"/>
      <c r="D81" s="899"/>
      <c r="E81" s="899"/>
      <c r="F81" s="899"/>
      <c r="G81" s="899"/>
      <c r="H81" s="899"/>
      <c r="I81" s="899"/>
      <c r="J81" s="899"/>
      <c r="K81" s="899"/>
      <c r="L81" s="899"/>
      <c r="M81" s="899"/>
      <c r="N81" s="899"/>
      <c r="O81" s="899"/>
      <c r="P81" s="900"/>
      <c r="Q81" s="901"/>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843"/>
      <c r="AP81" s="843"/>
      <c r="AQ81" s="843"/>
      <c r="AR81" s="843"/>
      <c r="AS81" s="843"/>
      <c r="AT81" s="843"/>
      <c r="AU81" s="843"/>
      <c r="AV81" s="843"/>
      <c r="AW81" s="843"/>
      <c r="AX81" s="843"/>
      <c r="AY81" s="843"/>
      <c r="AZ81" s="902"/>
      <c r="BA81" s="902"/>
      <c r="BB81" s="902"/>
      <c r="BC81" s="902"/>
      <c r="BD81" s="903"/>
      <c r="BE81" s="218"/>
      <c r="BF81" s="218"/>
      <c r="BG81" s="218"/>
      <c r="BH81" s="218"/>
      <c r="BI81" s="218"/>
      <c r="BJ81" s="218"/>
      <c r="BK81" s="218"/>
      <c r="BL81" s="218"/>
      <c r="BM81" s="218"/>
      <c r="BN81" s="218"/>
      <c r="BO81" s="218"/>
      <c r="BP81" s="218"/>
      <c r="BQ81" s="215">
        <v>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customHeight="1">
      <c r="A82" s="214">
        <v>15</v>
      </c>
      <c r="B82" s="898"/>
      <c r="C82" s="899"/>
      <c r="D82" s="899"/>
      <c r="E82" s="899"/>
      <c r="F82" s="899"/>
      <c r="G82" s="899"/>
      <c r="H82" s="899"/>
      <c r="I82" s="899"/>
      <c r="J82" s="899"/>
      <c r="K82" s="899"/>
      <c r="L82" s="899"/>
      <c r="M82" s="899"/>
      <c r="N82" s="899"/>
      <c r="O82" s="899"/>
      <c r="P82" s="900"/>
      <c r="Q82" s="901"/>
      <c r="R82" s="843"/>
      <c r="S82" s="843"/>
      <c r="T82" s="843"/>
      <c r="U82" s="843"/>
      <c r="V82" s="843"/>
      <c r="W82" s="843"/>
      <c r="X82" s="843"/>
      <c r="Y82" s="843"/>
      <c r="Z82" s="843"/>
      <c r="AA82" s="843"/>
      <c r="AB82" s="843"/>
      <c r="AC82" s="843"/>
      <c r="AD82" s="843"/>
      <c r="AE82" s="843"/>
      <c r="AF82" s="843"/>
      <c r="AG82" s="843"/>
      <c r="AH82" s="843"/>
      <c r="AI82" s="843"/>
      <c r="AJ82" s="843"/>
      <c r="AK82" s="843"/>
      <c r="AL82" s="843"/>
      <c r="AM82" s="843"/>
      <c r="AN82" s="843"/>
      <c r="AO82" s="843"/>
      <c r="AP82" s="843"/>
      <c r="AQ82" s="843"/>
      <c r="AR82" s="843"/>
      <c r="AS82" s="843"/>
      <c r="AT82" s="843"/>
      <c r="AU82" s="843"/>
      <c r="AV82" s="843"/>
      <c r="AW82" s="843"/>
      <c r="AX82" s="843"/>
      <c r="AY82" s="843"/>
      <c r="AZ82" s="902"/>
      <c r="BA82" s="902"/>
      <c r="BB82" s="902"/>
      <c r="BC82" s="902"/>
      <c r="BD82" s="903"/>
      <c r="BE82" s="218"/>
      <c r="BF82" s="218"/>
      <c r="BG82" s="218"/>
      <c r="BH82" s="218"/>
      <c r="BI82" s="218"/>
      <c r="BJ82" s="218"/>
      <c r="BK82" s="218"/>
      <c r="BL82" s="218"/>
      <c r="BM82" s="218"/>
      <c r="BN82" s="218"/>
      <c r="BO82" s="218"/>
      <c r="BP82" s="218"/>
      <c r="BQ82" s="215">
        <v>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customHeight="1">
      <c r="A83" s="214">
        <v>16</v>
      </c>
      <c r="B83" s="898"/>
      <c r="C83" s="899"/>
      <c r="D83" s="899"/>
      <c r="E83" s="899"/>
      <c r="F83" s="899"/>
      <c r="G83" s="899"/>
      <c r="H83" s="899"/>
      <c r="I83" s="899"/>
      <c r="J83" s="899"/>
      <c r="K83" s="899"/>
      <c r="L83" s="899"/>
      <c r="M83" s="899"/>
      <c r="N83" s="899"/>
      <c r="O83" s="899"/>
      <c r="P83" s="900"/>
      <c r="Q83" s="901"/>
      <c r="R83" s="843"/>
      <c r="S83" s="843"/>
      <c r="T83" s="843"/>
      <c r="U83" s="843"/>
      <c r="V83" s="843"/>
      <c r="W83" s="843"/>
      <c r="X83" s="843"/>
      <c r="Y83" s="843"/>
      <c r="Z83" s="843"/>
      <c r="AA83" s="843"/>
      <c r="AB83" s="843"/>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43"/>
      <c r="AY83" s="843"/>
      <c r="AZ83" s="902"/>
      <c r="BA83" s="902"/>
      <c r="BB83" s="902"/>
      <c r="BC83" s="902"/>
      <c r="BD83" s="903"/>
      <c r="BE83" s="218"/>
      <c r="BF83" s="218"/>
      <c r="BG83" s="218"/>
      <c r="BH83" s="218"/>
      <c r="BI83" s="218"/>
      <c r="BJ83" s="218"/>
      <c r="BK83" s="218"/>
      <c r="BL83" s="218"/>
      <c r="BM83" s="218"/>
      <c r="BN83" s="218"/>
      <c r="BO83" s="218"/>
      <c r="BP83" s="218"/>
      <c r="BQ83" s="215">
        <v>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customHeight="1">
      <c r="A84" s="214">
        <v>17</v>
      </c>
      <c r="B84" s="898"/>
      <c r="C84" s="899"/>
      <c r="D84" s="899"/>
      <c r="E84" s="899"/>
      <c r="F84" s="899"/>
      <c r="G84" s="899"/>
      <c r="H84" s="899"/>
      <c r="I84" s="899"/>
      <c r="J84" s="899"/>
      <c r="K84" s="899"/>
      <c r="L84" s="899"/>
      <c r="M84" s="899"/>
      <c r="N84" s="899"/>
      <c r="O84" s="899"/>
      <c r="P84" s="900"/>
      <c r="Q84" s="901"/>
      <c r="R84" s="843"/>
      <c r="S84" s="843"/>
      <c r="T84" s="843"/>
      <c r="U84" s="843"/>
      <c r="V84" s="843"/>
      <c r="W84" s="843"/>
      <c r="X84" s="843"/>
      <c r="Y84" s="843"/>
      <c r="Z84" s="843"/>
      <c r="AA84" s="843"/>
      <c r="AB84" s="843"/>
      <c r="AC84" s="843"/>
      <c r="AD84" s="843"/>
      <c r="AE84" s="843"/>
      <c r="AF84" s="843"/>
      <c r="AG84" s="843"/>
      <c r="AH84" s="843"/>
      <c r="AI84" s="843"/>
      <c r="AJ84" s="843"/>
      <c r="AK84" s="843"/>
      <c r="AL84" s="843"/>
      <c r="AM84" s="843"/>
      <c r="AN84" s="843"/>
      <c r="AO84" s="843"/>
      <c r="AP84" s="843"/>
      <c r="AQ84" s="843"/>
      <c r="AR84" s="843"/>
      <c r="AS84" s="843"/>
      <c r="AT84" s="843"/>
      <c r="AU84" s="843"/>
      <c r="AV84" s="843"/>
      <c r="AW84" s="843"/>
      <c r="AX84" s="843"/>
      <c r="AY84" s="843"/>
      <c r="AZ84" s="902"/>
      <c r="BA84" s="902"/>
      <c r="BB84" s="902"/>
      <c r="BC84" s="902"/>
      <c r="BD84" s="903"/>
      <c r="BE84" s="218"/>
      <c r="BF84" s="218"/>
      <c r="BG84" s="218"/>
      <c r="BH84" s="218"/>
      <c r="BI84" s="218"/>
      <c r="BJ84" s="218"/>
      <c r="BK84" s="218"/>
      <c r="BL84" s="218"/>
      <c r="BM84" s="218"/>
      <c r="BN84" s="218"/>
      <c r="BO84" s="218"/>
      <c r="BP84" s="218"/>
      <c r="BQ84" s="215">
        <v>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customHeight="1">
      <c r="A85" s="214">
        <v>18</v>
      </c>
      <c r="B85" s="898"/>
      <c r="C85" s="899"/>
      <c r="D85" s="899"/>
      <c r="E85" s="899"/>
      <c r="F85" s="899"/>
      <c r="G85" s="899"/>
      <c r="H85" s="899"/>
      <c r="I85" s="899"/>
      <c r="J85" s="899"/>
      <c r="K85" s="899"/>
      <c r="L85" s="899"/>
      <c r="M85" s="899"/>
      <c r="N85" s="899"/>
      <c r="O85" s="899"/>
      <c r="P85" s="900"/>
      <c r="Q85" s="901"/>
      <c r="R85" s="843"/>
      <c r="S85" s="843"/>
      <c r="T85" s="843"/>
      <c r="U85" s="843"/>
      <c r="V85" s="843"/>
      <c r="W85" s="843"/>
      <c r="X85" s="843"/>
      <c r="Y85" s="843"/>
      <c r="Z85" s="843"/>
      <c r="AA85" s="843"/>
      <c r="AB85" s="843"/>
      <c r="AC85" s="843"/>
      <c r="AD85" s="843"/>
      <c r="AE85" s="843"/>
      <c r="AF85" s="843"/>
      <c r="AG85" s="843"/>
      <c r="AH85" s="843"/>
      <c r="AI85" s="843"/>
      <c r="AJ85" s="843"/>
      <c r="AK85" s="843"/>
      <c r="AL85" s="843"/>
      <c r="AM85" s="843"/>
      <c r="AN85" s="843"/>
      <c r="AO85" s="843"/>
      <c r="AP85" s="843"/>
      <c r="AQ85" s="843"/>
      <c r="AR85" s="843"/>
      <c r="AS85" s="843"/>
      <c r="AT85" s="843"/>
      <c r="AU85" s="843"/>
      <c r="AV85" s="843"/>
      <c r="AW85" s="843"/>
      <c r="AX85" s="843"/>
      <c r="AY85" s="843"/>
      <c r="AZ85" s="902"/>
      <c r="BA85" s="902"/>
      <c r="BB85" s="902"/>
      <c r="BC85" s="902"/>
      <c r="BD85" s="903"/>
      <c r="BE85" s="218"/>
      <c r="BF85" s="218"/>
      <c r="BG85" s="218"/>
      <c r="BH85" s="218"/>
      <c r="BI85" s="218"/>
      <c r="BJ85" s="218"/>
      <c r="BK85" s="218"/>
      <c r="BL85" s="218"/>
      <c r="BM85" s="218"/>
      <c r="BN85" s="218"/>
      <c r="BO85" s="218"/>
      <c r="BP85" s="218"/>
      <c r="BQ85" s="215">
        <v>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customHeight="1">
      <c r="A86" s="214">
        <v>19</v>
      </c>
      <c r="B86" s="898"/>
      <c r="C86" s="899"/>
      <c r="D86" s="899"/>
      <c r="E86" s="899"/>
      <c r="F86" s="899"/>
      <c r="G86" s="899"/>
      <c r="H86" s="899"/>
      <c r="I86" s="899"/>
      <c r="J86" s="899"/>
      <c r="K86" s="899"/>
      <c r="L86" s="899"/>
      <c r="M86" s="899"/>
      <c r="N86" s="899"/>
      <c r="O86" s="899"/>
      <c r="P86" s="900"/>
      <c r="Q86" s="901"/>
      <c r="R86" s="843"/>
      <c r="S86" s="843"/>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843"/>
      <c r="AQ86" s="843"/>
      <c r="AR86" s="843"/>
      <c r="AS86" s="843"/>
      <c r="AT86" s="843"/>
      <c r="AU86" s="843"/>
      <c r="AV86" s="843"/>
      <c r="AW86" s="843"/>
      <c r="AX86" s="843"/>
      <c r="AY86" s="843"/>
      <c r="AZ86" s="902"/>
      <c r="BA86" s="902"/>
      <c r="BB86" s="902"/>
      <c r="BC86" s="902"/>
      <c r="BD86" s="903"/>
      <c r="BE86" s="218"/>
      <c r="BF86" s="218"/>
      <c r="BG86" s="218"/>
      <c r="BH86" s="218"/>
      <c r="BI86" s="218"/>
      <c r="BJ86" s="218"/>
      <c r="BK86" s="218"/>
      <c r="BL86" s="218"/>
      <c r="BM86" s="218"/>
      <c r="BN86" s="218"/>
      <c r="BO86" s="218"/>
      <c r="BP86" s="218"/>
      <c r="BQ86" s="215">
        <v>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customHeight="1">
      <c r="A87" s="222">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8"/>
      <c r="BF87" s="218"/>
      <c r="BG87" s="218"/>
      <c r="BH87" s="218"/>
      <c r="BI87" s="218"/>
      <c r="BJ87" s="218"/>
      <c r="BK87" s="218"/>
      <c r="BL87" s="218"/>
      <c r="BM87" s="218"/>
      <c r="BN87" s="218"/>
      <c r="BO87" s="218"/>
      <c r="BP87" s="218"/>
      <c r="BQ87" s="215">
        <v>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c r="A88" s="217" t="s">
        <v>375</v>
      </c>
      <c r="B88" s="815" t="s">
        <v>406</v>
      </c>
      <c r="C88" s="816"/>
      <c r="D88" s="816"/>
      <c r="E88" s="816"/>
      <c r="F88" s="816"/>
      <c r="G88" s="816"/>
      <c r="H88" s="816"/>
      <c r="I88" s="816"/>
      <c r="J88" s="816"/>
      <c r="K88" s="816"/>
      <c r="L88" s="816"/>
      <c r="M88" s="816"/>
      <c r="N88" s="816"/>
      <c r="O88" s="816"/>
      <c r="P88" s="817"/>
      <c r="Q88" s="863"/>
      <c r="R88" s="864"/>
      <c r="S88" s="864"/>
      <c r="T88" s="864"/>
      <c r="U88" s="864"/>
      <c r="V88" s="864"/>
      <c r="W88" s="864"/>
      <c r="X88" s="864"/>
      <c r="Y88" s="864"/>
      <c r="Z88" s="864"/>
      <c r="AA88" s="864"/>
      <c r="AB88" s="864"/>
      <c r="AC88" s="864"/>
      <c r="AD88" s="864"/>
      <c r="AE88" s="864"/>
      <c r="AF88" s="867"/>
      <c r="AG88" s="867"/>
      <c r="AH88" s="867"/>
      <c r="AI88" s="867"/>
      <c r="AJ88" s="867"/>
      <c r="AK88" s="864"/>
      <c r="AL88" s="864"/>
      <c r="AM88" s="864"/>
      <c r="AN88" s="864"/>
      <c r="AO88" s="864"/>
      <c r="AP88" s="867"/>
      <c r="AQ88" s="867"/>
      <c r="AR88" s="867"/>
      <c r="AS88" s="867"/>
      <c r="AT88" s="867"/>
      <c r="AU88" s="867"/>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375</v>
      </c>
      <c r="BR102" s="815" t="s">
        <v>407</v>
      </c>
      <c r="BS102" s="816"/>
      <c r="BT102" s="816"/>
      <c r="BU102" s="816"/>
      <c r="BV102" s="816"/>
      <c r="BW102" s="816"/>
      <c r="BX102" s="816"/>
      <c r="BY102" s="816"/>
      <c r="BZ102" s="816"/>
      <c r="CA102" s="816"/>
      <c r="CB102" s="816"/>
      <c r="CC102" s="816"/>
      <c r="CD102" s="816"/>
      <c r="CE102" s="816"/>
      <c r="CF102" s="816"/>
      <c r="CG102" s="817"/>
      <c r="CH102" s="914"/>
      <c r="CI102" s="915"/>
      <c r="CJ102" s="915"/>
      <c r="CK102" s="915"/>
      <c r="CL102" s="916"/>
      <c r="CM102" s="914"/>
      <c r="CN102" s="915"/>
      <c r="CO102" s="915"/>
      <c r="CP102" s="915"/>
      <c r="CQ102" s="916"/>
      <c r="CR102" s="917">
        <v>5723</v>
      </c>
      <c r="CS102" s="875"/>
      <c r="CT102" s="875"/>
      <c r="CU102" s="875"/>
      <c r="CV102" s="918"/>
      <c r="CW102" s="917">
        <v>1602</v>
      </c>
      <c r="CX102" s="875"/>
      <c r="CY102" s="875"/>
      <c r="CZ102" s="875"/>
      <c r="DA102" s="918"/>
      <c r="DB102" s="917">
        <v>17346</v>
      </c>
      <c r="DC102" s="875"/>
      <c r="DD102" s="875"/>
      <c r="DE102" s="875"/>
      <c r="DF102" s="918"/>
      <c r="DG102" s="917" t="s">
        <v>573</v>
      </c>
      <c r="DH102" s="875"/>
      <c r="DI102" s="875"/>
      <c r="DJ102" s="875"/>
      <c r="DK102" s="918"/>
      <c r="DL102" s="917">
        <v>2437</v>
      </c>
      <c r="DM102" s="875"/>
      <c r="DN102" s="875"/>
      <c r="DO102" s="875"/>
      <c r="DP102" s="918"/>
      <c r="DQ102" s="917">
        <v>262</v>
      </c>
      <c r="DR102" s="875"/>
      <c r="DS102" s="875"/>
      <c r="DT102" s="875"/>
      <c r="DU102" s="918"/>
      <c r="DV102" s="941"/>
      <c r="DW102" s="942"/>
      <c r="DX102" s="942"/>
      <c r="DY102" s="942"/>
      <c r="DZ102" s="943"/>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408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409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410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6" t="s">
        <v>412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413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c r="A109" s="939" t="s">
        <v>414</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415</v>
      </c>
      <c r="AB109" s="920"/>
      <c r="AC109" s="920"/>
      <c r="AD109" s="920"/>
      <c r="AE109" s="921"/>
      <c r="AF109" s="919" t="s">
        <v>289</v>
      </c>
      <c r="AG109" s="920"/>
      <c r="AH109" s="920"/>
      <c r="AI109" s="920"/>
      <c r="AJ109" s="921"/>
      <c r="AK109" s="919" t="s">
        <v>288</v>
      </c>
      <c r="AL109" s="920"/>
      <c r="AM109" s="920"/>
      <c r="AN109" s="920"/>
      <c r="AO109" s="921"/>
      <c r="AP109" s="919" t="s">
        <v>416</v>
      </c>
      <c r="AQ109" s="920"/>
      <c r="AR109" s="920"/>
      <c r="AS109" s="920"/>
      <c r="AT109" s="922"/>
      <c r="AU109" s="939" t="s">
        <v>414</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415</v>
      </c>
      <c r="BR109" s="920"/>
      <c r="BS109" s="920"/>
      <c r="BT109" s="920"/>
      <c r="BU109" s="921"/>
      <c r="BV109" s="919" t="s">
        <v>289</v>
      </c>
      <c r="BW109" s="920"/>
      <c r="BX109" s="920"/>
      <c r="BY109" s="920"/>
      <c r="BZ109" s="921"/>
      <c r="CA109" s="919" t="s">
        <v>288</v>
      </c>
      <c r="CB109" s="920"/>
      <c r="CC109" s="920"/>
      <c r="CD109" s="920"/>
      <c r="CE109" s="921"/>
      <c r="CF109" s="940" t="s">
        <v>416</v>
      </c>
      <c r="CG109" s="940"/>
      <c r="CH109" s="940"/>
      <c r="CI109" s="940"/>
      <c r="CJ109" s="940"/>
      <c r="CK109" s="919" t="s">
        <v>417</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415</v>
      </c>
      <c r="DH109" s="920"/>
      <c r="DI109" s="920"/>
      <c r="DJ109" s="920"/>
      <c r="DK109" s="921"/>
      <c r="DL109" s="919" t="s">
        <v>289</v>
      </c>
      <c r="DM109" s="920"/>
      <c r="DN109" s="920"/>
      <c r="DO109" s="920"/>
      <c r="DP109" s="921"/>
      <c r="DQ109" s="919" t="s">
        <v>288</v>
      </c>
      <c r="DR109" s="920"/>
      <c r="DS109" s="920"/>
      <c r="DT109" s="920"/>
      <c r="DU109" s="921"/>
      <c r="DV109" s="919" t="s">
        <v>416</v>
      </c>
      <c r="DW109" s="920"/>
      <c r="DX109" s="920"/>
      <c r="DY109" s="920"/>
      <c r="DZ109" s="922"/>
    </row>
    <row r="110" spans="1:131" s="199" customFormat="1" ht="26.25" customHeight="1">
      <c r="A110" s="923" t="s">
        <v>418</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30074478</v>
      </c>
      <c r="AB110" s="927"/>
      <c r="AC110" s="927"/>
      <c r="AD110" s="927"/>
      <c r="AE110" s="928"/>
      <c r="AF110" s="929">
        <v>29722326</v>
      </c>
      <c r="AG110" s="927"/>
      <c r="AH110" s="927"/>
      <c r="AI110" s="927"/>
      <c r="AJ110" s="928"/>
      <c r="AK110" s="929">
        <v>27658567</v>
      </c>
      <c r="AL110" s="927"/>
      <c r="AM110" s="927"/>
      <c r="AN110" s="927"/>
      <c r="AO110" s="928"/>
      <c r="AP110" s="930">
        <v>10.199999999999999</v>
      </c>
      <c r="AQ110" s="931"/>
      <c r="AR110" s="931"/>
      <c r="AS110" s="931"/>
      <c r="AT110" s="932"/>
      <c r="AU110" s="933" t="s">
        <v>61</v>
      </c>
      <c r="AV110" s="934"/>
      <c r="AW110" s="934"/>
      <c r="AX110" s="934"/>
      <c r="AY110" s="934"/>
      <c r="AZ110" s="975" t="s">
        <v>419</v>
      </c>
      <c r="BA110" s="924"/>
      <c r="BB110" s="924"/>
      <c r="BC110" s="924"/>
      <c r="BD110" s="924"/>
      <c r="BE110" s="924"/>
      <c r="BF110" s="924"/>
      <c r="BG110" s="924"/>
      <c r="BH110" s="924"/>
      <c r="BI110" s="924"/>
      <c r="BJ110" s="924"/>
      <c r="BK110" s="924"/>
      <c r="BL110" s="924"/>
      <c r="BM110" s="924"/>
      <c r="BN110" s="924"/>
      <c r="BO110" s="924"/>
      <c r="BP110" s="925"/>
      <c r="BQ110" s="961">
        <v>1028238672</v>
      </c>
      <c r="BR110" s="962"/>
      <c r="BS110" s="962"/>
      <c r="BT110" s="962"/>
      <c r="BU110" s="962"/>
      <c r="BV110" s="962">
        <v>1036189408</v>
      </c>
      <c r="BW110" s="962"/>
      <c r="BX110" s="962"/>
      <c r="BY110" s="962"/>
      <c r="BZ110" s="962"/>
      <c r="CA110" s="962">
        <v>1034999720</v>
      </c>
      <c r="CB110" s="962"/>
      <c r="CC110" s="962"/>
      <c r="CD110" s="962"/>
      <c r="CE110" s="962"/>
      <c r="CF110" s="976">
        <v>380.7</v>
      </c>
      <c r="CG110" s="977"/>
      <c r="CH110" s="977"/>
      <c r="CI110" s="977"/>
      <c r="CJ110" s="977"/>
      <c r="CK110" s="978" t="s">
        <v>420</v>
      </c>
      <c r="CL110" s="979"/>
      <c r="CM110" s="958" t="s">
        <v>421</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v>1855015</v>
      </c>
      <c r="DH110" s="962"/>
      <c r="DI110" s="962"/>
      <c r="DJ110" s="962"/>
      <c r="DK110" s="962"/>
      <c r="DL110" s="962">
        <v>13100005</v>
      </c>
      <c r="DM110" s="962"/>
      <c r="DN110" s="962"/>
      <c r="DO110" s="962"/>
      <c r="DP110" s="962"/>
      <c r="DQ110" s="962">
        <v>12860609</v>
      </c>
      <c r="DR110" s="962"/>
      <c r="DS110" s="962"/>
      <c r="DT110" s="962"/>
      <c r="DU110" s="962"/>
      <c r="DV110" s="963">
        <v>4.7</v>
      </c>
      <c r="DW110" s="963"/>
      <c r="DX110" s="963"/>
      <c r="DY110" s="963"/>
      <c r="DZ110" s="964"/>
    </row>
    <row r="111" spans="1:131" s="199" customFormat="1" ht="26.25" customHeight="1">
      <c r="A111" s="965" t="s">
        <v>422</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v>2098123</v>
      </c>
      <c r="AB111" s="969"/>
      <c r="AC111" s="969"/>
      <c r="AD111" s="969"/>
      <c r="AE111" s="970"/>
      <c r="AF111" s="971">
        <v>1356302</v>
      </c>
      <c r="AG111" s="969"/>
      <c r="AH111" s="969"/>
      <c r="AI111" s="969"/>
      <c r="AJ111" s="970"/>
      <c r="AK111" s="971">
        <v>785320</v>
      </c>
      <c r="AL111" s="969"/>
      <c r="AM111" s="969"/>
      <c r="AN111" s="969"/>
      <c r="AO111" s="970"/>
      <c r="AP111" s="972">
        <v>0.3</v>
      </c>
      <c r="AQ111" s="973"/>
      <c r="AR111" s="973"/>
      <c r="AS111" s="973"/>
      <c r="AT111" s="974"/>
      <c r="AU111" s="935"/>
      <c r="AV111" s="936"/>
      <c r="AW111" s="936"/>
      <c r="AX111" s="936"/>
      <c r="AY111" s="936"/>
      <c r="AZ111" s="984" t="s">
        <v>423</v>
      </c>
      <c r="BA111" s="985"/>
      <c r="BB111" s="985"/>
      <c r="BC111" s="985"/>
      <c r="BD111" s="985"/>
      <c r="BE111" s="985"/>
      <c r="BF111" s="985"/>
      <c r="BG111" s="985"/>
      <c r="BH111" s="985"/>
      <c r="BI111" s="985"/>
      <c r="BJ111" s="985"/>
      <c r="BK111" s="985"/>
      <c r="BL111" s="985"/>
      <c r="BM111" s="985"/>
      <c r="BN111" s="985"/>
      <c r="BO111" s="985"/>
      <c r="BP111" s="986"/>
      <c r="BQ111" s="954">
        <v>22062468</v>
      </c>
      <c r="BR111" s="955"/>
      <c r="BS111" s="955"/>
      <c r="BT111" s="955"/>
      <c r="BU111" s="955"/>
      <c r="BV111" s="955">
        <v>34176895</v>
      </c>
      <c r="BW111" s="955"/>
      <c r="BX111" s="955"/>
      <c r="BY111" s="955"/>
      <c r="BZ111" s="955"/>
      <c r="CA111" s="955">
        <v>34475480</v>
      </c>
      <c r="CB111" s="955"/>
      <c r="CC111" s="955"/>
      <c r="CD111" s="955"/>
      <c r="CE111" s="955"/>
      <c r="CF111" s="949">
        <v>12.7</v>
      </c>
      <c r="CG111" s="950"/>
      <c r="CH111" s="950"/>
      <c r="CI111" s="950"/>
      <c r="CJ111" s="950"/>
      <c r="CK111" s="980"/>
      <c r="CL111" s="981"/>
      <c r="CM111" s="951" t="s">
        <v>424</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v>4913200</v>
      </c>
      <c r="DH111" s="955"/>
      <c r="DI111" s="955"/>
      <c r="DJ111" s="955"/>
      <c r="DK111" s="955"/>
      <c r="DL111" s="955">
        <v>4541895</v>
      </c>
      <c r="DM111" s="955"/>
      <c r="DN111" s="955"/>
      <c r="DO111" s="955"/>
      <c r="DP111" s="955"/>
      <c r="DQ111" s="955">
        <v>4164184</v>
      </c>
      <c r="DR111" s="955"/>
      <c r="DS111" s="955"/>
      <c r="DT111" s="955"/>
      <c r="DU111" s="955"/>
      <c r="DV111" s="956">
        <v>1.5</v>
      </c>
      <c r="DW111" s="956"/>
      <c r="DX111" s="956"/>
      <c r="DY111" s="956"/>
      <c r="DZ111" s="957"/>
    </row>
    <row r="112" spans="1:131" s="199" customFormat="1" ht="26.25" customHeight="1">
      <c r="A112" s="987" t="s">
        <v>425</v>
      </c>
      <c r="B112" s="988"/>
      <c r="C112" s="985" t="s">
        <v>426</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v>37529276</v>
      </c>
      <c r="AB112" s="994"/>
      <c r="AC112" s="994"/>
      <c r="AD112" s="994"/>
      <c r="AE112" s="995"/>
      <c r="AF112" s="996">
        <v>38322531</v>
      </c>
      <c r="AG112" s="994"/>
      <c r="AH112" s="994"/>
      <c r="AI112" s="994"/>
      <c r="AJ112" s="995"/>
      <c r="AK112" s="996">
        <v>40690049</v>
      </c>
      <c r="AL112" s="994"/>
      <c r="AM112" s="994"/>
      <c r="AN112" s="994"/>
      <c r="AO112" s="995"/>
      <c r="AP112" s="997">
        <v>15</v>
      </c>
      <c r="AQ112" s="998"/>
      <c r="AR112" s="998"/>
      <c r="AS112" s="998"/>
      <c r="AT112" s="999"/>
      <c r="AU112" s="935"/>
      <c r="AV112" s="936"/>
      <c r="AW112" s="936"/>
      <c r="AX112" s="936"/>
      <c r="AY112" s="936"/>
      <c r="AZ112" s="984" t="s">
        <v>427</v>
      </c>
      <c r="BA112" s="985"/>
      <c r="BB112" s="985"/>
      <c r="BC112" s="985"/>
      <c r="BD112" s="985"/>
      <c r="BE112" s="985"/>
      <c r="BF112" s="985"/>
      <c r="BG112" s="985"/>
      <c r="BH112" s="985"/>
      <c r="BI112" s="985"/>
      <c r="BJ112" s="985"/>
      <c r="BK112" s="985"/>
      <c r="BL112" s="985"/>
      <c r="BM112" s="985"/>
      <c r="BN112" s="985"/>
      <c r="BO112" s="985"/>
      <c r="BP112" s="986"/>
      <c r="BQ112" s="954">
        <v>185999574</v>
      </c>
      <c r="BR112" s="955"/>
      <c r="BS112" s="955"/>
      <c r="BT112" s="955"/>
      <c r="BU112" s="955"/>
      <c r="BV112" s="955">
        <v>167725446</v>
      </c>
      <c r="BW112" s="955"/>
      <c r="BX112" s="955"/>
      <c r="BY112" s="955"/>
      <c r="BZ112" s="955"/>
      <c r="CA112" s="955">
        <v>156350938</v>
      </c>
      <c r="CB112" s="955"/>
      <c r="CC112" s="955"/>
      <c r="CD112" s="955"/>
      <c r="CE112" s="955"/>
      <c r="CF112" s="949">
        <v>57.5</v>
      </c>
      <c r="CG112" s="950"/>
      <c r="CH112" s="950"/>
      <c r="CI112" s="950"/>
      <c r="CJ112" s="950"/>
      <c r="CK112" s="980"/>
      <c r="CL112" s="981"/>
      <c r="CM112" s="951" t="s">
        <v>428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113</v>
      </c>
      <c r="DH112" s="955"/>
      <c r="DI112" s="955"/>
      <c r="DJ112" s="955"/>
      <c r="DK112" s="955"/>
      <c r="DL112" s="955" t="s">
        <v>113</v>
      </c>
      <c r="DM112" s="955"/>
      <c r="DN112" s="955"/>
      <c r="DO112" s="955"/>
      <c r="DP112" s="955"/>
      <c r="DQ112" s="955" t="s">
        <v>113</v>
      </c>
      <c r="DR112" s="955"/>
      <c r="DS112" s="955"/>
      <c r="DT112" s="955"/>
      <c r="DU112" s="955"/>
      <c r="DV112" s="956" t="s">
        <v>113</v>
      </c>
      <c r="DW112" s="956"/>
      <c r="DX112" s="956"/>
      <c r="DY112" s="956"/>
      <c r="DZ112" s="957"/>
    </row>
    <row r="113" spans="1:130" s="199" customFormat="1" ht="26.25" customHeight="1">
      <c r="A113" s="989"/>
      <c r="B113" s="990"/>
      <c r="C113" s="985" t="s">
        <v>429</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14317708</v>
      </c>
      <c r="AB113" s="969"/>
      <c r="AC113" s="969"/>
      <c r="AD113" s="969"/>
      <c r="AE113" s="970"/>
      <c r="AF113" s="971">
        <v>13519614</v>
      </c>
      <c r="AG113" s="969"/>
      <c r="AH113" s="969"/>
      <c r="AI113" s="969"/>
      <c r="AJ113" s="970"/>
      <c r="AK113" s="971">
        <v>13621589</v>
      </c>
      <c r="AL113" s="969"/>
      <c r="AM113" s="969"/>
      <c r="AN113" s="969"/>
      <c r="AO113" s="970"/>
      <c r="AP113" s="972">
        <v>5</v>
      </c>
      <c r="AQ113" s="973"/>
      <c r="AR113" s="973"/>
      <c r="AS113" s="973"/>
      <c r="AT113" s="974"/>
      <c r="AU113" s="935"/>
      <c r="AV113" s="936"/>
      <c r="AW113" s="936"/>
      <c r="AX113" s="936"/>
      <c r="AY113" s="936"/>
      <c r="AZ113" s="984" t="s">
        <v>430</v>
      </c>
      <c r="BA113" s="985"/>
      <c r="BB113" s="985"/>
      <c r="BC113" s="985"/>
      <c r="BD113" s="985"/>
      <c r="BE113" s="985"/>
      <c r="BF113" s="985"/>
      <c r="BG113" s="985"/>
      <c r="BH113" s="985"/>
      <c r="BI113" s="985"/>
      <c r="BJ113" s="985"/>
      <c r="BK113" s="985"/>
      <c r="BL113" s="985"/>
      <c r="BM113" s="985"/>
      <c r="BN113" s="985"/>
      <c r="BO113" s="985"/>
      <c r="BP113" s="986"/>
      <c r="BQ113" s="954" t="s">
        <v>113</v>
      </c>
      <c r="BR113" s="955"/>
      <c r="BS113" s="955"/>
      <c r="BT113" s="955"/>
      <c r="BU113" s="955"/>
      <c r="BV113" s="955" t="s">
        <v>113</v>
      </c>
      <c r="BW113" s="955"/>
      <c r="BX113" s="955"/>
      <c r="BY113" s="955"/>
      <c r="BZ113" s="955"/>
      <c r="CA113" s="955" t="s">
        <v>113</v>
      </c>
      <c r="CB113" s="955"/>
      <c r="CC113" s="955"/>
      <c r="CD113" s="955"/>
      <c r="CE113" s="955"/>
      <c r="CF113" s="949" t="s">
        <v>113</v>
      </c>
      <c r="CG113" s="950"/>
      <c r="CH113" s="950"/>
      <c r="CI113" s="950"/>
      <c r="CJ113" s="950"/>
      <c r="CK113" s="980"/>
      <c r="CL113" s="981"/>
      <c r="CM113" s="951" t="s">
        <v>431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v>58563</v>
      </c>
      <c r="DH113" s="994"/>
      <c r="DI113" s="994"/>
      <c r="DJ113" s="994"/>
      <c r="DK113" s="995"/>
      <c r="DL113" s="996">
        <v>50197</v>
      </c>
      <c r="DM113" s="994"/>
      <c r="DN113" s="994"/>
      <c r="DO113" s="994"/>
      <c r="DP113" s="995"/>
      <c r="DQ113" s="996">
        <v>41831</v>
      </c>
      <c r="DR113" s="994"/>
      <c r="DS113" s="994"/>
      <c r="DT113" s="994"/>
      <c r="DU113" s="995"/>
      <c r="DV113" s="997">
        <v>0</v>
      </c>
      <c r="DW113" s="998"/>
      <c r="DX113" s="998"/>
      <c r="DY113" s="998"/>
      <c r="DZ113" s="999"/>
    </row>
    <row r="114" spans="1:130" s="199" customFormat="1" ht="26.25" customHeight="1">
      <c r="A114" s="989"/>
      <c r="B114" s="990"/>
      <c r="C114" s="985" t="s">
        <v>432</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t="s">
        <v>113</v>
      </c>
      <c r="AB114" s="994"/>
      <c r="AC114" s="994"/>
      <c r="AD114" s="994"/>
      <c r="AE114" s="995"/>
      <c r="AF114" s="996" t="s">
        <v>113</v>
      </c>
      <c r="AG114" s="994"/>
      <c r="AH114" s="994"/>
      <c r="AI114" s="994"/>
      <c r="AJ114" s="995"/>
      <c r="AK114" s="996" t="s">
        <v>113</v>
      </c>
      <c r="AL114" s="994"/>
      <c r="AM114" s="994"/>
      <c r="AN114" s="994"/>
      <c r="AO114" s="995"/>
      <c r="AP114" s="997" t="s">
        <v>113</v>
      </c>
      <c r="AQ114" s="998"/>
      <c r="AR114" s="998"/>
      <c r="AS114" s="998"/>
      <c r="AT114" s="999"/>
      <c r="AU114" s="935"/>
      <c r="AV114" s="936"/>
      <c r="AW114" s="936"/>
      <c r="AX114" s="936"/>
      <c r="AY114" s="936"/>
      <c r="AZ114" s="984" t="s">
        <v>433</v>
      </c>
      <c r="BA114" s="985"/>
      <c r="BB114" s="985"/>
      <c r="BC114" s="985"/>
      <c r="BD114" s="985"/>
      <c r="BE114" s="985"/>
      <c r="BF114" s="985"/>
      <c r="BG114" s="985"/>
      <c r="BH114" s="985"/>
      <c r="BI114" s="985"/>
      <c r="BJ114" s="985"/>
      <c r="BK114" s="985"/>
      <c r="BL114" s="985"/>
      <c r="BM114" s="985"/>
      <c r="BN114" s="985"/>
      <c r="BO114" s="985"/>
      <c r="BP114" s="986"/>
      <c r="BQ114" s="954">
        <v>77229944</v>
      </c>
      <c r="BR114" s="955"/>
      <c r="BS114" s="955"/>
      <c r="BT114" s="955"/>
      <c r="BU114" s="955"/>
      <c r="BV114" s="955">
        <v>74306064</v>
      </c>
      <c r="BW114" s="955"/>
      <c r="BX114" s="955"/>
      <c r="BY114" s="955"/>
      <c r="BZ114" s="955"/>
      <c r="CA114" s="955">
        <v>73234247</v>
      </c>
      <c r="CB114" s="955"/>
      <c r="CC114" s="955"/>
      <c r="CD114" s="955"/>
      <c r="CE114" s="955"/>
      <c r="CF114" s="949">
        <v>26.9</v>
      </c>
      <c r="CG114" s="950"/>
      <c r="CH114" s="950"/>
      <c r="CI114" s="950"/>
      <c r="CJ114" s="950"/>
      <c r="CK114" s="980"/>
      <c r="CL114" s="981"/>
      <c r="CM114" s="951" t="s">
        <v>434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113</v>
      </c>
      <c r="DH114" s="994"/>
      <c r="DI114" s="994"/>
      <c r="DJ114" s="994"/>
      <c r="DK114" s="995"/>
      <c r="DL114" s="996" t="s">
        <v>113</v>
      </c>
      <c r="DM114" s="994"/>
      <c r="DN114" s="994"/>
      <c r="DO114" s="994"/>
      <c r="DP114" s="995"/>
      <c r="DQ114" s="996" t="s">
        <v>113</v>
      </c>
      <c r="DR114" s="994"/>
      <c r="DS114" s="994"/>
      <c r="DT114" s="994"/>
      <c r="DU114" s="995"/>
      <c r="DV114" s="997" t="s">
        <v>113</v>
      </c>
      <c r="DW114" s="998"/>
      <c r="DX114" s="998"/>
      <c r="DY114" s="998"/>
      <c r="DZ114" s="999"/>
    </row>
    <row r="115" spans="1:130" s="199" customFormat="1" ht="26.25" customHeight="1">
      <c r="A115" s="989"/>
      <c r="B115" s="990"/>
      <c r="C115" s="985" t="s">
        <v>435</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938007</v>
      </c>
      <c r="AB115" s="969"/>
      <c r="AC115" s="969"/>
      <c r="AD115" s="969"/>
      <c r="AE115" s="970"/>
      <c r="AF115" s="971">
        <v>1669991</v>
      </c>
      <c r="AG115" s="969"/>
      <c r="AH115" s="969"/>
      <c r="AI115" s="969"/>
      <c r="AJ115" s="970"/>
      <c r="AK115" s="971">
        <v>1175284</v>
      </c>
      <c r="AL115" s="969"/>
      <c r="AM115" s="969"/>
      <c r="AN115" s="969"/>
      <c r="AO115" s="970"/>
      <c r="AP115" s="972">
        <v>0.4</v>
      </c>
      <c r="AQ115" s="973"/>
      <c r="AR115" s="973"/>
      <c r="AS115" s="973"/>
      <c r="AT115" s="974"/>
      <c r="AU115" s="935"/>
      <c r="AV115" s="936"/>
      <c r="AW115" s="936"/>
      <c r="AX115" s="936"/>
      <c r="AY115" s="936"/>
      <c r="AZ115" s="984" t="s">
        <v>436</v>
      </c>
      <c r="BA115" s="985"/>
      <c r="BB115" s="985"/>
      <c r="BC115" s="985"/>
      <c r="BD115" s="985"/>
      <c r="BE115" s="985"/>
      <c r="BF115" s="985"/>
      <c r="BG115" s="985"/>
      <c r="BH115" s="985"/>
      <c r="BI115" s="985"/>
      <c r="BJ115" s="985"/>
      <c r="BK115" s="985"/>
      <c r="BL115" s="985"/>
      <c r="BM115" s="985"/>
      <c r="BN115" s="985"/>
      <c r="BO115" s="985"/>
      <c r="BP115" s="986"/>
      <c r="BQ115" s="954">
        <v>593737</v>
      </c>
      <c r="BR115" s="955"/>
      <c r="BS115" s="955"/>
      <c r="BT115" s="955"/>
      <c r="BU115" s="955"/>
      <c r="BV115" s="955">
        <v>361726</v>
      </c>
      <c r="BW115" s="955"/>
      <c r="BX115" s="955"/>
      <c r="BY115" s="955"/>
      <c r="BZ115" s="955"/>
      <c r="CA115" s="955">
        <v>262496</v>
      </c>
      <c r="CB115" s="955"/>
      <c r="CC115" s="955"/>
      <c r="CD115" s="955"/>
      <c r="CE115" s="955"/>
      <c r="CF115" s="949">
        <v>0.1</v>
      </c>
      <c r="CG115" s="950"/>
      <c r="CH115" s="950"/>
      <c r="CI115" s="950"/>
      <c r="CJ115" s="950"/>
      <c r="CK115" s="980"/>
      <c r="CL115" s="981"/>
      <c r="CM115" s="984" t="s">
        <v>437</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v>10841831</v>
      </c>
      <c r="DH115" s="994"/>
      <c r="DI115" s="994"/>
      <c r="DJ115" s="994"/>
      <c r="DK115" s="995"/>
      <c r="DL115" s="996">
        <v>11208804</v>
      </c>
      <c r="DM115" s="994"/>
      <c r="DN115" s="994"/>
      <c r="DO115" s="994"/>
      <c r="DP115" s="995"/>
      <c r="DQ115" s="996">
        <v>12097295</v>
      </c>
      <c r="DR115" s="994"/>
      <c r="DS115" s="994"/>
      <c r="DT115" s="994"/>
      <c r="DU115" s="995"/>
      <c r="DV115" s="997">
        <v>4.4000000000000004</v>
      </c>
      <c r="DW115" s="998"/>
      <c r="DX115" s="998"/>
      <c r="DY115" s="998"/>
      <c r="DZ115" s="999"/>
    </row>
    <row r="116" spans="1:130" s="199" customFormat="1" ht="26.25" customHeight="1">
      <c r="A116" s="991"/>
      <c r="B116" s="992"/>
      <c r="C116" s="1000" t="s">
        <v>438</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t="s">
        <v>113</v>
      </c>
      <c r="AB116" s="994"/>
      <c r="AC116" s="994"/>
      <c r="AD116" s="994"/>
      <c r="AE116" s="995"/>
      <c r="AF116" s="996" t="s">
        <v>113</v>
      </c>
      <c r="AG116" s="994"/>
      <c r="AH116" s="994"/>
      <c r="AI116" s="994"/>
      <c r="AJ116" s="995"/>
      <c r="AK116" s="996" t="s">
        <v>113</v>
      </c>
      <c r="AL116" s="994"/>
      <c r="AM116" s="994"/>
      <c r="AN116" s="994"/>
      <c r="AO116" s="995"/>
      <c r="AP116" s="997" t="s">
        <v>113</v>
      </c>
      <c r="AQ116" s="998"/>
      <c r="AR116" s="998"/>
      <c r="AS116" s="998"/>
      <c r="AT116" s="999"/>
      <c r="AU116" s="935"/>
      <c r="AV116" s="936"/>
      <c r="AW116" s="936"/>
      <c r="AX116" s="936"/>
      <c r="AY116" s="936"/>
      <c r="AZ116" s="1002" t="s">
        <v>439</v>
      </c>
      <c r="BA116" s="1003"/>
      <c r="BB116" s="1003"/>
      <c r="BC116" s="1003"/>
      <c r="BD116" s="1003"/>
      <c r="BE116" s="1003"/>
      <c r="BF116" s="1003"/>
      <c r="BG116" s="1003"/>
      <c r="BH116" s="1003"/>
      <c r="BI116" s="1003"/>
      <c r="BJ116" s="1003"/>
      <c r="BK116" s="1003"/>
      <c r="BL116" s="1003"/>
      <c r="BM116" s="1003"/>
      <c r="BN116" s="1003"/>
      <c r="BO116" s="1003"/>
      <c r="BP116" s="1004"/>
      <c r="BQ116" s="954" t="s">
        <v>113</v>
      </c>
      <c r="BR116" s="955"/>
      <c r="BS116" s="955"/>
      <c r="BT116" s="955"/>
      <c r="BU116" s="955"/>
      <c r="BV116" s="955" t="s">
        <v>113</v>
      </c>
      <c r="BW116" s="955"/>
      <c r="BX116" s="955"/>
      <c r="BY116" s="955"/>
      <c r="BZ116" s="955"/>
      <c r="CA116" s="955" t="s">
        <v>113</v>
      </c>
      <c r="CB116" s="955"/>
      <c r="CC116" s="955"/>
      <c r="CD116" s="955"/>
      <c r="CE116" s="955"/>
      <c r="CF116" s="949" t="s">
        <v>113</v>
      </c>
      <c r="CG116" s="950"/>
      <c r="CH116" s="950"/>
      <c r="CI116" s="950"/>
      <c r="CJ116" s="950"/>
      <c r="CK116" s="980"/>
      <c r="CL116" s="981"/>
      <c r="CM116" s="951" t="s">
        <v>440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v>4393859</v>
      </c>
      <c r="DH116" s="994"/>
      <c r="DI116" s="994"/>
      <c r="DJ116" s="994"/>
      <c r="DK116" s="995"/>
      <c r="DL116" s="996">
        <v>5275994</v>
      </c>
      <c r="DM116" s="994"/>
      <c r="DN116" s="994"/>
      <c r="DO116" s="994"/>
      <c r="DP116" s="995"/>
      <c r="DQ116" s="996">
        <v>5311561</v>
      </c>
      <c r="DR116" s="994"/>
      <c r="DS116" s="994"/>
      <c r="DT116" s="994"/>
      <c r="DU116" s="995"/>
      <c r="DV116" s="997">
        <v>2</v>
      </c>
      <c r="DW116" s="998"/>
      <c r="DX116" s="998"/>
      <c r="DY116" s="998"/>
      <c r="DZ116" s="999"/>
    </row>
    <row r="117" spans="1:130" s="199" customFormat="1" ht="26.25" customHeight="1">
      <c r="A117" s="939" t="s">
        <v>172</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441</v>
      </c>
      <c r="Z117" s="921"/>
      <c r="AA117" s="1011">
        <v>84957592</v>
      </c>
      <c r="AB117" s="1012"/>
      <c r="AC117" s="1012"/>
      <c r="AD117" s="1012"/>
      <c r="AE117" s="1013"/>
      <c r="AF117" s="1014">
        <v>84590764</v>
      </c>
      <c r="AG117" s="1012"/>
      <c r="AH117" s="1012"/>
      <c r="AI117" s="1012"/>
      <c r="AJ117" s="1013"/>
      <c r="AK117" s="1014">
        <v>83930809</v>
      </c>
      <c r="AL117" s="1012"/>
      <c r="AM117" s="1012"/>
      <c r="AN117" s="1012"/>
      <c r="AO117" s="1013"/>
      <c r="AP117" s="1015"/>
      <c r="AQ117" s="1016"/>
      <c r="AR117" s="1016"/>
      <c r="AS117" s="1016"/>
      <c r="AT117" s="1017"/>
      <c r="AU117" s="935"/>
      <c r="AV117" s="936"/>
      <c r="AW117" s="936"/>
      <c r="AX117" s="936"/>
      <c r="AY117" s="936"/>
      <c r="AZ117" s="1002" t="s">
        <v>442</v>
      </c>
      <c r="BA117" s="1003"/>
      <c r="BB117" s="1003"/>
      <c r="BC117" s="1003"/>
      <c r="BD117" s="1003"/>
      <c r="BE117" s="1003"/>
      <c r="BF117" s="1003"/>
      <c r="BG117" s="1003"/>
      <c r="BH117" s="1003"/>
      <c r="BI117" s="1003"/>
      <c r="BJ117" s="1003"/>
      <c r="BK117" s="1003"/>
      <c r="BL117" s="1003"/>
      <c r="BM117" s="1003"/>
      <c r="BN117" s="1003"/>
      <c r="BO117" s="1003"/>
      <c r="BP117" s="1004"/>
      <c r="BQ117" s="954" t="s">
        <v>113</v>
      </c>
      <c r="BR117" s="955"/>
      <c r="BS117" s="955"/>
      <c r="BT117" s="955"/>
      <c r="BU117" s="955"/>
      <c r="BV117" s="955" t="s">
        <v>113</v>
      </c>
      <c r="BW117" s="955"/>
      <c r="BX117" s="955"/>
      <c r="BY117" s="955"/>
      <c r="BZ117" s="955"/>
      <c r="CA117" s="955" t="s">
        <v>113</v>
      </c>
      <c r="CB117" s="955"/>
      <c r="CC117" s="955"/>
      <c r="CD117" s="955"/>
      <c r="CE117" s="955"/>
      <c r="CF117" s="949" t="s">
        <v>113</v>
      </c>
      <c r="CG117" s="950"/>
      <c r="CH117" s="950"/>
      <c r="CI117" s="950"/>
      <c r="CJ117" s="950"/>
      <c r="CK117" s="980"/>
      <c r="CL117" s="981"/>
      <c r="CM117" s="951" t="s">
        <v>443</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113</v>
      </c>
      <c r="DH117" s="994"/>
      <c r="DI117" s="994"/>
      <c r="DJ117" s="994"/>
      <c r="DK117" s="995"/>
      <c r="DL117" s="996" t="s">
        <v>113</v>
      </c>
      <c r="DM117" s="994"/>
      <c r="DN117" s="994"/>
      <c r="DO117" s="994"/>
      <c r="DP117" s="995"/>
      <c r="DQ117" s="996" t="s">
        <v>113</v>
      </c>
      <c r="DR117" s="994"/>
      <c r="DS117" s="994"/>
      <c r="DT117" s="994"/>
      <c r="DU117" s="995"/>
      <c r="DV117" s="997" t="s">
        <v>113</v>
      </c>
      <c r="DW117" s="998"/>
      <c r="DX117" s="998"/>
      <c r="DY117" s="998"/>
      <c r="DZ117" s="999"/>
    </row>
    <row r="118" spans="1:130" s="199" customFormat="1" ht="26.25" customHeight="1">
      <c r="A118" s="939" t="s">
        <v>417</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415</v>
      </c>
      <c r="AB118" s="920"/>
      <c r="AC118" s="920"/>
      <c r="AD118" s="920"/>
      <c r="AE118" s="921"/>
      <c r="AF118" s="919" t="s">
        <v>289</v>
      </c>
      <c r="AG118" s="920"/>
      <c r="AH118" s="920"/>
      <c r="AI118" s="920"/>
      <c r="AJ118" s="921"/>
      <c r="AK118" s="919" t="s">
        <v>288</v>
      </c>
      <c r="AL118" s="920"/>
      <c r="AM118" s="920"/>
      <c r="AN118" s="920"/>
      <c r="AO118" s="921"/>
      <c r="AP118" s="1006" t="s">
        <v>416</v>
      </c>
      <c r="AQ118" s="1007"/>
      <c r="AR118" s="1007"/>
      <c r="AS118" s="1007"/>
      <c r="AT118" s="1008"/>
      <c r="AU118" s="935"/>
      <c r="AV118" s="936"/>
      <c r="AW118" s="936"/>
      <c r="AX118" s="936"/>
      <c r="AY118" s="936"/>
      <c r="AZ118" s="1009" t="s">
        <v>444</v>
      </c>
      <c r="BA118" s="1000"/>
      <c r="BB118" s="1000"/>
      <c r="BC118" s="1000"/>
      <c r="BD118" s="1000"/>
      <c r="BE118" s="1000"/>
      <c r="BF118" s="1000"/>
      <c r="BG118" s="1000"/>
      <c r="BH118" s="1000"/>
      <c r="BI118" s="1000"/>
      <c r="BJ118" s="1000"/>
      <c r="BK118" s="1000"/>
      <c r="BL118" s="1000"/>
      <c r="BM118" s="1000"/>
      <c r="BN118" s="1000"/>
      <c r="BO118" s="1000"/>
      <c r="BP118" s="1001"/>
      <c r="BQ118" s="1032" t="s">
        <v>113</v>
      </c>
      <c r="BR118" s="1033"/>
      <c r="BS118" s="1033"/>
      <c r="BT118" s="1033"/>
      <c r="BU118" s="1033"/>
      <c r="BV118" s="1033" t="s">
        <v>113</v>
      </c>
      <c r="BW118" s="1033"/>
      <c r="BX118" s="1033"/>
      <c r="BY118" s="1033"/>
      <c r="BZ118" s="1033"/>
      <c r="CA118" s="1033" t="s">
        <v>113</v>
      </c>
      <c r="CB118" s="1033"/>
      <c r="CC118" s="1033"/>
      <c r="CD118" s="1033"/>
      <c r="CE118" s="1033"/>
      <c r="CF118" s="949" t="s">
        <v>113</v>
      </c>
      <c r="CG118" s="950"/>
      <c r="CH118" s="950"/>
      <c r="CI118" s="950"/>
      <c r="CJ118" s="950"/>
      <c r="CK118" s="980"/>
      <c r="CL118" s="981"/>
      <c r="CM118" s="951" t="s">
        <v>445</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113</v>
      </c>
      <c r="DH118" s="994"/>
      <c r="DI118" s="994"/>
      <c r="DJ118" s="994"/>
      <c r="DK118" s="995"/>
      <c r="DL118" s="996" t="s">
        <v>113</v>
      </c>
      <c r="DM118" s="994"/>
      <c r="DN118" s="994"/>
      <c r="DO118" s="994"/>
      <c r="DP118" s="995"/>
      <c r="DQ118" s="996" t="s">
        <v>113</v>
      </c>
      <c r="DR118" s="994"/>
      <c r="DS118" s="994"/>
      <c r="DT118" s="994"/>
      <c r="DU118" s="995"/>
      <c r="DV118" s="997" t="s">
        <v>113</v>
      </c>
      <c r="DW118" s="998"/>
      <c r="DX118" s="998"/>
      <c r="DY118" s="998"/>
      <c r="DZ118" s="999"/>
    </row>
    <row r="119" spans="1:130" s="199" customFormat="1" ht="26.25" customHeight="1">
      <c r="A119" s="1093" t="s">
        <v>420</v>
      </c>
      <c r="B119" s="979"/>
      <c r="C119" s="958" t="s">
        <v>421</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v>275693</v>
      </c>
      <c r="AB119" s="927"/>
      <c r="AC119" s="927"/>
      <c r="AD119" s="927"/>
      <c r="AE119" s="928"/>
      <c r="AF119" s="929">
        <v>413639</v>
      </c>
      <c r="AG119" s="927"/>
      <c r="AH119" s="927"/>
      <c r="AI119" s="927"/>
      <c r="AJ119" s="928"/>
      <c r="AK119" s="929">
        <v>317147</v>
      </c>
      <c r="AL119" s="927"/>
      <c r="AM119" s="927"/>
      <c r="AN119" s="927"/>
      <c r="AO119" s="928"/>
      <c r="AP119" s="930">
        <v>0.1</v>
      </c>
      <c r="AQ119" s="931"/>
      <c r="AR119" s="931"/>
      <c r="AS119" s="931"/>
      <c r="AT119" s="932"/>
      <c r="AU119" s="937"/>
      <c r="AV119" s="938"/>
      <c r="AW119" s="938"/>
      <c r="AX119" s="938"/>
      <c r="AY119" s="938"/>
      <c r="AZ119" s="230" t="s">
        <v>172</v>
      </c>
      <c r="BA119" s="230"/>
      <c r="BB119" s="230"/>
      <c r="BC119" s="230"/>
      <c r="BD119" s="230"/>
      <c r="BE119" s="230"/>
      <c r="BF119" s="230"/>
      <c r="BG119" s="230"/>
      <c r="BH119" s="230"/>
      <c r="BI119" s="230"/>
      <c r="BJ119" s="230"/>
      <c r="BK119" s="230"/>
      <c r="BL119" s="230"/>
      <c r="BM119" s="230"/>
      <c r="BN119" s="230"/>
      <c r="BO119" s="1010" t="s">
        <v>446</v>
      </c>
      <c r="BP119" s="1041"/>
      <c r="BQ119" s="1032">
        <v>1314124395</v>
      </c>
      <c r="BR119" s="1033"/>
      <c r="BS119" s="1033"/>
      <c r="BT119" s="1033"/>
      <c r="BU119" s="1033"/>
      <c r="BV119" s="1033">
        <v>1312759539</v>
      </c>
      <c r="BW119" s="1033"/>
      <c r="BX119" s="1033"/>
      <c r="BY119" s="1033"/>
      <c r="BZ119" s="1033"/>
      <c r="CA119" s="1033">
        <v>1299322881</v>
      </c>
      <c r="CB119" s="1033"/>
      <c r="CC119" s="1033"/>
      <c r="CD119" s="1033"/>
      <c r="CE119" s="1033"/>
      <c r="CF119" s="1034"/>
      <c r="CG119" s="1035"/>
      <c r="CH119" s="1035"/>
      <c r="CI119" s="1035"/>
      <c r="CJ119" s="1036"/>
      <c r="CK119" s="982"/>
      <c r="CL119" s="983"/>
      <c r="CM119" s="1037" t="s">
        <v>447</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113</v>
      </c>
      <c r="DH119" s="1019"/>
      <c r="DI119" s="1019"/>
      <c r="DJ119" s="1019"/>
      <c r="DK119" s="1020"/>
      <c r="DL119" s="1018" t="s">
        <v>113</v>
      </c>
      <c r="DM119" s="1019"/>
      <c r="DN119" s="1019"/>
      <c r="DO119" s="1019"/>
      <c r="DP119" s="1020"/>
      <c r="DQ119" s="1018" t="s">
        <v>113</v>
      </c>
      <c r="DR119" s="1019"/>
      <c r="DS119" s="1019"/>
      <c r="DT119" s="1019"/>
      <c r="DU119" s="1020"/>
      <c r="DV119" s="1021" t="s">
        <v>113</v>
      </c>
      <c r="DW119" s="1022"/>
      <c r="DX119" s="1022"/>
      <c r="DY119" s="1022"/>
      <c r="DZ119" s="1023"/>
    </row>
    <row r="120" spans="1:130" s="199" customFormat="1" ht="26.25" customHeight="1">
      <c r="A120" s="1094"/>
      <c r="B120" s="981"/>
      <c r="C120" s="951" t="s">
        <v>424</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v>278549</v>
      </c>
      <c r="AB120" s="994"/>
      <c r="AC120" s="994"/>
      <c r="AD120" s="994"/>
      <c r="AE120" s="995"/>
      <c r="AF120" s="996">
        <v>278449</v>
      </c>
      <c r="AG120" s="994"/>
      <c r="AH120" s="994"/>
      <c r="AI120" s="994"/>
      <c r="AJ120" s="995"/>
      <c r="AK120" s="996">
        <v>278347</v>
      </c>
      <c r="AL120" s="994"/>
      <c r="AM120" s="994"/>
      <c r="AN120" s="994"/>
      <c r="AO120" s="995"/>
      <c r="AP120" s="997">
        <v>0.1</v>
      </c>
      <c r="AQ120" s="998"/>
      <c r="AR120" s="998"/>
      <c r="AS120" s="998"/>
      <c r="AT120" s="999"/>
      <c r="AU120" s="1024" t="s">
        <v>448</v>
      </c>
      <c r="AV120" s="1025"/>
      <c r="AW120" s="1025"/>
      <c r="AX120" s="1025"/>
      <c r="AY120" s="1026"/>
      <c r="AZ120" s="975" t="s">
        <v>449</v>
      </c>
      <c r="BA120" s="924"/>
      <c r="BB120" s="924"/>
      <c r="BC120" s="924"/>
      <c r="BD120" s="924"/>
      <c r="BE120" s="924"/>
      <c r="BF120" s="924"/>
      <c r="BG120" s="924"/>
      <c r="BH120" s="924"/>
      <c r="BI120" s="924"/>
      <c r="BJ120" s="924"/>
      <c r="BK120" s="924"/>
      <c r="BL120" s="924"/>
      <c r="BM120" s="924"/>
      <c r="BN120" s="924"/>
      <c r="BO120" s="924"/>
      <c r="BP120" s="925"/>
      <c r="BQ120" s="961">
        <v>209038626</v>
      </c>
      <c r="BR120" s="962"/>
      <c r="BS120" s="962"/>
      <c r="BT120" s="962"/>
      <c r="BU120" s="962"/>
      <c r="BV120" s="962">
        <v>223463711</v>
      </c>
      <c r="BW120" s="962"/>
      <c r="BX120" s="962"/>
      <c r="BY120" s="962"/>
      <c r="BZ120" s="962"/>
      <c r="CA120" s="962">
        <v>227690373</v>
      </c>
      <c r="CB120" s="962"/>
      <c r="CC120" s="962"/>
      <c r="CD120" s="962"/>
      <c r="CE120" s="962"/>
      <c r="CF120" s="976">
        <v>83.7</v>
      </c>
      <c r="CG120" s="977"/>
      <c r="CH120" s="977"/>
      <c r="CI120" s="977"/>
      <c r="CJ120" s="977"/>
      <c r="CK120" s="1042" t="s">
        <v>450</v>
      </c>
      <c r="CL120" s="1043"/>
      <c r="CM120" s="1043"/>
      <c r="CN120" s="1043"/>
      <c r="CO120" s="1044"/>
      <c r="CP120" s="1050" t="s">
        <v>393</v>
      </c>
      <c r="CQ120" s="1051"/>
      <c r="CR120" s="1051"/>
      <c r="CS120" s="1051"/>
      <c r="CT120" s="1051"/>
      <c r="CU120" s="1051"/>
      <c r="CV120" s="1051"/>
      <c r="CW120" s="1051"/>
      <c r="CX120" s="1051"/>
      <c r="CY120" s="1051"/>
      <c r="CZ120" s="1051"/>
      <c r="DA120" s="1051"/>
      <c r="DB120" s="1051"/>
      <c r="DC120" s="1051"/>
      <c r="DD120" s="1051"/>
      <c r="DE120" s="1051"/>
      <c r="DF120" s="1052"/>
      <c r="DG120" s="961">
        <v>142027531</v>
      </c>
      <c r="DH120" s="962"/>
      <c r="DI120" s="962"/>
      <c r="DJ120" s="962"/>
      <c r="DK120" s="962"/>
      <c r="DL120" s="962">
        <v>125483052</v>
      </c>
      <c r="DM120" s="962"/>
      <c r="DN120" s="962"/>
      <c r="DO120" s="962"/>
      <c r="DP120" s="962"/>
      <c r="DQ120" s="962">
        <v>116191863</v>
      </c>
      <c r="DR120" s="962"/>
      <c r="DS120" s="962"/>
      <c r="DT120" s="962"/>
      <c r="DU120" s="962"/>
      <c r="DV120" s="963">
        <v>42.7</v>
      </c>
      <c r="DW120" s="963"/>
      <c r="DX120" s="963"/>
      <c r="DY120" s="963"/>
      <c r="DZ120" s="964"/>
    </row>
    <row r="121" spans="1:130" s="199" customFormat="1" ht="26.25" customHeight="1">
      <c r="A121" s="1094"/>
      <c r="B121" s="981"/>
      <c r="C121" s="1002" t="s">
        <v>451</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v>9683</v>
      </c>
      <c r="AB121" s="994"/>
      <c r="AC121" s="994"/>
      <c r="AD121" s="994"/>
      <c r="AE121" s="995"/>
      <c r="AF121" s="996">
        <v>9514</v>
      </c>
      <c r="AG121" s="994"/>
      <c r="AH121" s="994"/>
      <c r="AI121" s="994"/>
      <c r="AJ121" s="995"/>
      <c r="AK121" s="996">
        <v>9343</v>
      </c>
      <c r="AL121" s="994"/>
      <c r="AM121" s="994"/>
      <c r="AN121" s="994"/>
      <c r="AO121" s="995"/>
      <c r="AP121" s="997">
        <v>0</v>
      </c>
      <c r="AQ121" s="998"/>
      <c r="AR121" s="998"/>
      <c r="AS121" s="998"/>
      <c r="AT121" s="999"/>
      <c r="AU121" s="1027"/>
      <c r="AV121" s="1028"/>
      <c r="AW121" s="1028"/>
      <c r="AX121" s="1028"/>
      <c r="AY121" s="1029"/>
      <c r="AZ121" s="984" t="s">
        <v>452</v>
      </c>
      <c r="BA121" s="985"/>
      <c r="BB121" s="985"/>
      <c r="BC121" s="985"/>
      <c r="BD121" s="985"/>
      <c r="BE121" s="985"/>
      <c r="BF121" s="985"/>
      <c r="BG121" s="985"/>
      <c r="BH121" s="985"/>
      <c r="BI121" s="985"/>
      <c r="BJ121" s="985"/>
      <c r="BK121" s="985"/>
      <c r="BL121" s="985"/>
      <c r="BM121" s="985"/>
      <c r="BN121" s="985"/>
      <c r="BO121" s="985"/>
      <c r="BP121" s="986"/>
      <c r="BQ121" s="954">
        <v>279343723</v>
      </c>
      <c r="BR121" s="955"/>
      <c r="BS121" s="955"/>
      <c r="BT121" s="955"/>
      <c r="BU121" s="955"/>
      <c r="BV121" s="955">
        <v>272969687</v>
      </c>
      <c r="BW121" s="955"/>
      <c r="BX121" s="955"/>
      <c r="BY121" s="955"/>
      <c r="BZ121" s="955"/>
      <c r="CA121" s="955">
        <v>264584615</v>
      </c>
      <c r="CB121" s="955"/>
      <c r="CC121" s="955"/>
      <c r="CD121" s="955"/>
      <c r="CE121" s="955"/>
      <c r="CF121" s="949">
        <v>97.3</v>
      </c>
      <c r="CG121" s="950"/>
      <c r="CH121" s="950"/>
      <c r="CI121" s="950"/>
      <c r="CJ121" s="950"/>
      <c r="CK121" s="1045"/>
      <c r="CL121" s="1046"/>
      <c r="CM121" s="1046"/>
      <c r="CN121" s="1046"/>
      <c r="CO121" s="1047"/>
      <c r="CP121" s="1055" t="s">
        <v>391</v>
      </c>
      <c r="CQ121" s="1056"/>
      <c r="CR121" s="1056"/>
      <c r="CS121" s="1056"/>
      <c r="CT121" s="1056"/>
      <c r="CU121" s="1056"/>
      <c r="CV121" s="1056"/>
      <c r="CW121" s="1056"/>
      <c r="CX121" s="1056"/>
      <c r="CY121" s="1056"/>
      <c r="CZ121" s="1056"/>
      <c r="DA121" s="1056"/>
      <c r="DB121" s="1056"/>
      <c r="DC121" s="1056"/>
      <c r="DD121" s="1056"/>
      <c r="DE121" s="1056"/>
      <c r="DF121" s="1057"/>
      <c r="DG121" s="954">
        <v>38643355</v>
      </c>
      <c r="DH121" s="955"/>
      <c r="DI121" s="955"/>
      <c r="DJ121" s="955"/>
      <c r="DK121" s="955"/>
      <c r="DL121" s="955">
        <v>36973783</v>
      </c>
      <c r="DM121" s="955"/>
      <c r="DN121" s="955"/>
      <c r="DO121" s="955"/>
      <c r="DP121" s="955"/>
      <c r="DQ121" s="955">
        <v>35274945</v>
      </c>
      <c r="DR121" s="955"/>
      <c r="DS121" s="955"/>
      <c r="DT121" s="955"/>
      <c r="DU121" s="955"/>
      <c r="DV121" s="956">
        <v>13</v>
      </c>
      <c r="DW121" s="956"/>
      <c r="DX121" s="956"/>
      <c r="DY121" s="956"/>
      <c r="DZ121" s="957"/>
    </row>
    <row r="122" spans="1:130" s="199" customFormat="1" ht="26.25" customHeight="1">
      <c r="A122" s="1094"/>
      <c r="B122" s="981"/>
      <c r="C122" s="951" t="s">
        <v>434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113</v>
      </c>
      <c r="AB122" s="994"/>
      <c r="AC122" s="994"/>
      <c r="AD122" s="994"/>
      <c r="AE122" s="995"/>
      <c r="AF122" s="996" t="s">
        <v>113</v>
      </c>
      <c r="AG122" s="994"/>
      <c r="AH122" s="994"/>
      <c r="AI122" s="994"/>
      <c r="AJ122" s="995"/>
      <c r="AK122" s="996" t="s">
        <v>113</v>
      </c>
      <c r="AL122" s="994"/>
      <c r="AM122" s="994"/>
      <c r="AN122" s="994"/>
      <c r="AO122" s="995"/>
      <c r="AP122" s="997" t="s">
        <v>113</v>
      </c>
      <c r="AQ122" s="998"/>
      <c r="AR122" s="998"/>
      <c r="AS122" s="998"/>
      <c r="AT122" s="999"/>
      <c r="AU122" s="1027"/>
      <c r="AV122" s="1028"/>
      <c r="AW122" s="1028"/>
      <c r="AX122" s="1028"/>
      <c r="AY122" s="1029"/>
      <c r="AZ122" s="1009" t="s">
        <v>453</v>
      </c>
      <c r="BA122" s="1000"/>
      <c r="BB122" s="1000"/>
      <c r="BC122" s="1000"/>
      <c r="BD122" s="1000"/>
      <c r="BE122" s="1000"/>
      <c r="BF122" s="1000"/>
      <c r="BG122" s="1000"/>
      <c r="BH122" s="1000"/>
      <c r="BI122" s="1000"/>
      <c r="BJ122" s="1000"/>
      <c r="BK122" s="1000"/>
      <c r="BL122" s="1000"/>
      <c r="BM122" s="1000"/>
      <c r="BN122" s="1000"/>
      <c r="BO122" s="1000"/>
      <c r="BP122" s="1001"/>
      <c r="BQ122" s="1032">
        <v>524027270</v>
      </c>
      <c r="BR122" s="1033"/>
      <c r="BS122" s="1033"/>
      <c r="BT122" s="1033"/>
      <c r="BU122" s="1033"/>
      <c r="BV122" s="1033">
        <v>505035251</v>
      </c>
      <c r="BW122" s="1033"/>
      <c r="BX122" s="1033"/>
      <c r="BY122" s="1033"/>
      <c r="BZ122" s="1033"/>
      <c r="CA122" s="1033">
        <v>485163609</v>
      </c>
      <c r="CB122" s="1033"/>
      <c r="CC122" s="1033"/>
      <c r="CD122" s="1033"/>
      <c r="CE122" s="1033"/>
      <c r="CF122" s="1053">
        <v>178.5</v>
      </c>
      <c r="CG122" s="1054"/>
      <c r="CH122" s="1054"/>
      <c r="CI122" s="1054"/>
      <c r="CJ122" s="1054"/>
      <c r="CK122" s="1045"/>
      <c r="CL122" s="1046"/>
      <c r="CM122" s="1046"/>
      <c r="CN122" s="1046"/>
      <c r="CO122" s="1047"/>
      <c r="CP122" s="1055" t="s">
        <v>394</v>
      </c>
      <c r="CQ122" s="1056"/>
      <c r="CR122" s="1056"/>
      <c r="CS122" s="1056"/>
      <c r="CT122" s="1056"/>
      <c r="CU122" s="1056"/>
      <c r="CV122" s="1056"/>
      <c r="CW122" s="1056"/>
      <c r="CX122" s="1056"/>
      <c r="CY122" s="1056"/>
      <c r="CZ122" s="1056"/>
      <c r="DA122" s="1056"/>
      <c r="DB122" s="1056"/>
      <c r="DC122" s="1056"/>
      <c r="DD122" s="1056"/>
      <c r="DE122" s="1056"/>
      <c r="DF122" s="1057"/>
      <c r="DG122" s="954">
        <v>1976488</v>
      </c>
      <c r="DH122" s="955"/>
      <c r="DI122" s="955"/>
      <c r="DJ122" s="955"/>
      <c r="DK122" s="955"/>
      <c r="DL122" s="955">
        <v>1972540</v>
      </c>
      <c r="DM122" s="955"/>
      <c r="DN122" s="955"/>
      <c r="DO122" s="955"/>
      <c r="DP122" s="955"/>
      <c r="DQ122" s="955">
        <v>2051550</v>
      </c>
      <c r="DR122" s="955"/>
      <c r="DS122" s="955"/>
      <c r="DT122" s="955"/>
      <c r="DU122" s="955"/>
      <c r="DV122" s="956">
        <v>0.8</v>
      </c>
      <c r="DW122" s="956"/>
      <c r="DX122" s="956"/>
      <c r="DY122" s="956"/>
      <c r="DZ122" s="957"/>
    </row>
    <row r="123" spans="1:130" s="199" customFormat="1" ht="26.25" customHeight="1">
      <c r="A123" s="1094"/>
      <c r="B123" s="981"/>
      <c r="C123" s="951" t="s">
        <v>440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v>374082</v>
      </c>
      <c r="AB123" s="994"/>
      <c r="AC123" s="994"/>
      <c r="AD123" s="994"/>
      <c r="AE123" s="995"/>
      <c r="AF123" s="996">
        <v>968389</v>
      </c>
      <c r="AG123" s="994"/>
      <c r="AH123" s="994"/>
      <c r="AI123" s="994"/>
      <c r="AJ123" s="995"/>
      <c r="AK123" s="996">
        <v>570447</v>
      </c>
      <c r="AL123" s="994"/>
      <c r="AM123" s="994"/>
      <c r="AN123" s="994"/>
      <c r="AO123" s="995"/>
      <c r="AP123" s="997">
        <v>0.2</v>
      </c>
      <c r="AQ123" s="998"/>
      <c r="AR123" s="998"/>
      <c r="AS123" s="998"/>
      <c r="AT123" s="999"/>
      <c r="AU123" s="1030"/>
      <c r="AV123" s="1031"/>
      <c r="AW123" s="1031"/>
      <c r="AX123" s="1031"/>
      <c r="AY123" s="1031"/>
      <c r="AZ123" s="230" t="s">
        <v>172</v>
      </c>
      <c r="BA123" s="230"/>
      <c r="BB123" s="230"/>
      <c r="BC123" s="230"/>
      <c r="BD123" s="230"/>
      <c r="BE123" s="230"/>
      <c r="BF123" s="230"/>
      <c r="BG123" s="230"/>
      <c r="BH123" s="230"/>
      <c r="BI123" s="230"/>
      <c r="BJ123" s="230"/>
      <c r="BK123" s="230"/>
      <c r="BL123" s="230"/>
      <c r="BM123" s="230"/>
      <c r="BN123" s="230"/>
      <c r="BO123" s="1010" t="s">
        <v>454</v>
      </c>
      <c r="BP123" s="1041"/>
      <c r="BQ123" s="1100">
        <v>1012409619</v>
      </c>
      <c r="BR123" s="1101"/>
      <c r="BS123" s="1101"/>
      <c r="BT123" s="1101"/>
      <c r="BU123" s="1101"/>
      <c r="BV123" s="1101">
        <v>1001468649</v>
      </c>
      <c r="BW123" s="1101"/>
      <c r="BX123" s="1101"/>
      <c r="BY123" s="1101"/>
      <c r="BZ123" s="1101"/>
      <c r="CA123" s="1101">
        <v>977438597</v>
      </c>
      <c r="CB123" s="1101"/>
      <c r="CC123" s="1101"/>
      <c r="CD123" s="1101"/>
      <c r="CE123" s="1101"/>
      <c r="CF123" s="1034"/>
      <c r="CG123" s="1035"/>
      <c r="CH123" s="1035"/>
      <c r="CI123" s="1035"/>
      <c r="CJ123" s="1036"/>
      <c r="CK123" s="1045"/>
      <c r="CL123" s="1046"/>
      <c r="CM123" s="1046"/>
      <c r="CN123" s="1046"/>
      <c r="CO123" s="1047"/>
      <c r="CP123" s="1055" t="s">
        <v>395</v>
      </c>
      <c r="CQ123" s="1056"/>
      <c r="CR123" s="1056"/>
      <c r="CS123" s="1056"/>
      <c r="CT123" s="1056"/>
      <c r="CU123" s="1056"/>
      <c r="CV123" s="1056"/>
      <c r="CW123" s="1056"/>
      <c r="CX123" s="1056"/>
      <c r="CY123" s="1056"/>
      <c r="CZ123" s="1056"/>
      <c r="DA123" s="1056"/>
      <c r="DB123" s="1056"/>
      <c r="DC123" s="1056"/>
      <c r="DD123" s="1056"/>
      <c r="DE123" s="1056"/>
      <c r="DF123" s="1057"/>
      <c r="DG123" s="993">
        <v>1461764</v>
      </c>
      <c r="DH123" s="994"/>
      <c r="DI123" s="994"/>
      <c r="DJ123" s="994"/>
      <c r="DK123" s="995"/>
      <c r="DL123" s="996">
        <v>1507282</v>
      </c>
      <c r="DM123" s="994"/>
      <c r="DN123" s="994"/>
      <c r="DO123" s="994"/>
      <c r="DP123" s="995"/>
      <c r="DQ123" s="996">
        <v>1466612</v>
      </c>
      <c r="DR123" s="994"/>
      <c r="DS123" s="994"/>
      <c r="DT123" s="994"/>
      <c r="DU123" s="995"/>
      <c r="DV123" s="997">
        <v>0.5</v>
      </c>
      <c r="DW123" s="998"/>
      <c r="DX123" s="998"/>
      <c r="DY123" s="998"/>
      <c r="DZ123" s="999"/>
    </row>
    <row r="124" spans="1:130" s="199" customFormat="1" ht="26.25" customHeight="1" thickBot="1">
      <c r="A124" s="1094"/>
      <c r="B124" s="981"/>
      <c r="C124" s="951" t="s">
        <v>443</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113</v>
      </c>
      <c r="AB124" s="994"/>
      <c r="AC124" s="994"/>
      <c r="AD124" s="994"/>
      <c r="AE124" s="995"/>
      <c r="AF124" s="996" t="s">
        <v>113</v>
      </c>
      <c r="AG124" s="994"/>
      <c r="AH124" s="994"/>
      <c r="AI124" s="994"/>
      <c r="AJ124" s="995"/>
      <c r="AK124" s="996" t="s">
        <v>113</v>
      </c>
      <c r="AL124" s="994"/>
      <c r="AM124" s="994"/>
      <c r="AN124" s="994"/>
      <c r="AO124" s="995"/>
      <c r="AP124" s="997" t="s">
        <v>113</v>
      </c>
      <c r="AQ124" s="998"/>
      <c r="AR124" s="998"/>
      <c r="AS124" s="998"/>
      <c r="AT124" s="999"/>
      <c r="AU124" s="1096" t="s">
        <v>455</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115.3</v>
      </c>
      <c r="BR124" s="1063"/>
      <c r="BS124" s="1063"/>
      <c r="BT124" s="1063"/>
      <c r="BU124" s="1063"/>
      <c r="BV124" s="1063">
        <v>117.4</v>
      </c>
      <c r="BW124" s="1063"/>
      <c r="BX124" s="1063"/>
      <c r="BY124" s="1063"/>
      <c r="BZ124" s="1063"/>
      <c r="CA124" s="1063">
        <v>118.3</v>
      </c>
      <c r="CB124" s="1063"/>
      <c r="CC124" s="1063"/>
      <c r="CD124" s="1063"/>
      <c r="CE124" s="1063"/>
      <c r="CF124" s="1064"/>
      <c r="CG124" s="1065"/>
      <c r="CH124" s="1065"/>
      <c r="CI124" s="1065"/>
      <c r="CJ124" s="1066"/>
      <c r="CK124" s="1048"/>
      <c r="CL124" s="1048"/>
      <c r="CM124" s="1048"/>
      <c r="CN124" s="1048"/>
      <c r="CO124" s="1049"/>
      <c r="CP124" s="1055" t="s">
        <v>456</v>
      </c>
      <c r="CQ124" s="1056"/>
      <c r="CR124" s="1056"/>
      <c r="CS124" s="1056"/>
      <c r="CT124" s="1056"/>
      <c r="CU124" s="1056"/>
      <c r="CV124" s="1056"/>
      <c r="CW124" s="1056"/>
      <c r="CX124" s="1056"/>
      <c r="CY124" s="1056"/>
      <c r="CZ124" s="1056"/>
      <c r="DA124" s="1056"/>
      <c r="DB124" s="1056"/>
      <c r="DC124" s="1056"/>
      <c r="DD124" s="1056"/>
      <c r="DE124" s="1056"/>
      <c r="DF124" s="1057"/>
      <c r="DG124" s="1040">
        <v>1890436</v>
      </c>
      <c r="DH124" s="1019"/>
      <c r="DI124" s="1019"/>
      <c r="DJ124" s="1019"/>
      <c r="DK124" s="1020"/>
      <c r="DL124" s="1018">
        <v>1788789</v>
      </c>
      <c r="DM124" s="1019"/>
      <c r="DN124" s="1019"/>
      <c r="DO124" s="1019"/>
      <c r="DP124" s="1020"/>
      <c r="DQ124" s="1018">
        <v>1365968</v>
      </c>
      <c r="DR124" s="1019"/>
      <c r="DS124" s="1019"/>
      <c r="DT124" s="1019"/>
      <c r="DU124" s="1020"/>
      <c r="DV124" s="1021">
        <v>0.5</v>
      </c>
      <c r="DW124" s="1022"/>
      <c r="DX124" s="1022"/>
      <c r="DY124" s="1022"/>
      <c r="DZ124" s="1023"/>
    </row>
    <row r="125" spans="1:130" s="199" customFormat="1" ht="26.25" customHeight="1">
      <c r="A125" s="1094"/>
      <c r="B125" s="981"/>
      <c r="C125" s="951" t="s">
        <v>445</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113</v>
      </c>
      <c r="AB125" s="994"/>
      <c r="AC125" s="994"/>
      <c r="AD125" s="994"/>
      <c r="AE125" s="995"/>
      <c r="AF125" s="996" t="s">
        <v>113</v>
      </c>
      <c r="AG125" s="994"/>
      <c r="AH125" s="994"/>
      <c r="AI125" s="994"/>
      <c r="AJ125" s="995"/>
      <c r="AK125" s="996" t="s">
        <v>113</v>
      </c>
      <c r="AL125" s="994"/>
      <c r="AM125" s="994"/>
      <c r="AN125" s="994"/>
      <c r="AO125" s="995"/>
      <c r="AP125" s="997" t="s">
        <v>113</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457</v>
      </c>
      <c r="CL125" s="1043"/>
      <c r="CM125" s="1043"/>
      <c r="CN125" s="1043"/>
      <c r="CO125" s="1044"/>
      <c r="CP125" s="975" t="s">
        <v>458</v>
      </c>
      <c r="CQ125" s="924"/>
      <c r="CR125" s="924"/>
      <c r="CS125" s="924"/>
      <c r="CT125" s="924"/>
      <c r="CU125" s="924"/>
      <c r="CV125" s="924"/>
      <c r="CW125" s="924"/>
      <c r="CX125" s="924"/>
      <c r="CY125" s="924"/>
      <c r="CZ125" s="924"/>
      <c r="DA125" s="924"/>
      <c r="DB125" s="924"/>
      <c r="DC125" s="924"/>
      <c r="DD125" s="924"/>
      <c r="DE125" s="924"/>
      <c r="DF125" s="925"/>
      <c r="DG125" s="961" t="s">
        <v>113</v>
      </c>
      <c r="DH125" s="962"/>
      <c r="DI125" s="962"/>
      <c r="DJ125" s="962"/>
      <c r="DK125" s="962"/>
      <c r="DL125" s="962" t="s">
        <v>113</v>
      </c>
      <c r="DM125" s="962"/>
      <c r="DN125" s="962"/>
      <c r="DO125" s="962"/>
      <c r="DP125" s="962"/>
      <c r="DQ125" s="962" t="s">
        <v>113</v>
      </c>
      <c r="DR125" s="962"/>
      <c r="DS125" s="962"/>
      <c r="DT125" s="962"/>
      <c r="DU125" s="962"/>
      <c r="DV125" s="963" t="s">
        <v>113</v>
      </c>
      <c r="DW125" s="963"/>
      <c r="DX125" s="963"/>
      <c r="DY125" s="963"/>
      <c r="DZ125" s="964"/>
    </row>
    <row r="126" spans="1:130" s="199" customFormat="1" ht="26.25" customHeight="1" thickBot="1">
      <c r="A126" s="1094"/>
      <c r="B126" s="981"/>
      <c r="C126" s="951" t="s">
        <v>447</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113</v>
      </c>
      <c r="AB126" s="994"/>
      <c r="AC126" s="994"/>
      <c r="AD126" s="994"/>
      <c r="AE126" s="995"/>
      <c r="AF126" s="996" t="s">
        <v>113</v>
      </c>
      <c r="AG126" s="994"/>
      <c r="AH126" s="994"/>
      <c r="AI126" s="994"/>
      <c r="AJ126" s="995"/>
      <c r="AK126" s="996" t="s">
        <v>113</v>
      </c>
      <c r="AL126" s="994"/>
      <c r="AM126" s="994"/>
      <c r="AN126" s="994"/>
      <c r="AO126" s="995"/>
      <c r="AP126" s="997" t="s">
        <v>113</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459</v>
      </c>
      <c r="CQ126" s="985"/>
      <c r="CR126" s="985"/>
      <c r="CS126" s="985"/>
      <c r="CT126" s="985"/>
      <c r="CU126" s="985"/>
      <c r="CV126" s="985"/>
      <c r="CW126" s="985"/>
      <c r="CX126" s="985"/>
      <c r="CY126" s="985"/>
      <c r="CZ126" s="985"/>
      <c r="DA126" s="985"/>
      <c r="DB126" s="985"/>
      <c r="DC126" s="985"/>
      <c r="DD126" s="985"/>
      <c r="DE126" s="985"/>
      <c r="DF126" s="986"/>
      <c r="DG126" s="954" t="s">
        <v>113</v>
      </c>
      <c r="DH126" s="955"/>
      <c r="DI126" s="955"/>
      <c r="DJ126" s="955"/>
      <c r="DK126" s="955"/>
      <c r="DL126" s="955" t="s">
        <v>113</v>
      </c>
      <c r="DM126" s="955"/>
      <c r="DN126" s="955"/>
      <c r="DO126" s="955"/>
      <c r="DP126" s="955"/>
      <c r="DQ126" s="955" t="s">
        <v>113</v>
      </c>
      <c r="DR126" s="955"/>
      <c r="DS126" s="955"/>
      <c r="DT126" s="955"/>
      <c r="DU126" s="955"/>
      <c r="DV126" s="956" t="s">
        <v>113</v>
      </c>
      <c r="DW126" s="956"/>
      <c r="DX126" s="956"/>
      <c r="DY126" s="956"/>
      <c r="DZ126" s="957"/>
    </row>
    <row r="127" spans="1:130" s="199" customFormat="1" ht="26.25" customHeight="1">
      <c r="A127" s="1095"/>
      <c r="B127" s="983"/>
      <c r="C127" s="1037" t="s">
        <v>460</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113</v>
      </c>
      <c r="AB127" s="994"/>
      <c r="AC127" s="994"/>
      <c r="AD127" s="994"/>
      <c r="AE127" s="995"/>
      <c r="AF127" s="996" t="s">
        <v>113</v>
      </c>
      <c r="AG127" s="994"/>
      <c r="AH127" s="994"/>
      <c r="AI127" s="994"/>
      <c r="AJ127" s="995"/>
      <c r="AK127" s="996" t="s">
        <v>113</v>
      </c>
      <c r="AL127" s="994"/>
      <c r="AM127" s="994"/>
      <c r="AN127" s="994"/>
      <c r="AO127" s="995"/>
      <c r="AP127" s="997" t="s">
        <v>113</v>
      </c>
      <c r="AQ127" s="998"/>
      <c r="AR127" s="998"/>
      <c r="AS127" s="998"/>
      <c r="AT127" s="999"/>
      <c r="AU127" s="235"/>
      <c r="AV127" s="235"/>
      <c r="AW127" s="235"/>
      <c r="AX127" s="1067" t="s">
        <v>461</v>
      </c>
      <c r="AY127" s="1068"/>
      <c r="AZ127" s="1068"/>
      <c r="BA127" s="1068"/>
      <c r="BB127" s="1068"/>
      <c r="BC127" s="1068"/>
      <c r="BD127" s="1068"/>
      <c r="BE127" s="1069"/>
      <c r="BF127" s="1070" t="s">
        <v>462</v>
      </c>
      <c r="BG127" s="1068"/>
      <c r="BH127" s="1068"/>
      <c r="BI127" s="1068"/>
      <c r="BJ127" s="1068"/>
      <c r="BK127" s="1068"/>
      <c r="BL127" s="1069"/>
      <c r="BM127" s="1070" t="s">
        <v>463</v>
      </c>
      <c r="BN127" s="1068"/>
      <c r="BO127" s="1068"/>
      <c r="BP127" s="1068"/>
      <c r="BQ127" s="1068"/>
      <c r="BR127" s="1068"/>
      <c r="BS127" s="1069"/>
      <c r="BT127" s="1070" t="s">
        <v>464</v>
      </c>
      <c r="BU127" s="1068"/>
      <c r="BV127" s="1068"/>
      <c r="BW127" s="1068"/>
      <c r="BX127" s="1068"/>
      <c r="BY127" s="1068"/>
      <c r="BZ127" s="1092"/>
      <c r="CA127" s="235"/>
      <c r="CB127" s="235"/>
      <c r="CC127" s="235"/>
      <c r="CD127" s="236"/>
      <c r="CE127" s="236"/>
      <c r="CF127" s="236"/>
      <c r="CG127" s="233"/>
      <c r="CH127" s="233"/>
      <c r="CI127" s="233"/>
      <c r="CJ127" s="234"/>
      <c r="CK127" s="1059"/>
      <c r="CL127" s="1046"/>
      <c r="CM127" s="1046"/>
      <c r="CN127" s="1046"/>
      <c r="CO127" s="1047"/>
      <c r="CP127" s="984" t="s">
        <v>465</v>
      </c>
      <c r="CQ127" s="985"/>
      <c r="CR127" s="985"/>
      <c r="CS127" s="985"/>
      <c r="CT127" s="985"/>
      <c r="CU127" s="985"/>
      <c r="CV127" s="985"/>
      <c r="CW127" s="985"/>
      <c r="CX127" s="985"/>
      <c r="CY127" s="985"/>
      <c r="CZ127" s="985"/>
      <c r="DA127" s="985"/>
      <c r="DB127" s="985"/>
      <c r="DC127" s="985"/>
      <c r="DD127" s="985"/>
      <c r="DE127" s="985"/>
      <c r="DF127" s="986"/>
      <c r="DG127" s="954" t="s">
        <v>113</v>
      </c>
      <c r="DH127" s="955"/>
      <c r="DI127" s="955"/>
      <c r="DJ127" s="955"/>
      <c r="DK127" s="955"/>
      <c r="DL127" s="955" t="s">
        <v>113</v>
      </c>
      <c r="DM127" s="955"/>
      <c r="DN127" s="955"/>
      <c r="DO127" s="955"/>
      <c r="DP127" s="955"/>
      <c r="DQ127" s="955" t="s">
        <v>113</v>
      </c>
      <c r="DR127" s="955"/>
      <c r="DS127" s="955"/>
      <c r="DT127" s="955"/>
      <c r="DU127" s="955"/>
      <c r="DV127" s="956" t="s">
        <v>113</v>
      </c>
      <c r="DW127" s="956"/>
      <c r="DX127" s="956"/>
      <c r="DY127" s="956"/>
      <c r="DZ127" s="957"/>
    </row>
    <row r="128" spans="1:130" s="199" customFormat="1" ht="26.25" customHeight="1" thickBot="1">
      <c r="A128" s="1078" t="s">
        <v>466</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467</v>
      </c>
      <c r="X128" s="1080"/>
      <c r="Y128" s="1080"/>
      <c r="Z128" s="1081"/>
      <c r="AA128" s="1082">
        <v>22596415</v>
      </c>
      <c r="AB128" s="1083"/>
      <c r="AC128" s="1083"/>
      <c r="AD128" s="1083"/>
      <c r="AE128" s="1084"/>
      <c r="AF128" s="1085">
        <v>23042045</v>
      </c>
      <c r="AG128" s="1083"/>
      <c r="AH128" s="1083"/>
      <c r="AI128" s="1083"/>
      <c r="AJ128" s="1084"/>
      <c r="AK128" s="1085">
        <v>21474289</v>
      </c>
      <c r="AL128" s="1083"/>
      <c r="AM128" s="1083"/>
      <c r="AN128" s="1083"/>
      <c r="AO128" s="1084"/>
      <c r="AP128" s="1086"/>
      <c r="AQ128" s="1087"/>
      <c r="AR128" s="1087"/>
      <c r="AS128" s="1087"/>
      <c r="AT128" s="1088"/>
      <c r="AU128" s="235"/>
      <c r="AV128" s="235"/>
      <c r="AW128" s="235"/>
      <c r="AX128" s="923" t="s">
        <v>468</v>
      </c>
      <c r="AY128" s="924"/>
      <c r="AZ128" s="924"/>
      <c r="BA128" s="924"/>
      <c r="BB128" s="924"/>
      <c r="BC128" s="924"/>
      <c r="BD128" s="924"/>
      <c r="BE128" s="925"/>
      <c r="BF128" s="1089" t="s">
        <v>113</v>
      </c>
      <c r="BG128" s="1090"/>
      <c r="BH128" s="1090"/>
      <c r="BI128" s="1090"/>
      <c r="BJ128" s="1090"/>
      <c r="BK128" s="1090"/>
      <c r="BL128" s="1091"/>
      <c r="BM128" s="1089">
        <v>11.25</v>
      </c>
      <c r="BN128" s="1090"/>
      <c r="BO128" s="1090"/>
      <c r="BP128" s="1090"/>
      <c r="BQ128" s="1090"/>
      <c r="BR128" s="1090"/>
      <c r="BS128" s="1091"/>
      <c r="BT128" s="1089">
        <v>20</v>
      </c>
      <c r="BU128" s="1090"/>
      <c r="BV128" s="1090"/>
      <c r="BW128" s="1090"/>
      <c r="BX128" s="1090"/>
      <c r="BY128" s="1090"/>
      <c r="BZ128" s="1114"/>
      <c r="CA128" s="236"/>
      <c r="CB128" s="236"/>
      <c r="CC128" s="236"/>
      <c r="CD128" s="236"/>
      <c r="CE128" s="236"/>
      <c r="CF128" s="236"/>
      <c r="CG128" s="233"/>
      <c r="CH128" s="233"/>
      <c r="CI128" s="233"/>
      <c r="CJ128" s="234"/>
      <c r="CK128" s="1060"/>
      <c r="CL128" s="1061"/>
      <c r="CM128" s="1061"/>
      <c r="CN128" s="1061"/>
      <c r="CO128" s="1062"/>
      <c r="CP128" s="1071" t="s">
        <v>469</v>
      </c>
      <c r="CQ128" s="1072"/>
      <c r="CR128" s="1072"/>
      <c r="CS128" s="1072"/>
      <c r="CT128" s="1072"/>
      <c r="CU128" s="1072"/>
      <c r="CV128" s="1072"/>
      <c r="CW128" s="1072"/>
      <c r="CX128" s="1072"/>
      <c r="CY128" s="1072"/>
      <c r="CZ128" s="1072"/>
      <c r="DA128" s="1072"/>
      <c r="DB128" s="1072"/>
      <c r="DC128" s="1072"/>
      <c r="DD128" s="1072"/>
      <c r="DE128" s="1072"/>
      <c r="DF128" s="1073"/>
      <c r="DG128" s="1074">
        <v>593737</v>
      </c>
      <c r="DH128" s="1075"/>
      <c r="DI128" s="1075"/>
      <c r="DJ128" s="1075"/>
      <c r="DK128" s="1075"/>
      <c r="DL128" s="1075">
        <v>361726</v>
      </c>
      <c r="DM128" s="1075"/>
      <c r="DN128" s="1075"/>
      <c r="DO128" s="1075"/>
      <c r="DP128" s="1075"/>
      <c r="DQ128" s="1075">
        <v>262496</v>
      </c>
      <c r="DR128" s="1075"/>
      <c r="DS128" s="1075"/>
      <c r="DT128" s="1075"/>
      <c r="DU128" s="1075"/>
      <c r="DV128" s="1076">
        <v>0.1</v>
      </c>
      <c r="DW128" s="1076"/>
      <c r="DX128" s="1076"/>
      <c r="DY128" s="1076"/>
      <c r="DZ128" s="1077"/>
    </row>
    <row r="129" spans="1:131" s="199" customFormat="1" ht="26.25" customHeight="1">
      <c r="A129" s="965" t="s">
        <v>92</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470</v>
      </c>
      <c r="X129" s="1109"/>
      <c r="Y129" s="1109"/>
      <c r="Z129" s="1110"/>
      <c r="AA129" s="993">
        <v>303846781</v>
      </c>
      <c r="AB129" s="994"/>
      <c r="AC129" s="994"/>
      <c r="AD129" s="994"/>
      <c r="AE129" s="995"/>
      <c r="AF129" s="996">
        <v>309069873</v>
      </c>
      <c r="AG129" s="994"/>
      <c r="AH129" s="994"/>
      <c r="AI129" s="994"/>
      <c r="AJ129" s="995"/>
      <c r="AK129" s="996">
        <v>313794978</v>
      </c>
      <c r="AL129" s="994"/>
      <c r="AM129" s="994"/>
      <c r="AN129" s="994"/>
      <c r="AO129" s="995"/>
      <c r="AP129" s="1111"/>
      <c r="AQ129" s="1112"/>
      <c r="AR129" s="1112"/>
      <c r="AS129" s="1112"/>
      <c r="AT129" s="1113"/>
      <c r="AU129" s="237"/>
      <c r="AV129" s="237"/>
      <c r="AW129" s="237"/>
      <c r="AX129" s="1102" t="s">
        <v>471</v>
      </c>
      <c r="AY129" s="985"/>
      <c r="AZ129" s="985"/>
      <c r="BA129" s="985"/>
      <c r="BB129" s="985"/>
      <c r="BC129" s="985"/>
      <c r="BD129" s="985"/>
      <c r="BE129" s="986"/>
      <c r="BF129" s="1103" t="s">
        <v>113</v>
      </c>
      <c r="BG129" s="1104"/>
      <c r="BH129" s="1104"/>
      <c r="BI129" s="1104"/>
      <c r="BJ129" s="1104"/>
      <c r="BK129" s="1104"/>
      <c r="BL129" s="1105"/>
      <c r="BM129" s="1103">
        <v>16.25</v>
      </c>
      <c r="BN129" s="1104"/>
      <c r="BO129" s="1104"/>
      <c r="BP129" s="1104"/>
      <c r="BQ129" s="1104"/>
      <c r="BR129" s="1104"/>
      <c r="BS129" s="1105"/>
      <c r="BT129" s="1103">
        <v>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5" t="s">
        <v>472</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473</v>
      </c>
      <c r="X130" s="1109"/>
      <c r="Y130" s="1109"/>
      <c r="Z130" s="1110"/>
      <c r="AA130" s="993">
        <v>42179590</v>
      </c>
      <c r="AB130" s="994"/>
      <c r="AC130" s="994"/>
      <c r="AD130" s="994"/>
      <c r="AE130" s="995"/>
      <c r="AF130" s="996">
        <v>44000067</v>
      </c>
      <c r="AG130" s="994"/>
      <c r="AH130" s="994"/>
      <c r="AI130" s="994"/>
      <c r="AJ130" s="995"/>
      <c r="AK130" s="996">
        <v>41923351</v>
      </c>
      <c r="AL130" s="994"/>
      <c r="AM130" s="994"/>
      <c r="AN130" s="994"/>
      <c r="AO130" s="995"/>
      <c r="AP130" s="1111"/>
      <c r="AQ130" s="1112"/>
      <c r="AR130" s="1112"/>
      <c r="AS130" s="1112"/>
      <c r="AT130" s="1113"/>
      <c r="AU130" s="237"/>
      <c r="AV130" s="237"/>
      <c r="AW130" s="237"/>
      <c r="AX130" s="1102" t="s">
        <v>474</v>
      </c>
      <c r="AY130" s="985"/>
      <c r="AZ130" s="985"/>
      <c r="BA130" s="985"/>
      <c r="BB130" s="985"/>
      <c r="BC130" s="985"/>
      <c r="BD130" s="985"/>
      <c r="BE130" s="986"/>
      <c r="BF130" s="1139">
        <v>7.2</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475</v>
      </c>
      <c r="X131" s="1147"/>
      <c r="Y131" s="1147"/>
      <c r="Z131" s="1148"/>
      <c r="AA131" s="1040">
        <v>261667191</v>
      </c>
      <c r="AB131" s="1019"/>
      <c r="AC131" s="1019"/>
      <c r="AD131" s="1019"/>
      <c r="AE131" s="1020"/>
      <c r="AF131" s="1018">
        <v>265069806</v>
      </c>
      <c r="AG131" s="1019"/>
      <c r="AH131" s="1019"/>
      <c r="AI131" s="1019"/>
      <c r="AJ131" s="1020"/>
      <c r="AK131" s="1018">
        <v>271871627</v>
      </c>
      <c r="AL131" s="1019"/>
      <c r="AM131" s="1019"/>
      <c r="AN131" s="1019"/>
      <c r="AO131" s="1020"/>
      <c r="AP131" s="1149"/>
      <c r="AQ131" s="1150"/>
      <c r="AR131" s="1150"/>
      <c r="AS131" s="1150"/>
      <c r="AT131" s="1151"/>
      <c r="AU131" s="237"/>
      <c r="AV131" s="237"/>
      <c r="AW131" s="237"/>
      <c r="AX131" s="1121" t="s">
        <v>476</v>
      </c>
      <c r="AY131" s="1072"/>
      <c r="AZ131" s="1072"/>
      <c r="BA131" s="1072"/>
      <c r="BB131" s="1072"/>
      <c r="BC131" s="1072"/>
      <c r="BD131" s="1072"/>
      <c r="BE131" s="1073"/>
      <c r="BF131" s="1122">
        <v>118.3</v>
      </c>
      <c r="BG131" s="1123"/>
      <c r="BH131" s="1123"/>
      <c r="BI131" s="1123"/>
      <c r="BJ131" s="1123"/>
      <c r="BK131" s="1123"/>
      <c r="BL131" s="1124"/>
      <c r="BM131" s="1122">
        <v>400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8" t="s">
        <v>477</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478</v>
      </c>
      <c r="W132" s="1132"/>
      <c r="X132" s="1132"/>
      <c r="Y132" s="1132"/>
      <c r="Z132" s="1133"/>
      <c r="AA132" s="1134">
        <v>7.7126929530000004</v>
      </c>
      <c r="AB132" s="1135"/>
      <c r="AC132" s="1135"/>
      <c r="AD132" s="1135"/>
      <c r="AE132" s="1136"/>
      <c r="AF132" s="1137">
        <v>6.6203888949999996</v>
      </c>
      <c r="AG132" s="1135"/>
      <c r="AH132" s="1135"/>
      <c r="AI132" s="1135"/>
      <c r="AJ132" s="1136"/>
      <c r="AK132" s="1137">
        <v>7.5525236769999999</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479</v>
      </c>
      <c r="W133" s="1115"/>
      <c r="X133" s="1115"/>
      <c r="Y133" s="1115"/>
      <c r="Z133" s="1116"/>
      <c r="AA133" s="1117">
        <v>8.1999999999999993</v>
      </c>
      <c r="AB133" s="1118"/>
      <c r="AC133" s="1118"/>
      <c r="AD133" s="1118"/>
      <c r="AE133" s="1119"/>
      <c r="AF133" s="1117">
        <v>7.5</v>
      </c>
      <c r="AG133" s="1118"/>
      <c r="AH133" s="1118"/>
      <c r="AI133" s="1118"/>
      <c r="AJ133" s="1119"/>
      <c r="AK133" s="1117">
        <v>7.2</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row r="3" spans="2:36" ht="13.2"/>
    <row r="4" spans="2:36" ht="13.2"/>
    <row r="5" spans="2:36" ht="13.2"/>
    <row r="6" spans="2:36" ht="13.2"/>
    <row r="7" spans="2:36" ht="13.2"/>
    <row r="8" spans="2:36" ht="13.2"/>
    <row r="9" spans="2:36" ht="13.2"/>
    <row r="10" spans="2:36" ht="13.2"/>
    <row r="11" spans="2:36" ht="13.2"/>
    <row r="12" spans="2:36" ht="13.2"/>
    <row r="13" spans="2:36" ht="13.2"/>
    <row r="14" spans="2:36" ht="13.2"/>
    <row r="15" spans="2:36" ht="13.2"/>
    <row r="16" spans="2:36" ht="13.2">
      <c r="AJ16" s="243"/>
    </row>
    <row r="17" spans="34:36" ht="13.2">
      <c r="AJ17" s="243"/>
    </row>
    <row r="18" spans="34:36" ht="13.2"/>
    <row r="19" spans="34:36" ht="13.2"/>
    <row r="20" spans="34:36" ht="13.2">
      <c r="AI20" s="243"/>
      <c r="AJ20" s="243"/>
    </row>
    <row r="21" spans="34:36" ht="13.2">
      <c r="AJ21" s="243"/>
    </row>
    <row r="22" spans="34:36" ht="13.2"/>
    <row r="23" spans="34:36" ht="13.2">
      <c r="AI23" s="243"/>
      <c r="AJ23" s="243"/>
    </row>
    <row r="24" spans="34:36" ht="13.2">
      <c r="AJ24" s="243"/>
    </row>
    <row r="25" spans="34:36" ht="13.2">
      <c r="AJ25" s="243"/>
    </row>
    <row r="26" spans="34:36" ht="13.2">
      <c r="AI26" s="243"/>
      <c r="AJ26" s="243"/>
    </row>
    <row r="27" spans="34:36" ht="13.2"/>
    <row r="28" spans="34:36" ht="13.2">
      <c r="AI28" s="243"/>
      <c r="AJ28" s="243"/>
    </row>
    <row r="29" spans="34:36" ht="13.2">
      <c r="AJ29" s="243"/>
    </row>
    <row r="30" spans="34:36" ht="13.2"/>
    <row r="31" spans="34:36" ht="13.2">
      <c r="AH31" s="243"/>
      <c r="AI31" s="243"/>
      <c r="AJ31" s="243"/>
    </row>
    <row r="32" spans="34:36" ht="13.2"/>
    <row r="33" spans="28:36" ht="13.2">
      <c r="AI33" s="243"/>
      <c r="AJ33" s="243"/>
    </row>
    <row r="34" spans="28:36" ht="13.2">
      <c r="AF34" s="243"/>
    </row>
    <row r="35" spans="28:36" ht="13.2">
      <c r="AB35" s="243"/>
      <c r="AC35" s="243"/>
      <c r="AD35" s="243"/>
      <c r="AF35" s="243"/>
      <c r="AG35" s="243"/>
      <c r="AH35" s="243"/>
      <c r="AI35" s="243"/>
      <c r="AJ35" s="243"/>
    </row>
    <row r="36" spans="28:36" ht="13.2"/>
    <row r="37" spans="28:36" ht="13.2">
      <c r="AE37" s="243"/>
      <c r="AJ37" s="243"/>
    </row>
    <row r="38" spans="28:36" ht="13.2">
      <c r="AB38" s="243"/>
      <c r="AC38" s="243"/>
      <c r="AD38" s="243"/>
      <c r="AE38" s="243"/>
      <c r="AG38" s="243"/>
      <c r="AH38" s="243"/>
      <c r="AI38" s="243"/>
      <c r="AJ38" s="24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43"/>
      <c r="AH49" s="243"/>
      <c r="AI49" s="243"/>
      <c r="AJ49" s="24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43"/>
      <c r="AA63" s="243"/>
    </row>
    <row r="64" spans="22:36" ht="13.2">
      <c r="V64" s="243"/>
    </row>
    <row r="65" spans="15:36" ht="13.2">
      <c r="X65" s="243"/>
      <c r="Z65" s="243"/>
      <c r="AC65" s="243"/>
    </row>
    <row r="66" spans="15:36" ht="13.2">
      <c r="Q66" s="243"/>
      <c r="S66" s="243"/>
      <c r="U66" s="243"/>
      <c r="AF66" s="243"/>
    </row>
    <row r="67" spans="15:36" ht="13.2">
      <c r="O67" s="243"/>
      <c r="P67" s="243"/>
      <c r="R67" s="243"/>
      <c r="T67" s="243"/>
      <c r="Y67" s="243"/>
      <c r="AB67" s="243"/>
      <c r="AD67" s="243"/>
      <c r="AE67" s="243"/>
      <c r="AG67" s="243"/>
      <c r="AH67" s="243"/>
      <c r="AI67" s="243"/>
      <c r="AJ67" s="243"/>
    </row>
    <row r="68" spans="15:36" ht="13.2"/>
    <row r="69" spans="15:36" ht="13.2"/>
    <row r="70" spans="15:36" ht="13.2"/>
    <row r="71" spans="15:36" ht="13.2"/>
    <row r="72" spans="15:36" ht="13.2">
      <c r="AJ72" s="243"/>
    </row>
    <row r="73" spans="15:36" ht="13.2">
      <c r="AJ73" s="24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43"/>
    </row>
    <row r="97" spans="24:36" ht="13.2">
      <c r="AA97" s="243"/>
    </row>
    <row r="98" spans="24:36" ht="13.2" hidden="1">
      <c r="AA98" s="243"/>
    </row>
    <row r="99" spans="24:36" ht="13.2" hidden="1">
      <c r="AA99" s="243"/>
    </row>
    <row r="100" spans="24:36" ht="13.2" hidden="1"/>
    <row r="101" spans="24:36" ht="12" hidden="1" customHeight="1">
      <c r="X101" s="243"/>
      <c r="Y101" s="243"/>
      <c r="Z101" s="243"/>
      <c r="AC101" s="243"/>
    </row>
    <row r="102" spans="24:36" ht="1.5" hidden="1" customHeight="1">
      <c r="AC102" s="243"/>
      <c r="AF102" s="243"/>
    </row>
    <row r="103" spans="24:36" ht="13.2" hidden="1">
      <c r="AB103" s="243"/>
      <c r="AD103" s="243"/>
      <c r="AE103" s="243"/>
      <c r="AF103" s="243"/>
      <c r="AG103" s="243"/>
      <c r="AH103" s="243"/>
      <c r="AI103" s="243"/>
      <c r="AJ103" s="243"/>
    </row>
    <row r="104" spans="24:36" ht="13.2" hidden="1">
      <c r="AD104" s="243"/>
      <c r="AE104" s="243"/>
      <c r="AG104" s="243"/>
      <c r="AH104" s="243"/>
      <c r="AI104" s="243"/>
      <c r="AJ104" s="243"/>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row r="3" spans="2:34" ht="13.2"/>
    <row r="4" spans="2:34" ht="13.2">
      <c r="R4" s="243"/>
      <c r="S4" s="243"/>
      <c r="T4" s="243"/>
      <c r="U4" s="243"/>
      <c r="V4" s="243"/>
      <c r="W4" s="243"/>
      <c r="X4" s="243"/>
      <c r="Y4" s="243"/>
      <c r="Z4" s="243"/>
      <c r="AA4" s="243"/>
      <c r="AB4" s="243"/>
      <c r="AC4" s="243"/>
      <c r="AD4" s="243"/>
      <c r="AE4" s="243"/>
      <c r="AF4" s="243"/>
      <c r="AG4" s="243"/>
      <c r="AH4" s="243"/>
    </row>
    <row r="5" spans="2:34" ht="13.2">
      <c r="R5" s="243"/>
      <c r="S5" s="243"/>
      <c r="T5" s="243"/>
      <c r="U5" s="243"/>
      <c r="V5" s="243"/>
      <c r="W5" s="243"/>
      <c r="X5" s="243"/>
      <c r="Y5" s="243"/>
      <c r="Z5" s="243"/>
      <c r="AA5" s="243"/>
      <c r="AB5" s="243"/>
      <c r="AC5" s="243"/>
      <c r="AD5" s="243"/>
      <c r="AE5" s="243"/>
      <c r="AF5" s="243"/>
      <c r="AG5" s="243"/>
      <c r="AH5" s="243"/>
    </row>
    <row r="6" spans="2:34" ht="13.2"/>
    <row r="7" spans="2:34" ht="13.2"/>
    <row r="8" spans="2:34" ht="13.2"/>
    <row r="9" spans="2:34" ht="13.2"/>
    <row r="10" spans="2:34" ht="13.2"/>
    <row r="11" spans="2:34" ht="13.2"/>
    <row r="12" spans="2:34" ht="13.2"/>
    <row r="13" spans="2:34" ht="13.2"/>
    <row r="14" spans="2:34" ht="13.2"/>
    <row r="15" spans="2:34" ht="13.2"/>
    <row r="16" spans="2:34" ht="13.2"/>
    <row r="17" spans="9:34" ht="13.2"/>
    <row r="18" spans="9:34" ht="13.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row r="20" spans="9:34" ht="13.2"/>
    <row r="21" spans="9:34" ht="13.2">
      <c r="AH21" s="243"/>
    </row>
    <row r="22" spans="9:34" ht="13.2">
      <c r="AE22" s="243"/>
      <c r="AF22" s="243"/>
      <c r="AG22" s="243"/>
      <c r="AH22" s="243"/>
    </row>
    <row r="23" spans="9:34" ht="13.2">
      <c r="U23" s="243"/>
      <c r="V23" s="243"/>
      <c r="W23" s="243"/>
      <c r="X23" s="243"/>
      <c r="Y23" s="243"/>
      <c r="Z23" s="243"/>
      <c r="AA23" s="243"/>
      <c r="AB23" s="243"/>
      <c r="AC23" s="243"/>
      <c r="AD23" s="243"/>
      <c r="AE23" s="243"/>
      <c r="AF23" s="243"/>
      <c r="AG23" s="243"/>
      <c r="AH23" s="243"/>
    </row>
    <row r="24" spans="9:34" ht="13.2"/>
    <row r="25" spans="9:34" ht="13.2"/>
    <row r="26" spans="9:34" ht="13.2"/>
    <row r="27" spans="9:34" ht="13.2"/>
    <row r="28" spans="9:34" ht="13.2"/>
    <row r="29" spans="9:34" ht="13.2"/>
    <row r="30" spans="9:34" ht="13.2"/>
    <row r="31" spans="9:34" ht="13.2"/>
    <row r="32" spans="9:34" ht="13.2"/>
    <row r="33" spans="15:34" ht="13.2"/>
    <row r="34" spans="15:34" ht="13.2"/>
    <row r="35" spans="15:34" ht="13.2">
      <c r="V35" s="243"/>
      <c r="W35" s="243"/>
      <c r="X35" s="243"/>
      <c r="Y35" s="243"/>
      <c r="Z35" s="243"/>
      <c r="AA35" s="243"/>
      <c r="AB35" s="243"/>
      <c r="AC35" s="243"/>
      <c r="AD35" s="243"/>
      <c r="AE35" s="243"/>
      <c r="AF35" s="243"/>
      <c r="AG35" s="243"/>
      <c r="AH35" s="243"/>
    </row>
    <row r="36" spans="15:34" ht="13.2"/>
    <row r="37" spans="15:34" ht="13.2">
      <c r="AH37" s="243"/>
    </row>
    <row r="38" spans="15:34" ht="13.2">
      <c r="AE38" s="243"/>
      <c r="AF38" s="243"/>
      <c r="AG38" s="243"/>
      <c r="AH38" s="243"/>
    </row>
    <row r="39" spans="15:34" ht="13.2"/>
    <row r="40" spans="15:34" ht="13.2"/>
    <row r="41" spans="15:34" ht="13.2"/>
    <row r="42" spans="15:34" ht="13.2"/>
    <row r="43" spans="15:34" ht="13.2">
      <c r="O43" s="243"/>
      <c r="P43" s="243"/>
      <c r="Q43" s="243"/>
      <c r="R43" s="243"/>
      <c r="S43" s="243"/>
      <c r="T43" s="243"/>
      <c r="U43" s="243"/>
      <c r="V43" s="243"/>
      <c r="W43" s="243"/>
      <c r="X43" s="243"/>
      <c r="Y43" s="243"/>
      <c r="Z43" s="243"/>
      <c r="AA43" s="243"/>
      <c r="AB43" s="243"/>
      <c r="AC43" s="243"/>
      <c r="AD43" s="243"/>
      <c r="AE43" s="243"/>
      <c r="AF43" s="243"/>
      <c r="AG43" s="243"/>
      <c r="AH43" s="243"/>
    </row>
    <row r="44" spans="15:34" ht="13.2">
      <c r="AH44" s="243"/>
    </row>
    <row r="45" spans="15:34" ht="13.2"/>
    <row r="46" spans="15:34" ht="13.2">
      <c r="W46" s="243"/>
      <c r="X46" s="243"/>
      <c r="Y46" s="243"/>
      <c r="Z46" s="243"/>
      <c r="AA46" s="243"/>
      <c r="AB46" s="243"/>
      <c r="AC46" s="243"/>
      <c r="AD46" s="243"/>
      <c r="AE46" s="243"/>
      <c r="AF46" s="243"/>
      <c r="AG46" s="243"/>
      <c r="AH46" s="243"/>
    </row>
    <row r="47" spans="15:34" ht="13.2"/>
    <row r="48" spans="15:34" ht="13.2"/>
    <row r="49" spans="22:34" ht="13.2"/>
    <row r="50" spans="22:34" ht="13.2">
      <c r="V50" s="243"/>
      <c r="W50" s="243"/>
      <c r="X50" s="243"/>
      <c r="Y50" s="243"/>
      <c r="Z50" s="243"/>
      <c r="AA50" s="243"/>
      <c r="AB50" s="243"/>
      <c r="AC50" s="243"/>
      <c r="AD50" s="243"/>
      <c r="AE50" s="243"/>
      <c r="AF50" s="243"/>
      <c r="AG50" s="243"/>
      <c r="AH50" s="243"/>
    </row>
    <row r="51" spans="22:34" ht="13.2"/>
    <row r="52" spans="22:34" ht="13.2"/>
    <row r="53" spans="22:34" ht="13.2">
      <c r="AH53" s="243"/>
    </row>
    <row r="54" spans="22:34" ht="13.2"/>
    <row r="55" spans="22:34" ht="13.2"/>
    <row r="56" spans="22:34" ht="13.2"/>
    <row r="57" spans="22:34" ht="13.2"/>
    <row r="58" spans="22:34" ht="13.2"/>
    <row r="59" spans="22:34" ht="13.2"/>
    <row r="60" spans="22:34" ht="13.2"/>
    <row r="61" spans="22:34" ht="13.2"/>
    <row r="62" spans="22:34" ht="13.2"/>
    <row r="63" spans="22:34" ht="13.2"/>
    <row r="64" spans="22:34" ht="13.2"/>
    <row r="65" spans="25:34" ht="13.2"/>
    <row r="66" spans="25:34" ht="13.2"/>
    <row r="67" spans="25:34" ht="13.2">
      <c r="Y67" s="243"/>
      <c r="Z67" s="243"/>
      <c r="AA67" s="243"/>
      <c r="AB67" s="243"/>
      <c r="AC67" s="243"/>
      <c r="AD67" s="243"/>
      <c r="AE67" s="243"/>
      <c r="AF67" s="243"/>
      <c r="AG67" s="243"/>
      <c r="AH67" s="243"/>
    </row>
    <row r="68" spans="25:34" ht="13.2"/>
    <row r="69" spans="25:34" ht="13.2"/>
    <row r="70" spans="25:34" ht="13.2"/>
    <row r="71" spans="25:34" ht="13.2"/>
    <row r="72" spans="25:34" ht="13.2"/>
    <row r="73" spans="25:34" ht="13.2"/>
    <row r="74" spans="25:34" ht="13.2"/>
    <row r="75" spans="25:34" ht="13.2"/>
    <row r="76" spans="25:34" ht="13.2"/>
    <row r="77" spans="25:34" ht="13.2"/>
    <row r="78" spans="25:34" ht="13.2"/>
    <row r="79" spans="25:34" ht="13.2"/>
    <row r="80" spans="25: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c r="O1" s="246"/>
      <c r="P1" s="246"/>
    </row>
    <row r="2" spans="1:16" ht="13.2">
      <c r="O2" s="246"/>
      <c r="P2" s="246"/>
    </row>
    <row r="3" spans="1:16" ht="13.2">
      <c r="O3" s="246"/>
      <c r="P3" s="246"/>
    </row>
    <row r="4" spans="1:16" ht="13.2">
      <c r="O4" s="246"/>
      <c r="P4" s="246"/>
    </row>
    <row r="5" spans="1:16" ht="16.2">
      <c r="A5" s="247" t="s">
        <v>480</v>
      </c>
      <c r="B5" s="248"/>
      <c r="C5" s="248"/>
      <c r="D5" s="248"/>
      <c r="E5" s="248"/>
      <c r="F5" s="248"/>
      <c r="G5" s="248"/>
      <c r="H5" s="248"/>
      <c r="I5" s="248"/>
      <c r="J5" s="248"/>
      <c r="K5" s="248"/>
      <c r="L5" s="248"/>
      <c r="M5" s="248"/>
      <c r="N5" s="248"/>
      <c r="O5" s="249"/>
    </row>
    <row r="6" spans="1:16" ht="13.2">
      <c r="A6" s="250"/>
      <c r="B6" s="246"/>
      <c r="C6" s="246"/>
      <c r="D6" s="246"/>
      <c r="E6" s="246"/>
      <c r="F6" s="246"/>
      <c r="G6" s="251" t="s">
        <v>481</v>
      </c>
      <c r="H6" s="251"/>
      <c r="I6" s="251"/>
      <c r="J6" s="251"/>
      <c r="K6" s="246"/>
      <c r="L6" s="246"/>
      <c r="M6" s="246"/>
      <c r="N6" s="246"/>
    </row>
    <row r="7" spans="1:16" ht="13.2">
      <c r="A7" s="250"/>
      <c r="B7" s="246"/>
      <c r="C7" s="246"/>
      <c r="D7" s="246"/>
      <c r="E7" s="246"/>
      <c r="F7" s="246"/>
      <c r="G7" s="253"/>
      <c r="H7" s="254"/>
      <c r="I7" s="254"/>
      <c r="J7" s="255"/>
      <c r="K7" s="1155" t="s">
        <v>482</v>
      </c>
      <c r="L7" s="256"/>
      <c r="M7" s="257" t="s">
        <v>483</v>
      </c>
      <c r="N7" s="258"/>
    </row>
    <row r="8" spans="1:16" ht="13.2">
      <c r="A8" s="250"/>
      <c r="B8" s="246"/>
      <c r="C8" s="246"/>
      <c r="D8" s="246"/>
      <c r="E8" s="246"/>
      <c r="F8" s="246"/>
      <c r="G8" s="259"/>
      <c r="H8" s="260"/>
      <c r="I8" s="260"/>
      <c r="J8" s="261"/>
      <c r="K8" s="1156"/>
      <c r="L8" s="262" t="s">
        <v>484</v>
      </c>
      <c r="M8" s="263" t="s">
        <v>485</v>
      </c>
      <c r="N8" s="264" t="s">
        <v>486</v>
      </c>
    </row>
    <row r="9" spans="1:16" ht="13.2">
      <c r="A9" s="250"/>
      <c r="B9" s="246"/>
      <c r="C9" s="246"/>
      <c r="D9" s="246"/>
      <c r="E9" s="246"/>
      <c r="F9" s="246"/>
      <c r="G9" s="1157" t="s">
        <v>487</v>
      </c>
      <c r="H9" s="1158"/>
      <c r="I9" s="1158"/>
      <c r="J9" s="1159"/>
      <c r="K9" s="265">
        <v>91452273</v>
      </c>
      <c r="L9" s="266">
        <v>62037</v>
      </c>
      <c r="M9" s="267">
        <v>62452</v>
      </c>
      <c r="N9" s="268">
        <v>-0.7</v>
      </c>
    </row>
    <row r="10" spans="1:16" ht="13.2">
      <c r="A10" s="250"/>
      <c r="B10" s="246"/>
      <c r="C10" s="246"/>
      <c r="D10" s="246"/>
      <c r="E10" s="246"/>
      <c r="F10" s="246"/>
      <c r="G10" s="1157" t="s">
        <v>488</v>
      </c>
      <c r="H10" s="1158"/>
      <c r="I10" s="1158"/>
      <c r="J10" s="1159"/>
      <c r="K10" s="269">
        <v>596519</v>
      </c>
      <c r="L10" s="270">
        <v>405</v>
      </c>
      <c r="M10" s="271">
        <v>1462</v>
      </c>
      <c r="N10" s="272">
        <v>-72.3</v>
      </c>
    </row>
    <row r="11" spans="1:16" ht="13.5" customHeight="1">
      <c r="A11" s="250"/>
      <c r="B11" s="246"/>
      <c r="C11" s="246"/>
      <c r="D11" s="246"/>
      <c r="E11" s="246"/>
      <c r="F11" s="246"/>
      <c r="G11" s="1157" t="s">
        <v>489</v>
      </c>
      <c r="H11" s="1158"/>
      <c r="I11" s="1158"/>
      <c r="J11" s="1159"/>
      <c r="K11" s="269">
        <v>129</v>
      </c>
      <c r="L11" s="270">
        <v>0</v>
      </c>
      <c r="M11" s="271">
        <v>131</v>
      </c>
      <c r="N11" s="272">
        <v>-100</v>
      </c>
    </row>
    <row r="12" spans="1:16" ht="13.5" customHeight="1">
      <c r="A12" s="250"/>
      <c r="B12" s="246"/>
      <c r="C12" s="246"/>
      <c r="D12" s="246"/>
      <c r="E12" s="246"/>
      <c r="F12" s="246"/>
      <c r="G12" s="1157" t="s">
        <v>490</v>
      </c>
      <c r="H12" s="1158"/>
      <c r="I12" s="1158"/>
      <c r="J12" s="1159"/>
      <c r="K12" s="269">
        <v>4415734</v>
      </c>
      <c r="L12" s="270">
        <v>2995</v>
      </c>
      <c r="M12" s="271">
        <v>1277</v>
      </c>
      <c r="N12" s="272">
        <v>134.5</v>
      </c>
    </row>
    <row r="13" spans="1:16" ht="13.5" customHeight="1">
      <c r="A13" s="250"/>
      <c r="B13" s="246"/>
      <c r="C13" s="246"/>
      <c r="D13" s="246"/>
      <c r="E13" s="246"/>
      <c r="F13" s="246"/>
      <c r="G13" s="1157" t="s">
        <v>491</v>
      </c>
      <c r="H13" s="1158"/>
      <c r="I13" s="1158"/>
      <c r="J13" s="1159"/>
      <c r="K13" s="269" t="s">
        <v>492</v>
      </c>
      <c r="L13" s="270" t="s">
        <v>492</v>
      </c>
      <c r="M13" s="271">
        <v>5</v>
      </c>
      <c r="N13" s="272" t="s">
        <v>492</v>
      </c>
    </row>
    <row r="14" spans="1:16" ht="13.5" customHeight="1">
      <c r="A14" s="250"/>
      <c r="B14" s="246"/>
      <c r="C14" s="246"/>
      <c r="D14" s="246"/>
      <c r="E14" s="246"/>
      <c r="F14" s="246"/>
      <c r="G14" s="1157" t="s">
        <v>493</v>
      </c>
      <c r="H14" s="1158"/>
      <c r="I14" s="1158"/>
      <c r="J14" s="1159"/>
      <c r="K14" s="269">
        <v>1363591</v>
      </c>
      <c r="L14" s="270">
        <v>925</v>
      </c>
      <c r="M14" s="271">
        <v>1919</v>
      </c>
      <c r="N14" s="272">
        <v>-51.8</v>
      </c>
    </row>
    <row r="15" spans="1:16" ht="13.5" customHeight="1">
      <c r="A15" s="250"/>
      <c r="B15" s="246"/>
      <c r="C15" s="246"/>
      <c r="D15" s="246"/>
      <c r="E15" s="246"/>
      <c r="F15" s="246"/>
      <c r="G15" s="1157" t="s">
        <v>494</v>
      </c>
      <c r="H15" s="1158"/>
      <c r="I15" s="1158"/>
      <c r="J15" s="1159"/>
      <c r="K15" s="269">
        <v>3235943</v>
      </c>
      <c r="L15" s="270">
        <v>2195</v>
      </c>
      <c r="M15" s="271">
        <v>1219</v>
      </c>
      <c r="N15" s="272">
        <v>80.099999999999994</v>
      </c>
    </row>
    <row r="16" spans="1:16" ht="13.2">
      <c r="A16" s="250"/>
      <c r="B16" s="246"/>
      <c r="C16" s="246"/>
      <c r="D16" s="246"/>
      <c r="E16" s="246"/>
      <c r="F16" s="246"/>
      <c r="G16" s="1160" t="s">
        <v>495</v>
      </c>
      <c r="H16" s="1161"/>
      <c r="I16" s="1161"/>
      <c r="J16" s="1162"/>
      <c r="K16" s="270">
        <v>-6167127</v>
      </c>
      <c r="L16" s="270">
        <v>-4183</v>
      </c>
      <c r="M16" s="271">
        <v>-4920</v>
      </c>
      <c r="N16" s="272">
        <v>-15</v>
      </c>
    </row>
    <row r="17" spans="1:16" ht="13.2">
      <c r="A17" s="250"/>
      <c r="B17" s="246"/>
      <c r="C17" s="246"/>
      <c r="D17" s="246"/>
      <c r="E17" s="246"/>
      <c r="F17" s="246"/>
      <c r="G17" s="1160" t="s">
        <v>172</v>
      </c>
      <c r="H17" s="1161"/>
      <c r="I17" s="1161"/>
      <c r="J17" s="1162"/>
      <c r="K17" s="270">
        <v>94897062</v>
      </c>
      <c r="L17" s="270">
        <v>64373</v>
      </c>
      <c r="M17" s="271">
        <v>63546</v>
      </c>
      <c r="N17" s="272">
        <v>1.3</v>
      </c>
    </row>
    <row r="18" spans="1:16" ht="13.2">
      <c r="A18" s="250"/>
      <c r="B18" s="246"/>
      <c r="C18" s="246"/>
      <c r="D18" s="246"/>
      <c r="E18" s="246"/>
      <c r="F18" s="246"/>
      <c r="G18" s="246"/>
      <c r="H18" s="246"/>
      <c r="I18" s="246"/>
      <c r="J18" s="246"/>
      <c r="K18" s="246"/>
      <c r="L18" s="246"/>
      <c r="M18" s="273"/>
      <c r="N18" s="273"/>
    </row>
    <row r="19" spans="1:16" ht="13.2">
      <c r="A19" s="250"/>
      <c r="B19" s="246"/>
      <c r="C19" s="246"/>
      <c r="D19" s="246"/>
      <c r="E19" s="246"/>
      <c r="F19" s="246"/>
      <c r="G19" s="246" t="s">
        <v>496</v>
      </c>
      <c r="H19" s="246"/>
      <c r="I19" s="246"/>
      <c r="J19" s="246"/>
      <c r="K19" s="246"/>
      <c r="L19" s="246"/>
      <c r="M19" s="246"/>
      <c r="N19" s="246"/>
    </row>
    <row r="20" spans="1:16" ht="13.2">
      <c r="A20" s="250"/>
      <c r="B20" s="246"/>
      <c r="C20" s="246"/>
      <c r="D20" s="246"/>
      <c r="E20" s="246"/>
      <c r="F20" s="246"/>
      <c r="G20" s="274"/>
      <c r="H20" s="275"/>
      <c r="I20" s="275"/>
      <c r="J20" s="276"/>
      <c r="K20" s="277" t="s">
        <v>497</v>
      </c>
      <c r="L20" s="278" t="s">
        <v>498</v>
      </c>
      <c r="M20" s="279" t="s">
        <v>499</v>
      </c>
      <c r="N20" s="280"/>
    </row>
    <row r="21" spans="1:16" s="286" customFormat="1" ht="13.2">
      <c r="A21" s="281"/>
      <c r="B21" s="251"/>
      <c r="C21" s="251"/>
      <c r="D21" s="251"/>
      <c r="E21" s="251"/>
      <c r="F21" s="251"/>
      <c r="G21" s="1152" t="s">
        <v>500</v>
      </c>
      <c r="H21" s="1153"/>
      <c r="I21" s="1153"/>
      <c r="J21" s="1154"/>
      <c r="K21" s="282">
        <v>10.51</v>
      </c>
      <c r="L21" s="283">
        <v>10.75</v>
      </c>
      <c r="M21" s="284">
        <v>-0.24</v>
      </c>
      <c r="N21" s="251"/>
      <c r="O21" s="285"/>
      <c r="P21" s="281"/>
    </row>
    <row r="22" spans="1:16" s="286" customFormat="1" ht="13.2">
      <c r="A22" s="281"/>
      <c r="B22" s="251"/>
      <c r="C22" s="251"/>
      <c r="D22" s="251"/>
      <c r="E22" s="251"/>
      <c r="F22" s="251"/>
      <c r="G22" s="1152" t="s">
        <v>501</v>
      </c>
      <c r="H22" s="1153"/>
      <c r="I22" s="1153"/>
      <c r="J22" s="1154"/>
      <c r="K22" s="287">
        <v>101.2</v>
      </c>
      <c r="L22" s="288">
        <v>99.9</v>
      </c>
      <c r="M22" s="289">
        <v>1.3</v>
      </c>
      <c r="N22" s="273"/>
      <c r="O22" s="285"/>
      <c r="P22" s="281"/>
    </row>
    <row r="23" spans="1:16" s="286" customFormat="1" ht="13.2">
      <c r="A23" s="281"/>
      <c r="B23" s="251"/>
      <c r="C23" s="251"/>
      <c r="D23" s="251"/>
      <c r="E23" s="251"/>
      <c r="F23" s="251"/>
      <c r="G23" s="251"/>
      <c r="H23" s="251"/>
      <c r="I23" s="251"/>
      <c r="J23" s="251"/>
      <c r="K23" s="251"/>
      <c r="L23" s="273"/>
      <c r="M23" s="273"/>
      <c r="N23" s="273"/>
      <c r="O23" s="285"/>
      <c r="P23" s="281"/>
    </row>
    <row r="24" spans="1:16" s="286" customFormat="1" ht="13.2">
      <c r="A24" s="281"/>
      <c r="B24" s="251"/>
      <c r="C24" s="251"/>
      <c r="D24" s="251"/>
      <c r="E24" s="251"/>
      <c r="F24" s="251"/>
      <c r="G24" s="251"/>
      <c r="H24" s="251"/>
      <c r="I24" s="251"/>
      <c r="J24" s="251"/>
      <c r="K24" s="251"/>
      <c r="L24" s="273"/>
      <c r="M24" s="273"/>
      <c r="N24" s="273"/>
      <c r="O24" s="285"/>
      <c r="P24" s="281"/>
    </row>
    <row r="25" spans="1:16" s="286" customFormat="1" ht="13.2">
      <c r="A25" s="290"/>
      <c r="B25" s="291"/>
      <c r="C25" s="291"/>
      <c r="D25" s="291"/>
      <c r="E25" s="291"/>
      <c r="F25" s="291"/>
      <c r="G25" s="291"/>
      <c r="H25" s="291"/>
      <c r="I25" s="291"/>
      <c r="J25" s="291"/>
      <c r="K25" s="291"/>
      <c r="L25" s="292"/>
      <c r="M25" s="292"/>
      <c r="N25" s="292"/>
      <c r="O25" s="293"/>
      <c r="P25" s="281"/>
    </row>
    <row r="26" spans="1:16" s="286" customFormat="1" ht="13.2">
      <c r="A26" s="251" t="s">
        <v>502</v>
      </c>
      <c r="B26" s="251"/>
      <c r="C26" s="251"/>
      <c r="D26" s="251"/>
      <c r="E26" s="251"/>
      <c r="F26" s="251"/>
      <c r="G26" s="251"/>
      <c r="H26" s="251"/>
      <c r="I26" s="251"/>
      <c r="J26" s="251"/>
      <c r="K26" s="251"/>
      <c r="L26" s="273"/>
      <c r="M26" s="273"/>
      <c r="N26" s="273"/>
      <c r="O26" s="251"/>
      <c r="P26" s="251"/>
    </row>
    <row r="27" spans="1:16" ht="13.2">
      <c r="K27" s="246"/>
      <c r="L27" s="246"/>
      <c r="M27" s="246"/>
      <c r="N27" s="246"/>
      <c r="O27" s="246"/>
      <c r="P27" s="246"/>
    </row>
    <row r="28" spans="1:16" ht="16.2">
      <c r="A28" s="247" t="s">
        <v>503</v>
      </c>
      <c r="B28" s="248"/>
      <c r="C28" s="248"/>
      <c r="D28" s="248"/>
      <c r="E28" s="248"/>
      <c r="F28" s="248"/>
      <c r="G28" s="248"/>
      <c r="H28" s="248"/>
      <c r="I28" s="248"/>
      <c r="J28" s="248"/>
      <c r="K28" s="248"/>
      <c r="L28" s="248"/>
      <c r="M28" s="248"/>
      <c r="N28" s="248"/>
      <c r="O28" s="294"/>
    </row>
    <row r="29" spans="1:16" ht="13.2">
      <c r="A29" s="250"/>
      <c r="B29" s="246"/>
      <c r="C29" s="246"/>
      <c r="D29" s="246"/>
      <c r="E29" s="246"/>
      <c r="F29" s="246"/>
      <c r="G29" s="251" t="s">
        <v>504</v>
      </c>
      <c r="H29" s="251"/>
      <c r="I29" s="251"/>
      <c r="J29" s="251"/>
      <c r="K29" s="246"/>
      <c r="L29" s="246"/>
      <c r="M29" s="246"/>
      <c r="N29" s="246"/>
      <c r="O29" s="295"/>
    </row>
    <row r="30" spans="1:16" ht="13.2">
      <c r="A30" s="250"/>
      <c r="B30" s="246"/>
      <c r="C30" s="246"/>
      <c r="D30" s="246"/>
      <c r="E30" s="246"/>
      <c r="F30" s="246"/>
      <c r="G30" s="253"/>
      <c r="H30" s="254"/>
      <c r="I30" s="254"/>
      <c r="J30" s="255"/>
      <c r="K30" s="1155" t="s">
        <v>482</v>
      </c>
      <c r="L30" s="256"/>
      <c r="M30" s="257" t="s">
        <v>483</v>
      </c>
      <c r="N30" s="258"/>
    </row>
    <row r="31" spans="1:16" ht="13.2">
      <c r="A31" s="250"/>
      <c r="B31" s="246"/>
      <c r="C31" s="246"/>
      <c r="D31" s="246"/>
      <c r="E31" s="246"/>
      <c r="F31" s="246"/>
      <c r="G31" s="259"/>
      <c r="H31" s="260"/>
      <c r="I31" s="260"/>
      <c r="J31" s="261"/>
      <c r="K31" s="1156"/>
      <c r="L31" s="262" t="s">
        <v>484</v>
      </c>
      <c r="M31" s="263" t="s">
        <v>485</v>
      </c>
      <c r="N31" s="264" t="s">
        <v>486</v>
      </c>
    </row>
    <row r="32" spans="1:16" ht="27" customHeight="1">
      <c r="A32" s="250"/>
      <c r="B32" s="246"/>
      <c r="C32" s="246"/>
      <c r="D32" s="246"/>
      <c r="E32" s="246"/>
      <c r="F32" s="246"/>
      <c r="G32" s="1168" t="s">
        <v>505</v>
      </c>
      <c r="H32" s="1169"/>
      <c r="I32" s="1169"/>
      <c r="J32" s="1170"/>
      <c r="K32" s="296">
        <v>27658567</v>
      </c>
      <c r="L32" s="296">
        <v>18762</v>
      </c>
      <c r="M32" s="297">
        <v>33321</v>
      </c>
      <c r="N32" s="298">
        <v>-43.7</v>
      </c>
    </row>
    <row r="33" spans="1:16" ht="13.5" customHeight="1">
      <c r="A33" s="250"/>
      <c r="B33" s="246"/>
      <c r="C33" s="246"/>
      <c r="D33" s="246"/>
      <c r="E33" s="246"/>
      <c r="F33" s="246"/>
      <c r="G33" s="1168" t="s">
        <v>506</v>
      </c>
      <c r="H33" s="1169"/>
      <c r="I33" s="1169"/>
      <c r="J33" s="1170"/>
      <c r="K33" s="296">
        <v>785320</v>
      </c>
      <c r="L33" s="296">
        <v>533</v>
      </c>
      <c r="M33" s="297">
        <v>3258</v>
      </c>
      <c r="N33" s="298">
        <v>-83.6</v>
      </c>
    </row>
    <row r="34" spans="1:16" ht="27" customHeight="1">
      <c r="A34" s="250"/>
      <c r="B34" s="246"/>
      <c r="C34" s="246"/>
      <c r="D34" s="246"/>
      <c r="E34" s="246"/>
      <c r="F34" s="246"/>
      <c r="G34" s="1168" t="s">
        <v>507</v>
      </c>
      <c r="H34" s="1169"/>
      <c r="I34" s="1169"/>
      <c r="J34" s="1170"/>
      <c r="K34" s="296">
        <v>40690049</v>
      </c>
      <c r="L34" s="296">
        <v>27602</v>
      </c>
      <c r="M34" s="297">
        <v>20639</v>
      </c>
      <c r="N34" s="298">
        <v>33.700000000000003</v>
      </c>
    </row>
    <row r="35" spans="1:16" ht="27" customHeight="1">
      <c r="A35" s="250"/>
      <c r="B35" s="246"/>
      <c r="C35" s="246"/>
      <c r="D35" s="246"/>
      <c r="E35" s="246"/>
      <c r="F35" s="246"/>
      <c r="G35" s="1168" t="s">
        <v>508</v>
      </c>
      <c r="H35" s="1169"/>
      <c r="I35" s="1169"/>
      <c r="J35" s="1170"/>
      <c r="K35" s="296">
        <v>13621589</v>
      </c>
      <c r="L35" s="296">
        <v>9240</v>
      </c>
      <c r="M35" s="297">
        <v>12279</v>
      </c>
      <c r="N35" s="298">
        <v>-24.7</v>
      </c>
    </row>
    <row r="36" spans="1:16" ht="27" customHeight="1">
      <c r="A36" s="250"/>
      <c r="B36" s="246"/>
      <c r="C36" s="246"/>
      <c r="D36" s="246"/>
      <c r="E36" s="246"/>
      <c r="F36" s="246"/>
      <c r="G36" s="1168" t="s">
        <v>509</v>
      </c>
      <c r="H36" s="1169"/>
      <c r="I36" s="1169"/>
      <c r="J36" s="1170"/>
      <c r="K36" s="296" t="s">
        <v>492</v>
      </c>
      <c r="L36" s="296" t="s">
        <v>492</v>
      </c>
      <c r="M36" s="297">
        <v>229</v>
      </c>
      <c r="N36" s="298" t="s">
        <v>492</v>
      </c>
    </row>
    <row r="37" spans="1:16" ht="13.5" customHeight="1">
      <c r="A37" s="250"/>
      <c r="B37" s="246"/>
      <c r="C37" s="246"/>
      <c r="D37" s="246"/>
      <c r="E37" s="246"/>
      <c r="F37" s="246"/>
      <c r="G37" s="1168" t="s">
        <v>510</v>
      </c>
      <c r="H37" s="1169"/>
      <c r="I37" s="1169"/>
      <c r="J37" s="1170"/>
      <c r="K37" s="296">
        <v>1175284</v>
      </c>
      <c r="L37" s="296">
        <v>797</v>
      </c>
      <c r="M37" s="297">
        <v>1150</v>
      </c>
      <c r="N37" s="298">
        <v>-30.7</v>
      </c>
    </row>
    <row r="38" spans="1:16" ht="27" customHeight="1">
      <c r="A38" s="250"/>
      <c r="B38" s="246"/>
      <c r="C38" s="246"/>
      <c r="D38" s="246"/>
      <c r="E38" s="246"/>
      <c r="F38" s="246"/>
      <c r="G38" s="1171" t="s">
        <v>511</v>
      </c>
      <c r="H38" s="1172"/>
      <c r="I38" s="1172"/>
      <c r="J38" s="1173"/>
      <c r="K38" s="299" t="s">
        <v>492</v>
      </c>
      <c r="L38" s="299" t="s">
        <v>492</v>
      </c>
      <c r="M38" s="300">
        <v>1</v>
      </c>
      <c r="N38" s="301" t="s">
        <v>492</v>
      </c>
      <c r="O38" s="295"/>
    </row>
    <row r="39" spans="1:16" ht="13.2">
      <c r="A39" s="250"/>
      <c r="B39" s="246"/>
      <c r="C39" s="246"/>
      <c r="D39" s="246"/>
      <c r="E39" s="246"/>
      <c r="F39" s="246"/>
      <c r="G39" s="1171" t="s">
        <v>512</v>
      </c>
      <c r="H39" s="1172"/>
      <c r="I39" s="1172"/>
      <c r="J39" s="1173"/>
      <c r="K39" s="302">
        <v>-21474289</v>
      </c>
      <c r="L39" s="302">
        <v>-14567</v>
      </c>
      <c r="M39" s="303">
        <v>-17392</v>
      </c>
      <c r="N39" s="304">
        <v>-16.2</v>
      </c>
      <c r="O39" s="295"/>
    </row>
    <row r="40" spans="1:16" ht="27" customHeight="1">
      <c r="A40" s="250"/>
      <c r="B40" s="246"/>
      <c r="C40" s="246"/>
      <c r="D40" s="246"/>
      <c r="E40" s="246"/>
      <c r="F40" s="246"/>
      <c r="G40" s="1168" t="s">
        <v>513</v>
      </c>
      <c r="H40" s="1169"/>
      <c r="I40" s="1169"/>
      <c r="J40" s="1170"/>
      <c r="K40" s="302">
        <v>-41923351</v>
      </c>
      <c r="L40" s="302">
        <v>-28439</v>
      </c>
      <c r="M40" s="303">
        <v>-34463</v>
      </c>
      <c r="N40" s="304">
        <v>-17.5</v>
      </c>
      <c r="O40" s="295"/>
    </row>
    <row r="41" spans="1:16" ht="13.2">
      <c r="A41" s="250"/>
      <c r="B41" s="246"/>
      <c r="C41" s="246"/>
      <c r="D41" s="246"/>
      <c r="E41" s="246"/>
      <c r="F41" s="246"/>
      <c r="G41" s="1174" t="s">
        <v>283</v>
      </c>
      <c r="H41" s="1175"/>
      <c r="I41" s="1175"/>
      <c r="J41" s="1176"/>
      <c r="K41" s="296">
        <v>20533169</v>
      </c>
      <c r="L41" s="302">
        <v>13929</v>
      </c>
      <c r="M41" s="303">
        <v>19023</v>
      </c>
      <c r="N41" s="304">
        <v>-26.8</v>
      </c>
      <c r="O41" s="295"/>
    </row>
    <row r="42" spans="1:16" ht="13.2">
      <c r="A42" s="250"/>
      <c r="B42" s="246"/>
      <c r="C42" s="246"/>
      <c r="D42" s="246"/>
      <c r="E42" s="246"/>
      <c r="F42" s="246"/>
      <c r="G42" s="305" t="s">
        <v>514</v>
      </c>
      <c r="H42" s="246"/>
      <c r="I42" s="246"/>
      <c r="J42" s="246"/>
      <c r="K42" s="246"/>
      <c r="L42" s="246"/>
      <c r="M42" s="273"/>
      <c r="N42" s="273"/>
      <c r="O42" s="295"/>
    </row>
    <row r="43" spans="1:16" ht="13.2">
      <c r="A43" s="250"/>
      <c r="B43" s="246"/>
      <c r="C43" s="246"/>
      <c r="D43" s="246"/>
      <c r="E43" s="246"/>
      <c r="F43" s="246"/>
      <c r="G43" s="246"/>
      <c r="H43" s="246"/>
      <c r="I43" s="246"/>
      <c r="J43" s="246"/>
      <c r="K43" s="246"/>
      <c r="L43" s="306"/>
      <c r="M43" s="273"/>
      <c r="N43" s="246"/>
      <c r="O43" s="295"/>
    </row>
    <row r="44" spans="1:16" ht="13.2">
      <c r="A44" s="250"/>
      <c r="B44" s="246"/>
      <c r="C44" s="246"/>
      <c r="D44" s="246"/>
      <c r="E44" s="246"/>
      <c r="F44" s="246"/>
      <c r="G44" s="246"/>
      <c r="H44" s="246"/>
      <c r="I44" s="246"/>
      <c r="J44" s="246"/>
      <c r="K44" s="246"/>
      <c r="L44" s="246"/>
      <c r="M44" s="273"/>
      <c r="N44" s="246"/>
    </row>
    <row r="45" spans="1:16" ht="13.2">
      <c r="A45" s="248"/>
      <c r="B45" s="248"/>
      <c r="C45" s="248"/>
      <c r="D45" s="248"/>
      <c r="E45" s="248"/>
      <c r="F45" s="248"/>
      <c r="G45" s="248"/>
      <c r="H45" s="248"/>
      <c r="I45" s="248"/>
      <c r="J45" s="248"/>
      <c r="K45" s="248"/>
      <c r="L45" s="248"/>
      <c r="M45" s="307"/>
      <c r="N45" s="248"/>
      <c r="O45" s="248"/>
      <c r="P45" s="246"/>
    </row>
    <row r="46" spans="1:16" ht="13.2">
      <c r="A46" s="308"/>
      <c r="B46" s="308"/>
      <c r="C46" s="308"/>
      <c r="D46" s="308"/>
      <c r="E46" s="308"/>
      <c r="F46" s="308"/>
      <c r="G46" s="308"/>
      <c r="H46" s="308"/>
      <c r="I46" s="308"/>
      <c r="J46" s="308"/>
      <c r="K46" s="308"/>
      <c r="L46" s="308"/>
      <c r="M46" s="308"/>
      <c r="N46" s="308"/>
      <c r="O46" s="308"/>
      <c r="P46" s="246"/>
    </row>
    <row r="47" spans="1:16" ht="17.25" customHeight="1">
      <c r="A47" s="309" t="s">
        <v>515</v>
      </c>
      <c r="B47" s="246"/>
      <c r="C47" s="246"/>
      <c r="D47" s="246"/>
      <c r="E47" s="246"/>
      <c r="F47" s="246"/>
      <c r="G47" s="246"/>
      <c r="H47" s="246"/>
      <c r="I47" s="246"/>
      <c r="J47" s="246"/>
      <c r="K47" s="246"/>
      <c r="L47" s="246"/>
      <c r="M47" s="246"/>
      <c r="N47" s="246"/>
    </row>
    <row r="48" spans="1:16" ht="13.2">
      <c r="A48" s="250"/>
      <c r="B48" s="246"/>
      <c r="C48" s="246"/>
      <c r="D48" s="246"/>
      <c r="E48" s="246"/>
      <c r="F48" s="246"/>
      <c r="G48" s="310" t="s">
        <v>516</v>
      </c>
      <c r="H48" s="310"/>
      <c r="I48" s="310"/>
      <c r="J48" s="310"/>
      <c r="K48" s="310"/>
      <c r="L48" s="310"/>
      <c r="M48" s="311"/>
      <c r="N48" s="310"/>
    </row>
    <row r="49" spans="1:14" ht="13.5" customHeight="1">
      <c r="A49" s="250"/>
      <c r="B49" s="246"/>
      <c r="C49" s="246"/>
      <c r="D49" s="246"/>
      <c r="E49" s="246"/>
      <c r="F49" s="246"/>
      <c r="G49" s="312"/>
      <c r="H49" s="313"/>
      <c r="I49" s="1163" t="s">
        <v>482</v>
      </c>
      <c r="J49" s="1165" t="s">
        <v>517</v>
      </c>
      <c r="K49" s="1166"/>
      <c r="L49" s="1166"/>
      <c r="M49" s="1166"/>
      <c r="N49" s="1167"/>
    </row>
    <row r="50" spans="1:14" ht="13.2">
      <c r="A50" s="250"/>
      <c r="B50" s="246"/>
      <c r="C50" s="246"/>
      <c r="D50" s="246"/>
      <c r="E50" s="246"/>
      <c r="F50" s="246"/>
      <c r="G50" s="314"/>
      <c r="H50" s="315"/>
      <c r="I50" s="1164"/>
      <c r="J50" s="316" t="s">
        <v>518</v>
      </c>
      <c r="K50" s="317" t="s">
        <v>519</v>
      </c>
      <c r="L50" s="318" t="s">
        <v>520</v>
      </c>
      <c r="M50" s="319" t="s">
        <v>521</v>
      </c>
      <c r="N50" s="320" t="s">
        <v>522</v>
      </c>
    </row>
    <row r="51" spans="1:14" ht="13.2">
      <c r="A51" s="250"/>
      <c r="B51" s="246"/>
      <c r="C51" s="246"/>
      <c r="D51" s="246"/>
      <c r="E51" s="246"/>
      <c r="F51" s="246"/>
      <c r="G51" s="312" t="s">
        <v>523</v>
      </c>
      <c r="H51" s="313"/>
      <c r="I51" s="321">
        <v>80335013</v>
      </c>
      <c r="J51" s="322">
        <v>56357</v>
      </c>
      <c r="K51" s="323">
        <v>-4.3</v>
      </c>
      <c r="L51" s="324">
        <v>47129</v>
      </c>
      <c r="M51" s="325">
        <v>-3.4</v>
      </c>
      <c r="N51" s="326">
        <v>-0.9</v>
      </c>
    </row>
    <row r="52" spans="1:14" ht="13.2">
      <c r="A52" s="250"/>
      <c r="B52" s="246"/>
      <c r="C52" s="246"/>
      <c r="D52" s="246"/>
      <c r="E52" s="246"/>
      <c r="F52" s="246"/>
      <c r="G52" s="327"/>
      <c r="H52" s="328" t="s">
        <v>524</v>
      </c>
      <c r="I52" s="329">
        <v>39314612</v>
      </c>
      <c r="J52" s="330">
        <v>27580</v>
      </c>
      <c r="K52" s="331">
        <v>1.6</v>
      </c>
      <c r="L52" s="332">
        <v>23069</v>
      </c>
      <c r="M52" s="333">
        <v>-10.199999999999999</v>
      </c>
      <c r="N52" s="334">
        <v>11.8</v>
      </c>
    </row>
    <row r="53" spans="1:14" ht="13.2">
      <c r="A53" s="250"/>
      <c r="B53" s="246"/>
      <c r="C53" s="246"/>
      <c r="D53" s="246"/>
      <c r="E53" s="246"/>
      <c r="F53" s="246"/>
      <c r="G53" s="312" t="s">
        <v>525</v>
      </c>
      <c r="H53" s="313"/>
      <c r="I53" s="321">
        <v>74675952</v>
      </c>
      <c r="J53" s="322">
        <v>52084</v>
      </c>
      <c r="K53" s="323">
        <v>-7.6</v>
      </c>
      <c r="L53" s="324">
        <v>50848</v>
      </c>
      <c r="M53" s="325">
        <v>7.9</v>
      </c>
      <c r="N53" s="326">
        <v>-15.5</v>
      </c>
    </row>
    <row r="54" spans="1:14" ht="13.2">
      <c r="A54" s="250"/>
      <c r="B54" s="246"/>
      <c r="C54" s="246"/>
      <c r="D54" s="246"/>
      <c r="E54" s="246"/>
      <c r="F54" s="246"/>
      <c r="G54" s="327"/>
      <c r="H54" s="328" t="s">
        <v>524</v>
      </c>
      <c r="I54" s="329">
        <v>36795016</v>
      </c>
      <c r="J54" s="330">
        <v>25663</v>
      </c>
      <c r="K54" s="331">
        <v>-7</v>
      </c>
      <c r="L54" s="332">
        <v>22583</v>
      </c>
      <c r="M54" s="333">
        <v>-2.1</v>
      </c>
      <c r="N54" s="334">
        <v>-4.9000000000000004</v>
      </c>
    </row>
    <row r="55" spans="1:14" ht="13.2">
      <c r="A55" s="250"/>
      <c r="B55" s="246"/>
      <c r="C55" s="246"/>
      <c r="D55" s="246"/>
      <c r="E55" s="246"/>
      <c r="F55" s="246"/>
      <c r="G55" s="312" t="s">
        <v>526</v>
      </c>
      <c r="H55" s="313"/>
      <c r="I55" s="321">
        <v>92095709</v>
      </c>
      <c r="J55" s="322">
        <v>63713</v>
      </c>
      <c r="K55" s="323">
        <v>22.3</v>
      </c>
      <c r="L55" s="324">
        <v>53572</v>
      </c>
      <c r="M55" s="325">
        <v>5.4</v>
      </c>
      <c r="N55" s="326">
        <v>16.899999999999999</v>
      </c>
    </row>
    <row r="56" spans="1:14" ht="13.2">
      <c r="A56" s="250"/>
      <c r="B56" s="246"/>
      <c r="C56" s="246"/>
      <c r="D56" s="246"/>
      <c r="E56" s="246"/>
      <c r="F56" s="246"/>
      <c r="G56" s="327"/>
      <c r="H56" s="328" t="s">
        <v>524</v>
      </c>
      <c r="I56" s="329">
        <v>50840527</v>
      </c>
      <c r="J56" s="330">
        <v>35172</v>
      </c>
      <c r="K56" s="331">
        <v>37.1</v>
      </c>
      <c r="L56" s="332">
        <v>25259</v>
      </c>
      <c r="M56" s="333">
        <v>11.8</v>
      </c>
      <c r="N56" s="334">
        <v>25.3</v>
      </c>
    </row>
    <row r="57" spans="1:14" ht="13.2">
      <c r="A57" s="250"/>
      <c r="B57" s="246"/>
      <c r="C57" s="246"/>
      <c r="D57" s="246"/>
      <c r="E57" s="246"/>
      <c r="F57" s="246"/>
      <c r="G57" s="312" t="s">
        <v>527</v>
      </c>
      <c r="H57" s="313"/>
      <c r="I57" s="321">
        <v>75451005</v>
      </c>
      <c r="J57" s="322">
        <v>51687</v>
      </c>
      <c r="K57" s="323">
        <v>-18.899999999999999</v>
      </c>
      <c r="L57" s="324">
        <v>51898</v>
      </c>
      <c r="M57" s="325">
        <v>-3.1</v>
      </c>
      <c r="N57" s="326">
        <v>-15.8</v>
      </c>
    </row>
    <row r="58" spans="1:14" ht="13.2">
      <c r="A58" s="250"/>
      <c r="B58" s="246"/>
      <c r="C58" s="246"/>
      <c r="D58" s="246"/>
      <c r="E58" s="246"/>
      <c r="F58" s="246"/>
      <c r="G58" s="327"/>
      <c r="H58" s="328" t="s">
        <v>524</v>
      </c>
      <c r="I58" s="329">
        <v>42465572</v>
      </c>
      <c r="J58" s="330">
        <v>29091</v>
      </c>
      <c r="K58" s="331">
        <v>-17.3</v>
      </c>
      <c r="L58" s="332">
        <v>25986</v>
      </c>
      <c r="M58" s="333">
        <v>2.9</v>
      </c>
      <c r="N58" s="334">
        <v>-20.2</v>
      </c>
    </row>
    <row r="59" spans="1:14" ht="13.2">
      <c r="A59" s="250"/>
      <c r="B59" s="246"/>
      <c r="C59" s="246"/>
      <c r="D59" s="246"/>
      <c r="E59" s="246"/>
      <c r="F59" s="246"/>
      <c r="G59" s="312" t="s">
        <v>528</v>
      </c>
      <c r="H59" s="313"/>
      <c r="I59" s="321">
        <v>77075086</v>
      </c>
      <c r="J59" s="322">
        <v>52284</v>
      </c>
      <c r="K59" s="323">
        <v>1.2</v>
      </c>
      <c r="L59" s="324">
        <v>51684</v>
      </c>
      <c r="M59" s="325">
        <v>-0.4</v>
      </c>
      <c r="N59" s="326">
        <v>1.6</v>
      </c>
    </row>
    <row r="60" spans="1:14" ht="13.2">
      <c r="A60" s="250"/>
      <c r="B60" s="246"/>
      <c r="C60" s="246"/>
      <c r="D60" s="246"/>
      <c r="E60" s="246"/>
      <c r="F60" s="246"/>
      <c r="G60" s="327"/>
      <c r="H60" s="328" t="s">
        <v>524</v>
      </c>
      <c r="I60" s="335">
        <v>40580701</v>
      </c>
      <c r="J60" s="330">
        <v>27528</v>
      </c>
      <c r="K60" s="331">
        <v>-5.4</v>
      </c>
      <c r="L60" s="332">
        <v>26671</v>
      </c>
      <c r="M60" s="333">
        <v>2.6</v>
      </c>
      <c r="N60" s="334">
        <v>-8</v>
      </c>
    </row>
    <row r="61" spans="1:14" ht="13.2">
      <c r="A61" s="250"/>
      <c r="B61" s="246"/>
      <c r="C61" s="246"/>
      <c r="D61" s="246"/>
      <c r="E61" s="246"/>
      <c r="F61" s="246"/>
      <c r="G61" s="312" t="s">
        <v>529</v>
      </c>
      <c r="H61" s="336"/>
      <c r="I61" s="337">
        <v>79926553</v>
      </c>
      <c r="J61" s="338">
        <v>55225</v>
      </c>
      <c r="K61" s="339">
        <v>-1.5</v>
      </c>
      <c r="L61" s="340">
        <v>51026</v>
      </c>
      <c r="M61" s="341">
        <v>1.3</v>
      </c>
      <c r="N61" s="326">
        <v>-2.8</v>
      </c>
    </row>
    <row r="62" spans="1:14" ht="13.2">
      <c r="A62" s="250"/>
      <c r="B62" s="246"/>
      <c r="C62" s="246"/>
      <c r="D62" s="246"/>
      <c r="E62" s="246"/>
      <c r="F62" s="246"/>
      <c r="G62" s="327"/>
      <c r="H62" s="328" t="s">
        <v>524</v>
      </c>
      <c r="I62" s="329">
        <v>41999286</v>
      </c>
      <c r="J62" s="330">
        <v>29007</v>
      </c>
      <c r="K62" s="331">
        <v>1.8</v>
      </c>
      <c r="L62" s="332">
        <v>24714</v>
      </c>
      <c r="M62" s="333">
        <v>1</v>
      </c>
      <c r="N62" s="334">
        <v>0.8</v>
      </c>
    </row>
    <row r="63" spans="1:14" ht="13.2">
      <c r="A63" s="250"/>
      <c r="B63" s="246"/>
      <c r="C63" s="246"/>
      <c r="D63" s="246"/>
      <c r="E63" s="246"/>
      <c r="F63" s="246"/>
      <c r="G63" s="246"/>
      <c r="H63" s="246"/>
      <c r="I63" s="246"/>
      <c r="J63" s="246"/>
      <c r="K63" s="246"/>
      <c r="L63" s="246"/>
      <c r="M63" s="246"/>
      <c r="N63" s="246"/>
    </row>
    <row r="64" spans="1:14" ht="13.2">
      <c r="A64" s="250"/>
      <c r="B64" s="246"/>
      <c r="C64" s="246"/>
      <c r="D64" s="246"/>
      <c r="E64" s="246"/>
      <c r="F64" s="246"/>
      <c r="G64" s="246"/>
      <c r="H64" s="246"/>
      <c r="I64" s="246"/>
      <c r="J64" s="246"/>
      <c r="K64" s="246"/>
      <c r="L64" s="246"/>
      <c r="M64" s="246"/>
      <c r="N64" s="246"/>
    </row>
    <row r="65" spans="1:16" ht="13.2">
      <c r="A65" s="250"/>
      <c r="B65" s="246"/>
      <c r="C65" s="246"/>
      <c r="D65" s="246"/>
      <c r="E65" s="246"/>
      <c r="F65" s="246"/>
      <c r="G65" s="246"/>
      <c r="H65" s="246"/>
      <c r="I65" s="246"/>
      <c r="J65" s="246"/>
      <c r="K65" s="246"/>
      <c r="L65" s="246"/>
      <c r="M65" s="246"/>
      <c r="N65" s="246"/>
    </row>
    <row r="66" spans="1:16" ht="13.2">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t="13.2" hidden="1">
      <c r="G70" s="246"/>
      <c r="H70" s="246"/>
      <c r="I70" s="246"/>
      <c r="J70" s="246"/>
      <c r="K70" s="246"/>
      <c r="L70" s="246"/>
      <c r="M70" s="246"/>
      <c r="N70" s="246"/>
    </row>
    <row r="71" spans="1:16" ht="13.2" hidden="1">
      <c r="G71" s="246"/>
      <c r="H71" s="246"/>
      <c r="I71" s="246"/>
      <c r="J71" s="246"/>
      <c r="K71" s="246"/>
      <c r="L71" s="246"/>
      <c r="M71" s="246"/>
      <c r="N71" s="246"/>
    </row>
    <row r="72" spans="1:16" ht="13.2" hidden="1">
      <c r="G72" s="246"/>
      <c r="H72" s="246"/>
      <c r="I72" s="246"/>
      <c r="J72" s="246"/>
      <c r="K72" s="246"/>
      <c r="L72" s="246"/>
      <c r="M72" s="246"/>
      <c r="N72" s="246"/>
    </row>
    <row r="73" spans="1:16" ht="13.2" hidden="1">
      <c r="G73" s="246"/>
      <c r="H73" s="246"/>
      <c r="I73" s="246"/>
      <c r="J73" s="246"/>
      <c r="K73" s="246"/>
      <c r="L73" s="246"/>
      <c r="M73" s="246"/>
      <c r="N73" s="246"/>
    </row>
    <row r="74" spans="1:16" ht="13.2"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c r="B2" s="243"/>
      <c r="T2" s="243"/>
    </row>
    <row r="3" spans="2: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row r="5" spans="2:34" ht="13.2"/>
    <row r="6" spans="2:34" ht="13.2"/>
    <row r="7" spans="2:34" ht="13.2"/>
    <row r="8" spans="2:34" ht="13.2"/>
    <row r="9" spans="2:34" ht="13.2">
      <c r="AH9" s="243"/>
    </row>
    <row r="10" spans="2:34" ht="13.2"/>
    <row r="11" spans="2:34" ht="13.2"/>
    <row r="12" spans="2:34" ht="13.2"/>
    <row r="13" spans="2:34" ht="13.2"/>
    <row r="14" spans="2:34" ht="13.2"/>
    <row r="15" spans="2:34" ht="13.2"/>
    <row r="16" spans="2: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c r="B2" s="243"/>
      <c r="T2" s="243"/>
    </row>
    <row r="3" spans="1:34" ht="13.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row r="5" spans="1:34" ht="13.2"/>
    <row r="6" spans="1:34" ht="13.2"/>
    <row r="7" spans="1:34" ht="13.2"/>
    <row r="8" spans="1:34" ht="13.2"/>
    <row r="9" spans="1:34" ht="13.2">
      <c r="AH9" s="243"/>
    </row>
    <row r="10" spans="1:34" ht="13.2"/>
    <row r="11" spans="1:34" ht="13.2"/>
    <row r="12" spans="1:34" ht="13.2"/>
    <row r="13" spans="1:34" ht="13.2"/>
    <row r="14" spans="1:34" ht="13.2"/>
    <row r="15" spans="1:34" ht="13.2"/>
    <row r="16" spans="1:34" ht="13.2"/>
    <row r="17" spans="34:34" ht="13.2">
      <c r="AH17" s="243"/>
    </row>
    <row r="18" spans="34:34" ht="13.2"/>
    <row r="19" spans="34:34" ht="13.2"/>
    <row r="20" spans="34:34" ht="13.2">
      <c r="AH20" s="243"/>
    </row>
    <row r="21" spans="34:34" ht="13.2">
      <c r="AH21" s="243"/>
    </row>
    <row r="22" spans="34:34" ht="13.2"/>
    <row r="23" spans="34:34" ht="13.2"/>
    <row r="24" spans="34:34" ht="13.2"/>
    <row r="25" spans="34:34" ht="13.2"/>
    <row r="26" spans="34:34" ht="13.2"/>
    <row r="27" spans="34:34" ht="13.2"/>
    <row r="28" spans="34:34" ht="13.2">
      <c r="AH28" s="243"/>
    </row>
    <row r="29" spans="34:34" ht="13.2"/>
    <row r="30" spans="34:34" ht="13.2"/>
    <row r="31" spans="34:34" ht="13.2"/>
    <row r="32" spans="34:34" ht="13.2"/>
    <row r="33" spans="2:34" ht="13.2">
      <c r="B33" s="243"/>
      <c r="G33" s="243"/>
      <c r="I33" s="243"/>
    </row>
    <row r="34" spans="2:34" ht="13.2">
      <c r="C34" s="243"/>
      <c r="P34" s="243"/>
      <c r="R34" s="243"/>
      <c r="U34" s="243"/>
    </row>
    <row r="35" spans="2:34" ht="13.2">
      <c r="D35" s="243"/>
      <c r="E35" s="243"/>
      <c r="T35" s="243"/>
      <c r="W35" s="243"/>
      <c r="AC35" s="243"/>
      <c r="AD35" s="243"/>
      <c r="AE35" s="243"/>
      <c r="AF35" s="243"/>
      <c r="AG35" s="243"/>
      <c r="AH35" s="243"/>
    </row>
    <row r="36" spans="2:34" ht="13.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c r="AH37" s="243"/>
    </row>
    <row r="38" spans="2:34" ht="13.2">
      <c r="AG38" s="243"/>
      <c r="AH38" s="243"/>
    </row>
    <row r="39" spans="2:34" ht="13.2"/>
    <row r="40" spans="2:34" ht="13.2">
      <c r="U40" s="243"/>
    </row>
    <row r="41" spans="2:34" ht="13.2">
      <c r="R41" s="243"/>
    </row>
    <row r="42" spans="2:34" ht="13.2">
      <c r="T42" s="243"/>
      <c r="W42" s="243"/>
    </row>
    <row r="43" spans="2:34" ht="13.2">
      <c r="Q43" s="243"/>
      <c r="S43" s="243"/>
      <c r="V43" s="243"/>
      <c r="X43" s="243"/>
      <c r="Y43" s="243"/>
      <c r="Z43" s="243"/>
      <c r="AA43" s="243"/>
      <c r="AB43" s="243"/>
      <c r="AC43" s="243"/>
      <c r="AD43" s="243"/>
      <c r="AE43" s="243"/>
      <c r="AF43" s="243"/>
      <c r="AG43" s="243"/>
      <c r="AH43" s="243"/>
    </row>
    <row r="44" spans="2:34" ht="13.2">
      <c r="AH44" s="243"/>
    </row>
    <row r="45" spans="2:34" ht="13.2"/>
    <row r="46" spans="2:34" ht="13.2"/>
    <row r="47" spans="2:34" ht="13.2"/>
    <row r="48" spans="2:34" ht="13.2">
      <c r="AG48" s="243"/>
      <c r="AH48" s="243"/>
    </row>
    <row r="49" spans="29:34" ht="13.2">
      <c r="AH49" s="243"/>
    </row>
    <row r="50" spans="29:34" ht="13.2">
      <c r="AH50" s="243"/>
    </row>
    <row r="51" spans="29:34" ht="13.2">
      <c r="AC51" s="243"/>
      <c r="AD51" s="243"/>
      <c r="AE51" s="243"/>
      <c r="AF51" s="243"/>
      <c r="AG51" s="243"/>
      <c r="AH51" s="243"/>
    </row>
    <row r="52" spans="29:34" ht="13.2"/>
    <row r="53" spans="29:34" ht="13.2"/>
    <row r="54" spans="29:34" ht="13.2">
      <c r="AH54" s="243"/>
    </row>
    <row r="55" spans="29:34" ht="13.2"/>
    <row r="56" spans="29:34" ht="13.2"/>
    <row r="57" spans="29:34" ht="13.2"/>
    <row r="58" spans="29:34" ht="13.2">
      <c r="AH58" s="243"/>
    </row>
    <row r="59" spans="29:34" ht="13.2"/>
    <row r="60" spans="29:34" ht="13.2"/>
    <row r="61" spans="29:34" ht="13.2"/>
    <row r="62" spans="29:34" ht="13.2"/>
    <row r="63" spans="29:34" ht="13.2">
      <c r="AH63" s="243"/>
    </row>
    <row r="64" spans="29:34" ht="13.2">
      <c r="AG64" s="243"/>
      <c r="AH64" s="243"/>
    </row>
    <row r="65" spans="32:34" ht="13.2"/>
    <row r="66" spans="32:34" ht="13.2"/>
    <row r="67" spans="32:34" ht="13.2"/>
    <row r="68" spans="32:34" ht="13.2"/>
    <row r="69" spans="32:34" ht="13.2">
      <c r="AF69" s="243"/>
      <c r="AG69" s="243"/>
      <c r="AH69" s="243"/>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43"/>
    </row>
    <row r="83" spans="25:34" ht="13.2">
      <c r="Z83" s="243"/>
      <c r="AA83" s="243"/>
      <c r="AB83" s="243"/>
      <c r="AC83" s="243"/>
      <c r="AD83" s="243"/>
      <c r="AE83" s="243"/>
      <c r="AF83" s="243"/>
      <c r="AG83" s="243"/>
      <c r="AH83" s="243"/>
    </row>
    <row r="84" spans="25:34" ht="13.2"/>
    <row r="85" spans="25:34" ht="13.2"/>
    <row r="86" spans="25:34" ht="13.2"/>
    <row r="87" spans="25:34" ht="13.2"/>
    <row r="88" spans="25:34" ht="13.2">
      <c r="AH88" s="243"/>
    </row>
    <row r="89" spans="25:34" ht="13.2"/>
    <row r="90" spans="25:34" ht="13.2"/>
    <row r="91" spans="25:34" ht="13.2"/>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77" t="s">
        <v>3</v>
      </c>
      <c r="D47" s="1177"/>
      <c r="E47" s="1178"/>
      <c r="F47" s="11">
        <v>1.25</v>
      </c>
      <c r="G47" s="12">
        <v>0.83</v>
      </c>
      <c r="H47" s="12">
        <v>0.95</v>
      </c>
      <c r="I47" s="12">
        <v>1.63</v>
      </c>
      <c r="J47" s="13">
        <v>1.73</v>
      </c>
    </row>
    <row r="48" spans="2:10" ht="57.75" customHeight="1">
      <c r="B48" s="14"/>
      <c r="C48" s="1179" t="s">
        <v>4</v>
      </c>
      <c r="D48" s="1179"/>
      <c r="E48" s="1180"/>
      <c r="F48" s="15">
        <v>0.06</v>
      </c>
      <c r="G48" s="16">
        <v>0.14000000000000001</v>
      </c>
      <c r="H48" s="16">
        <v>0.14000000000000001</v>
      </c>
      <c r="I48" s="16">
        <v>0.16</v>
      </c>
      <c r="J48" s="17">
        <v>0.18</v>
      </c>
    </row>
    <row r="49" spans="2:10" ht="57.75" customHeight="1" thickBot="1">
      <c r="B49" s="18"/>
      <c r="C49" s="1181" t="s">
        <v>5</v>
      </c>
      <c r="D49" s="1181"/>
      <c r="E49" s="1182"/>
      <c r="F49" s="19" t="s">
        <v>536</v>
      </c>
      <c r="G49" s="20" t="s">
        <v>537</v>
      </c>
      <c r="H49" s="20">
        <v>0.09</v>
      </c>
      <c r="I49" s="20">
        <v>0.69</v>
      </c>
      <c r="J49" s="21">
        <v>0.12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2018-10-26T10:17:30Z</cp:lastPrinted>
  <dcterms:created xsi:type="dcterms:W3CDTF">2018-01-24T04:35:38Z</dcterms:created>
  <dcterms:modified xsi:type="dcterms:W3CDTF">2018-11-28T10:14:45Z</dcterms:modified>
  <cp:category/>
</cp:coreProperties>
</file>