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_財政課\02_財政班\30調査物とりあえず\国県調査\20181031〆 財政状況資料集の再分析等について\提出\"/>
    </mc:Choice>
  </mc:AlternateContent>
  <bookViews>
    <workbookView xWindow="240" yWindow="60" windowWidth="14940" windowHeight="7875" tabRatio="8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DG102" i="11" l="1"/>
  <c r="CW102" i="11"/>
  <c r="CR102" i="11"/>
  <c r="AA72" i="11"/>
  <c r="AA71" i="11"/>
  <c r="AA70" i="11"/>
  <c r="AA69" i="11"/>
  <c r="AA68" i="11"/>
  <c r="AU63" i="11"/>
  <c r="AP63" i="11"/>
  <c r="AA32" i="11" l="1"/>
  <c r="AA31" i="11"/>
  <c r="AA30" i="11"/>
  <c r="AA29" i="11"/>
  <c r="AA28" i="11"/>
  <c r="AA23" i="11" l="1"/>
  <c r="AA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35" i="9"/>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CO34" i="9" l="1"/>
</calcChain>
</file>

<file path=xl/sharedStrings.xml><?xml version="1.0" encoding="utf-8"?>
<sst xmlns="http://schemas.openxmlformats.org/spreadsheetml/2006/main" count="1081" uniqueCount="563">
  <si>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</si>
  <si>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</si>
  <si>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</si>
  <si>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</si>
  <si>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</si>
  <si>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</si>
  <si>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</si>
  <si>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</si>
  <si>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</si>
  <si>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</si>
  <si>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</si>
  <si>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</si>
  <si>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</si>
  <si>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</si>
  <si>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</si>
  <si>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</si>
  <si>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</si>
  <si>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</si>
  <si>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</si>
  <si>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</si>
  <si>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</si>
  <si>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</si>
  <si>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</si>
  <si>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</si>
  <si>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</si>
  <si>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</si>
  <si>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</si>
  <si>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</si>
  <si>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</si>
  <si>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</si>
  <si>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</si>
  <si>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</si>
  <si>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</si>
  <si>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</si>
  <si>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</si>
  <si>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</si>
  <si>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</si>
  <si>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</si>
  <si>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</si>
  <si>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</si>
  <si>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</si>
  <si>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</si>
  <si>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</si>
  <si>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</si>
  <si>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</si>
  <si>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</si>
  <si>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</si>
  <si>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</si>
  <si>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</si>
  <si>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</si>
  <si>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</si>
  <si>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</si>
  <si>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</si>
  <si>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</si>
  <si>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</si>
  <si>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</si>
  <si>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</si>
  <si>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</si>
  <si>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</si>
  <si>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</si>
  <si>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</si>
  <si>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</si>
  <si>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</si>
  <si>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</si>
  <si>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</si>
  <si>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</si>
  <si>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</si>
  <si>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</si>
  <si>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</si>
  <si>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</si>
  <si>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</si>
  <si>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</si>
  <si>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</si>
  <si>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</si>
  <si>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</si>
  <si>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</si>
  <si>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</si>
  <si>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</si>
  <si>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</si>
  <si>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</si>
  <si>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</si>
  <si>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</si>
  <si>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愛川町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</si>
  <si>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</si>
  <si>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</si>
  <si>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</si>
  <si>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</si>
  <si>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</si>
  <si>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</si>
  <si>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</si>
  <si>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</si>
  <si>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</si>
  <si>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</si>
  <si>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</si>
  <si>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</si>
  <si>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</si>
  <si>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</si>
  <si>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</si>
  <si>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</si>
  <si>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</si>
  <si>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</si>
  <si>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</si>
  <si>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</si>
  <si>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</si>
  <si>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</si>
  <si>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</si>
  <si>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</si>
  <si>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</si>
  <si>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</si>
  <si>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</si>
  <si>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</si>
  <si>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</si>
  <si>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</si>
  <si>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</si>
  <si>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</si>
  <si>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</si>
  <si>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</si>
  <si>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</si>
  <si>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</si>
  <si>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</si>
  <si>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</si>
  <si>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</si>
  <si>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</si>
  <si>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</si>
  <si>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</si>
  <si>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</si>
  <si>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</si>
  <si>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</si>
  <si>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</si>
  <si>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</si>
  <si>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</si>
  <si>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</si>
  <si>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</si>
  <si>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</si>
  <si>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</si>
  <si>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</si>
  <si>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</si>
  <si>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</si>
  <si>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</si>
  <si>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</si>
  <si>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</si>
  <si>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</si>
  <si>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</si>
  <si>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</si>
  <si>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</si>
  <si>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</si>
  <si>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</si>
  <si>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</si>
  <si>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</si>
  <si>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</si>
  <si>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</si>
  <si>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</si>
  <si>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</si>
  <si>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</si>
  <si>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</si>
  <si>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</si>
  <si>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</si>
  <si>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</si>
  <si>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</si>
  <si>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</si>
  <si>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</si>
  <si>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</si>
  <si>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</si>
  <si>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</si>
  <si>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</si>
  <si>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</si>
  <si>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</si>
  <si>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</si>
  <si>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</si>
  <si>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</si>
  <si>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</si>
  <si>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</si>
  <si>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</si>
  <si>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</si>
  <si>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</si>
  <si>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</si>
  <si>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</si>
  <si>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</si>
  <si>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</si>
  <si>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</si>
  <si>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</si>
  <si>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</si>
  <si>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</si>
  <si>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</si>
  <si>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</si>
  <si>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</si>
  <si>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</si>
  <si>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</si>
  <si>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</si>
  <si>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</si>
  <si>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</si>
  <si>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</si>
  <si>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</si>
  <si>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</si>
  <si>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</si>
  <si>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</si>
  <si>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</si>
  <si>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神奈川県愛川町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</si>
  <si>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</si>
  <si>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</si>
  <si>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</si>
  <si>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</si>
  <si>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</si>
  <si>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</si>
  <si>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</si>
  <si>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</si>
  <si>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</si>
  <si>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</si>
  <si>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</si>
  <si>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</si>
  <si>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</si>
  <si>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</si>
  <si>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</si>
  <si>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</si>
  <si>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</si>
  <si>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</si>
  <si>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</si>
  <si>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</si>
  <si>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</si>
  <si>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</si>
  <si>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</si>
  <si>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</si>
  <si>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</si>
  <si>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</si>
  <si>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</si>
  <si>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</si>
  <si>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</si>
  <si>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</si>
  <si>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</si>
  <si>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</si>
  <si>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</si>
  <si>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</si>
  <si>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</si>
  <si>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</si>
  <si>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</si>
  <si>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</si>
  <si>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</si>
  <si>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</si>
  <si>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</si>
  <si>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</si>
  <si>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</si>
  <si>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</si>
  <si>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</si>
  <si>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</si>
  <si>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</si>
  <si>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</si>
  <si>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</si>
  <si>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</si>
  <si>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</si>
  <si>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</si>
  <si>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</si>
  <si>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</si>
  <si>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</si>
  <si>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</si>
  <si>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</si>
  <si>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</si>
  <si>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</si>
  <si>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</si>
  <si>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</si>
  <si>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</si>
  <si>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</si>
  <si>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</si>
  <si>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</si>
  <si>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</si>
  <si>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</si>
  <si>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</si>
  <si>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</si>
  <si>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</si>
  <si>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</si>
  <si>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</si>
  <si>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</si>
  <si>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</si>
  <si>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</si>
  <si>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</si>
  <si>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</si>
  <si>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</si>
  <si>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</si>
  <si>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</si>
  <si>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</si>
  <si>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</si>
  <si>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</si>
  <si>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</si>
  <si>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</si>
  <si>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</si>
  <si>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</si>
  <si>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</si>
  <si>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</si>
  <si>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</si>
  <si>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</si>
  <si>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</si>
  <si>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</si>
  <si>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</si>
  <si>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</si>
  <si>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</si>
  <si>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</si>
  <si>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</si>
  <si>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</si>
  <si>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</si>
  <si>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</si>
  <si>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</si>
  <si>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</si>
  <si>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</si>
  <si>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</si>
  <si>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</si>
  <si>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</si>
  <si>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</si>
  <si>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</si>
  <si>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</si>
  <si>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</si>
  <si>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</si>
  <si>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</si>
  <si>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</si>
  <si>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</si>
  <si>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</si>
  <si>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</si>
  <si>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</si>
  <si>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</si>
  <si>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</si>
  <si>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</si>
  <si>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</si>
  <si>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</si>
  <si>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</si>
  <si>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</si>
  <si>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</si>
  <si>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</si>
  <si>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</si>
  <si>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</si>
  <si>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</si>
  <si>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</si>
  <si>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</si>
  <si>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</si>
  <si>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</si>
  <si>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</si>
  <si>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</si>
  <si>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</si>
  <si>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</si>
  <si>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</si>
  <si>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</si>
  <si>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</si>
  <si>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</si>
  <si>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</si>
  <si>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</si>
  <si>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</si>
  <si>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</si>
  <si>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</si>
  <si>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</si>
  <si>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</si>
  <si>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</si>
  <si>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神奈川県愛川町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</si>
  <si>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</si>
  <si>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</si>
  <si>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</si>
  <si>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</si>
  <si>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</si>
  <si>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</si>
  <si>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</si>
  <si>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</si>
  <si>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</si>
  <si>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</si>
  <si>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</si>
  <si>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</si>
  <si>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</si>
  <si>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</si>
  <si>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</si>
  <si>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</si>
  <si>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</si>
  <si>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</si>
  <si>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</si>
  <si>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</si>
  <si>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</si>
  <si>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</si>
  <si>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</si>
  <si>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</si>
  <si>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</si>
  <si>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</si>
  <si>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</si>
  <si>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</si>
  <si>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</si>
  <si>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</si>
  <si>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</si>
  <si>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</si>
  <si>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</si>
  <si>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</si>
  <si>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</si>
  <si>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</si>
  <si>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</si>
  <si>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</si>
  <si>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</si>
  <si>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</si>
  <si>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</si>
  <si>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</si>
  <si>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</si>
  <si>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</si>
  <si>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</si>
  <si>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</si>
  <si>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</si>
  <si>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</si>
  <si>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</si>
  <si>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</si>
  <si>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</si>
  <si>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</si>
  <si>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</si>
  <si>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</si>
  <si>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</si>
  <si>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</si>
  <si>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</si>
  <si>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</si>
  <si>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</si>
  <si>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</si>
  <si>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</si>
  <si>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</si>
  <si>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</si>
  <si>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</si>
  <si>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</si>
  <si>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</si>
  <si>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</si>
  <si>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</si>
  <si>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</si>
  <si>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</si>
  <si>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</si>
  <si>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</si>
  <si>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</si>
  <si>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</si>
  <si>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</si>
  <si>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</si>
  <si>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</si>
  <si>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</si>
  <si>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</si>
  <si>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</si>
  <si>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</si>
  <si>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</si>
  <si>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</si>
  <si>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</si>
  <si>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</si>
  <si>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</si>
  <si>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</si>
  <si>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</si>
  <si>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</si>
  <si>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</si>
  <si>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</si>
  <si>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</si>
  <si>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</si>
  <si>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</si>
  <si>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</si>
  <si>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</si>
  <si>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</si>
  <si>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</si>
  <si>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</si>
  <si>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</si>
  <si>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</si>
  <si>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</si>
  <si>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</si>
  <si>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</si>
  <si>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</si>
  <si>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</si>
  <si>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</si>
  <si>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</si>
  <si>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</si>
  <si>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</si>
  <si>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</si>
  <si>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</si>
  <si>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</si>
  <si>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</si>
  <si>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</si>
  <si>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</si>
  <si>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</si>
  <si>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</si>
  <si>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</si>
  <si>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</si>
  <si>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</si>
  <si>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</si>
  <si>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</si>
  <si>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</si>
  <si>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</si>
  <si>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</si>
  <si>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</si>
  <si>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</si>
  <si>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</si>
  <si>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</si>
  <si>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</si>
  <si>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</si>
  <si>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</si>
  <si>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</si>
  <si>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</si>
  <si>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</si>
  <si>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</si>
  <si>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</si>
  <si>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</si>
  <si>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</si>
  <si>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</si>
  <si>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</si>
  <si>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</si>
  <si>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</si>
  <si>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</si>
  <si>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</si>
  <si>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</si>
  <si>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</si>
  <si>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</si>
  <si>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</si>
  <si>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</si>
  <si>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</si>
  <si>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</si>
  <si>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</si>
  <si>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</si>
  <si>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</si>
  <si>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</si>
  <si>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</si>
  <si>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</si>
  <si>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</si>
  <si>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</si>
  <si>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</si>
  <si>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</si>
  <si>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</si>
  <si>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</si>
  <si>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</si>
  <si>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</si>
  <si>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</si>
  <si>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</si>
  <si>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</si>
  <si>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</si>
  <si>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</si>
  <si>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</si>
  <si>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</si>
  <si>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</si>
  <si>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4.59</t>
  </si>
  <si>
    <t>▲ 2.12</t>
  </si>
  <si>
    <t>▲ 4.67</t>
  </si>
  <si>
    <t>一般会計</t>
  </si>
  <si>
    <t>水道事業会計</t>
  </si>
  <si>
    <t>介護保険特別会計</t>
  </si>
  <si>
    <t>国民健康保険特別会計</t>
  </si>
  <si>
    <t>後期高齢者医療特別会計</t>
  </si>
  <si>
    <t>下水道事業特別会計</t>
  </si>
  <si>
    <t>その他会計（赤字）</t>
  </si>
  <si>
    <t>その他会計（黒字）</t>
  </si>
  <si>
    <t>-</t>
    <phoneticPr fontId="2"/>
  </si>
  <si>
    <t>-</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</si>
  <si>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</si>
  <si>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</si>
  <si>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</si>
  <si>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</si>
  <si>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</si>
  <si>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</si>
  <si>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</si>
  <si>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</si>
  <si>
    <t>-</t>
    <phoneticPr fontId="2"/>
  </si>
  <si>
    <t>〇</t>
    <phoneticPr fontId="2"/>
  </si>
  <si>
    <t>愛川町土地開発公社</t>
    <rPh sb="0" eb="3">
      <t>アイカワマチ</t>
    </rPh>
    <rPh sb="3" eb="5">
      <t>トチ</t>
    </rPh>
    <rPh sb="5" eb="7">
      <t>カイハツ</t>
    </rPh>
    <rPh sb="7" eb="9">
      <t>コウシャ</t>
    </rPh>
    <phoneticPr fontId="2"/>
  </si>
  <si>
    <t>厚木愛甲環境施設組合</t>
    <rPh sb="0" eb="2">
      <t>アツギ</t>
    </rPh>
    <rPh sb="2" eb="4">
      <t>アイコウ</t>
    </rPh>
    <rPh sb="4" eb="6">
      <t>カンキョウ</t>
    </rPh>
    <rPh sb="6" eb="8">
      <t>シセツ</t>
    </rPh>
    <rPh sb="8" eb="10">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</si>
  <si>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</si>
  <si>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</si>
  <si>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</si>
  <si>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</si>
  <si>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</si>
  <si>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</si>
  <si>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</si>
  <si>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</si>
  <si>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</si>
  <si>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</si>
  <si>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</si>
  <si>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</si>
  <si>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基準財政需要額算入見込額が減となったものの、地方債残高や退職手当負担見込などの将来負担額を超過しているため、マイナスとなっている。有形固定資産減価償却率については、1965年から1995年までの30年間で人口が約３倍に膨らみ、急激な都市化の進展に合わせ、数多くの公共施設を整備してきたが、それらの施設が経年による老朽化が進んでいることにより、類似団体内平均値を上回っている。公共施設については公共施設等総合管理計画のもと、長期的な視点に立った財政負担の軽減・平準化及び、持続可能な行財政運営と公共施設等の最適な配置の実現に向けて努める。</t>
    <phoneticPr fontId="5"/>
  </si>
  <si>
    <t>将来負担比率については、基準財政需要額算入見込額が減となったものの、地方債現在高や退職手当負担見込などの将来負担額を超過しているため、マイナスとなっている。今後も事業実施の適正化を図り、財政の健全化に努める。実質公債費比率については、分子は、土地開発公社が公共用地を取得したこと（道路用地等購入）による公債費に準ずる債務負担行為が増となったことや、都市計画事業関連の償還完了などに伴い、償還に充てた特定財源等が減となったことなどにより増となり、分母については、普通交付税と臨時財政対策債発行可能額が減となったことにより減となり、28年度単年度比率は前年度から増となった。3ヶ年平均比率についても、28年度単年度の比率が25年度単年度の比率よりも上回ったため増加した。今後とも、地方債の借り入れについては、極力、元金償還額以内の活用を基本とし、公債費が増大することのないよう、財政運営に十分配慮しながら活用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</si>
</sst>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6"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8" fontId="26" fillId="5" borderId="151"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8"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27750</c:v>
                </c:pt>
                <c:pt idx="1">
                  <c:v>26606</c:v>
                </c:pt>
                <c:pt idx="2">
                  <c:v>20130</c:v>
                </c:pt>
                <c:pt idx="3">
                  <c:v>13645</c:v>
                </c:pt>
                <c:pt idx="4">
                  <c:v>20747</c:v>
                </c:pt>
              </c:numCache>
            </c:numRef>
          </c:val>
          <c:smooth val="0"/>
        </c:ser>
        <c:dLbls>
          <c:showLegendKey val="0"/>
          <c:showVal val="0"/>
          <c:showCatName val="0"/>
          <c:showSerName val="0"/>
          <c:showPercent val="0"/>
          <c:showBubbleSize val="0"/>
        </c:dLbls>
        <c:marker val="1"/>
        <c:smooth val="0"/>
        <c:axId val="449482248"/>
        <c:axId val="449482640"/>
      </c:lineChart>
      <c:catAx>
        <c:axId val="449482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482640"/>
        <c:crosses val="autoZero"/>
        <c:auto val="1"/>
        <c:lblAlgn val="ctr"/>
        <c:lblOffset val="100"/>
        <c:tickLblSkip val="1"/>
        <c:tickMarkSkip val="1"/>
        <c:noMultiLvlLbl val="0"/>
      </c:catAx>
      <c:valAx>
        <c:axId val="44948264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9482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5.91</c:v>
                </c:pt>
                <c:pt idx="1">
                  <c:v>6.75</c:v>
                </c:pt>
                <c:pt idx="2">
                  <c:v>4.0999999999999996</c:v>
                </c:pt>
                <c:pt idx="3">
                  <c:v>5.07</c:v>
                </c:pt>
                <c:pt idx="4">
                  <c:v>5.82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11.8</c:v>
                </c:pt>
                <c:pt idx="1">
                  <c:v>8.76</c:v>
                </c:pt>
                <c:pt idx="2">
                  <c:v>6.71</c:v>
                </c:pt>
                <c:pt idx="3">
                  <c:v>7.23</c:v>
                </c:pt>
                <c:pt idx="4">
                  <c:v>6.57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2241000"/>
        <c:axId val="462241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-4.59</c:v>
                </c:pt>
                <c:pt idx="1">
                  <c:v>-2.12</c:v>
                </c:pt>
                <c:pt idx="2">
                  <c:v>-4.67</c:v>
                </c:pt>
                <c:pt idx="3">
                  <c:v>1.62</c:v>
                </c:pt>
                <c:pt idx="4">
                  <c:v>0.05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2241000"/>
        <c:axId val="462241392"/>
      </c:lineChart>
      <c:catAx>
        <c:axId val="462241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2241392"/>
        <c:crosses val="autoZero"/>
        <c:auto val="1"/>
        <c:lblAlgn val="ctr"/>
        <c:lblOffset val="100"/>
        <c:tickLblSkip val="1"/>
        <c:tickMarkSkip val="1"/>
        <c:noMultiLvlLbl val="0"/>
      </c:catAx>
      <c:valAx>
        <c:axId val="46224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241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0.21</c:v>
                </c:pt>
                <c:pt idx="2">
                  <c:v>#N/A</c:v>
                </c:pt>
                <c:pt idx="3">
                  <c:v>0.21</c:v>
                </c:pt>
                <c:pt idx="4">
                  <c:v>#N/A</c:v>
                </c:pt>
                <c:pt idx="5">
                  <c:v>0.11</c:v>
                </c:pt>
                <c:pt idx="6">
                  <c:v>#N/A</c:v>
                </c:pt>
                <c:pt idx="7">
                  <c:v>0.11</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0.2</c:v>
                </c:pt>
                <c:pt idx="4">
                  <c:v>#N/A</c:v>
                </c:pt>
                <c:pt idx="5">
                  <c:v>0.23</c:v>
                </c:pt>
                <c:pt idx="6">
                  <c:v>#N/A</c:v>
                </c:pt>
                <c:pt idx="7">
                  <c:v>0.22</c:v>
                </c:pt>
                <c:pt idx="8">
                  <c:v>#N/A</c:v>
                </c:pt>
                <c:pt idx="9">
                  <c:v>0.24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0.69</c:v>
                </c:pt>
                <c:pt idx="2">
                  <c:v>#N/A</c:v>
                </c:pt>
                <c:pt idx="3">
                  <c:v>0.71</c:v>
                </c:pt>
                <c:pt idx="4">
                  <c:v>#N/A</c:v>
                </c:pt>
                <c:pt idx="5">
                  <c:v>0.65</c:v>
                </c:pt>
                <c:pt idx="6">
                  <c:v>#N/A</c:v>
                </c:pt>
                <c:pt idx="7">
                  <c:v>0.42</c:v>
                </c:pt>
                <c:pt idx="8">
                  <c:v>#N/A</c:v>
                </c:pt>
                <c:pt idx="9">
                  <c:v>0.91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0.72</c:v>
                </c:pt>
                <c:pt idx="2">
                  <c:v>#N/A</c:v>
                </c:pt>
                <c:pt idx="3">
                  <c:v>0.46</c:v>
                </c:pt>
                <c:pt idx="4">
                  <c:v>#N/A</c:v>
                </c:pt>
                <c:pt idx="5">
                  <c:v>0.35</c:v>
                </c:pt>
                <c:pt idx="6">
                  <c:v>#N/A</c:v>
                </c:pt>
                <c:pt idx="7">
                  <c:v>0.97</c:v>
                </c:pt>
                <c:pt idx="8">
                  <c:v>#N/A</c:v>
                </c:pt>
                <c:pt idx="9">
                  <c:v>1.34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4.99</c:v>
                </c:pt>
                <c:pt idx="2">
                  <c:v>#N/A</c:v>
                </c:pt>
                <c:pt idx="3">
                  <c:v>6.94</c:v>
                </c:pt>
                <c:pt idx="4">
                  <c:v>#N/A</c:v>
                </c:pt>
                <c:pt idx="5">
                  <c:v>6.42</c:v>
                </c:pt>
                <c:pt idx="6">
                  <c:v>#N/A</c:v>
                </c:pt>
                <c:pt idx="7">
                  <c:v>5.25</c:v>
                </c:pt>
                <c:pt idx="8">
                  <c:v>#N/A</c:v>
                </c:pt>
                <c:pt idx="9">
                  <c:v>4.79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5.9</c:v>
                </c:pt>
                <c:pt idx="2">
                  <c:v>#N/A</c:v>
                </c:pt>
                <c:pt idx="3">
                  <c:v>6.75</c:v>
                </c:pt>
                <c:pt idx="4">
                  <c:v>#N/A</c:v>
                </c:pt>
                <c:pt idx="5">
                  <c:v>4.0999999999999996</c:v>
                </c:pt>
                <c:pt idx="6">
                  <c:v>#N/A</c:v>
                </c:pt>
                <c:pt idx="7">
                  <c:v>5.07</c:v>
                </c:pt>
                <c:pt idx="8">
                  <c:v>#N/A</c:v>
                </c:pt>
                <c:pt idx="9">
                  <c:v>5.82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2242176"/>
        <c:axId val="462242568"/>
      </c:barChart>
      <c:catAx>
        <c:axId val="4622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242568"/>
        <c:crosses val="autoZero"/>
        <c:auto val="1"/>
        <c:lblAlgn val="ctr"/>
        <c:lblOffset val="100"/>
        <c:tickLblSkip val="1"/>
        <c:tickMarkSkip val="1"/>
        <c:noMultiLvlLbl val="0"/>
      </c:catAx>
      <c:valAx>
        <c:axId val="462242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24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1255</c:v>
                </c:pt>
                <c:pt idx="5">
                  <c:v>1277</c:v>
                </c:pt>
                <c:pt idx="8">
                  <c:v>1328</c:v>
                </c:pt>
                <c:pt idx="11">
                  <c:v>1234</c:v>
                </c:pt>
                <c:pt idx="14">
                  <c:v>1213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122</c:v>
                </c:pt>
                <c:pt idx="3">
                  <c:v>47</c:v>
                </c:pt>
                <c:pt idx="6">
                  <c:v>82</c:v>
                </c:pt>
                <c:pt idx="9">
                  <c:v>13</c:v>
                </c:pt>
                <c:pt idx="12">
                  <c:v>39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339</c:v>
                </c:pt>
                <c:pt idx="3">
                  <c:v>294</c:v>
                </c:pt>
                <c:pt idx="6">
                  <c:v>303</c:v>
                </c:pt>
                <c:pt idx="9">
                  <c:v>326</c:v>
                </c:pt>
                <c:pt idx="12">
                  <c:v>331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713</c:v>
                </c:pt>
                <c:pt idx="3">
                  <c:v>675</c:v>
                </c:pt>
                <c:pt idx="6">
                  <c:v>688</c:v>
                </c:pt>
                <c:pt idx="9">
                  <c:v>608</c:v>
                </c:pt>
                <c:pt idx="12">
                  <c:v>607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62243352"/>
        <c:axId val="462243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c:v>
                </c:pt>
                <c:pt idx="2">
                  <c:v>#N/A</c:v>
                </c:pt>
                <c:pt idx="3">
                  <c:v>#N/A</c:v>
                </c:pt>
                <c:pt idx="4">
                  <c:v>-261</c:v>
                </c:pt>
                <c:pt idx="5">
                  <c:v>#N/A</c:v>
                </c:pt>
                <c:pt idx="6">
                  <c:v>#N/A</c:v>
                </c:pt>
                <c:pt idx="7">
                  <c:v>-255</c:v>
                </c:pt>
                <c:pt idx="8">
                  <c:v>#N/A</c:v>
                </c:pt>
                <c:pt idx="9">
                  <c:v>#N/A</c:v>
                </c:pt>
                <c:pt idx="10">
                  <c:v>-287</c:v>
                </c:pt>
                <c:pt idx="11">
                  <c:v>#N/A</c:v>
                </c:pt>
                <c:pt idx="12">
                  <c:v>#N/A</c:v>
                </c:pt>
                <c:pt idx="13">
                  <c:v>-236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62243352"/>
        <c:axId val="462243744"/>
      </c:lineChart>
      <c:catAx>
        <c:axId val="46224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2243744"/>
        <c:crosses val="autoZero"/>
        <c:auto val="1"/>
        <c:lblAlgn val="ctr"/>
        <c:lblOffset val="100"/>
        <c:tickLblSkip val="1"/>
        <c:tickMarkSkip val="1"/>
        <c:noMultiLvlLbl val="0"/>
      </c:catAx>
      <c:valAx>
        <c:axId val="46224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243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10354</c:v>
                </c:pt>
                <c:pt idx="5">
                  <c:v>10099</c:v>
                </c:pt>
                <c:pt idx="8">
                  <c:v>9483</c:v>
                </c:pt>
                <c:pt idx="11">
                  <c:v>9055</c:v>
                </c:pt>
                <c:pt idx="14">
                  <c:v>8718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5113</c:v>
                </c:pt>
                <c:pt idx="5">
                  <c:v>4809</c:v>
                </c:pt>
                <c:pt idx="8">
                  <c:v>4631</c:v>
                </c:pt>
                <c:pt idx="11">
                  <c:v>4543</c:v>
                </c:pt>
                <c:pt idx="14">
                  <c:v>4696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1433</c:v>
                </c:pt>
                <c:pt idx="5">
                  <c:v>1202</c:v>
                </c:pt>
                <c:pt idx="8">
                  <c:v>1035</c:v>
                </c:pt>
                <c:pt idx="11">
                  <c:v>1088</c:v>
                </c:pt>
                <c:pt idx="14">
                  <c:v>1114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1424</c:v>
                </c:pt>
                <c:pt idx="3">
                  <c:v>1516</c:v>
                </c:pt>
                <c:pt idx="6">
                  <c:v>1121</c:v>
                </c:pt>
                <c:pt idx="9">
                  <c:v>1173</c:v>
                </c:pt>
                <c:pt idx="12">
                  <c:v>1336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5390</c:v>
                </c:pt>
                <c:pt idx="3">
                  <c:v>5003</c:v>
                </c:pt>
                <c:pt idx="6">
                  <c:v>4732</c:v>
                </c:pt>
                <c:pt idx="9">
                  <c:v>4545</c:v>
                </c:pt>
                <c:pt idx="12">
                  <c:v>4618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182</c:v>
                </c:pt>
                <c:pt idx="3">
                  <c:v>138</c:v>
                </c:pt>
                <c:pt idx="6">
                  <c:v>77</c:v>
                </c:pt>
                <c:pt idx="9">
                  <c:v>67</c:v>
                </c:pt>
                <c:pt idx="12">
                  <c:v>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7164</c:v>
                </c:pt>
                <c:pt idx="3">
                  <c:v>7445</c:v>
                </c:pt>
                <c:pt idx="6">
                  <c:v>7086</c:v>
                </c:pt>
                <c:pt idx="9">
                  <c:v>6914</c:v>
                </c:pt>
                <c:pt idx="12">
                  <c:v>6935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62244136"/>
        <c:axId val="466358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62244136"/>
        <c:axId val="466358008"/>
      </c:lineChart>
      <c:catAx>
        <c:axId val="46224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6358008"/>
        <c:crosses val="autoZero"/>
        <c:auto val="1"/>
        <c:lblAlgn val="ctr"/>
        <c:lblOffset val="100"/>
        <c:tickLblSkip val="1"/>
        <c:tickMarkSkip val="1"/>
        <c:noMultiLvlLbl val="0"/>
      </c:catAx>
      <c:valAx>
        <c:axId val="466358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2244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{67AA2021-E7BA-4FC9-91C1-81C0A4C99FC4}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{EFAF61C9-8FDB-4371-A36A-4800FE5FD1D4}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{F0D7E9C9-FF15-4344-A701-1357C93DCA7E}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{F311557F-2BAE-46B7-9DAA-CD83EC02B422}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{D1509A77-E5E4-4755-A9F5-0C92A8C35364}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{214789C4-E8E7-4649-9EFE-BADBD898C15A}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{099DA8AC-3C58-4EFE-9BCA-4CAB09B4A7B7}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{DA06A15A-D387-46FF-8D08-F0774E3B5502}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{B4B5DB0C-5991-4557-A5F2-CB5B3FA42856}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{3080E31C-0E68-471B-B023-F04F4445B7E8}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56311304"/>
        <c:axId val="556311696"/>
      </c:scatterChart>
      <c:valAx>
        <c:axId val="556311304"/>
        <c:scaling>
          <c:orientation val="minMax"/>
          <c:max val="65.400000000000006"/>
          <c:min val="43.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6311696"/>
        <c:crosses val="autoZero"/>
        <c:crossBetween val="midCat"/>
      </c:valAx>
      <c:valAx>
        <c:axId val="556311696"/>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6311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{A3BADA2E-6536-42DD-ACC8-51C65B498A14}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{F3BB00D1-46F1-4946-A4DC-269FA862A720}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{B16539CE-3BC0-4F63-822B-86D93A6F3914}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{80048F96-153F-4408-877E-CF97E4DF05A3}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{11202F4C-1B7E-49F6-9DA2-04239CCDBA28}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-2.2000000000000002</c:v>
                </c:pt>
                <c:pt idx="1">
                  <c:v>-2.5</c:v>
                </c:pt>
                <c:pt idx="2">
                  <c:v>-2.7</c:v>
                </c:pt>
                <c:pt idx="3">
                  <c:v>-3.6</c:v>
                </c:pt>
                <c:pt idx="4">
                  <c:v>-3.5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{B2BBC159-81ED-43E9-B734-F6460D9548ED}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{3B45DFC3-5FB7-4C9F-A807-DCDE65C95973}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{36F8A6E4-FA7C-4689-BC45-3D50701EEEA6}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{315A6258-38B5-487A-96AB-AA138F629C2C}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{3A159D08-E3CB-475A-BB4C-25B31159604A}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56312480"/>
        <c:axId val="556312872"/>
      </c:scatterChart>
      <c:valAx>
        <c:axId val="556312480"/>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6312872"/>
        <c:crosses val="autoZero"/>
        <c:crossBetween val="midCat"/>
      </c:valAx>
      <c:valAx>
        <c:axId val="556312872"/>
        <c:scaling>
          <c:orientation val="minMax"/>
          <c:max val="3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6312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実質公債費比率は、例年マイナスとなっている。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地方債の元利償還金などが減少傾向にあることに加え、算入公債費等が高水準で推移しているためである。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５年度と平成２８年度に財源確保の必要性から、一時的に元金償還額より借入額が多くなる状況となったが、現在の比率から鑑みると安全な範囲内であり、地方債の活用が制限されるほどにはならないものと考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充当可能財源等が多いことから、将来負担比率の分子がマイナスの状態が続いている。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将来負担額についても、地方債借入額の抑制や計画的な公社からの買戻しを行うことにより、今後も将来負担比率が低い状況で推移するよう努める。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神奈川県愛川町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40,955
38,664
34.28
12,353,841
11,876,173
477,668
8,204,762
6,934,995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本町は</a:t>
          </a:r>
          <a:r>
            <a:rPr kumimoji="1" lang="en-US" altLang="ja-JP" sz="1100">
              <a:solidFill>
                <a:schemeClr val="dk1"/>
              </a:solidFill>
              <a:effectLst/>
              <a:latin typeface="+mj-ea"/>
              <a:ea typeface="+mj-ea"/>
              <a:cs typeface="+mn-cs"/>
            </a:rPr>
            <a:t>1965</a:t>
          </a:r>
          <a:r>
            <a:rPr kumimoji="1" lang="ja-JP" altLang="ja-JP" sz="1100">
              <a:solidFill>
                <a:schemeClr val="dk1"/>
              </a:solidFill>
              <a:effectLst/>
              <a:latin typeface="+mj-ea"/>
              <a:ea typeface="+mj-ea"/>
              <a:cs typeface="+mn-cs"/>
            </a:rPr>
            <a:t>年から</a:t>
          </a:r>
          <a:r>
            <a:rPr kumimoji="1" lang="en-US" altLang="ja-JP" sz="1100">
              <a:solidFill>
                <a:schemeClr val="dk1"/>
              </a:solidFill>
              <a:effectLst/>
              <a:latin typeface="+mj-ea"/>
              <a:ea typeface="+mj-ea"/>
              <a:cs typeface="+mn-cs"/>
            </a:rPr>
            <a:t>1995</a:t>
          </a:r>
          <a:r>
            <a:rPr kumimoji="1" lang="ja-JP" altLang="ja-JP" sz="1100">
              <a:solidFill>
                <a:schemeClr val="dk1"/>
              </a:solidFill>
              <a:effectLst/>
              <a:latin typeface="+mj-ea"/>
              <a:ea typeface="+mj-ea"/>
              <a:cs typeface="+mn-cs"/>
            </a:rPr>
            <a:t>年までの</a:t>
          </a:r>
          <a:r>
            <a:rPr kumimoji="1" lang="en-US" altLang="ja-JP" sz="1100">
              <a:solidFill>
                <a:schemeClr val="dk1"/>
              </a:solidFill>
              <a:effectLst/>
              <a:latin typeface="+mj-ea"/>
              <a:ea typeface="+mj-ea"/>
              <a:cs typeface="+mn-cs"/>
            </a:rPr>
            <a:t>30</a:t>
          </a:r>
          <a:r>
            <a:rPr kumimoji="1" lang="ja-JP" altLang="ja-JP" sz="1100">
              <a:solidFill>
                <a:schemeClr val="dk1"/>
              </a:solidFill>
              <a:effectLst/>
              <a:latin typeface="+mj-ea"/>
              <a:ea typeface="+mj-ea"/>
              <a:cs typeface="+mn-cs"/>
            </a:rPr>
            <a:t>年間で人口が約</a:t>
          </a:r>
          <a:r>
            <a:rPr kumimoji="1" lang="en-US" altLang="ja-JP" sz="1100">
              <a:solidFill>
                <a:schemeClr val="dk1"/>
              </a:solidFill>
              <a:effectLst/>
              <a:latin typeface="+mj-ea"/>
              <a:ea typeface="+mj-ea"/>
              <a:cs typeface="+mn-cs"/>
            </a:rPr>
            <a:t>3</a:t>
          </a:r>
          <a:r>
            <a:rPr kumimoji="1" lang="ja-JP" altLang="ja-JP" sz="1100">
              <a:solidFill>
                <a:schemeClr val="dk1"/>
              </a:solidFill>
              <a:effectLst/>
              <a:latin typeface="+mj-ea"/>
              <a:ea typeface="+mj-ea"/>
              <a:cs typeface="+mn-cs"/>
            </a:rPr>
            <a:t>倍に膨らみ、これに合わせ数多くの公共施設等を整備してきたが、これらの施設の老朽化が進み、類似団体内平均値よりも有形固定資産減価償却率が高くなっている。</a:t>
          </a:r>
          <a:endParaRPr lang="ja-JP" altLang="ja-JP">
            <a:effectLst/>
            <a:latin typeface="+mj-ea"/>
            <a:ea typeface="+mj-ea"/>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70" name="直線コネクタ 69"/>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71"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72" name="直線コネクタ 71"/>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73"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74" name="直線コネクタ 73"/>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75"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6" name="フローチャート : 判断 75"/>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7" name="フローチャート : 判断 76"/>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6773</xdr:rowOff>
    </xdr:from>
    <xdr:to>
      <xdr:col>3</xdr:col>
      <xdr:colOff>511175</xdr:colOff>
      <xdr:row>30</xdr:row>
      <xdr:rowOff>108373</xdr:rowOff>
    </xdr:to>
    <xdr:sp macro="" textlink="">
      <xdr:nvSpPr>
        <xdr:cNvPr id="83" name="円/楕円 82"/>
        <xdr:cNvSpPr/>
      </xdr:nvSpPr>
      <xdr:spPr>
        <a:xfrm>
          <a:off x="4000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84"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124900</xdr:rowOff>
    </xdr:from>
    <xdr:ext cx="405111" cy="259045"/>
    <xdr:sp macro="" textlink="">
      <xdr:nvSpPr>
        <xdr:cNvPr id="85" name="n_1mainValue有形固定資産減価償却率"/>
        <xdr:cNvSpPr txBox="1"/>
      </xdr:nvSpPr>
      <xdr:spPr>
        <a:xfrm>
          <a:off x="3836043"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神奈川県愛川町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40,955
38,664
34.28
12,353,841
11,876,173
477,668
8,204,762
6,934,995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41</xdr:row>
      <xdr:rowOff>3810</xdr:rowOff>
    </xdr:to>
    <xdr:cxnSp macro="">
      <xdr:nvCxnSpPr>
        <xdr:cNvPr id="57" name="直線コネクタ 56"/>
        <xdr:cNvCxnSpPr/>
      </xdr:nvCxnSpPr>
      <xdr:spPr>
        <a:xfrm flipV="1">
          <a:off x="4634865" y="57150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7637</xdr:rowOff>
    </xdr:from>
    <xdr:ext cx="405111" cy="259045"/>
    <xdr:sp macro="" textlink="">
      <xdr:nvSpPr>
        <xdr:cNvPr id="58" name="【道路】&#10;有形固定資産減価償却率最小値テキスト"/>
        <xdr:cNvSpPr txBox="1"/>
      </xdr:nvSpPr>
      <xdr:spPr>
        <a:xfrm>
          <a:off x="4724400" y="703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41</xdr:row>
      <xdr:rowOff>3810</xdr:rowOff>
    </xdr:from>
    <xdr:to>
      <xdr:col>6</xdr:col>
      <xdr:colOff>600075</xdr:colOff>
      <xdr:row>41</xdr:row>
      <xdr:rowOff>3810</xdr:rowOff>
    </xdr:to>
    <xdr:cxnSp macro="">
      <xdr:nvCxnSpPr>
        <xdr:cNvPr id="59" name="直線コネクタ 58"/>
        <xdr:cNvCxnSpPr/>
      </xdr:nvCxnSpPr>
      <xdr:spPr>
        <a:xfrm>
          <a:off x="4546600" y="703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05111" cy="259045"/>
    <xdr:sp macro="" textlink="">
      <xdr:nvSpPr>
        <xdr:cNvPr id="60" name="【道路】&#10;有形固定資産減価償却率最大値テキスト"/>
        <xdr:cNvSpPr txBox="1"/>
      </xdr:nvSpPr>
      <xdr:spPr>
        <a:xfrm>
          <a:off x="47244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19067</xdr:rowOff>
    </xdr:from>
    <xdr:ext cx="405111" cy="259045"/>
    <xdr:sp macro="" textlink="">
      <xdr:nvSpPr>
        <xdr:cNvPr id="62" name="【道路】&#10;有形固定資産減価償却率平均値テキスト"/>
        <xdr:cNvSpPr txBox="1"/>
      </xdr:nvSpPr>
      <xdr:spPr>
        <a:xfrm>
          <a:off x="4724400" y="619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40640</xdr:rowOff>
    </xdr:from>
    <xdr:to>
      <xdr:col>6</xdr:col>
      <xdr:colOff>561975</xdr:colOff>
      <xdr:row>36</xdr:row>
      <xdr:rowOff>142240</xdr:rowOff>
    </xdr:to>
    <xdr:sp macro="" textlink="">
      <xdr:nvSpPr>
        <xdr:cNvPr id="63" name="フローチャート : 判断 62"/>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71120</xdr:rowOff>
    </xdr:from>
    <xdr:to>
      <xdr:col>5</xdr:col>
      <xdr:colOff>409575</xdr:colOff>
      <xdr:row>37</xdr:row>
      <xdr:rowOff>1270</xdr:rowOff>
    </xdr:to>
    <xdr:sp macro="" textlink="">
      <xdr:nvSpPr>
        <xdr:cNvPr id="64" name="フローチャート :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6350</xdr:rowOff>
    </xdr:from>
    <xdr:to>
      <xdr:col>5</xdr:col>
      <xdr:colOff>409575</xdr:colOff>
      <xdr:row>41</xdr:row>
      <xdr:rowOff>107950</xdr:rowOff>
    </xdr:to>
    <xdr:sp macro="" textlink="">
      <xdr:nvSpPr>
        <xdr:cNvPr id="70" name="円/楕円 69"/>
        <xdr:cNvSpPr/>
      </xdr:nvSpPr>
      <xdr:spPr>
        <a:xfrm>
          <a:off x="3746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17797</xdr:rowOff>
    </xdr:from>
    <xdr:ext cx="405111" cy="259045"/>
    <xdr:sp macro="" textlink="">
      <xdr:nvSpPr>
        <xdr:cNvPr id="71" name="n_1ave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99077</xdr:rowOff>
    </xdr:from>
    <xdr:ext cx="405111" cy="259045"/>
    <xdr:sp macro="" textlink="">
      <xdr:nvSpPr>
        <xdr:cNvPr id="72" name="n_1mainValue【道路】&#10;有形固定資産減価償却率"/>
        <xdr:cNvSpPr txBox="1"/>
      </xdr:nvSpPr>
      <xdr:spPr>
        <a:xfrm>
          <a:off x="3582043"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6" name="直線コネクタ 95"/>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7"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8" name="直線コネクタ 97"/>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9"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0" name="直線コネクタ 99"/>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1"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2" name="フローチャート : 判断 101"/>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3" name="フローチャート : 判断 102"/>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3416</xdr:rowOff>
    </xdr:from>
    <xdr:to>
      <xdr:col>14</xdr:col>
      <xdr:colOff>79375</xdr:colOff>
      <xdr:row>40</xdr:row>
      <xdr:rowOff>105016</xdr:rowOff>
    </xdr:to>
    <xdr:sp macro="" textlink="">
      <xdr:nvSpPr>
        <xdr:cNvPr id="109" name="円/楕円 108"/>
        <xdr:cNvSpPr/>
      </xdr:nvSpPr>
      <xdr:spPr>
        <a:xfrm>
          <a:off x="9588500" y="686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10"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96143</xdr:rowOff>
    </xdr:from>
    <xdr:ext cx="469744" cy="259045"/>
    <xdr:sp macro="" textlink="">
      <xdr:nvSpPr>
        <xdr:cNvPr id="111" name="n_1mainValue【道路】&#10;一人当たり延長"/>
        <xdr:cNvSpPr txBox="1"/>
      </xdr:nvSpPr>
      <xdr:spPr>
        <a:xfrm>
          <a:off x="9391727" y="695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3" name="テキスト ボックス 122"/>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5" name="直線コネクタ 134"/>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6"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7" name="直線コネクタ 136"/>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8"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9" name="直線コネクタ 138"/>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0"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1" name="フローチャート : 判断 140"/>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2" name="フローチャート : 判断 141"/>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135890</xdr:rowOff>
    </xdr:from>
    <xdr:to>
      <xdr:col>5</xdr:col>
      <xdr:colOff>409575</xdr:colOff>
      <xdr:row>60</xdr:row>
      <xdr:rowOff>66040</xdr:rowOff>
    </xdr:to>
    <xdr:sp macro="" textlink="">
      <xdr:nvSpPr>
        <xdr:cNvPr id="148" name="円/楕円 147"/>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49"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57167</xdr:rowOff>
    </xdr:from>
    <xdr:ext cx="405111" cy="259045"/>
    <xdr:sp macro="" textlink="">
      <xdr:nvSpPr>
        <xdr:cNvPr id="150" name="n_1mainValue【橋りょう・トンネル】&#10;有形固定資産減価償却率"/>
        <xdr:cNvSpPr txBox="1"/>
      </xdr:nvSpPr>
      <xdr:spPr>
        <a:xfrm>
          <a:off x="3582043"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4" name="直線コネクタ 173"/>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5"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6" name="直線コネクタ 175"/>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7"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8" name="直線コネクタ 177"/>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9"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0" name="フローチャート : 判断 179"/>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1" name="フローチャート : 判断 180"/>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16995</xdr:rowOff>
    </xdr:from>
    <xdr:to>
      <xdr:col>14</xdr:col>
      <xdr:colOff>79375</xdr:colOff>
      <xdr:row>60</xdr:row>
      <xdr:rowOff>118595</xdr:rowOff>
    </xdr:to>
    <xdr:sp macro="" textlink="">
      <xdr:nvSpPr>
        <xdr:cNvPr id="187" name="円/楕円 186"/>
        <xdr:cNvSpPr/>
      </xdr:nvSpPr>
      <xdr:spPr>
        <a:xfrm>
          <a:off x="9588500" y="103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25403</xdr:rowOff>
    </xdr:from>
    <xdr:ext cx="599010" cy="259045"/>
    <xdr:sp macro="" textlink="">
      <xdr:nvSpPr>
        <xdr:cNvPr id="188" name="n_1aveValue【橋りょう・トンネル】&#10;一人当たり有形固定資産（償却資産）額"/>
        <xdr:cNvSpPr txBox="1"/>
      </xdr:nvSpPr>
      <xdr:spPr>
        <a:xfrm>
          <a:off x="9327094" y="1048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135122</xdr:rowOff>
    </xdr:from>
    <xdr:ext cx="599010" cy="259045"/>
    <xdr:sp macro="" textlink="">
      <xdr:nvSpPr>
        <xdr:cNvPr id="189" name="n_1mainValue【橋りょう・トンネル】&#10;一人当たり有形固定資産（償却資産）額"/>
        <xdr:cNvSpPr txBox="1"/>
      </xdr:nvSpPr>
      <xdr:spPr>
        <a:xfrm>
          <a:off x="9327094" y="1007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8" name="テキスト ボックス 20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2" name="直線コネクタ 211"/>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3"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4" name="直線コネクタ 213"/>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5"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6" name="直線コネクタ 215"/>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7"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8" name="フローチャート : 判断 217"/>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9" name="フローチャート : 判断 218"/>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151892</xdr:rowOff>
    </xdr:from>
    <xdr:to>
      <xdr:col>5</xdr:col>
      <xdr:colOff>409575</xdr:colOff>
      <xdr:row>84</xdr:row>
      <xdr:rowOff>82042</xdr:rowOff>
    </xdr:to>
    <xdr:sp macro="" textlink="">
      <xdr:nvSpPr>
        <xdr:cNvPr id="225" name="円/楕円 224"/>
        <xdr:cNvSpPr/>
      </xdr:nvSpPr>
      <xdr:spPr>
        <a:xfrm>
          <a:off x="3746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68851</xdr:rowOff>
    </xdr:from>
    <xdr:ext cx="405111" cy="259045"/>
    <xdr:sp macro="" textlink="">
      <xdr:nvSpPr>
        <xdr:cNvPr id="226" name="n_1aveValue【公営住宅】&#10;有形固定資産減価償却率"/>
        <xdr:cNvSpPr txBox="1"/>
      </xdr:nvSpPr>
      <xdr:spPr>
        <a:xfrm>
          <a:off x="3582043"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73169</xdr:rowOff>
    </xdr:from>
    <xdr:ext cx="405111" cy="259045"/>
    <xdr:sp macro="" textlink="">
      <xdr:nvSpPr>
        <xdr:cNvPr id="227" name="n_1mainValue【公営住宅】&#10;有形固定資産減価償却率"/>
        <xdr:cNvSpPr txBox="1"/>
      </xdr:nvSpPr>
      <xdr:spPr>
        <a:xfrm>
          <a:off x="3582043" y="144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90170</xdr:rowOff>
    </xdr:from>
    <xdr:to>
      <xdr:col>15</xdr:col>
      <xdr:colOff>180340</xdr:colOff>
      <xdr:row>86</xdr:row>
      <xdr:rowOff>88900</xdr:rowOff>
    </xdr:to>
    <xdr:cxnSp macro="">
      <xdr:nvCxnSpPr>
        <xdr:cNvPr id="251" name="直線コネクタ 250"/>
        <xdr:cNvCxnSpPr/>
      </xdr:nvCxnSpPr>
      <xdr:spPr>
        <a:xfrm flipV="1">
          <a:off x="10476865" y="13463270"/>
          <a:ext cx="0" cy="13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92727</xdr:rowOff>
    </xdr:from>
    <xdr:ext cx="469744" cy="259045"/>
    <xdr:sp macro="" textlink="">
      <xdr:nvSpPr>
        <xdr:cNvPr id="252" name="【公営住宅】&#10;一人当たり面積最小値テキスト"/>
        <xdr:cNvSpPr txBox="1"/>
      </xdr:nvSpPr>
      <xdr:spPr>
        <a:xfrm>
          <a:off x="105664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88900</xdr:rowOff>
    </xdr:from>
    <xdr:to>
      <xdr:col>15</xdr:col>
      <xdr:colOff>269875</xdr:colOff>
      <xdr:row>86</xdr:row>
      <xdr:rowOff>88900</xdr:rowOff>
    </xdr:to>
    <xdr:cxnSp macro="">
      <xdr:nvCxnSpPr>
        <xdr:cNvPr id="253" name="直線コネクタ 252"/>
        <xdr:cNvCxnSpPr/>
      </xdr:nvCxnSpPr>
      <xdr:spPr>
        <a:xfrm>
          <a:off x="10388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36847</xdr:rowOff>
    </xdr:from>
    <xdr:ext cx="469744" cy="259045"/>
    <xdr:sp macro="" textlink="">
      <xdr:nvSpPr>
        <xdr:cNvPr id="254" name="【公営住宅】&#10;一人当たり面積最大値テキスト"/>
        <xdr:cNvSpPr txBox="1"/>
      </xdr:nvSpPr>
      <xdr:spPr>
        <a:xfrm>
          <a:off x="10566400" y="132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78</xdr:row>
      <xdr:rowOff>90170</xdr:rowOff>
    </xdr:from>
    <xdr:to>
      <xdr:col>15</xdr:col>
      <xdr:colOff>269875</xdr:colOff>
      <xdr:row>78</xdr:row>
      <xdr:rowOff>90170</xdr:rowOff>
    </xdr:to>
    <xdr:cxnSp macro="">
      <xdr:nvCxnSpPr>
        <xdr:cNvPr id="255" name="直線コネクタ 254"/>
        <xdr:cNvCxnSpPr/>
      </xdr:nvCxnSpPr>
      <xdr:spPr>
        <a:xfrm>
          <a:off x="10388600" y="1346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125747</xdr:rowOff>
    </xdr:from>
    <xdr:ext cx="469744" cy="259045"/>
    <xdr:sp macro="" textlink="">
      <xdr:nvSpPr>
        <xdr:cNvPr id="256" name="【公営住宅】&#10;一人当たり面積平均値テキスト"/>
        <xdr:cNvSpPr txBox="1"/>
      </xdr:nvSpPr>
      <xdr:spPr>
        <a:xfrm>
          <a:off x="10566400" y="1435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147320</xdr:rowOff>
    </xdr:from>
    <xdr:to>
      <xdr:col>15</xdr:col>
      <xdr:colOff>231775</xdr:colOff>
      <xdr:row>84</xdr:row>
      <xdr:rowOff>77470</xdr:rowOff>
    </xdr:to>
    <xdr:sp macro="" textlink="">
      <xdr:nvSpPr>
        <xdr:cNvPr id="257" name="フローチャート : 判断 256"/>
        <xdr:cNvSpPr/>
      </xdr:nvSpPr>
      <xdr:spPr>
        <a:xfrm>
          <a:off x="10426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54611</xdr:rowOff>
    </xdr:from>
    <xdr:to>
      <xdr:col>14</xdr:col>
      <xdr:colOff>79375</xdr:colOff>
      <xdr:row>82</xdr:row>
      <xdr:rowOff>156211</xdr:rowOff>
    </xdr:to>
    <xdr:sp macro="" textlink="">
      <xdr:nvSpPr>
        <xdr:cNvPr id="258" name="フローチャート : 判断 257"/>
        <xdr:cNvSpPr/>
      </xdr:nvSpPr>
      <xdr:spPr>
        <a:xfrm>
          <a:off x="9588500" y="1411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59689</xdr:rowOff>
    </xdr:from>
    <xdr:to>
      <xdr:col>14</xdr:col>
      <xdr:colOff>79375</xdr:colOff>
      <xdr:row>84</xdr:row>
      <xdr:rowOff>161289</xdr:rowOff>
    </xdr:to>
    <xdr:sp macro="" textlink="">
      <xdr:nvSpPr>
        <xdr:cNvPr id="264" name="円/楕円 263"/>
        <xdr:cNvSpPr/>
      </xdr:nvSpPr>
      <xdr:spPr>
        <a:xfrm>
          <a:off x="9588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1288</xdr:rowOff>
    </xdr:from>
    <xdr:ext cx="469744" cy="259045"/>
    <xdr:sp macro="" textlink="">
      <xdr:nvSpPr>
        <xdr:cNvPr id="265" name="n_1aveValue【公営住宅】&#10;一人当たり面積"/>
        <xdr:cNvSpPr txBox="1"/>
      </xdr:nvSpPr>
      <xdr:spPr>
        <a:xfrm>
          <a:off x="9391727" y="1388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152416</xdr:rowOff>
    </xdr:from>
    <xdr:ext cx="469744" cy="259045"/>
    <xdr:sp macro="" textlink="">
      <xdr:nvSpPr>
        <xdr:cNvPr id="266" name="n_1mainValue【公営住宅】&#10;一人当たり面積"/>
        <xdr:cNvSpPr txBox="1"/>
      </xdr:nvSpPr>
      <xdr:spPr>
        <a:xfrm>
          <a:off x="93917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0" name="直線コネクタ 2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1" name="テキスト ボックス 2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2" name="直線コネクタ 2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3" name="テキスト ボックス 2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4" name="直線コネクタ 2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5" name="テキスト ボックス 2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6" name="直線コネクタ 2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7" name="テキスト ボックス 2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301" name="直線コネクタ 300"/>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302"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303" name="直線コネクタ 302"/>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304"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305" name="直線コネクタ 304"/>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306"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307" name="フローチャート : 判断 30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308" name="フローチャート : 判断 307"/>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9" name="テキスト ボックス 3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0" name="テキスト ボックス 3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1" name="テキスト ボックス 3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2" name="テキスト ボックス 3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3" name="テキスト ボックス 3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139700</xdr:rowOff>
    </xdr:from>
    <xdr:to>
      <xdr:col>22</xdr:col>
      <xdr:colOff>415925</xdr:colOff>
      <xdr:row>36</xdr:row>
      <xdr:rowOff>69850</xdr:rowOff>
    </xdr:to>
    <xdr:sp macro="" textlink="">
      <xdr:nvSpPr>
        <xdr:cNvPr id="314" name="円/楕円 313"/>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63263</xdr:rowOff>
    </xdr:from>
    <xdr:ext cx="405111" cy="259045"/>
    <xdr:sp macro="" textlink="">
      <xdr:nvSpPr>
        <xdr:cNvPr id="315" name="n_1aveValue【認定こども園・幼稚園・保育所】&#10;有形固定資産減価償却率"/>
        <xdr:cNvSpPr txBox="1"/>
      </xdr:nvSpPr>
      <xdr:spPr>
        <a:xfrm>
          <a:off x="15266043"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86377</xdr:rowOff>
    </xdr:from>
    <xdr:ext cx="405111" cy="259045"/>
    <xdr:sp macro="" textlink="">
      <xdr:nvSpPr>
        <xdr:cNvPr id="316" name="n_1mainValue【認定こども園・幼稚園・保育所】&#10;有形固定資産減価償却率"/>
        <xdr:cNvSpPr txBox="1"/>
      </xdr:nvSpPr>
      <xdr:spPr>
        <a:xfrm>
          <a:off x="15266043"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4" name="正方形/長方形 3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5" name="テキスト ボックス 3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6" name="直線コネクタ 3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7" name="直線コネクタ 3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8" name="テキスト ボックス 3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9" name="直線コネクタ 3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0" name="テキスト ボックス 3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1" name="直線コネクタ 3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2" name="テキスト ボックス 3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3" name="直線コネクタ 3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4" name="テキスト ボックス 3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5" name="直線コネクタ 3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6" name="テキスト ボックス 3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0" name="直線コネクタ 339"/>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1"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2" name="直線コネクタ 341"/>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3"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4" name="直線コネクタ 343"/>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5"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6" name="フローチャート : 判断 345"/>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7" name="フローチャート : 判断 346"/>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86360</xdr:rowOff>
    </xdr:from>
    <xdr:to>
      <xdr:col>31</xdr:col>
      <xdr:colOff>85725</xdr:colOff>
      <xdr:row>40</xdr:row>
      <xdr:rowOff>16510</xdr:rowOff>
    </xdr:to>
    <xdr:sp macro="" textlink="">
      <xdr:nvSpPr>
        <xdr:cNvPr id="353" name="円/楕円 352"/>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6367</xdr:rowOff>
    </xdr:from>
    <xdr:ext cx="469744" cy="259045"/>
    <xdr:sp macro="" textlink="">
      <xdr:nvSpPr>
        <xdr:cNvPr id="354"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7637</xdr:rowOff>
    </xdr:from>
    <xdr:ext cx="469744" cy="259045"/>
    <xdr:sp macro="" textlink="">
      <xdr:nvSpPr>
        <xdr:cNvPr id="355" name="n_1mainValue【認定こども園・幼稚園・保育所】&#10;一人当たり面積"/>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2" name="直線コネクタ 381"/>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3"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4" name="直線コネクタ 383"/>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5"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6" name="直線コネクタ 38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7"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88" name="フローチャート : 判断 387"/>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89" name="フローチャート : 判断 388"/>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395" name="円/楕円 394"/>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96"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67327</xdr:rowOff>
    </xdr:from>
    <xdr:ext cx="405111" cy="259045"/>
    <xdr:sp macro="" textlink="">
      <xdr:nvSpPr>
        <xdr:cNvPr id="397" name="n_1mainValue【学校施設】&#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2" name="直線コネクタ 421"/>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3"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4" name="直線コネクタ 423"/>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5"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6" name="直線コネクタ 425"/>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7"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28" name="フローチャート : 判断 427"/>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29" name="フローチャート : 判断 428"/>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153670</xdr:rowOff>
    </xdr:from>
    <xdr:to>
      <xdr:col>31</xdr:col>
      <xdr:colOff>85725</xdr:colOff>
      <xdr:row>61</xdr:row>
      <xdr:rowOff>83820</xdr:rowOff>
    </xdr:to>
    <xdr:sp macro="" textlink="">
      <xdr:nvSpPr>
        <xdr:cNvPr id="435" name="円/楕円 434"/>
        <xdr:cNvSpPr/>
      </xdr:nvSpPr>
      <xdr:spPr>
        <a:xfrm>
          <a:off x="212725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6"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100347</xdr:rowOff>
    </xdr:from>
    <xdr:ext cx="469744" cy="259045"/>
    <xdr:sp macro="" textlink="">
      <xdr:nvSpPr>
        <xdr:cNvPr id="437" name="n_1mainValue【学校施設】&#10;一人当たり面積"/>
        <xdr:cNvSpPr txBox="1"/>
      </xdr:nvSpPr>
      <xdr:spPr>
        <a:xfrm>
          <a:off x="21075727" y="102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4" name="テキスト ボックス 46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5" name="直線コネクタ 46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6" name="テキスト ボックス 46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7" name="直線コネクタ 46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8" name="テキスト ボックス 46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9" name="直線コネクタ 46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0" name="テキスト ボックス 46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1" name="直線コネクタ 47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2" name="テキスト ボックス 47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3" name="直線コネクタ 47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4" name="テキスト ボックス 47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6" name="テキスト ボックス 47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78" name="直線コネクタ 477"/>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79"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0" name="直線コネクタ 479"/>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1"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2" name="直線コネクタ 481"/>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3"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4" name="フローチャート : 判断 483"/>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5" name="フローチャート : 判断 484"/>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132080</xdr:rowOff>
    </xdr:from>
    <xdr:to>
      <xdr:col>22</xdr:col>
      <xdr:colOff>415925</xdr:colOff>
      <xdr:row>105</xdr:row>
      <xdr:rowOff>62230</xdr:rowOff>
    </xdr:to>
    <xdr:sp macro="" textlink="">
      <xdr:nvSpPr>
        <xdr:cNvPr id="491" name="円/楕円 490"/>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86377</xdr:rowOff>
    </xdr:from>
    <xdr:ext cx="405111" cy="259045"/>
    <xdr:sp macro="" textlink="">
      <xdr:nvSpPr>
        <xdr:cNvPr id="492" name="n_1aveValue【公民館】&#10;有形固定資産減価償却率"/>
        <xdr:cNvSpPr txBox="1"/>
      </xdr:nvSpPr>
      <xdr:spPr>
        <a:xfrm>
          <a:off x="15266043"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53357</xdr:rowOff>
    </xdr:from>
    <xdr:ext cx="405111" cy="259045"/>
    <xdr:sp macro="" textlink="">
      <xdr:nvSpPr>
        <xdr:cNvPr id="493" name="n_1mainValue【公民館】&#10;有形固定資産減価償却率"/>
        <xdr:cNvSpPr txBox="1"/>
      </xdr:nvSpPr>
      <xdr:spPr>
        <a:xfrm>
          <a:off x="15266043"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4" name="正方形/長方形 4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5" name="正方形/長方形 4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6" name="正方形/長方形 4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7" name="正方形/長方形 4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8" name="正方形/長方形 4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9" name="正方形/長方形 4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0" name="正方形/長方形 4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1" name="正方形/長方形 5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2" name="テキスト ボックス 5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3" name="直線コネクタ 5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517" name="直線コネクタ 516"/>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518"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519" name="直線コネクタ 518"/>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520"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521" name="直線コネクタ 520"/>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522"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523" name="フローチャート : 判断 522"/>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524" name="フローチャート : 判断 523"/>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143511</xdr:rowOff>
    </xdr:from>
    <xdr:to>
      <xdr:col>31</xdr:col>
      <xdr:colOff>85725</xdr:colOff>
      <xdr:row>105</xdr:row>
      <xdr:rowOff>73661</xdr:rowOff>
    </xdr:to>
    <xdr:sp macro="" textlink="">
      <xdr:nvSpPr>
        <xdr:cNvPr id="530" name="円/楕円 529"/>
        <xdr:cNvSpPr/>
      </xdr:nvSpPr>
      <xdr:spPr>
        <a:xfrm>
          <a:off x="21272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531"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64788</xdr:rowOff>
    </xdr:from>
    <xdr:ext cx="469744" cy="259045"/>
    <xdr:sp macro="" textlink="">
      <xdr:nvSpPr>
        <xdr:cNvPr id="532" name="n_1mainValue【公民館】&#10;一人当たり面積"/>
        <xdr:cNvSpPr txBox="1"/>
      </xdr:nvSpPr>
      <xdr:spPr>
        <a:xfrm>
          <a:off x="21075727" y="1806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道路、橋りょうのインフラ施設については、有形固形資産減価償却率が類似団体内平均値を下回っており、比較的整備後の年数が浅いことがうかがえる。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公営住宅は</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類似団体内平均値を下回っているものの、</a:t>
          </a:r>
          <a:r>
            <a:rPr kumimoji="1" lang="ja-JP" altLang="en-US" sz="1300" b="0" i="0" u="none" strike="noStrike" kern="0" cap="none" spc="0" normalizeH="0" baseline="0" noProof="0">
              <a:ln>
                <a:noFill/>
              </a:ln>
              <a:solidFill>
                <a:prstClr val="black"/>
              </a:solidFill>
              <a:effectLst/>
              <a:uLnTx/>
              <a:uFillTx/>
              <a:latin typeface="ＭＳ Ｐゴシック"/>
              <a:ea typeface="+mn-ea"/>
            </a:rPr>
            <a:t>約</a:t>
          </a:r>
          <a:r>
            <a:rPr kumimoji="1" lang="en-US" altLang="ja-JP" sz="1300" b="0" i="0" u="none" strike="noStrike" kern="0" cap="none" spc="0" normalizeH="0" baseline="0" noProof="0">
              <a:ln>
                <a:noFill/>
              </a:ln>
              <a:solidFill>
                <a:prstClr val="black"/>
              </a:solidFill>
              <a:effectLst/>
              <a:uLnTx/>
              <a:uFillTx/>
              <a:latin typeface="ＭＳ Ｐゴシック"/>
              <a:ea typeface="+mn-ea"/>
            </a:rPr>
            <a:t>40</a:t>
          </a:r>
          <a:r>
            <a:rPr kumimoji="1" lang="ja-JP" altLang="en-US" sz="1300" b="0" i="0" u="none" strike="noStrike" kern="0" cap="none" spc="0" normalizeH="0" baseline="0" noProof="0">
              <a:ln>
                <a:noFill/>
              </a:ln>
              <a:solidFill>
                <a:prstClr val="black"/>
              </a:solidFill>
              <a:effectLst/>
              <a:uLnTx/>
              <a:uFillTx/>
              <a:latin typeface="ＭＳ Ｐゴシック"/>
              <a:ea typeface="+mn-ea"/>
            </a:rPr>
            <a:t>％が築年数が</a:t>
          </a:r>
          <a:r>
            <a:rPr kumimoji="1" lang="en-US" altLang="ja-JP" sz="1300" b="0" i="0" u="none" strike="noStrike" kern="0" cap="none" spc="0" normalizeH="0" baseline="0" noProof="0">
              <a:ln>
                <a:noFill/>
              </a:ln>
              <a:solidFill>
                <a:prstClr val="black"/>
              </a:solidFill>
              <a:effectLst/>
              <a:uLnTx/>
              <a:uFillTx/>
              <a:latin typeface="ＭＳ Ｐゴシック"/>
              <a:ea typeface="+mn-ea"/>
            </a:rPr>
            <a:t>30</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年以上となっており、今後、差が無くなってくるものと考えられる。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保育所は町内６園すべてが築</a:t>
          </a:r>
          <a:r>
            <a:rPr kumimoji="1" lang="en-US" altLang="ja-JP" sz="1300" b="0" i="0" u="none" strike="noStrike" kern="0" cap="none" spc="0" normalizeH="0" baseline="0" noProof="0">
              <a:ln>
                <a:noFill/>
              </a:ln>
              <a:solidFill>
                <a:prstClr val="black"/>
              </a:solidFill>
              <a:effectLst/>
              <a:uLnTx/>
              <a:uFillTx/>
              <a:latin typeface="ＭＳ Ｐゴシック"/>
              <a:ea typeface="+mn-ea"/>
            </a:rPr>
            <a:t>35</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年以上、小中学校の学校教育施設もすべてが築</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年以上であり、うち</a:t>
          </a:r>
          <a:r>
            <a:rPr kumimoji="1" lang="en-US" altLang="ja-JP" sz="1300" b="0" i="0" u="none" strike="noStrike" kern="0" cap="none" spc="0" normalizeH="0" baseline="0" noProof="0">
              <a:ln>
                <a:noFill/>
              </a:ln>
              <a:solidFill>
                <a:prstClr val="black"/>
              </a:solidFill>
              <a:effectLst/>
              <a:uLnTx/>
              <a:uFillTx/>
              <a:latin typeface="ＭＳ Ｐゴシック"/>
              <a:ea typeface="+mn-ea"/>
            </a:rPr>
            <a:t>60</a:t>
          </a:r>
          <a:r>
            <a:rPr kumimoji="1" lang="ja-JP" altLang="en-US" sz="1300" b="0" i="0" u="none" strike="noStrike" kern="0" cap="none" spc="0" normalizeH="0" baseline="0" noProof="0">
              <a:ln>
                <a:noFill/>
              </a:ln>
              <a:solidFill>
                <a:prstClr val="black"/>
              </a:solidFill>
              <a:effectLst/>
              <a:uLnTx/>
              <a:uFillTx/>
              <a:latin typeface="ＭＳ Ｐゴシック"/>
              <a:ea typeface="+mn-ea"/>
            </a:rPr>
            <a:t>％以上が築</a:t>
          </a:r>
          <a:r>
            <a:rPr kumimoji="1" lang="en-US" altLang="ja-JP" sz="1300" b="0" i="0" u="none" strike="noStrike" kern="0" cap="none" spc="0" normalizeH="0" baseline="0" noProof="0">
              <a:ln>
                <a:noFill/>
              </a:ln>
              <a:solidFill>
                <a:prstClr val="black"/>
              </a:solidFill>
              <a:effectLst/>
              <a:uLnTx/>
              <a:uFillTx/>
              <a:latin typeface="ＭＳ Ｐゴシック"/>
              <a:ea typeface="+mn-ea"/>
            </a:rPr>
            <a:t>30</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年以上であることから、類似団体平均値を上回っており、老朽化が進んでいるものと考えられる。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公民館は築</a:t>
          </a:r>
          <a:r>
            <a:rPr kumimoji="1" lang="en-US" altLang="ja-JP" sz="1300" b="0" i="0" u="none" strike="noStrike" kern="0" cap="none" spc="0" normalizeH="0" baseline="0" noProof="0">
              <a:ln>
                <a:noFill/>
              </a:ln>
              <a:solidFill>
                <a:prstClr val="black"/>
              </a:solidFill>
              <a:effectLst/>
              <a:uLnTx/>
              <a:uFillTx/>
              <a:latin typeface="ＭＳ Ｐゴシック"/>
              <a:ea typeface="+mn-ea"/>
            </a:rPr>
            <a:t>20</a:t>
          </a:r>
          <a:r>
            <a:rPr kumimoji="1" lang="ja-JP" altLang="en-US" sz="1300" b="0" i="0" u="none" strike="noStrike" kern="0" cap="none" spc="0" normalizeH="0" baseline="0" noProof="0">
              <a:ln>
                <a:noFill/>
              </a:ln>
              <a:solidFill>
                <a:prstClr val="black"/>
              </a:solidFill>
              <a:effectLst/>
              <a:uLnTx/>
              <a:uFillTx/>
              <a:latin typeface="ＭＳ Ｐゴシック"/>
              <a:ea typeface="+mn-ea"/>
            </a:rPr>
            <a:t>～</a:t>
          </a:r>
          <a:r>
            <a:rPr kumimoji="1" lang="en-US" altLang="ja-JP" sz="1300" b="0" i="0" u="none" strike="noStrike" kern="0" cap="none" spc="0" normalizeH="0" baseline="0" noProof="0">
              <a:ln>
                <a:noFill/>
              </a:ln>
              <a:solidFill>
                <a:prstClr val="black"/>
              </a:solidFill>
              <a:effectLst/>
              <a:uLnTx/>
              <a:uFillTx/>
              <a:latin typeface="ＭＳ Ｐゴシック"/>
              <a:ea typeface="+mn-ea"/>
            </a:rPr>
            <a:t>35</a:t>
          </a:r>
          <a:r>
            <a:rPr kumimoji="1" lang="ja-JP" altLang="en-US" sz="1300" b="0" i="0" u="none" strike="noStrike" kern="0" cap="none" spc="0" normalizeH="0" baseline="0" noProof="0">
              <a:ln>
                <a:noFill/>
              </a:ln>
              <a:solidFill>
                <a:prstClr val="black"/>
              </a:solidFill>
              <a:effectLst/>
              <a:uLnTx/>
              <a:uFillTx/>
              <a:latin typeface="ＭＳ Ｐゴシック"/>
              <a:ea typeface="+mn-ea"/>
            </a:rPr>
            <a:t>年となっており、類似団体平均値は下回っているものの、全国や神奈川県平均より上回っており、比較的老朽化が進んでいるものと考えられる。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神奈川県愛川町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40,955
38,664
34.28
12,353,841
11,876,173
477,668
8,204,762
6,934,995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73" name="直線コネクタ 72"/>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74"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75" name="直線コネクタ 74"/>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76"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77" name="直線コネクタ 76"/>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78"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79" name="フローチャート : 判断 78"/>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80" name="フローチャート : 判断 79"/>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81"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48260</xdr:rowOff>
    </xdr:from>
    <xdr:to>
      <xdr:col>5</xdr:col>
      <xdr:colOff>409575</xdr:colOff>
      <xdr:row>59</xdr:row>
      <xdr:rowOff>149860</xdr:rowOff>
    </xdr:to>
    <xdr:sp macro="" textlink="">
      <xdr:nvSpPr>
        <xdr:cNvPr id="87" name="円/楕円 86"/>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166387</xdr:rowOff>
    </xdr:from>
    <xdr:ext cx="405111" cy="259045"/>
    <xdr:sp macro="" textlink="">
      <xdr:nvSpPr>
        <xdr:cNvPr id="88" name="n_1mainValue【体育館・プール】&#10;有形固定資産減価償却率"/>
        <xdr:cNvSpPr txBox="1"/>
      </xdr:nvSpPr>
      <xdr:spPr>
        <a:xfrm>
          <a:off x="3582043"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14" name="直線コネクタ 113"/>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15"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16" name="直線コネクタ 115"/>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17"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18" name="直線コネクタ 117"/>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19"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20" name="フローチャート : 判断 119"/>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21" name="フローチャート : 判断 120"/>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22"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53703</xdr:rowOff>
    </xdr:from>
    <xdr:to>
      <xdr:col>14</xdr:col>
      <xdr:colOff>79375</xdr:colOff>
      <xdr:row>60</xdr:row>
      <xdr:rowOff>155303</xdr:rowOff>
    </xdr:to>
    <xdr:sp macro="" textlink="">
      <xdr:nvSpPr>
        <xdr:cNvPr id="128" name="円/楕円 127"/>
        <xdr:cNvSpPr/>
      </xdr:nvSpPr>
      <xdr:spPr>
        <a:xfrm>
          <a:off x="958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146430</xdr:rowOff>
    </xdr:from>
    <xdr:ext cx="469744" cy="259045"/>
    <xdr:sp macro="" textlink="">
      <xdr:nvSpPr>
        <xdr:cNvPr id="129" name="n_1mainValue【体育館・プール】&#10;一人当たり面積"/>
        <xdr:cNvSpPr txBox="1"/>
      </xdr:nvSpPr>
      <xdr:spPr>
        <a:xfrm>
          <a:off x="9391727" y="1043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8" name="テキスト ボックス 14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152" name="直線コネクタ 15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15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154" name="直線コネクタ 15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15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156" name="直線コネクタ 15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15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158" name="フローチャート : 判断 15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159" name="フローチャート : 判断 15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160"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151892</xdr:rowOff>
    </xdr:from>
    <xdr:to>
      <xdr:col>5</xdr:col>
      <xdr:colOff>409575</xdr:colOff>
      <xdr:row>78</xdr:row>
      <xdr:rowOff>82042</xdr:rowOff>
    </xdr:to>
    <xdr:sp macro="" textlink="">
      <xdr:nvSpPr>
        <xdr:cNvPr id="166" name="円/楕円 165"/>
        <xdr:cNvSpPr/>
      </xdr:nvSpPr>
      <xdr:spPr>
        <a:xfrm>
          <a:off x="37465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98569</xdr:rowOff>
    </xdr:from>
    <xdr:ext cx="405111" cy="259045"/>
    <xdr:sp macro="" textlink="">
      <xdr:nvSpPr>
        <xdr:cNvPr id="167" name="n_1mainValue【福祉施設】&#10;有形固定資産減価償却率"/>
        <xdr:cNvSpPr txBox="1"/>
      </xdr:nvSpPr>
      <xdr:spPr>
        <a:xfrm>
          <a:off x="3582043" y="1312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189" name="直線コネクタ 188"/>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190"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191" name="直線コネクタ 190"/>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192"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193" name="直線コネクタ 192"/>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194"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195" name="フローチャート : 判断 194"/>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196" name="フローチャート : 判断 195"/>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13988</xdr:rowOff>
    </xdr:from>
    <xdr:ext cx="469744" cy="259045"/>
    <xdr:sp macro="" textlink="">
      <xdr:nvSpPr>
        <xdr:cNvPr id="197"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71882</xdr:rowOff>
    </xdr:from>
    <xdr:to>
      <xdr:col>14</xdr:col>
      <xdr:colOff>79375</xdr:colOff>
      <xdr:row>86</xdr:row>
      <xdr:rowOff>2032</xdr:rowOff>
    </xdr:to>
    <xdr:sp macro="" textlink="">
      <xdr:nvSpPr>
        <xdr:cNvPr id="203" name="円/楕円 202"/>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164609</xdr:rowOff>
    </xdr:from>
    <xdr:ext cx="469744" cy="259045"/>
    <xdr:sp macro="" textlink="">
      <xdr:nvSpPr>
        <xdr:cNvPr id="204" name="n_1main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1" name="テキスト ボックス 23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2" name="直線コネクタ 2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3" name="テキスト ボックス 2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4" name="直線コネクタ 2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5" name="テキスト ボックス 2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6" name="直線コネクタ 2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7" name="テキスト ボックス 2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8" name="直線コネクタ 2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9" name="テキスト ボックス 2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0" name="直線コネクタ 2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41" name="テキスト ボックス 24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2" name="直線コネクタ 2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3" name="テキスト ボックス 24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245" name="直線コネクタ 244"/>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246"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247" name="直線コネクタ 246"/>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248"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249" name="直線コネクタ 248"/>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250"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251" name="フローチャート : 判断 250"/>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252" name="フローチャート : 判断 251"/>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137177</xdr:rowOff>
    </xdr:from>
    <xdr:ext cx="405111" cy="259045"/>
    <xdr:sp macro="" textlink="">
      <xdr:nvSpPr>
        <xdr:cNvPr id="253" name="n_1aveValue【一般廃棄物処理施設】&#10;有形固定資産減価償却率"/>
        <xdr:cNvSpPr txBox="1"/>
      </xdr:nvSpPr>
      <xdr:spPr>
        <a:xfrm>
          <a:off x="15266043"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25400</xdr:rowOff>
    </xdr:from>
    <xdr:to>
      <xdr:col>22</xdr:col>
      <xdr:colOff>415925</xdr:colOff>
      <xdr:row>35</xdr:row>
      <xdr:rowOff>127000</xdr:rowOff>
    </xdr:to>
    <xdr:sp macro="" textlink="">
      <xdr:nvSpPr>
        <xdr:cNvPr id="259" name="円/楕円 258"/>
        <xdr:cNvSpPr/>
      </xdr:nvSpPr>
      <xdr:spPr>
        <a:xfrm>
          <a:off x="15430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143527</xdr:rowOff>
    </xdr:from>
    <xdr:ext cx="405111" cy="259045"/>
    <xdr:sp macro="" textlink="">
      <xdr:nvSpPr>
        <xdr:cNvPr id="260" name="n_1mainValue【一般廃棄物処理施設】&#10;有形固定資産減価償却率"/>
        <xdr:cNvSpPr txBox="1"/>
      </xdr:nvSpPr>
      <xdr:spPr>
        <a:xfrm>
          <a:off x="15266043"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1" name="正方形/長方形 2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2" name="正方形/長方形 2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3" name="正方形/長方形 2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4" name="正方形/長方形 2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5" name="正方形/長方形 2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6" name="正方形/長方形 2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7" name="正方形/長方形 2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8" name="正方形/長方形 2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9" name="テキスト ボックス 2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0" name="直線コネクタ 2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1" name="直線コネクタ 2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72" name="テキスト ボックス 27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3" name="直線コネクタ 2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274" name="テキスト ボックス 27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5" name="直線コネクタ 2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276" name="テキスト ボックス 27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7" name="直線コネクタ 2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278" name="テキスト ボックス 27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9" name="直線コネクタ 2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280" name="テキスト ボックス 27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1" name="直線コネクタ 2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2" name="テキスト ボックス 2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284" name="直線コネクタ 283"/>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285"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286" name="直線コネクタ 285"/>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287"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288" name="直線コネクタ 287"/>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289"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290" name="フローチャート : 判断 289"/>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291" name="フローチャート : 判断 290"/>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37317</xdr:rowOff>
    </xdr:from>
    <xdr:ext cx="534377" cy="259045"/>
    <xdr:sp macro="" textlink="">
      <xdr:nvSpPr>
        <xdr:cNvPr id="292" name="n_1aveValue【一般廃棄物処理施設】&#10;一人当たり有形固定資産（償却資産）額"/>
        <xdr:cNvSpPr txBox="1"/>
      </xdr:nvSpPr>
      <xdr:spPr>
        <a:xfrm>
          <a:off x="21043411" y="65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112725</xdr:rowOff>
    </xdr:from>
    <xdr:to>
      <xdr:col>31</xdr:col>
      <xdr:colOff>85725</xdr:colOff>
      <xdr:row>34</xdr:row>
      <xdr:rowOff>42875</xdr:rowOff>
    </xdr:to>
    <xdr:sp macro="" textlink="">
      <xdr:nvSpPr>
        <xdr:cNvPr id="298" name="円/楕円 297"/>
        <xdr:cNvSpPr/>
      </xdr:nvSpPr>
      <xdr:spPr>
        <a:xfrm>
          <a:off x="21272500" y="57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59402</xdr:rowOff>
    </xdr:from>
    <xdr:ext cx="599010" cy="259045"/>
    <xdr:sp macro="" textlink="">
      <xdr:nvSpPr>
        <xdr:cNvPr id="299" name="n_1mainValue【一般廃棄物処理施設】&#10;一人当たり有形固定資産（償却資産）額"/>
        <xdr:cNvSpPr txBox="1"/>
      </xdr:nvSpPr>
      <xdr:spPr>
        <a:xfrm>
          <a:off x="21011094" y="55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0" name="正方形/長方形 2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1" name="正方形/長方形 3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2" name="正方形/長方形 3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3" name="正方形/長方形 3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4" name="正方形/長方形 3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5" name="正方形/長方形 3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6" name="正方形/長方形 3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7" name="正方形/長方形 3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8" name="テキスト ボックス 3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9" name="直線コネクタ 3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10" name="直線コネクタ 3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11" name="テキスト ボックス 31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2" name="直線コネクタ 3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3" name="テキスト ボックス 3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4" name="直線コネクタ 3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5" name="テキスト ボックス 3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6" name="直線コネクタ 3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7" name="テキスト ボックス 3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8" name="直線コネクタ 3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9" name="テキスト ボックス 3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49530</xdr:rowOff>
    </xdr:from>
    <xdr:to>
      <xdr:col>23</xdr:col>
      <xdr:colOff>516889</xdr:colOff>
      <xdr:row>60</xdr:row>
      <xdr:rowOff>0</xdr:rowOff>
    </xdr:to>
    <xdr:cxnSp macro="">
      <xdr:nvCxnSpPr>
        <xdr:cNvPr id="323" name="直線コネクタ 322"/>
        <xdr:cNvCxnSpPr/>
      </xdr:nvCxnSpPr>
      <xdr:spPr>
        <a:xfrm flipV="1">
          <a:off x="16318864" y="9650730"/>
          <a:ext cx="0" cy="636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3827</xdr:rowOff>
    </xdr:from>
    <xdr:ext cx="405111" cy="259045"/>
    <xdr:sp macro="" textlink="">
      <xdr:nvSpPr>
        <xdr:cNvPr id="324" name="【保健センター・保健所】&#10;有形固定資産減価償却率最小値テキスト"/>
        <xdr:cNvSpPr txBox="1"/>
      </xdr:nvSpPr>
      <xdr:spPr>
        <a:xfrm>
          <a:off x="164084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60</xdr:row>
      <xdr:rowOff>0</xdr:rowOff>
    </xdr:from>
    <xdr:to>
      <xdr:col>23</xdr:col>
      <xdr:colOff>606425</xdr:colOff>
      <xdr:row>60</xdr:row>
      <xdr:rowOff>0</xdr:rowOff>
    </xdr:to>
    <xdr:cxnSp macro="">
      <xdr:nvCxnSpPr>
        <xdr:cNvPr id="325" name="直線コネクタ 324"/>
        <xdr:cNvCxnSpPr/>
      </xdr:nvCxnSpPr>
      <xdr:spPr>
        <a:xfrm>
          <a:off x="16230600" y="1028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167657</xdr:rowOff>
    </xdr:from>
    <xdr:ext cx="405111" cy="259045"/>
    <xdr:sp macro="" textlink="">
      <xdr:nvSpPr>
        <xdr:cNvPr id="326" name="【保健センター・保健所】&#10;有形固定資産減価償却率最大値テキスト"/>
        <xdr:cNvSpPr txBox="1"/>
      </xdr:nvSpPr>
      <xdr:spPr>
        <a:xfrm>
          <a:off x="16408400" y="942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56</xdr:row>
      <xdr:rowOff>49530</xdr:rowOff>
    </xdr:from>
    <xdr:to>
      <xdr:col>23</xdr:col>
      <xdr:colOff>606425</xdr:colOff>
      <xdr:row>56</xdr:row>
      <xdr:rowOff>49530</xdr:rowOff>
    </xdr:to>
    <xdr:cxnSp macro="">
      <xdr:nvCxnSpPr>
        <xdr:cNvPr id="327" name="直線コネクタ 326"/>
        <xdr:cNvCxnSpPr/>
      </xdr:nvCxnSpPr>
      <xdr:spPr>
        <a:xfrm>
          <a:off x="16230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57167</xdr:rowOff>
    </xdr:from>
    <xdr:ext cx="405111" cy="259045"/>
    <xdr:sp macro="" textlink="">
      <xdr:nvSpPr>
        <xdr:cNvPr id="328" name="【保健センター・保健所】&#10;有形固定資産減価償却率平均値テキスト"/>
        <xdr:cNvSpPr txBox="1"/>
      </xdr:nvSpPr>
      <xdr:spPr>
        <a:xfrm>
          <a:off x="1640840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78740</xdr:rowOff>
    </xdr:from>
    <xdr:to>
      <xdr:col>23</xdr:col>
      <xdr:colOff>568325</xdr:colOff>
      <xdr:row>59</xdr:row>
      <xdr:rowOff>8890</xdr:rowOff>
    </xdr:to>
    <xdr:sp macro="" textlink="">
      <xdr:nvSpPr>
        <xdr:cNvPr id="329" name="フローチャート : 判断 328"/>
        <xdr:cNvSpPr/>
      </xdr:nvSpPr>
      <xdr:spPr>
        <a:xfrm>
          <a:off x="16268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132080</xdr:rowOff>
    </xdr:from>
    <xdr:to>
      <xdr:col>22</xdr:col>
      <xdr:colOff>415925</xdr:colOff>
      <xdr:row>59</xdr:row>
      <xdr:rowOff>62230</xdr:rowOff>
    </xdr:to>
    <xdr:sp macro="" textlink="">
      <xdr:nvSpPr>
        <xdr:cNvPr id="330" name="フローチャート : 判断 329"/>
        <xdr:cNvSpPr/>
      </xdr:nvSpPr>
      <xdr:spPr>
        <a:xfrm>
          <a:off x="15430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78757</xdr:rowOff>
    </xdr:from>
    <xdr:ext cx="405111" cy="259045"/>
    <xdr:sp macro="" textlink="">
      <xdr:nvSpPr>
        <xdr:cNvPr id="331" name="n_1aveValue【保健センター・保健所】&#10;有形固定資産減価償却率"/>
        <xdr:cNvSpPr txBox="1"/>
      </xdr:nvSpPr>
      <xdr:spPr>
        <a:xfrm>
          <a:off x="15266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337" name="円/楕円 336"/>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64</xdr:row>
      <xdr:rowOff>41927</xdr:rowOff>
    </xdr:from>
    <xdr:ext cx="340478" cy="259045"/>
    <xdr:sp macro="" textlink="">
      <xdr:nvSpPr>
        <xdr:cNvPr id="338" name="n_1mainValue【保健センター・保健所】&#10;有形固定資産減価償却率"/>
        <xdr:cNvSpPr txBox="1"/>
      </xdr:nvSpPr>
      <xdr:spPr>
        <a:xfrm>
          <a:off x="15298360" y="1101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49" name="直線コネクタ 3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0" name="テキスト ボックス 3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1" name="直線コネクタ 3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2" name="テキスト ボックス 3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3" name="直線コネクタ 3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4" name="テキスト ボックス 3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5" name="直線コネクタ 3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6" name="テキスト ボックス 3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8" name="テキスト ボックス 3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360" name="直線コネクタ 359"/>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361"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62" name="直線コネクタ 361"/>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63"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64" name="直線コネクタ 363"/>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65"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66" name="フローチャート : 判断 365"/>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67" name="フローチャート : 判断 366"/>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368"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69" name="テキスト ボックス 3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0" name="テキスト ボックス 3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1" name="テキスト ボックス 3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2" name="テキスト ボックス 3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3" name="テキスト ボックス 3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100076</xdr:rowOff>
    </xdr:from>
    <xdr:to>
      <xdr:col>31</xdr:col>
      <xdr:colOff>85725</xdr:colOff>
      <xdr:row>63</xdr:row>
      <xdr:rowOff>30226</xdr:rowOff>
    </xdr:to>
    <xdr:sp macro="" textlink="">
      <xdr:nvSpPr>
        <xdr:cNvPr id="374" name="円/楕円 373"/>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21353</xdr:rowOff>
    </xdr:from>
    <xdr:ext cx="469744" cy="259045"/>
    <xdr:sp macro="" textlink="">
      <xdr:nvSpPr>
        <xdr:cNvPr id="375"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6" name="テキスト ボックス 38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7" name="直線コネクタ 38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88" name="テキスト ボックス 38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89" name="直線コネクタ 38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0" name="テキスト ボックス 38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1" name="直線コネクタ 39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2" name="テキスト ボックス 39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3" name="直線コネクタ 39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4" name="テキスト ボックス 39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5" name="直線コネクタ 39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6" name="テキスト ボックス 39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8" name="テキスト ボックス 3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400" name="直線コネクタ 399"/>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401"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402" name="直線コネクタ 401"/>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3"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4" name="直線コネクタ 40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405"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406" name="フローチャート : 判断 405"/>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407" name="フローチャート : 判断 406"/>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408"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71120</xdr:rowOff>
    </xdr:from>
    <xdr:to>
      <xdr:col>22</xdr:col>
      <xdr:colOff>415925</xdr:colOff>
      <xdr:row>86</xdr:row>
      <xdr:rowOff>1270</xdr:rowOff>
    </xdr:to>
    <xdr:sp macro="" textlink="">
      <xdr:nvSpPr>
        <xdr:cNvPr id="414" name="円/楕円 413"/>
        <xdr:cNvSpPr/>
      </xdr:nvSpPr>
      <xdr:spPr>
        <a:xfrm>
          <a:off x="15430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163847</xdr:rowOff>
    </xdr:from>
    <xdr:ext cx="405111" cy="259045"/>
    <xdr:sp macro="" textlink="">
      <xdr:nvSpPr>
        <xdr:cNvPr id="415" name="n_1mainValue【消防施設】&#10;有形固定資産減価償却率"/>
        <xdr:cNvSpPr txBox="1"/>
      </xdr:nvSpPr>
      <xdr:spPr>
        <a:xfrm>
          <a:off x="15266043"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26" name="直線コネクタ 42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27" name="テキスト ボックス 42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28" name="直線コネクタ 42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29" name="テキスト ボックス 42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0" name="直線コネクタ 42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1" name="テキスト ボックス 43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2" name="直線コネクタ 43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3" name="テキスト ボックス 43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34" name="直線コネクタ 43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35" name="テキスト ボックス 43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439" name="直線コネクタ 438"/>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440"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441" name="直線コネクタ 440"/>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442"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443" name="直線コネクタ 442"/>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44"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45" name="フローチャート : 判断 44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446" name="フローチャート : 判断 445"/>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447"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8" name="テキスト ボックス 4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9" name="テキスト ボックス 4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0" name="テキスト ボックス 4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1" name="テキスト ボックス 4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2" name="テキスト ボックス 4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25400</xdr:rowOff>
    </xdr:from>
    <xdr:to>
      <xdr:col>31</xdr:col>
      <xdr:colOff>85725</xdr:colOff>
      <xdr:row>82</xdr:row>
      <xdr:rowOff>127000</xdr:rowOff>
    </xdr:to>
    <xdr:sp macro="" textlink="">
      <xdr:nvSpPr>
        <xdr:cNvPr id="453" name="円/楕円 452"/>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143527</xdr:rowOff>
    </xdr:from>
    <xdr:ext cx="469744" cy="259045"/>
    <xdr:sp macro="" textlink="">
      <xdr:nvSpPr>
        <xdr:cNvPr id="454" name="n_1mainValue【消防施設】&#10;一人当たり面積"/>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5" name="テキスト ボックス 4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6" name="直線コネクタ 46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7" name="テキスト ボックス 46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8" name="直線コネクタ 46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9" name="テキスト ボックス 46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0" name="直線コネクタ 46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1" name="テキスト ボックス 47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2" name="直線コネクタ 47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3" name="テキスト ボックス 47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5" name="テキスト ボックス 4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77" name="直線コネクタ 476"/>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78"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79" name="直線コネクタ 478"/>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80"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81" name="直線コネクタ 480"/>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82"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83" name="フローチャート : 判断 482"/>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84" name="フローチャート : 判断 483"/>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42690</xdr:rowOff>
    </xdr:from>
    <xdr:ext cx="405111" cy="259045"/>
    <xdr:sp macro="" textlink="">
      <xdr:nvSpPr>
        <xdr:cNvPr id="485" name="n_1aveValue【庁舎】&#10;有形固定資産減価償却率"/>
        <xdr:cNvSpPr txBox="1"/>
      </xdr:nvSpPr>
      <xdr:spPr>
        <a:xfrm>
          <a:off x="15266043" y="1838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77978</xdr:rowOff>
    </xdr:from>
    <xdr:to>
      <xdr:col>22</xdr:col>
      <xdr:colOff>415925</xdr:colOff>
      <xdr:row>106</xdr:row>
      <xdr:rowOff>8128</xdr:rowOff>
    </xdr:to>
    <xdr:sp macro="" textlink="">
      <xdr:nvSpPr>
        <xdr:cNvPr id="491" name="円/楕円 490"/>
        <xdr:cNvSpPr/>
      </xdr:nvSpPr>
      <xdr:spPr>
        <a:xfrm>
          <a:off x="15430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24655</xdr:rowOff>
    </xdr:from>
    <xdr:ext cx="405111" cy="259045"/>
    <xdr:sp macro="" textlink="">
      <xdr:nvSpPr>
        <xdr:cNvPr id="492" name="n_1mainValue【庁舎】&#10;有形固定資産減価償却率"/>
        <xdr:cNvSpPr txBox="1"/>
      </xdr:nvSpPr>
      <xdr:spPr>
        <a:xfrm>
          <a:off x="15266043" y="1785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3" name="直線コネクタ 5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4" name="テキスト ボックス 5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5" name="直線コネクタ 5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6" name="テキスト ボックス 5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7" name="直線コネクタ 5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8" name="テキスト ボックス 5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9" name="直線コネクタ 5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0" name="テキスト ボックス 5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1" name="直線コネクタ 5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2" name="テキスト ボックス 5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16" name="直線コネクタ 515"/>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17"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18" name="直線コネクタ 517"/>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19"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20" name="直線コネクタ 519"/>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21"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22" name="フローチャート : 判断 521"/>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23" name="フローチャート : 判断 522"/>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524"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59689</xdr:rowOff>
    </xdr:from>
    <xdr:to>
      <xdr:col>31</xdr:col>
      <xdr:colOff>85725</xdr:colOff>
      <xdr:row>106</xdr:row>
      <xdr:rowOff>161289</xdr:rowOff>
    </xdr:to>
    <xdr:sp macro="" textlink="">
      <xdr:nvSpPr>
        <xdr:cNvPr id="530" name="円/楕円 529"/>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152416</xdr:rowOff>
    </xdr:from>
    <xdr:ext cx="469744" cy="259045"/>
    <xdr:sp macro="" textlink="">
      <xdr:nvSpPr>
        <xdr:cNvPr id="531" name="n_1main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体育館・プールについては、どの施設も築</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年以上となっており、類似団体内平均値を上回っている。福祉施設については、全２施設ともに築</a:t>
          </a:r>
          <a:r>
            <a:rPr kumimoji="1" lang="en-US" altLang="ja-JP" sz="1300" b="0" i="0" u="none" strike="noStrike" kern="0" cap="none" spc="0" normalizeH="0" baseline="0" noProof="0">
              <a:ln>
                <a:noFill/>
              </a:ln>
              <a:solidFill>
                <a:prstClr val="black"/>
              </a:solidFill>
              <a:effectLst/>
              <a:uLnTx/>
              <a:uFillTx/>
              <a:latin typeface="ＭＳ Ｐゴシック"/>
              <a:ea typeface="+mn-ea"/>
            </a:rPr>
            <a:t>35</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年以上となっており、類似団体内平均値を大幅に上回っている。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一般廃棄物処理施設については、どの施設も築</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年以上となっており、類似団体内平均値を上回っている。保健センターについては、平成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25</a:t>
          </a:r>
          <a:r>
            <a:rPr kumimoji="1" lang="ja-JP" altLang="en-US" sz="1300" b="0" i="0" u="none" strike="noStrike" kern="0" cap="none" spc="0" normalizeH="0" baseline="0" noProof="0">
              <a:ln>
                <a:noFill/>
              </a:ln>
              <a:solidFill>
                <a:prstClr val="black"/>
              </a:solidFill>
              <a:effectLst/>
              <a:uLnTx/>
              <a:uFillTx/>
              <a:latin typeface="ＭＳ Ｐゴシック"/>
              <a:ea typeface="+mn-ea"/>
            </a:rPr>
            <a:t>年に整備したことから、類似団体内平均値を大幅に下回っている。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消防施設については、順次更新を進めており、類似団体内平均値を下回っている。庁舎については、類似団体内平均値を上回っているが、平成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rPr>
            <a:t>29</a:t>
          </a:r>
          <a:r>
            <a:rPr kumimoji="1" lang="ja-JP" altLang="en-US" sz="1300" b="0" i="0" u="none" strike="noStrike" kern="0" cap="none" spc="0" normalizeH="0" baseline="0" noProof="0">
              <a:ln>
                <a:noFill/>
              </a:ln>
              <a:solidFill>
                <a:prstClr val="black"/>
              </a:solidFill>
              <a:effectLst/>
              <a:uLnTx/>
              <a:uFillTx/>
              <a:latin typeface="ＭＳ Ｐゴシック"/>
              <a:ea typeface="+mn-ea"/>
            </a:rPr>
            <a:t>年に廃止した施設もあり、差が縮まるものと考えられる。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保健センターや消防施設については、更新が進んでいるが、それ以外の施設については老朽化が進んでいるものと考えられる。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神奈川県愛川町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40,955
38,664
34.28
12,353,841
11,876,173
477,668
8,204,762
6,934,995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町内に大規模な工業団地を有し、比較的豊かな税収があることから、財政力指数は</a:t>
          </a:r>
          <a:r>
            <a:rPr kumimoji="1" lang="en-US" altLang="ja-JP" sz="1300">
              <a:latin typeface="ＭＳ Ｐゴシック"/>
            </a:rPr>
            <a:t>1.00</a:t>
          </a:r>
          <a:r>
            <a:rPr kumimoji="1" lang="ja-JP" altLang="en-US" sz="1300">
              <a:latin typeface="ＭＳ Ｐゴシック"/>
            </a:rPr>
            <a:t>と類似団体平均を大きく上回っているものの、個人町民税の当初課税額の減などにより、単年度の財政力指数は</a:t>
          </a:r>
          <a:r>
            <a:rPr kumimoji="1" lang="en-US" altLang="ja-JP" sz="1300">
              <a:latin typeface="ＭＳ Ｐゴシック"/>
            </a:rPr>
            <a:t>0.998</a:t>
          </a:r>
          <a:r>
            <a:rPr kumimoji="1" lang="ja-JP" altLang="en-US" sz="1300">
              <a:latin typeface="ＭＳ Ｐゴシック"/>
            </a:rPr>
            <a:t>となり、引き続き普通交付税交付団体となった。</a:t>
          </a:r>
          <a:endParaRPr kumimoji="1" lang="en-US" altLang="ja-JP" sz="1300">
            <a:latin typeface="ＭＳ Ｐゴシック"/>
          </a:endParaRPr>
        </a:p>
        <a:p>
          <a:r>
            <a:rPr kumimoji="1" lang="ja-JP" altLang="en-US" sz="1300">
              <a:latin typeface="ＭＳ Ｐゴシック"/>
            </a:rPr>
            <a:t>　今後も自主財源の確保や行政改革の推進による事務事業の見直し、経常経費の削減により財政力の確保に努める。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40</xdr:row>
      <xdr:rowOff>6350</xdr:rowOff>
    </xdr:to>
    <xdr:cxnSp macro="">
      <xdr:nvCxnSpPr>
        <xdr:cNvPr id="68" name="直線コネクタ 67"/>
        <xdr:cNvCxnSpPr/>
      </xdr:nvCxnSpPr>
      <xdr:spPr>
        <a:xfrm flipV="1">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6350</xdr:rowOff>
    </xdr:to>
    <xdr:cxnSp macro="">
      <xdr:nvCxnSpPr>
        <xdr:cNvPr id="71" name="直線コネクタ 70"/>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6350</xdr:rowOff>
    </xdr:to>
    <xdr:cxnSp macro="">
      <xdr:nvCxnSpPr>
        <xdr:cNvPr id="74" name="直線コネクタ 73"/>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40</xdr:row>
      <xdr:rowOff>6350</xdr:rowOff>
    </xdr:to>
    <xdr:cxnSp macro="">
      <xdr:nvCxnSpPr>
        <xdr:cNvPr id="77" name="直線コネクタ 76"/>
        <xdr:cNvCxnSpPr/>
      </xdr:nvCxnSpPr>
      <xdr:spPr>
        <a:xfrm>
          <a:off x="1447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87" name="円/楕円 86"/>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130122</xdr:rowOff>
    </xdr:from>
    <xdr:ext cx="762000" cy="259045"/>
    <xdr:sp macro="" textlink="">
      <xdr:nvSpPr>
        <xdr:cNvPr id="88"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89" name="円/楕円 88"/>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0" name="テキスト ボックス 89"/>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5" name="円/楕円 94"/>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6" name="テキスト ボックス 95"/>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経常経費分析表を参照</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155194</xdr:rowOff>
    </xdr:from>
    <xdr:to>
      <xdr:col>7</xdr:col>
      <xdr:colOff>152400</xdr:colOff>
      <xdr:row>65</xdr:row>
      <xdr:rowOff>94742</xdr:rowOff>
    </xdr:to>
    <xdr:cxnSp macro="">
      <xdr:nvCxnSpPr>
        <xdr:cNvPr id="129" name="直線コネクタ 128"/>
        <xdr:cNvCxnSpPr/>
      </xdr:nvCxnSpPr>
      <xdr:spPr>
        <a:xfrm>
          <a:off x="4114800" y="1112799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155194</xdr:rowOff>
    </xdr:from>
    <xdr:to>
      <xdr:col>6</xdr:col>
      <xdr:colOff>0</xdr:colOff>
      <xdr:row>66</xdr:row>
      <xdr:rowOff>39116</xdr:rowOff>
    </xdr:to>
    <xdr:cxnSp macro="">
      <xdr:nvCxnSpPr>
        <xdr:cNvPr id="132" name="直線コネクタ 131"/>
        <xdr:cNvCxnSpPr/>
      </xdr:nvCxnSpPr>
      <xdr:spPr>
        <a:xfrm flipV="1">
          <a:off x="3225800" y="11127994"/>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66</xdr:row>
      <xdr:rowOff>39116</xdr:rowOff>
    </xdr:to>
    <xdr:cxnSp macro="">
      <xdr:nvCxnSpPr>
        <xdr:cNvPr id="135" name="直線コネクタ 134"/>
        <xdr:cNvCxnSpPr/>
      </xdr:nvCxnSpPr>
      <xdr:spPr>
        <a:xfrm>
          <a:off x="2336800" y="112100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65</xdr:row>
      <xdr:rowOff>157480</xdr:rowOff>
    </xdr:to>
    <xdr:cxnSp macro="">
      <xdr:nvCxnSpPr>
        <xdr:cNvPr id="138" name="直線コネクタ 137"/>
        <xdr:cNvCxnSpPr/>
      </xdr:nvCxnSpPr>
      <xdr:spPr>
        <a:xfrm flipV="1">
          <a:off x="1447800" y="1121003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43942</xdr:rowOff>
    </xdr:from>
    <xdr:to>
      <xdr:col>7</xdr:col>
      <xdr:colOff>203200</xdr:colOff>
      <xdr:row>65</xdr:row>
      <xdr:rowOff>145542</xdr:rowOff>
    </xdr:to>
    <xdr:sp macro="" textlink="">
      <xdr:nvSpPr>
        <xdr:cNvPr id="148" name="円/楕円 147"/>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111269</xdr:rowOff>
    </xdr:from>
    <xdr:ext cx="762000" cy="259045"/>
    <xdr:sp macro="" textlink="">
      <xdr:nvSpPr>
        <xdr:cNvPr id="149" name="財政構造の弾力性該当値テキスト"/>
        <xdr:cNvSpPr txBox="1"/>
      </xdr:nvSpPr>
      <xdr:spPr>
        <a:xfrm>
          <a:off x="5041900" y="1108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104394</xdr:rowOff>
    </xdr:from>
    <xdr:to>
      <xdr:col>6</xdr:col>
      <xdr:colOff>50800</xdr:colOff>
      <xdr:row>65</xdr:row>
      <xdr:rowOff>34544</xdr:rowOff>
    </xdr:to>
    <xdr:sp macro="" textlink="">
      <xdr:nvSpPr>
        <xdr:cNvPr id="150" name="円/楕円 149"/>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19321</xdr:rowOff>
    </xdr:from>
    <xdr:ext cx="736600" cy="259045"/>
    <xdr:sp macro="" textlink="">
      <xdr:nvSpPr>
        <xdr:cNvPr id="151" name="テキスト ボックス 150"/>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159766</xdr:rowOff>
    </xdr:from>
    <xdr:to>
      <xdr:col>4</xdr:col>
      <xdr:colOff>533400</xdr:colOff>
      <xdr:row>66</xdr:row>
      <xdr:rowOff>89916</xdr:rowOff>
    </xdr:to>
    <xdr:sp macro="" textlink="">
      <xdr:nvSpPr>
        <xdr:cNvPr id="152" name="円/楕円 151"/>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74693</xdr:rowOff>
    </xdr:from>
    <xdr:ext cx="762000" cy="259045"/>
    <xdr:sp macro="" textlink="">
      <xdr:nvSpPr>
        <xdr:cNvPr id="153" name="テキスト ボックス 152"/>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4" name="円/楕円 153"/>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5" name="テキスト ボックス 154"/>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106680</xdr:rowOff>
    </xdr:from>
    <xdr:to>
      <xdr:col>2</xdr:col>
      <xdr:colOff>127000</xdr:colOff>
      <xdr:row>66</xdr:row>
      <xdr:rowOff>36830</xdr:rowOff>
    </xdr:to>
    <xdr:sp macro="" textlink="">
      <xdr:nvSpPr>
        <xdr:cNvPr id="156" name="円/楕円 155"/>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21607</xdr:rowOff>
    </xdr:from>
    <xdr:ext cx="762000" cy="259045"/>
    <xdr:sp macro="" textlink="">
      <xdr:nvSpPr>
        <xdr:cNvPr id="157" name="テキスト ボックス 156"/>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平成２８年度は、類似団体の平均を下回っているものの全国平均、神奈川県平均を上回っている。</a:t>
          </a:r>
          <a:endParaRPr kumimoji="1" lang="en-US" altLang="ja-JP" sz="1300">
            <a:latin typeface="ＭＳ Ｐゴシック"/>
          </a:endParaRPr>
        </a:p>
        <a:p>
          <a:r>
            <a:rPr kumimoji="1" lang="ja-JP" altLang="en-US" sz="1300">
              <a:latin typeface="ＭＳ Ｐゴシック"/>
            </a:rPr>
            <a:t>　これは、主に人件費が要因で、事務処理の合理化や民間委託の推進などにより、職員数の抑制に努めているものの、地形上、出張所や消防分署が必要となるほか、ごみ収集、し尿処理業務や保育園（６園）の運営を町単独で実施しているためである。今後も適切な定員管理に努め、人件費の抑制を図っていく。</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78533</xdr:rowOff>
    </xdr:from>
    <xdr:to>
      <xdr:col>7</xdr:col>
      <xdr:colOff>152400</xdr:colOff>
      <xdr:row>81</xdr:row>
      <xdr:rowOff>79516</xdr:rowOff>
    </xdr:to>
    <xdr:cxnSp macro="">
      <xdr:nvCxnSpPr>
        <xdr:cNvPr id="191" name="直線コネクタ 190"/>
        <xdr:cNvCxnSpPr/>
      </xdr:nvCxnSpPr>
      <xdr:spPr>
        <a:xfrm flipV="1">
          <a:off x="4114800" y="13965983"/>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63311</xdr:rowOff>
    </xdr:from>
    <xdr:ext cx="762000" cy="259045"/>
    <xdr:sp macro="" textlink="">
      <xdr:nvSpPr>
        <xdr:cNvPr id="192" name="人件費・物件費等の状況平均値テキスト"/>
        <xdr:cNvSpPr txBox="1"/>
      </xdr:nvSpPr>
      <xdr:spPr>
        <a:xfrm>
          <a:off x="5041900" y="139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77237</xdr:rowOff>
    </xdr:from>
    <xdr:to>
      <xdr:col>6</xdr:col>
      <xdr:colOff>0</xdr:colOff>
      <xdr:row>81</xdr:row>
      <xdr:rowOff>79516</xdr:rowOff>
    </xdr:to>
    <xdr:cxnSp macro="">
      <xdr:nvCxnSpPr>
        <xdr:cNvPr id="194" name="直線コネクタ 193"/>
        <xdr:cNvCxnSpPr/>
      </xdr:nvCxnSpPr>
      <xdr:spPr>
        <a:xfrm>
          <a:off x="3225800" y="13964687"/>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71112</xdr:rowOff>
    </xdr:from>
    <xdr:to>
      <xdr:col>4</xdr:col>
      <xdr:colOff>482600</xdr:colOff>
      <xdr:row>81</xdr:row>
      <xdr:rowOff>77237</xdr:rowOff>
    </xdr:to>
    <xdr:cxnSp macro="">
      <xdr:nvCxnSpPr>
        <xdr:cNvPr id="197" name="直線コネクタ 196"/>
        <xdr:cNvCxnSpPr/>
      </xdr:nvCxnSpPr>
      <xdr:spPr>
        <a:xfrm>
          <a:off x="2336800" y="13958562"/>
          <a:ext cx="8890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71112</xdr:rowOff>
    </xdr:from>
    <xdr:to>
      <xdr:col>3</xdr:col>
      <xdr:colOff>279400</xdr:colOff>
      <xdr:row>81</xdr:row>
      <xdr:rowOff>74479</xdr:rowOff>
    </xdr:to>
    <xdr:cxnSp macro="">
      <xdr:nvCxnSpPr>
        <xdr:cNvPr id="200" name="直線コネクタ 199"/>
        <xdr:cNvCxnSpPr/>
      </xdr:nvCxnSpPr>
      <xdr:spPr>
        <a:xfrm flipV="1">
          <a:off x="1447800" y="13958562"/>
          <a:ext cx="889000" cy="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27733</xdr:rowOff>
    </xdr:from>
    <xdr:to>
      <xdr:col>7</xdr:col>
      <xdr:colOff>203200</xdr:colOff>
      <xdr:row>81</xdr:row>
      <xdr:rowOff>129333</xdr:rowOff>
    </xdr:to>
    <xdr:sp macro="" textlink="">
      <xdr:nvSpPr>
        <xdr:cNvPr id="210" name="円/楕円 209"/>
        <xdr:cNvSpPr/>
      </xdr:nvSpPr>
      <xdr:spPr>
        <a:xfrm>
          <a:off x="4902200" y="1391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120460</xdr:rowOff>
    </xdr:from>
    <xdr:ext cx="762000" cy="259045"/>
    <xdr:sp macro="" textlink="">
      <xdr:nvSpPr>
        <xdr:cNvPr id="211" name="人件費・物件費等の状況該当値テキスト"/>
        <xdr:cNvSpPr txBox="1"/>
      </xdr:nvSpPr>
      <xdr:spPr>
        <a:xfrm>
          <a:off x="5041900" y="138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123,319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28716</xdr:rowOff>
    </xdr:from>
    <xdr:to>
      <xdr:col>6</xdr:col>
      <xdr:colOff>50800</xdr:colOff>
      <xdr:row>81</xdr:row>
      <xdr:rowOff>130316</xdr:rowOff>
    </xdr:to>
    <xdr:sp macro="" textlink="">
      <xdr:nvSpPr>
        <xdr:cNvPr id="212" name="円/楕円 211"/>
        <xdr:cNvSpPr/>
      </xdr:nvSpPr>
      <xdr:spPr>
        <a:xfrm>
          <a:off x="4064000" y="1391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140493</xdr:rowOff>
    </xdr:from>
    <xdr:ext cx="736600" cy="259045"/>
    <xdr:sp macro="" textlink="">
      <xdr:nvSpPr>
        <xdr:cNvPr id="213" name="テキスト ボックス 212"/>
        <xdr:cNvSpPr txBox="1"/>
      </xdr:nvSpPr>
      <xdr:spPr>
        <a:xfrm>
          <a:off x="3733800" y="13685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26437</xdr:rowOff>
    </xdr:from>
    <xdr:to>
      <xdr:col>4</xdr:col>
      <xdr:colOff>533400</xdr:colOff>
      <xdr:row>81</xdr:row>
      <xdr:rowOff>128037</xdr:rowOff>
    </xdr:to>
    <xdr:sp macro="" textlink="">
      <xdr:nvSpPr>
        <xdr:cNvPr id="214" name="円/楕円 213"/>
        <xdr:cNvSpPr/>
      </xdr:nvSpPr>
      <xdr:spPr>
        <a:xfrm>
          <a:off x="3175000" y="139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112814</xdr:rowOff>
    </xdr:from>
    <xdr:ext cx="762000" cy="259045"/>
    <xdr:sp macro="" textlink="">
      <xdr:nvSpPr>
        <xdr:cNvPr id="215" name="テキスト ボックス 214"/>
        <xdr:cNvSpPr txBox="1"/>
      </xdr:nvSpPr>
      <xdr:spPr>
        <a:xfrm>
          <a:off x="2844800" y="1400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20312</xdr:rowOff>
    </xdr:from>
    <xdr:to>
      <xdr:col>3</xdr:col>
      <xdr:colOff>330200</xdr:colOff>
      <xdr:row>81</xdr:row>
      <xdr:rowOff>121912</xdr:rowOff>
    </xdr:to>
    <xdr:sp macro="" textlink="">
      <xdr:nvSpPr>
        <xdr:cNvPr id="216" name="円/楕円 215"/>
        <xdr:cNvSpPr/>
      </xdr:nvSpPr>
      <xdr:spPr>
        <a:xfrm>
          <a:off x="2286000" y="1390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106689</xdr:rowOff>
    </xdr:from>
    <xdr:ext cx="762000" cy="259045"/>
    <xdr:sp macro="" textlink="">
      <xdr:nvSpPr>
        <xdr:cNvPr id="217" name="テキスト ボックス 216"/>
        <xdr:cNvSpPr txBox="1"/>
      </xdr:nvSpPr>
      <xdr:spPr>
        <a:xfrm>
          <a:off x="1955800" y="1399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23679</xdr:rowOff>
    </xdr:from>
    <xdr:to>
      <xdr:col>2</xdr:col>
      <xdr:colOff>127000</xdr:colOff>
      <xdr:row>81</xdr:row>
      <xdr:rowOff>125279</xdr:rowOff>
    </xdr:to>
    <xdr:sp macro="" textlink="">
      <xdr:nvSpPr>
        <xdr:cNvPr id="218" name="円/楕円 217"/>
        <xdr:cNvSpPr/>
      </xdr:nvSpPr>
      <xdr:spPr>
        <a:xfrm>
          <a:off x="1397000" y="1391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110056</xdr:rowOff>
    </xdr:from>
    <xdr:ext cx="762000" cy="259045"/>
    <xdr:sp macro="" textlink="">
      <xdr:nvSpPr>
        <xdr:cNvPr id="219" name="テキスト ボックス 218"/>
        <xdr:cNvSpPr txBox="1"/>
      </xdr:nvSpPr>
      <xdr:spPr>
        <a:xfrm>
          <a:off x="1066800" y="13997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120,295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a:t>
          </a:r>
          <a:r>
            <a:rPr kumimoji="1" lang="en-US" altLang="ja-JP" sz="1300">
              <a:latin typeface="ＭＳ Ｐゴシック"/>
            </a:rPr>
            <a:t>3.4</a:t>
          </a:r>
          <a:r>
            <a:rPr kumimoji="1" lang="ja-JP" altLang="en-US" sz="1300">
              <a:latin typeface="ＭＳ Ｐゴシック"/>
            </a:rPr>
            <a:t>ポイント上回っている要因としては、人材確保の必要性から近隣自治体の水準を考慮し、新卒初任給を国より高く設定していることと、給与制度の総合的見直しの実施時期が、国は平成２７年４月１日であるのに対し、本町では平成２８年４月１日と、</a:t>
          </a:r>
          <a:r>
            <a:rPr kumimoji="1" lang="en-US" altLang="ja-JP" sz="1300">
              <a:latin typeface="ＭＳ Ｐゴシック"/>
            </a:rPr>
            <a:t>1</a:t>
          </a:r>
          <a:r>
            <a:rPr kumimoji="1" lang="ja-JP" altLang="en-US" sz="1300">
              <a:latin typeface="ＭＳ Ｐゴシック"/>
            </a:rPr>
            <a:t>年ずれているため、経過措置によりラスパイレス指数が高くなっていることによる。</a:t>
          </a:r>
          <a:endParaRPr kumimoji="1" lang="en-US" altLang="ja-JP" sz="1300">
            <a:latin typeface="ＭＳ Ｐゴシック"/>
          </a:endParaRPr>
        </a:p>
        <a:p>
          <a:r>
            <a:rPr kumimoji="1" lang="ja-JP" altLang="en-US" sz="1300">
              <a:latin typeface="ＭＳ Ｐゴシック"/>
            </a:rPr>
            <a:t>　地域の実情を考慮しつつ、人事院勧告に準拠した給与改定や給与制度の総合的見直しの実施により、給与水準の適正化に取り組んでいく。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63923</xdr:rowOff>
    </xdr:from>
    <xdr:to>
      <xdr:col>24</xdr:col>
      <xdr:colOff>558800</xdr:colOff>
      <xdr:row>85</xdr:row>
      <xdr:rowOff>88054</xdr:rowOff>
    </xdr:to>
    <xdr:cxnSp macro="">
      <xdr:nvCxnSpPr>
        <xdr:cNvPr id="253" name="直線コネクタ 252"/>
        <xdr:cNvCxnSpPr/>
      </xdr:nvCxnSpPr>
      <xdr:spPr>
        <a:xfrm flipV="1">
          <a:off x="16179800" y="146371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138854</xdr:rowOff>
    </xdr:from>
    <xdr:to>
      <xdr:col>23</xdr:col>
      <xdr:colOff>406400</xdr:colOff>
      <xdr:row>85</xdr:row>
      <xdr:rowOff>88054</xdr:rowOff>
    </xdr:to>
    <xdr:cxnSp macro="">
      <xdr:nvCxnSpPr>
        <xdr:cNvPr id="256" name="直線コネクタ 255"/>
        <xdr:cNvCxnSpPr/>
      </xdr:nvCxnSpPr>
      <xdr:spPr>
        <a:xfrm>
          <a:off x="15290800" y="14540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74507</xdr:rowOff>
    </xdr:from>
    <xdr:to>
      <xdr:col>22</xdr:col>
      <xdr:colOff>203200</xdr:colOff>
      <xdr:row>84</xdr:row>
      <xdr:rowOff>138854</xdr:rowOff>
    </xdr:to>
    <xdr:cxnSp macro="">
      <xdr:nvCxnSpPr>
        <xdr:cNvPr id="259" name="直線コネクタ 258"/>
        <xdr:cNvCxnSpPr/>
      </xdr:nvCxnSpPr>
      <xdr:spPr>
        <a:xfrm>
          <a:off x="14401800" y="14476307"/>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88</xdr:row>
      <xdr:rowOff>32173</xdr:rowOff>
    </xdr:to>
    <xdr:cxnSp macro="">
      <xdr:nvCxnSpPr>
        <xdr:cNvPr id="262" name="直線コネクタ 261"/>
        <xdr:cNvCxnSpPr/>
      </xdr:nvCxnSpPr>
      <xdr:spPr>
        <a:xfrm flipV="1">
          <a:off x="13512800" y="1447630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2" name="円/楕円 271"/>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80450</xdr:rowOff>
    </xdr:from>
    <xdr:ext cx="762000" cy="259045"/>
    <xdr:sp macro="" textlink="">
      <xdr:nvSpPr>
        <xdr:cNvPr id="273" name="給与水準   （国との比較）該当値テキスト"/>
        <xdr:cNvSpPr txBox="1"/>
      </xdr:nvSpPr>
      <xdr:spPr>
        <a:xfrm>
          <a:off x="17106900" y="144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4" name="円/楕円 273"/>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5" name="テキスト ボックス 274"/>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88054</xdr:rowOff>
    </xdr:from>
    <xdr:to>
      <xdr:col>22</xdr:col>
      <xdr:colOff>254000</xdr:colOff>
      <xdr:row>85</xdr:row>
      <xdr:rowOff>18204</xdr:rowOff>
    </xdr:to>
    <xdr:sp macro="" textlink="">
      <xdr:nvSpPr>
        <xdr:cNvPr id="276" name="円/楕円 275"/>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77" name="テキスト ボックス 276"/>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78" name="円/楕円 277"/>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110084</xdr:rowOff>
    </xdr:from>
    <xdr:ext cx="762000" cy="259045"/>
    <xdr:sp macro="" textlink="">
      <xdr:nvSpPr>
        <xdr:cNvPr id="279" name="テキスト ボックス 278"/>
        <xdr:cNvSpPr txBox="1"/>
      </xdr:nvSpPr>
      <xdr:spPr>
        <a:xfrm>
          <a:off x="14020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152823</xdr:rowOff>
    </xdr:from>
    <xdr:to>
      <xdr:col>19</xdr:col>
      <xdr:colOff>533400</xdr:colOff>
      <xdr:row>88</xdr:row>
      <xdr:rowOff>82973</xdr:rowOff>
    </xdr:to>
    <xdr:sp macro="" textlink="">
      <xdr:nvSpPr>
        <xdr:cNvPr id="280" name="円/楕円 279"/>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67750</xdr:rowOff>
    </xdr:from>
    <xdr:ext cx="762000" cy="259045"/>
    <xdr:sp macro="" textlink="">
      <xdr:nvSpPr>
        <xdr:cNvPr id="281" name="テキスト ボックス 280"/>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需要が増大する中、事務処理の合理化や民間委託の推進などにより、職員数の抑制に努めているものの、地形上、出張所や消防分署が必要となるほか、ごみ収集、し尿処理業務や保育園（６園）の運営を町単独で実施しているため、類似団体の平均を</a:t>
          </a:r>
          <a:r>
            <a:rPr kumimoji="1" lang="en-US" altLang="ja-JP" sz="1300">
              <a:latin typeface="ＭＳ Ｐゴシック"/>
            </a:rPr>
            <a:t>0.78</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今後も適切な定員管理に努める。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53068</xdr:rowOff>
    </xdr:from>
    <xdr:to>
      <xdr:col>24</xdr:col>
      <xdr:colOff>558800</xdr:colOff>
      <xdr:row>62</xdr:row>
      <xdr:rowOff>73751</xdr:rowOff>
    </xdr:to>
    <xdr:cxnSp macro="">
      <xdr:nvCxnSpPr>
        <xdr:cNvPr id="318" name="直線コネクタ 317"/>
        <xdr:cNvCxnSpPr/>
      </xdr:nvCxnSpPr>
      <xdr:spPr>
        <a:xfrm flipV="1">
          <a:off x="16179800" y="10682968"/>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73751</xdr:rowOff>
    </xdr:from>
    <xdr:to>
      <xdr:col>23</xdr:col>
      <xdr:colOff>406400</xdr:colOff>
      <xdr:row>62</xdr:row>
      <xdr:rowOff>84092</xdr:rowOff>
    </xdr:to>
    <xdr:cxnSp macro="">
      <xdr:nvCxnSpPr>
        <xdr:cNvPr id="321" name="直線コネクタ 320"/>
        <xdr:cNvCxnSpPr/>
      </xdr:nvCxnSpPr>
      <xdr:spPr>
        <a:xfrm flipV="1">
          <a:off x="15290800" y="1070365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59962</xdr:rowOff>
    </xdr:from>
    <xdr:to>
      <xdr:col>22</xdr:col>
      <xdr:colOff>203200</xdr:colOff>
      <xdr:row>62</xdr:row>
      <xdr:rowOff>84092</xdr:rowOff>
    </xdr:to>
    <xdr:cxnSp macro="">
      <xdr:nvCxnSpPr>
        <xdr:cNvPr id="324" name="直線コネクタ 323"/>
        <xdr:cNvCxnSpPr/>
      </xdr:nvCxnSpPr>
      <xdr:spPr>
        <a:xfrm>
          <a:off x="14401800" y="106898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53068</xdr:rowOff>
    </xdr:from>
    <xdr:to>
      <xdr:col>21</xdr:col>
      <xdr:colOff>0</xdr:colOff>
      <xdr:row>62</xdr:row>
      <xdr:rowOff>59962</xdr:rowOff>
    </xdr:to>
    <xdr:cxnSp macro="">
      <xdr:nvCxnSpPr>
        <xdr:cNvPr id="327" name="直線コネクタ 326"/>
        <xdr:cNvCxnSpPr/>
      </xdr:nvCxnSpPr>
      <xdr:spPr>
        <a:xfrm>
          <a:off x="13512800" y="1068296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2268</xdr:rowOff>
    </xdr:from>
    <xdr:to>
      <xdr:col>24</xdr:col>
      <xdr:colOff>609600</xdr:colOff>
      <xdr:row>62</xdr:row>
      <xdr:rowOff>103868</xdr:rowOff>
    </xdr:to>
    <xdr:sp macro="" textlink="">
      <xdr:nvSpPr>
        <xdr:cNvPr id="337" name="円/楕円 336"/>
        <xdr:cNvSpPr/>
      </xdr:nvSpPr>
      <xdr:spPr>
        <a:xfrm>
          <a:off x="169672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145795</xdr:rowOff>
    </xdr:from>
    <xdr:ext cx="762000" cy="259045"/>
    <xdr:sp macro="" textlink="">
      <xdr:nvSpPr>
        <xdr:cNvPr id="338" name="定員管理の状況該当値テキスト"/>
        <xdr:cNvSpPr txBox="1"/>
      </xdr:nvSpPr>
      <xdr:spPr>
        <a:xfrm>
          <a:off x="17106900" y="1060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22951</xdr:rowOff>
    </xdr:from>
    <xdr:to>
      <xdr:col>23</xdr:col>
      <xdr:colOff>457200</xdr:colOff>
      <xdr:row>62</xdr:row>
      <xdr:rowOff>124551</xdr:rowOff>
    </xdr:to>
    <xdr:sp macro="" textlink="">
      <xdr:nvSpPr>
        <xdr:cNvPr id="339" name="円/楕円 338"/>
        <xdr:cNvSpPr/>
      </xdr:nvSpPr>
      <xdr:spPr>
        <a:xfrm>
          <a:off x="16129000" y="106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109328</xdr:rowOff>
    </xdr:from>
    <xdr:ext cx="736600" cy="259045"/>
    <xdr:sp macro="" textlink="">
      <xdr:nvSpPr>
        <xdr:cNvPr id="340" name="テキスト ボックス 339"/>
        <xdr:cNvSpPr txBox="1"/>
      </xdr:nvSpPr>
      <xdr:spPr>
        <a:xfrm>
          <a:off x="15798800" y="1073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33292</xdr:rowOff>
    </xdr:from>
    <xdr:to>
      <xdr:col>22</xdr:col>
      <xdr:colOff>254000</xdr:colOff>
      <xdr:row>62</xdr:row>
      <xdr:rowOff>134892</xdr:rowOff>
    </xdr:to>
    <xdr:sp macro="" textlink="">
      <xdr:nvSpPr>
        <xdr:cNvPr id="341" name="円/楕円 340"/>
        <xdr:cNvSpPr/>
      </xdr:nvSpPr>
      <xdr:spPr>
        <a:xfrm>
          <a:off x="15240000" y="106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119669</xdr:rowOff>
    </xdr:from>
    <xdr:ext cx="762000" cy="259045"/>
    <xdr:sp macro="" textlink="">
      <xdr:nvSpPr>
        <xdr:cNvPr id="342" name="テキスト ボックス 341"/>
        <xdr:cNvSpPr txBox="1"/>
      </xdr:nvSpPr>
      <xdr:spPr>
        <a:xfrm>
          <a:off x="14909800" y="1074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9162</xdr:rowOff>
    </xdr:from>
    <xdr:to>
      <xdr:col>21</xdr:col>
      <xdr:colOff>50800</xdr:colOff>
      <xdr:row>62</xdr:row>
      <xdr:rowOff>110762</xdr:rowOff>
    </xdr:to>
    <xdr:sp macro="" textlink="">
      <xdr:nvSpPr>
        <xdr:cNvPr id="343" name="円/楕円 342"/>
        <xdr:cNvSpPr/>
      </xdr:nvSpPr>
      <xdr:spPr>
        <a:xfrm>
          <a:off x="14351000" y="1063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95539</xdr:rowOff>
    </xdr:from>
    <xdr:ext cx="762000" cy="259045"/>
    <xdr:sp macro="" textlink="">
      <xdr:nvSpPr>
        <xdr:cNvPr id="344" name="テキスト ボックス 343"/>
        <xdr:cNvSpPr txBox="1"/>
      </xdr:nvSpPr>
      <xdr:spPr>
        <a:xfrm>
          <a:off x="14020800" y="1072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2268</xdr:rowOff>
    </xdr:from>
    <xdr:to>
      <xdr:col>19</xdr:col>
      <xdr:colOff>533400</xdr:colOff>
      <xdr:row>62</xdr:row>
      <xdr:rowOff>103868</xdr:rowOff>
    </xdr:to>
    <xdr:sp macro="" textlink="">
      <xdr:nvSpPr>
        <xdr:cNvPr id="345" name="円/楕円 344"/>
        <xdr:cNvSpPr/>
      </xdr:nvSpPr>
      <xdr:spPr>
        <a:xfrm>
          <a:off x="13462000" y="1063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88645</xdr:rowOff>
    </xdr:from>
    <xdr:ext cx="762000" cy="259045"/>
    <xdr:sp macro="" textlink="">
      <xdr:nvSpPr>
        <xdr:cNvPr id="346" name="テキスト ボックス 345"/>
        <xdr:cNvSpPr txBox="1"/>
      </xdr:nvSpPr>
      <xdr:spPr>
        <a:xfrm>
          <a:off x="13131800" y="1071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平成９年度から、新規の地方債の発行を、原則として当該年度の元金償還額以内に抑制してきたことや、過去の高利子の地方債の償還が終了してきていることにより、類似団体平均を大幅に下回っている。</a:t>
          </a:r>
          <a:endParaRPr kumimoji="1" lang="en-US" altLang="ja-JP" sz="1300">
            <a:latin typeface="ＭＳ Ｐゴシック"/>
          </a:endParaRPr>
        </a:p>
        <a:p>
          <a:r>
            <a:rPr kumimoji="1" lang="ja-JP" altLang="en-US" sz="1300">
              <a:latin typeface="ＭＳ Ｐゴシック"/>
            </a:rPr>
            <a:t>　今後も、健全財政を念頭に置きながら地方債の活用を図り、低い水準を維持できるよう努める。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54864</xdr:rowOff>
    </xdr:from>
    <xdr:to>
      <xdr:col>24</xdr:col>
      <xdr:colOff>558800</xdr:colOff>
      <xdr:row>38</xdr:row>
      <xdr:rowOff>59690</xdr:rowOff>
    </xdr:to>
    <xdr:cxnSp macro="">
      <xdr:nvCxnSpPr>
        <xdr:cNvPr id="377" name="直線コネクタ 376"/>
        <xdr:cNvCxnSpPr/>
      </xdr:nvCxnSpPr>
      <xdr:spPr>
        <a:xfrm>
          <a:off x="16179800" y="65699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54864</xdr:rowOff>
    </xdr:from>
    <xdr:to>
      <xdr:col>23</xdr:col>
      <xdr:colOff>406400</xdr:colOff>
      <xdr:row>38</xdr:row>
      <xdr:rowOff>98298</xdr:rowOff>
    </xdr:to>
    <xdr:cxnSp macro="">
      <xdr:nvCxnSpPr>
        <xdr:cNvPr id="380" name="直線コネクタ 379"/>
        <xdr:cNvCxnSpPr/>
      </xdr:nvCxnSpPr>
      <xdr:spPr>
        <a:xfrm flipV="1">
          <a:off x="15290800" y="65699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98298</xdr:rowOff>
    </xdr:from>
    <xdr:to>
      <xdr:col>22</xdr:col>
      <xdr:colOff>203200</xdr:colOff>
      <xdr:row>38</xdr:row>
      <xdr:rowOff>107950</xdr:rowOff>
    </xdr:to>
    <xdr:cxnSp macro="">
      <xdr:nvCxnSpPr>
        <xdr:cNvPr id="383" name="直線コネクタ 382"/>
        <xdr:cNvCxnSpPr/>
      </xdr:nvCxnSpPr>
      <xdr:spPr>
        <a:xfrm flipV="1">
          <a:off x="14401800" y="66133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5" name="テキスト ボックス 384"/>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107950</xdr:rowOff>
    </xdr:from>
    <xdr:to>
      <xdr:col>21</xdr:col>
      <xdr:colOff>0</xdr:colOff>
      <xdr:row>38</xdr:row>
      <xdr:rowOff>122428</xdr:rowOff>
    </xdr:to>
    <xdr:cxnSp macro="">
      <xdr:nvCxnSpPr>
        <xdr:cNvPr id="386" name="直線コネクタ 385"/>
        <xdr:cNvCxnSpPr/>
      </xdr:nvCxnSpPr>
      <xdr:spPr>
        <a:xfrm flipV="1">
          <a:off x="13512800" y="66230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0" name="テキスト ボックス 389"/>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8890</xdr:rowOff>
    </xdr:from>
    <xdr:to>
      <xdr:col>24</xdr:col>
      <xdr:colOff>609600</xdr:colOff>
      <xdr:row>38</xdr:row>
      <xdr:rowOff>110490</xdr:rowOff>
    </xdr:to>
    <xdr:sp macro="" textlink="">
      <xdr:nvSpPr>
        <xdr:cNvPr id="396" name="円/楕円 395"/>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101617</xdr:rowOff>
    </xdr:from>
    <xdr:ext cx="762000" cy="259045"/>
    <xdr:sp macro="" textlink="">
      <xdr:nvSpPr>
        <xdr:cNvPr id="397" name="公債費負担の状況該当値テキスト"/>
        <xdr:cNvSpPr txBox="1"/>
      </xdr:nvSpPr>
      <xdr:spPr>
        <a:xfrm>
          <a:off x="17106900" y="644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4064</xdr:rowOff>
    </xdr:from>
    <xdr:to>
      <xdr:col>23</xdr:col>
      <xdr:colOff>457200</xdr:colOff>
      <xdr:row>38</xdr:row>
      <xdr:rowOff>105664</xdr:rowOff>
    </xdr:to>
    <xdr:sp macro="" textlink="">
      <xdr:nvSpPr>
        <xdr:cNvPr id="398" name="円/楕円 397"/>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115841</xdr:rowOff>
    </xdr:from>
    <xdr:ext cx="736600" cy="259045"/>
    <xdr:sp macro="" textlink="">
      <xdr:nvSpPr>
        <xdr:cNvPr id="399" name="テキスト ボックス 398"/>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47498</xdr:rowOff>
    </xdr:from>
    <xdr:to>
      <xdr:col>22</xdr:col>
      <xdr:colOff>254000</xdr:colOff>
      <xdr:row>38</xdr:row>
      <xdr:rowOff>149098</xdr:rowOff>
    </xdr:to>
    <xdr:sp macro="" textlink="">
      <xdr:nvSpPr>
        <xdr:cNvPr id="400" name="円/楕円 399"/>
        <xdr:cNvSpPr/>
      </xdr:nvSpPr>
      <xdr:spPr>
        <a:xfrm>
          <a:off x="15240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159275</xdr:rowOff>
    </xdr:from>
    <xdr:ext cx="762000" cy="259045"/>
    <xdr:sp macro="" textlink="">
      <xdr:nvSpPr>
        <xdr:cNvPr id="401" name="テキスト ボックス 400"/>
        <xdr:cNvSpPr txBox="1"/>
      </xdr:nvSpPr>
      <xdr:spPr>
        <a:xfrm>
          <a:off x="14909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57150</xdr:rowOff>
    </xdr:from>
    <xdr:to>
      <xdr:col>21</xdr:col>
      <xdr:colOff>50800</xdr:colOff>
      <xdr:row>38</xdr:row>
      <xdr:rowOff>158750</xdr:rowOff>
    </xdr:to>
    <xdr:sp macro="" textlink="">
      <xdr:nvSpPr>
        <xdr:cNvPr id="402" name="円/楕円 401"/>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168927</xdr:rowOff>
    </xdr:from>
    <xdr:ext cx="762000" cy="259045"/>
    <xdr:sp macro="" textlink="">
      <xdr:nvSpPr>
        <xdr:cNvPr id="403" name="テキスト ボックス 402"/>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71628</xdr:rowOff>
    </xdr:from>
    <xdr:to>
      <xdr:col>19</xdr:col>
      <xdr:colOff>533400</xdr:colOff>
      <xdr:row>39</xdr:row>
      <xdr:rowOff>1778</xdr:rowOff>
    </xdr:to>
    <xdr:sp macro="" textlink="">
      <xdr:nvSpPr>
        <xdr:cNvPr id="404" name="円/楕円 403"/>
        <xdr:cNvSpPr/>
      </xdr:nvSpPr>
      <xdr:spPr>
        <a:xfrm>
          <a:off x="1346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11955</xdr:rowOff>
    </xdr:from>
    <xdr:ext cx="762000" cy="259045"/>
    <xdr:sp macro="" textlink="">
      <xdr:nvSpPr>
        <xdr:cNvPr id="405" name="テキスト ボックス 404"/>
        <xdr:cNvSpPr txBox="1"/>
      </xdr:nvSpPr>
      <xdr:spPr>
        <a:xfrm>
          <a:off x="13131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類似団体平均を大幅に下回っている。</a:t>
          </a:r>
        </a:p>
        <a:p>
          <a:r>
            <a:rPr kumimoji="1" lang="ja-JP" altLang="en-US" sz="1300">
              <a:latin typeface="ＭＳ Ｐゴシック"/>
            </a:rPr>
            <a:t>　主な要因としては、地方債借入額の抑制や、計画的な公社からの依頼土地の買い戻しなどにより、将来負担額が減少傾向にあることに加え、将来負担額を上回る基金等の充当可能財源が確保されているためで、引き続き将来負担比率は低い状況で推移するものと考える。</a:t>
          </a:r>
        </a:p>
        <a:p>
          <a:r>
            <a:rPr kumimoji="1" lang="ja-JP" altLang="en-US" sz="1300">
              <a:latin typeface="ＭＳ Ｐゴシック"/>
            </a:rPr>
            <a:t>　今後も公債費の削減や基金の確保など、低い水準を維持できるよう努める。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1"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2" name="フローチャート : 判断 441"/>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5" name="フローチャート : 判断 444"/>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6" name="テキスト ボックス 445"/>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7" name="フローチャート : 判断 44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8" name="テキスト ボックス 44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9" name="フローチャート : 判断 44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0" name="テキスト ボックス 44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神奈川県愛川町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40,955
38,664
34.28
12,353,841
11,876,173
477,668
8,204,762
6,934,995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処理の合理化や民間委託の推進などにより、職員数の抑制に努めているものの、地形上、出張所や消防分署が必要となるほか、ごみ収集、し尿処理業務や保育園（６園）の運営を町単独で実施しているため、類似団体平均を上回っている。</a:t>
          </a:r>
        </a:p>
        <a:p>
          <a:r>
            <a:rPr kumimoji="1" lang="ja-JP" altLang="en-US" sz="1300">
              <a:latin typeface="ＭＳ Ｐゴシック"/>
            </a:rPr>
            <a:t>　今後も適切な定員管理に努め、人件費の抑制を図っていく。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10414</xdr:rowOff>
    </xdr:from>
    <xdr:to>
      <xdr:col>7</xdr:col>
      <xdr:colOff>15875</xdr:colOff>
      <xdr:row>40</xdr:row>
      <xdr:rowOff>26416</xdr:rowOff>
    </xdr:to>
    <xdr:cxnSp macro="">
      <xdr:nvCxnSpPr>
        <xdr:cNvPr id="59" name="直線コネクタ 58"/>
        <xdr:cNvCxnSpPr/>
      </xdr:nvCxnSpPr>
      <xdr:spPr>
        <a:xfrm flipV="1">
          <a:off x="4826000" y="6011164"/>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169943</xdr:rowOff>
    </xdr:from>
    <xdr:ext cx="762000" cy="259045"/>
    <xdr:sp macro="" textlink="">
      <xdr:nvSpPr>
        <xdr:cNvPr id="60" name="人件費最小値テキスト"/>
        <xdr:cNvSpPr txBox="1"/>
      </xdr:nvSpPr>
      <xdr:spPr>
        <a:xfrm>
          <a:off x="4914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40</xdr:row>
      <xdr:rowOff>26416</xdr:rowOff>
    </xdr:from>
    <xdr:to>
      <xdr:col>7</xdr:col>
      <xdr:colOff>104775</xdr:colOff>
      <xdr:row>40</xdr:row>
      <xdr:rowOff>26416</xdr:rowOff>
    </xdr:to>
    <xdr:cxnSp macro="">
      <xdr:nvCxnSpPr>
        <xdr:cNvPr id="61" name="直線コネクタ 60"/>
        <xdr:cNvCxnSpPr/>
      </xdr:nvCxnSpPr>
      <xdr:spPr>
        <a:xfrm>
          <a:off x="4737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96791</xdr:rowOff>
    </xdr:from>
    <xdr:ext cx="762000" cy="259045"/>
    <xdr:sp macro="" textlink="">
      <xdr:nvSpPr>
        <xdr:cNvPr id="62" name="人件費最大値テキスト"/>
        <xdr:cNvSpPr txBox="1"/>
      </xdr:nvSpPr>
      <xdr:spPr>
        <a:xfrm>
          <a:off x="4914900" y="575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35</xdr:row>
      <xdr:rowOff>10414</xdr:rowOff>
    </xdr:from>
    <xdr:to>
      <xdr:col>7</xdr:col>
      <xdr:colOff>104775</xdr:colOff>
      <xdr:row>35</xdr:row>
      <xdr:rowOff>10414</xdr:rowOff>
    </xdr:to>
    <xdr:cxnSp macro="">
      <xdr:nvCxnSpPr>
        <xdr:cNvPr id="63" name="直線コネクタ 62"/>
        <xdr:cNvCxnSpPr/>
      </xdr:nvCxnSpPr>
      <xdr:spPr>
        <a:xfrm>
          <a:off x="4737100" y="6011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8128</xdr:rowOff>
    </xdr:from>
    <xdr:to>
      <xdr:col>7</xdr:col>
      <xdr:colOff>15875</xdr:colOff>
      <xdr:row>40</xdr:row>
      <xdr:rowOff>26416</xdr:rowOff>
    </xdr:to>
    <xdr:cxnSp macro="">
      <xdr:nvCxnSpPr>
        <xdr:cNvPr id="64" name="直線コネクタ 63"/>
        <xdr:cNvCxnSpPr/>
      </xdr:nvCxnSpPr>
      <xdr:spPr>
        <a:xfrm>
          <a:off x="3987800" y="68661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88155</xdr:rowOff>
    </xdr:from>
    <xdr:ext cx="762000" cy="259045"/>
    <xdr:sp macro="" textlink="">
      <xdr:nvSpPr>
        <xdr:cNvPr id="65" name="人件費平均値テキスト"/>
        <xdr:cNvSpPr txBox="1"/>
      </xdr:nvSpPr>
      <xdr:spPr>
        <a:xfrm>
          <a:off x="4914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71628</xdr:rowOff>
    </xdr:from>
    <xdr:to>
      <xdr:col>7</xdr:col>
      <xdr:colOff>66675</xdr:colOff>
      <xdr:row>37</xdr:row>
      <xdr:rowOff>1778</xdr:rowOff>
    </xdr:to>
    <xdr:sp macro="" textlink="">
      <xdr:nvSpPr>
        <xdr:cNvPr id="66" name="フローチャート :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8128</xdr:rowOff>
    </xdr:from>
    <xdr:to>
      <xdr:col>5</xdr:col>
      <xdr:colOff>549275</xdr:colOff>
      <xdr:row>40</xdr:row>
      <xdr:rowOff>76708</xdr:rowOff>
    </xdr:to>
    <xdr:cxnSp macro="">
      <xdr:nvCxnSpPr>
        <xdr:cNvPr id="67" name="直線コネクタ 66"/>
        <xdr:cNvCxnSpPr/>
      </xdr:nvCxnSpPr>
      <xdr:spPr>
        <a:xfrm flipV="1">
          <a:off x="3098800" y="68661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67564</xdr:rowOff>
    </xdr:from>
    <xdr:to>
      <xdr:col>4</xdr:col>
      <xdr:colOff>346075</xdr:colOff>
      <xdr:row>40</xdr:row>
      <xdr:rowOff>76708</xdr:rowOff>
    </xdr:to>
    <xdr:cxnSp macro="">
      <xdr:nvCxnSpPr>
        <xdr:cNvPr id="70" name="直線コネクタ 69"/>
        <xdr:cNvCxnSpPr/>
      </xdr:nvCxnSpPr>
      <xdr:spPr>
        <a:xfrm>
          <a:off x="2209800" y="6925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67564</xdr:rowOff>
    </xdr:from>
    <xdr:to>
      <xdr:col>3</xdr:col>
      <xdr:colOff>142875</xdr:colOff>
      <xdr:row>41</xdr:row>
      <xdr:rowOff>14986</xdr:rowOff>
    </xdr:to>
    <xdr:cxnSp macro="">
      <xdr:nvCxnSpPr>
        <xdr:cNvPr id="73" name="直線コネクタ 72"/>
        <xdr:cNvCxnSpPr/>
      </xdr:nvCxnSpPr>
      <xdr:spPr>
        <a:xfrm flipV="1">
          <a:off x="1320800" y="69255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147066</xdr:rowOff>
    </xdr:from>
    <xdr:to>
      <xdr:col>7</xdr:col>
      <xdr:colOff>66675</xdr:colOff>
      <xdr:row>40</xdr:row>
      <xdr:rowOff>77216</xdr:rowOff>
    </xdr:to>
    <xdr:sp macro="" textlink="">
      <xdr:nvSpPr>
        <xdr:cNvPr id="83" name="円/楕円 82"/>
        <xdr:cNvSpPr/>
      </xdr:nvSpPr>
      <xdr:spPr>
        <a:xfrm>
          <a:off x="4775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55643</xdr:rowOff>
    </xdr:from>
    <xdr:ext cx="762000" cy="259045"/>
    <xdr:sp macro="" textlink="">
      <xdr:nvSpPr>
        <xdr:cNvPr id="84" name="人件費該当値テキスト"/>
        <xdr:cNvSpPr txBox="1"/>
      </xdr:nvSpPr>
      <xdr:spPr>
        <a:xfrm>
          <a:off x="4914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128778</xdr:rowOff>
    </xdr:from>
    <xdr:to>
      <xdr:col>5</xdr:col>
      <xdr:colOff>600075</xdr:colOff>
      <xdr:row>40</xdr:row>
      <xdr:rowOff>58928</xdr:rowOff>
    </xdr:to>
    <xdr:sp macro="" textlink="">
      <xdr:nvSpPr>
        <xdr:cNvPr id="85" name="円/楕円 84"/>
        <xdr:cNvSpPr/>
      </xdr:nvSpPr>
      <xdr:spPr>
        <a:xfrm>
          <a:off x="3937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43705</xdr:rowOff>
    </xdr:from>
    <xdr:ext cx="736600" cy="259045"/>
    <xdr:sp macro="" textlink="">
      <xdr:nvSpPr>
        <xdr:cNvPr id="86" name="テキスト ボックス 85"/>
        <xdr:cNvSpPr txBox="1"/>
      </xdr:nvSpPr>
      <xdr:spPr>
        <a:xfrm>
          <a:off x="3606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25908</xdr:rowOff>
    </xdr:from>
    <xdr:to>
      <xdr:col>4</xdr:col>
      <xdr:colOff>396875</xdr:colOff>
      <xdr:row>40</xdr:row>
      <xdr:rowOff>127508</xdr:rowOff>
    </xdr:to>
    <xdr:sp macro="" textlink="">
      <xdr:nvSpPr>
        <xdr:cNvPr id="87" name="円/楕円 86"/>
        <xdr:cNvSpPr/>
      </xdr:nvSpPr>
      <xdr:spPr>
        <a:xfrm>
          <a:off x="3048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112285</xdr:rowOff>
    </xdr:from>
    <xdr:ext cx="762000" cy="259045"/>
    <xdr:sp macro="" textlink="">
      <xdr:nvSpPr>
        <xdr:cNvPr id="88" name="テキスト ボックス 87"/>
        <xdr:cNvSpPr txBox="1"/>
      </xdr:nvSpPr>
      <xdr:spPr>
        <a:xfrm>
          <a:off x="2717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16764</xdr:rowOff>
    </xdr:from>
    <xdr:to>
      <xdr:col>3</xdr:col>
      <xdr:colOff>193675</xdr:colOff>
      <xdr:row>40</xdr:row>
      <xdr:rowOff>118364</xdr:rowOff>
    </xdr:to>
    <xdr:sp macro="" textlink="">
      <xdr:nvSpPr>
        <xdr:cNvPr id="89" name="円/楕円 88"/>
        <xdr:cNvSpPr/>
      </xdr:nvSpPr>
      <xdr:spPr>
        <a:xfrm>
          <a:off x="2159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103141</xdr:rowOff>
    </xdr:from>
    <xdr:ext cx="762000" cy="259045"/>
    <xdr:sp macro="" textlink="">
      <xdr:nvSpPr>
        <xdr:cNvPr id="90" name="テキスト ボックス 89"/>
        <xdr:cNvSpPr txBox="1"/>
      </xdr:nvSpPr>
      <xdr:spPr>
        <a:xfrm>
          <a:off x="1828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135636</xdr:rowOff>
    </xdr:from>
    <xdr:to>
      <xdr:col>1</xdr:col>
      <xdr:colOff>676275</xdr:colOff>
      <xdr:row>41</xdr:row>
      <xdr:rowOff>65786</xdr:rowOff>
    </xdr:to>
    <xdr:sp macro="" textlink="">
      <xdr:nvSpPr>
        <xdr:cNvPr id="91" name="円/楕円 90"/>
        <xdr:cNvSpPr/>
      </xdr:nvSpPr>
      <xdr:spPr>
        <a:xfrm>
          <a:off x="1270000" y="699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50563</xdr:rowOff>
    </xdr:from>
    <xdr:ext cx="762000" cy="259045"/>
    <xdr:sp macro="" textlink="">
      <xdr:nvSpPr>
        <xdr:cNvPr id="92" name="テキスト ボックス 91"/>
        <xdr:cNvSpPr txBox="1"/>
      </xdr:nvSpPr>
      <xdr:spPr>
        <a:xfrm>
          <a:off x="9398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園及び小学校の給食調理業務委託を民間委託していることや、正規職員の退職不補充分を賃金に振り替えていること、さらにはごみ収集、し尿処理を町単独で実施していることによる維持管理経費などにより、類似団体の平均を上回っている。</a:t>
          </a:r>
          <a:endParaRPr kumimoji="1" lang="en-US" altLang="ja-JP" sz="1300">
            <a:latin typeface="ＭＳ Ｐゴシック"/>
          </a:endParaRPr>
        </a:p>
        <a:p>
          <a:r>
            <a:rPr kumimoji="1" lang="ja-JP" altLang="en-US" sz="1300">
              <a:latin typeface="ＭＳ Ｐゴシック"/>
            </a:rPr>
            <a:t>　平成２８年度については、可燃ごみの収集運搬業務委託料や剪定枝の処分委託料などの増により率が増加した。</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2" name="直線コネクタ 121"/>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5"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6" name="直線コネクタ 125"/>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42636</xdr:rowOff>
    </xdr:from>
    <xdr:to>
      <xdr:col>24</xdr:col>
      <xdr:colOff>31750</xdr:colOff>
      <xdr:row>19</xdr:row>
      <xdr:rowOff>107950</xdr:rowOff>
    </xdr:to>
    <xdr:cxnSp macro="">
      <xdr:nvCxnSpPr>
        <xdr:cNvPr id="127" name="直線コネクタ 126"/>
        <xdr:cNvCxnSpPr/>
      </xdr:nvCxnSpPr>
      <xdr:spPr>
        <a:xfrm>
          <a:off x="15671800" y="3300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28"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29" name="フローチャート : 判断 128"/>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42636</xdr:rowOff>
    </xdr:from>
    <xdr:to>
      <xdr:col>22</xdr:col>
      <xdr:colOff>565150</xdr:colOff>
      <xdr:row>19</xdr:row>
      <xdr:rowOff>140607</xdr:rowOff>
    </xdr:to>
    <xdr:cxnSp macro="">
      <xdr:nvCxnSpPr>
        <xdr:cNvPr id="130" name="直線コネクタ 129"/>
        <xdr:cNvCxnSpPr/>
      </xdr:nvCxnSpPr>
      <xdr:spPr>
        <a:xfrm flipV="1">
          <a:off x="14782800" y="3300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20864</xdr:rowOff>
    </xdr:from>
    <xdr:to>
      <xdr:col>21</xdr:col>
      <xdr:colOff>361950</xdr:colOff>
      <xdr:row>19</xdr:row>
      <xdr:rowOff>140607</xdr:rowOff>
    </xdr:to>
    <xdr:cxnSp macro="">
      <xdr:nvCxnSpPr>
        <xdr:cNvPr id="133" name="直線コネクタ 132"/>
        <xdr:cNvCxnSpPr/>
      </xdr:nvCxnSpPr>
      <xdr:spPr>
        <a:xfrm>
          <a:off x="13893800" y="3278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4" name="フローチャート : 判断 133"/>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5" name="テキスト ボックス 134"/>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20864</xdr:rowOff>
    </xdr:from>
    <xdr:to>
      <xdr:col>20</xdr:col>
      <xdr:colOff>158750</xdr:colOff>
      <xdr:row>19</xdr:row>
      <xdr:rowOff>75293</xdr:rowOff>
    </xdr:to>
    <xdr:cxnSp macro="">
      <xdr:nvCxnSpPr>
        <xdr:cNvPr id="136" name="直線コネクタ 135"/>
        <xdr:cNvCxnSpPr/>
      </xdr:nvCxnSpPr>
      <xdr:spPr>
        <a:xfrm flipV="1">
          <a:off x="13004800" y="3278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7" name="フローチャート : 判断 136"/>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38" name="テキスト ボックス 137"/>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39" name="フローチャート : 判断 138"/>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0" name="テキスト ボックス 139"/>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6" name="円/楕円 145"/>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7"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163286</xdr:rowOff>
    </xdr:from>
    <xdr:to>
      <xdr:col>22</xdr:col>
      <xdr:colOff>615950</xdr:colOff>
      <xdr:row>19</xdr:row>
      <xdr:rowOff>93436</xdr:rowOff>
    </xdr:to>
    <xdr:sp macro="" textlink="">
      <xdr:nvSpPr>
        <xdr:cNvPr id="148" name="円/楕円 147"/>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78213</xdr:rowOff>
    </xdr:from>
    <xdr:ext cx="736600" cy="259045"/>
    <xdr:sp macro="" textlink="">
      <xdr:nvSpPr>
        <xdr:cNvPr id="149" name="テキスト ボックス 148"/>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89807</xdr:rowOff>
    </xdr:from>
    <xdr:to>
      <xdr:col>21</xdr:col>
      <xdr:colOff>412750</xdr:colOff>
      <xdr:row>20</xdr:row>
      <xdr:rowOff>19957</xdr:rowOff>
    </xdr:to>
    <xdr:sp macro="" textlink="">
      <xdr:nvSpPr>
        <xdr:cNvPr id="150" name="円/楕円 149"/>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4734</xdr:rowOff>
    </xdr:from>
    <xdr:ext cx="762000" cy="259045"/>
    <xdr:sp macro="" textlink="">
      <xdr:nvSpPr>
        <xdr:cNvPr id="151" name="テキスト ボックス 150"/>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141514</xdr:rowOff>
    </xdr:from>
    <xdr:to>
      <xdr:col>20</xdr:col>
      <xdr:colOff>209550</xdr:colOff>
      <xdr:row>19</xdr:row>
      <xdr:rowOff>71664</xdr:rowOff>
    </xdr:to>
    <xdr:sp macro="" textlink="">
      <xdr:nvSpPr>
        <xdr:cNvPr id="152" name="円/楕円 151"/>
        <xdr:cNvSpPr/>
      </xdr:nvSpPr>
      <xdr:spPr>
        <a:xfrm>
          <a:off x="13843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56441</xdr:rowOff>
    </xdr:from>
    <xdr:ext cx="762000" cy="259045"/>
    <xdr:sp macro="" textlink="">
      <xdr:nvSpPr>
        <xdr:cNvPr id="153" name="テキスト ボックス 152"/>
        <xdr:cNvSpPr txBox="1"/>
      </xdr:nvSpPr>
      <xdr:spPr>
        <a:xfrm>
          <a:off x="13512800" y="331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24493</xdr:rowOff>
    </xdr:from>
    <xdr:to>
      <xdr:col>19</xdr:col>
      <xdr:colOff>6350</xdr:colOff>
      <xdr:row>19</xdr:row>
      <xdr:rowOff>126093</xdr:rowOff>
    </xdr:to>
    <xdr:sp macro="" textlink="">
      <xdr:nvSpPr>
        <xdr:cNvPr id="154" name="円/楕円 153"/>
        <xdr:cNvSpPr/>
      </xdr:nvSpPr>
      <xdr:spPr>
        <a:xfrm>
          <a:off x="12954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110870</xdr:rowOff>
    </xdr:from>
    <xdr:ext cx="762000" cy="259045"/>
    <xdr:sp macro="" textlink="">
      <xdr:nvSpPr>
        <xdr:cNvPr id="155" name="テキスト ボックス 154"/>
        <xdr:cNvSpPr txBox="1"/>
      </xdr:nvSpPr>
      <xdr:spPr>
        <a:xfrm>
          <a:off x="12623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障害者総合支援法に係る障害者への給付増などの影響により、年々増加傾向にある。</a:t>
          </a:r>
          <a:endParaRPr kumimoji="1" lang="en-US" altLang="ja-JP" sz="1300">
            <a:latin typeface="ＭＳ Ｐゴシック"/>
          </a:endParaRPr>
        </a:p>
        <a:p>
          <a:r>
            <a:rPr kumimoji="1" lang="ja-JP" altLang="en-US" sz="1300">
              <a:latin typeface="ＭＳ Ｐゴシック"/>
            </a:rPr>
            <a:t>　平成２８年度については、障害者総合支援法に基づく給付費の増加や子ども子育て支援新制度の影響による負担金の増加などにより率が上昇した。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5" name="直線コネクタ 184"/>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159657</xdr:rowOff>
    </xdr:to>
    <xdr:cxnSp macro="">
      <xdr:nvCxnSpPr>
        <xdr:cNvPr id="190" name="直線コネクタ 189"/>
        <xdr:cNvCxnSpPr/>
      </xdr:nvCxnSpPr>
      <xdr:spPr>
        <a:xfrm>
          <a:off x="3987800" y="99568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1"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29028</xdr:rowOff>
    </xdr:to>
    <xdr:cxnSp macro="">
      <xdr:nvCxnSpPr>
        <xdr:cNvPr id="193" name="直線コネクタ 192"/>
        <xdr:cNvCxnSpPr/>
      </xdr:nvCxnSpPr>
      <xdr:spPr>
        <a:xfrm flipV="1">
          <a:off x="3098800" y="9956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167822</xdr:rowOff>
    </xdr:from>
    <xdr:to>
      <xdr:col>4</xdr:col>
      <xdr:colOff>346075</xdr:colOff>
      <xdr:row>58</xdr:row>
      <xdr:rowOff>29028</xdr:rowOff>
    </xdr:to>
    <xdr:cxnSp macro="">
      <xdr:nvCxnSpPr>
        <xdr:cNvPr id="196" name="直線コネクタ 195"/>
        <xdr:cNvCxnSpPr/>
      </xdr:nvCxnSpPr>
      <xdr:spPr>
        <a:xfrm>
          <a:off x="2209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7" name="フローチャート : 判断 196"/>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8" name="テキスト ボックス 197"/>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167822</xdr:rowOff>
    </xdr:from>
    <xdr:to>
      <xdr:col>3</xdr:col>
      <xdr:colOff>142875</xdr:colOff>
      <xdr:row>58</xdr:row>
      <xdr:rowOff>29028</xdr:rowOff>
    </xdr:to>
    <xdr:cxnSp macro="">
      <xdr:nvCxnSpPr>
        <xdr:cNvPr id="199" name="直線コネクタ 198"/>
        <xdr:cNvCxnSpPr/>
      </xdr:nvCxnSpPr>
      <xdr:spPr>
        <a:xfrm flipV="1">
          <a:off x="1320800" y="9940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1" name="テキスト ボックス 200"/>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2" name="フローチャート : 判断 201"/>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3" name="テキスト ボックス 202"/>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108857</xdr:rowOff>
    </xdr:from>
    <xdr:to>
      <xdr:col>7</xdr:col>
      <xdr:colOff>66675</xdr:colOff>
      <xdr:row>59</xdr:row>
      <xdr:rowOff>39007</xdr:rowOff>
    </xdr:to>
    <xdr:sp macro="" textlink="">
      <xdr:nvSpPr>
        <xdr:cNvPr id="209" name="円/楕円 208"/>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80934</xdr:rowOff>
    </xdr:from>
    <xdr:ext cx="762000" cy="259045"/>
    <xdr:sp macro="" textlink="">
      <xdr:nvSpPr>
        <xdr:cNvPr id="210"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1" name="円/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3" name="円/楕円 212"/>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4" name="テキスト ボックス 213"/>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117022</xdr:rowOff>
    </xdr:from>
    <xdr:to>
      <xdr:col>3</xdr:col>
      <xdr:colOff>193675</xdr:colOff>
      <xdr:row>58</xdr:row>
      <xdr:rowOff>47172</xdr:rowOff>
    </xdr:to>
    <xdr:sp macro="" textlink="">
      <xdr:nvSpPr>
        <xdr:cNvPr id="215" name="円/楕円 214"/>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31949</xdr:rowOff>
    </xdr:from>
    <xdr:ext cx="762000" cy="259045"/>
    <xdr:sp macro="" textlink="">
      <xdr:nvSpPr>
        <xdr:cNvPr id="216" name="テキスト ボックス 215"/>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7" name="円/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8" name="テキスト ボックス 217"/>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高齢化の進行などにより、医療・介護に係る給付費が増加しており、国保・後期・介護特別会計への繰出金が年々緩やかな増加傾向となっている。</a:t>
          </a:r>
          <a:endParaRPr kumimoji="1" lang="en-US" altLang="ja-JP" sz="1300">
            <a:latin typeface="ＭＳ Ｐゴシック"/>
          </a:endParaRPr>
        </a:p>
        <a:p>
          <a:r>
            <a:rPr kumimoji="1" lang="ja-JP" altLang="en-US" sz="1300">
              <a:latin typeface="ＭＳ Ｐゴシック"/>
            </a:rPr>
            <a:t>　平成２８年度は、被保険者の減や薬価制度の改正などにより、国保会計への繰出金は大きく減少したものの、雨水整備事業や公債費償還財源の拡充などにより下水会計への繰出金が増となるなど、全体では率が増加した。</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6" name="直線コネクタ 245"/>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7"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48" name="直線コネクタ 247"/>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49"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0" name="直線コネクタ 249"/>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111760</xdr:rowOff>
    </xdr:to>
    <xdr:cxnSp macro="">
      <xdr:nvCxnSpPr>
        <xdr:cNvPr id="251" name="直線コネクタ 250"/>
        <xdr:cNvCxnSpPr/>
      </xdr:nvCxnSpPr>
      <xdr:spPr>
        <a:xfrm>
          <a:off x="15671800" y="9690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88900</xdr:rowOff>
    </xdr:from>
    <xdr:to>
      <xdr:col>22</xdr:col>
      <xdr:colOff>565150</xdr:colOff>
      <xdr:row>56</xdr:row>
      <xdr:rowOff>88900</xdr:rowOff>
    </xdr:to>
    <xdr:cxnSp macro="">
      <xdr:nvCxnSpPr>
        <xdr:cNvPr id="254" name="直線コネクタ 253"/>
        <xdr:cNvCxnSpPr/>
      </xdr:nvCxnSpPr>
      <xdr:spPr>
        <a:xfrm>
          <a:off x="14782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5" name="フローチャート :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6" name="テキスト ボックス 255"/>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88900</xdr:rowOff>
    </xdr:to>
    <xdr:cxnSp macro="">
      <xdr:nvCxnSpPr>
        <xdr:cNvPr id="257" name="直線コネクタ 256"/>
        <xdr:cNvCxnSpPr/>
      </xdr:nvCxnSpPr>
      <xdr:spPr>
        <a:xfrm>
          <a:off x="13893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35560</xdr:rowOff>
    </xdr:to>
    <xdr:cxnSp macro="">
      <xdr:nvCxnSpPr>
        <xdr:cNvPr id="260" name="直線コネクタ 259"/>
        <xdr:cNvCxnSpPr/>
      </xdr:nvCxnSpPr>
      <xdr:spPr>
        <a:xfrm>
          <a:off x="13004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0" name="円/楕円 269"/>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1"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4" name="円/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5" name="テキスト ボックス 274"/>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本町の加入する一部組合（ごみ処理）については、現在地方債を発行していないため、類似団体に比べ補助費等が少ない状況となっている。</a:t>
          </a:r>
          <a:endParaRPr kumimoji="1" lang="en-US" altLang="ja-JP" sz="1200">
            <a:latin typeface="ＭＳ Ｐゴシック"/>
          </a:endParaRPr>
        </a:p>
        <a:p>
          <a:r>
            <a:rPr kumimoji="1" lang="ja-JP" altLang="en-US" sz="1200">
              <a:latin typeface="ＭＳ Ｐゴシック"/>
            </a:rPr>
            <a:t>　平成２８年度については、神奈川県町村情報システム共同事業組合への負担金の減などにより率が減少した。</a:t>
          </a:r>
          <a:endParaRPr kumimoji="1" lang="en-US" altLang="ja-JP" sz="1200">
            <a:latin typeface="ＭＳ Ｐゴシック"/>
          </a:endParaRPr>
        </a:p>
        <a:p>
          <a:r>
            <a:rPr kumimoji="1" lang="ja-JP" altLang="en-US" sz="1200">
              <a:latin typeface="ＭＳ Ｐゴシック"/>
            </a:rPr>
            <a:t>　今後、一部事務組合（ごみ処理）の事業の進展による事業費の増については、ごみ処理業務委託（物件費）からの組み替えにより対応することで、全体的な費用の平準化を図る。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4" name="直線コネクタ 303"/>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5"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6" name="直線コネクタ 305"/>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7"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8" name="直線コネクタ 307"/>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83566</xdr:rowOff>
    </xdr:from>
    <xdr:to>
      <xdr:col>24</xdr:col>
      <xdr:colOff>31750</xdr:colOff>
      <xdr:row>35</xdr:row>
      <xdr:rowOff>92710</xdr:rowOff>
    </xdr:to>
    <xdr:cxnSp macro="">
      <xdr:nvCxnSpPr>
        <xdr:cNvPr id="309" name="直線コネクタ 308"/>
        <xdr:cNvCxnSpPr/>
      </xdr:nvCxnSpPr>
      <xdr:spPr>
        <a:xfrm flipV="1">
          <a:off x="15671800" y="60843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1" name="フローチャート :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35</xdr:row>
      <xdr:rowOff>129286</xdr:rowOff>
    </xdr:to>
    <xdr:cxnSp macro="">
      <xdr:nvCxnSpPr>
        <xdr:cNvPr id="312" name="直線コネクタ 311"/>
        <xdr:cNvCxnSpPr/>
      </xdr:nvCxnSpPr>
      <xdr:spPr>
        <a:xfrm flipV="1">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3" name="フローチャート : 判断 312"/>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4" name="テキスト ボックス 313"/>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129286</xdr:rowOff>
    </xdr:to>
    <xdr:cxnSp macro="">
      <xdr:nvCxnSpPr>
        <xdr:cNvPr id="315" name="直線コネクタ 314"/>
        <xdr:cNvCxnSpPr/>
      </xdr:nvCxnSpPr>
      <xdr:spPr>
        <a:xfrm>
          <a:off x="13893800" y="61071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6" name="フローチャート : 判断 315"/>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7" name="テキスト ボックス 316"/>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106426</xdr:rowOff>
    </xdr:to>
    <xdr:cxnSp macro="">
      <xdr:nvCxnSpPr>
        <xdr:cNvPr id="318" name="直線コネクタ 317"/>
        <xdr:cNvCxnSpPr/>
      </xdr:nvCxnSpPr>
      <xdr:spPr>
        <a:xfrm>
          <a:off x="13004800" y="60294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9" name="フローチャート : 判断 318"/>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0" name="テキスト ボックス 319"/>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1" name="フローチャート : 判断 32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2" name="テキスト ボックス 32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32766</xdr:rowOff>
    </xdr:from>
    <xdr:to>
      <xdr:col>24</xdr:col>
      <xdr:colOff>82550</xdr:colOff>
      <xdr:row>35</xdr:row>
      <xdr:rowOff>134366</xdr:rowOff>
    </xdr:to>
    <xdr:sp macro="" textlink="">
      <xdr:nvSpPr>
        <xdr:cNvPr id="328" name="円/楕円 327"/>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112793</xdr:rowOff>
    </xdr:from>
    <xdr:ext cx="762000" cy="259045"/>
    <xdr:sp macro="" textlink="">
      <xdr:nvSpPr>
        <xdr:cNvPr id="329" name="補助費等該当値テキスト"/>
        <xdr:cNvSpPr txBox="1"/>
      </xdr:nvSpPr>
      <xdr:spPr>
        <a:xfrm>
          <a:off x="16598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30" name="円/楕円 329"/>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31" name="テキスト ボックス 330"/>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32" name="円/楕円 331"/>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33" name="テキスト ボックス 332"/>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4" name="円/楕円 333"/>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5" name="テキスト ボックス 334"/>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149352</xdr:rowOff>
    </xdr:from>
    <xdr:to>
      <xdr:col>19</xdr:col>
      <xdr:colOff>6350</xdr:colOff>
      <xdr:row>35</xdr:row>
      <xdr:rowOff>79502</xdr:rowOff>
    </xdr:to>
    <xdr:sp macro="" textlink="">
      <xdr:nvSpPr>
        <xdr:cNvPr id="336" name="円/楕円 335"/>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89679</xdr:rowOff>
    </xdr:from>
    <xdr:ext cx="762000" cy="259045"/>
    <xdr:sp macro="" textlink="">
      <xdr:nvSpPr>
        <xdr:cNvPr id="337" name="テキスト ボックス 336"/>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平成９年度をピークに新規の地方債の発行を、原則として当該年度の元金償還額以内に抑制するなど、地方債残高の逓減を進めてきたことから、類似団体の平均を大きく下回っている。</a:t>
          </a:r>
          <a:endParaRPr kumimoji="1" lang="en-US" altLang="ja-JP" sz="1300">
            <a:latin typeface="ＭＳ Ｐゴシック"/>
          </a:endParaRPr>
        </a:p>
        <a:p>
          <a:r>
            <a:rPr kumimoji="1" lang="ja-JP" altLang="en-US" sz="1300">
              <a:latin typeface="ＭＳ Ｐゴシック"/>
            </a:rPr>
            <a:t>　今後の地方債の活用にあたっては、中長期的な視点から財政見通しを立て、将来負担が増大しないように配慮する。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5" name="直線コネクタ 364"/>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68"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69" name="直線コネクタ 368"/>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138430</xdr:rowOff>
    </xdr:from>
    <xdr:to>
      <xdr:col>7</xdr:col>
      <xdr:colOff>15875</xdr:colOff>
      <xdr:row>73</xdr:row>
      <xdr:rowOff>161290</xdr:rowOff>
    </xdr:to>
    <xdr:cxnSp macro="">
      <xdr:nvCxnSpPr>
        <xdr:cNvPr id="370" name="直線コネクタ 369"/>
        <xdr:cNvCxnSpPr/>
      </xdr:nvCxnSpPr>
      <xdr:spPr>
        <a:xfrm>
          <a:off x="3987800" y="12654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1"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2" name="フローチャート : 判断 371"/>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138430</xdr:rowOff>
    </xdr:from>
    <xdr:to>
      <xdr:col>5</xdr:col>
      <xdr:colOff>549275</xdr:colOff>
      <xdr:row>74</xdr:row>
      <xdr:rowOff>73660</xdr:rowOff>
    </xdr:to>
    <xdr:cxnSp macro="">
      <xdr:nvCxnSpPr>
        <xdr:cNvPr id="373" name="直線コネクタ 372"/>
        <xdr:cNvCxnSpPr/>
      </xdr:nvCxnSpPr>
      <xdr:spPr>
        <a:xfrm flipV="1">
          <a:off x="3098800" y="12654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4" name="フローチャート : 判断 373"/>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5" name="テキスト ボックス 374"/>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50800</xdr:rowOff>
    </xdr:from>
    <xdr:to>
      <xdr:col>4</xdr:col>
      <xdr:colOff>346075</xdr:colOff>
      <xdr:row>74</xdr:row>
      <xdr:rowOff>73660</xdr:rowOff>
    </xdr:to>
    <xdr:cxnSp macro="">
      <xdr:nvCxnSpPr>
        <xdr:cNvPr id="376" name="直線コネクタ 375"/>
        <xdr:cNvCxnSpPr/>
      </xdr:nvCxnSpPr>
      <xdr:spPr>
        <a:xfrm>
          <a:off x="2209800" y="12738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7" name="フローチャート : 判断 376"/>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8" name="テキスト ボックス 377"/>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50800</xdr:rowOff>
    </xdr:from>
    <xdr:to>
      <xdr:col>3</xdr:col>
      <xdr:colOff>142875</xdr:colOff>
      <xdr:row>74</xdr:row>
      <xdr:rowOff>104140</xdr:rowOff>
    </xdr:to>
    <xdr:cxnSp macro="">
      <xdr:nvCxnSpPr>
        <xdr:cNvPr id="379" name="直線コネクタ 378"/>
        <xdr:cNvCxnSpPr/>
      </xdr:nvCxnSpPr>
      <xdr:spPr>
        <a:xfrm flipV="1">
          <a:off x="1320800" y="12738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0" name="フローチャート : 判断 379"/>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1" name="テキスト ボックス 380"/>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2" name="フローチャート :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389" name="円/楕円 388"/>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127017</xdr:rowOff>
    </xdr:from>
    <xdr:ext cx="762000" cy="259045"/>
    <xdr:sp macro="" textlink="">
      <xdr:nvSpPr>
        <xdr:cNvPr id="390" name="公債費該当値テキスト"/>
        <xdr:cNvSpPr txBox="1"/>
      </xdr:nvSpPr>
      <xdr:spPr>
        <a:xfrm>
          <a:off x="49149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87630</xdr:rowOff>
    </xdr:from>
    <xdr:to>
      <xdr:col>5</xdr:col>
      <xdr:colOff>600075</xdr:colOff>
      <xdr:row>74</xdr:row>
      <xdr:rowOff>17780</xdr:rowOff>
    </xdr:to>
    <xdr:sp macro="" textlink="">
      <xdr:nvSpPr>
        <xdr:cNvPr id="391" name="円/楕円 390"/>
        <xdr:cNvSpPr/>
      </xdr:nvSpPr>
      <xdr:spPr>
        <a:xfrm>
          <a:off x="3937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27957</xdr:rowOff>
    </xdr:from>
    <xdr:ext cx="736600" cy="259045"/>
    <xdr:sp macro="" textlink="">
      <xdr:nvSpPr>
        <xdr:cNvPr id="392" name="テキスト ボックス 391"/>
        <xdr:cNvSpPr txBox="1"/>
      </xdr:nvSpPr>
      <xdr:spPr>
        <a:xfrm>
          <a:off x="3606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22860</xdr:rowOff>
    </xdr:from>
    <xdr:to>
      <xdr:col>4</xdr:col>
      <xdr:colOff>396875</xdr:colOff>
      <xdr:row>74</xdr:row>
      <xdr:rowOff>124460</xdr:rowOff>
    </xdr:to>
    <xdr:sp macro="" textlink="">
      <xdr:nvSpPr>
        <xdr:cNvPr id="393" name="円/楕円 392"/>
        <xdr:cNvSpPr/>
      </xdr:nvSpPr>
      <xdr:spPr>
        <a:xfrm>
          <a:off x="3048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134637</xdr:rowOff>
    </xdr:from>
    <xdr:ext cx="762000" cy="259045"/>
    <xdr:sp macro="" textlink="">
      <xdr:nvSpPr>
        <xdr:cNvPr id="394" name="テキスト ボックス 393"/>
        <xdr:cNvSpPr txBox="1"/>
      </xdr:nvSpPr>
      <xdr:spPr>
        <a:xfrm>
          <a:off x="2717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0</xdr:rowOff>
    </xdr:from>
    <xdr:to>
      <xdr:col>3</xdr:col>
      <xdr:colOff>193675</xdr:colOff>
      <xdr:row>74</xdr:row>
      <xdr:rowOff>101600</xdr:rowOff>
    </xdr:to>
    <xdr:sp macro="" textlink="">
      <xdr:nvSpPr>
        <xdr:cNvPr id="395" name="円/楕円 394"/>
        <xdr:cNvSpPr/>
      </xdr:nvSpPr>
      <xdr:spPr>
        <a:xfrm>
          <a:off x="2159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111777</xdr:rowOff>
    </xdr:from>
    <xdr:ext cx="762000" cy="259045"/>
    <xdr:sp macro="" textlink="">
      <xdr:nvSpPr>
        <xdr:cNvPr id="396" name="テキスト ボックス 395"/>
        <xdr:cNvSpPr txBox="1"/>
      </xdr:nvSpPr>
      <xdr:spPr>
        <a:xfrm>
          <a:off x="1828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53340</xdr:rowOff>
    </xdr:from>
    <xdr:to>
      <xdr:col>1</xdr:col>
      <xdr:colOff>676275</xdr:colOff>
      <xdr:row>74</xdr:row>
      <xdr:rowOff>154940</xdr:rowOff>
    </xdr:to>
    <xdr:sp macro="" textlink="">
      <xdr:nvSpPr>
        <xdr:cNvPr id="397" name="円/楕円 396"/>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165117</xdr:rowOff>
    </xdr:from>
    <xdr:ext cx="762000" cy="259045"/>
    <xdr:sp macro="" textlink="">
      <xdr:nvSpPr>
        <xdr:cNvPr id="398" name="テキスト ボックス 397"/>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歳出の経常経費（公債費以外）については、横ばいで推移しているが、歳入の経常一般財源等の増減による経常収支比率への影響が大きくなっている。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年度は、法人税の税率の引き下げや地方消費税交付金の減などにより、経常一般財源等が減少した。</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4" name="直線コネクタ 423"/>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7"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28" name="直線コネクタ 427"/>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12700</xdr:rowOff>
    </xdr:from>
    <xdr:to>
      <xdr:col>24</xdr:col>
      <xdr:colOff>31750</xdr:colOff>
      <xdr:row>80</xdr:row>
      <xdr:rowOff>104139</xdr:rowOff>
    </xdr:to>
    <xdr:cxnSp macro="">
      <xdr:nvCxnSpPr>
        <xdr:cNvPr id="429" name="直線コネクタ 428"/>
        <xdr:cNvCxnSpPr/>
      </xdr:nvCxnSpPr>
      <xdr:spPr>
        <a:xfrm>
          <a:off x="15671800" y="137287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0"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1" name="フローチャート : 判断 430"/>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163576</xdr:rowOff>
    </xdr:to>
    <xdr:cxnSp macro="">
      <xdr:nvCxnSpPr>
        <xdr:cNvPr id="432" name="直線コネクタ 431"/>
        <xdr:cNvCxnSpPr/>
      </xdr:nvCxnSpPr>
      <xdr:spPr>
        <a:xfrm flipV="1">
          <a:off x="14782800" y="137287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3" name="フローチャート : 判断 432"/>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4" name="テキスト ボックス 433"/>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40132</xdr:rowOff>
    </xdr:from>
    <xdr:to>
      <xdr:col>21</xdr:col>
      <xdr:colOff>361950</xdr:colOff>
      <xdr:row>80</xdr:row>
      <xdr:rowOff>163576</xdr:rowOff>
    </xdr:to>
    <xdr:cxnSp macro="">
      <xdr:nvCxnSpPr>
        <xdr:cNvPr id="435" name="直線コネクタ 434"/>
        <xdr:cNvCxnSpPr/>
      </xdr:nvCxnSpPr>
      <xdr:spPr>
        <a:xfrm>
          <a:off x="13893800" y="137561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6" name="フローチャート : 判断 435"/>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7" name="テキスト ボックス 436"/>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40132</xdr:rowOff>
    </xdr:from>
    <xdr:to>
      <xdr:col>20</xdr:col>
      <xdr:colOff>158750</xdr:colOff>
      <xdr:row>80</xdr:row>
      <xdr:rowOff>94996</xdr:rowOff>
    </xdr:to>
    <xdr:cxnSp macro="">
      <xdr:nvCxnSpPr>
        <xdr:cNvPr id="438" name="直線コネクタ 437"/>
        <xdr:cNvCxnSpPr/>
      </xdr:nvCxnSpPr>
      <xdr:spPr>
        <a:xfrm flipV="1">
          <a:off x="13004800" y="13756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9" name="フローチャート : 判断 438"/>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0" name="テキスト ボックス 439"/>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1" name="フローチャート : 判断 440"/>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2" name="テキスト ボックス 441"/>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53339</xdr:rowOff>
    </xdr:from>
    <xdr:to>
      <xdr:col>24</xdr:col>
      <xdr:colOff>82550</xdr:colOff>
      <xdr:row>80</xdr:row>
      <xdr:rowOff>154939</xdr:rowOff>
    </xdr:to>
    <xdr:sp macro="" textlink="">
      <xdr:nvSpPr>
        <xdr:cNvPr id="448" name="円/楕円 447"/>
        <xdr:cNvSpPr/>
      </xdr:nvSpPr>
      <xdr:spPr>
        <a:xfrm>
          <a:off x="16459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133366</xdr:rowOff>
    </xdr:from>
    <xdr:ext cx="762000" cy="259045"/>
    <xdr:sp macro="" textlink="">
      <xdr:nvSpPr>
        <xdr:cNvPr id="449" name="公債費以外該当値テキスト"/>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50" name="円/楕円 449"/>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51" name="テキスト ボックス 450"/>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112776</xdr:rowOff>
    </xdr:from>
    <xdr:to>
      <xdr:col>21</xdr:col>
      <xdr:colOff>412750</xdr:colOff>
      <xdr:row>81</xdr:row>
      <xdr:rowOff>42926</xdr:rowOff>
    </xdr:to>
    <xdr:sp macro="" textlink="">
      <xdr:nvSpPr>
        <xdr:cNvPr id="452" name="円/楕円 451"/>
        <xdr:cNvSpPr/>
      </xdr:nvSpPr>
      <xdr:spPr>
        <a:xfrm>
          <a:off x="14732000" y="1382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27703</xdr:rowOff>
    </xdr:from>
    <xdr:ext cx="762000" cy="259045"/>
    <xdr:sp macro="" textlink="">
      <xdr:nvSpPr>
        <xdr:cNvPr id="453" name="テキスト ボックス 452"/>
        <xdr:cNvSpPr txBox="1"/>
      </xdr:nvSpPr>
      <xdr:spPr>
        <a:xfrm>
          <a:off x="14401800" y="1391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160782</xdr:rowOff>
    </xdr:from>
    <xdr:to>
      <xdr:col>20</xdr:col>
      <xdr:colOff>209550</xdr:colOff>
      <xdr:row>80</xdr:row>
      <xdr:rowOff>90932</xdr:rowOff>
    </xdr:to>
    <xdr:sp macro="" textlink="">
      <xdr:nvSpPr>
        <xdr:cNvPr id="454" name="円/楕円 453"/>
        <xdr:cNvSpPr/>
      </xdr:nvSpPr>
      <xdr:spPr>
        <a:xfrm>
          <a:off x="13843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75709</xdr:rowOff>
    </xdr:from>
    <xdr:ext cx="762000" cy="259045"/>
    <xdr:sp macro="" textlink="">
      <xdr:nvSpPr>
        <xdr:cNvPr id="455" name="テキスト ボックス 454"/>
        <xdr:cNvSpPr txBox="1"/>
      </xdr:nvSpPr>
      <xdr:spPr>
        <a:xfrm>
          <a:off x="13512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44196</xdr:rowOff>
    </xdr:from>
    <xdr:to>
      <xdr:col>19</xdr:col>
      <xdr:colOff>6350</xdr:colOff>
      <xdr:row>80</xdr:row>
      <xdr:rowOff>145796</xdr:rowOff>
    </xdr:to>
    <xdr:sp macro="" textlink="">
      <xdr:nvSpPr>
        <xdr:cNvPr id="456" name="円/楕円 455"/>
        <xdr:cNvSpPr/>
      </xdr:nvSpPr>
      <xdr:spPr>
        <a:xfrm>
          <a:off x="12954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130573</xdr:rowOff>
    </xdr:from>
    <xdr:ext cx="762000" cy="259045"/>
    <xdr:sp macro="" textlink="">
      <xdr:nvSpPr>
        <xdr:cNvPr id="457" name="テキスト ボックス 456"/>
        <xdr:cNvSpPr txBox="1"/>
      </xdr:nvSpPr>
      <xdr:spPr>
        <a:xfrm>
          <a:off x="12623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神奈川県愛川町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126714</xdr:rowOff>
    </xdr:from>
    <xdr:to>
      <xdr:col>4</xdr:col>
      <xdr:colOff>1117600</xdr:colOff>
      <xdr:row>15</xdr:row>
      <xdr:rowOff>151384</xdr:rowOff>
    </xdr:to>
    <xdr:cxnSp macro="">
      <xdr:nvCxnSpPr>
        <xdr:cNvPr id="50" name="直線コネクタ 49"/>
        <xdr:cNvCxnSpPr/>
      </xdr:nvCxnSpPr>
      <xdr:spPr bwMode="auto">
        <a:xfrm>
          <a:off x="5003800" y="2746089"/>
          <a:ext cx="647700" cy="2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126714</xdr:rowOff>
    </xdr:from>
    <xdr:to>
      <xdr:col>4</xdr:col>
      <xdr:colOff>469900</xdr:colOff>
      <xdr:row>15</xdr:row>
      <xdr:rowOff>160566</xdr:rowOff>
    </xdr:to>
    <xdr:cxnSp macro="">
      <xdr:nvCxnSpPr>
        <xdr:cNvPr id="53" name="直線コネクタ 52"/>
        <xdr:cNvCxnSpPr/>
      </xdr:nvCxnSpPr>
      <xdr:spPr bwMode="auto">
        <a:xfrm flipV="1">
          <a:off x="4305300" y="2746089"/>
          <a:ext cx="698500" cy="33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160566</xdr:rowOff>
    </xdr:from>
    <xdr:to>
      <xdr:col>3</xdr:col>
      <xdr:colOff>904875</xdr:colOff>
      <xdr:row>16</xdr:row>
      <xdr:rowOff>31007</xdr:rowOff>
    </xdr:to>
    <xdr:cxnSp macro="">
      <xdr:nvCxnSpPr>
        <xdr:cNvPr id="56" name="直線コネクタ 55"/>
        <xdr:cNvCxnSpPr/>
      </xdr:nvCxnSpPr>
      <xdr:spPr bwMode="auto">
        <a:xfrm flipV="1">
          <a:off x="3606800" y="2779941"/>
          <a:ext cx="698500" cy="41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14167</xdr:rowOff>
    </xdr:from>
    <xdr:to>
      <xdr:col>3</xdr:col>
      <xdr:colOff>206375</xdr:colOff>
      <xdr:row>16</xdr:row>
      <xdr:rowOff>31007</xdr:rowOff>
    </xdr:to>
    <xdr:cxnSp macro="">
      <xdr:nvCxnSpPr>
        <xdr:cNvPr id="59" name="直線コネクタ 58"/>
        <xdr:cNvCxnSpPr/>
      </xdr:nvCxnSpPr>
      <xdr:spPr bwMode="auto">
        <a:xfrm>
          <a:off x="2908300" y="2804992"/>
          <a:ext cx="6985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100584</xdr:rowOff>
    </xdr:from>
    <xdr:to>
      <xdr:col>5</xdr:col>
      <xdr:colOff>34925</xdr:colOff>
      <xdr:row>16</xdr:row>
      <xdr:rowOff>30734</xdr:rowOff>
    </xdr:to>
    <xdr:sp macro="" textlink="">
      <xdr:nvSpPr>
        <xdr:cNvPr id="69" name="円/楕円 68"/>
        <xdr:cNvSpPr/>
      </xdr:nvSpPr>
      <xdr:spPr bwMode="auto">
        <a:xfrm>
          <a:off x="5600700" y="2719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117111</xdr:rowOff>
    </xdr:from>
    <xdr:ext cx="762000" cy="259045"/>
    <xdr:sp macro="" textlink="">
      <xdr:nvSpPr>
        <xdr:cNvPr id="70" name="人口1人当たり決算額の推移該当値テキスト130"/>
        <xdr:cNvSpPr txBox="1"/>
      </xdr:nvSpPr>
      <xdr:spPr>
        <a:xfrm>
          <a:off x="5740400" y="256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81,220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75914</xdr:rowOff>
    </xdr:from>
    <xdr:to>
      <xdr:col>4</xdr:col>
      <xdr:colOff>520700</xdr:colOff>
      <xdr:row>16</xdr:row>
      <xdr:rowOff>6064</xdr:rowOff>
    </xdr:to>
    <xdr:sp macro="" textlink="">
      <xdr:nvSpPr>
        <xdr:cNvPr id="71" name="円/楕円 70"/>
        <xdr:cNvSpPr/>
      </xdr:nvSpPr>
      <xdr:spPr bwMode="auto">
        <a:xfrm>
          <a:off x="4953000" y="269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16241</xdr:rowOff>
    </xdr:from>
    <xdr:ext cx="736600" cy="259045"/>
    <xdr:sp macro="" textlink="">
      <xdr:nvSpPr>
        <xdr:cNvPr id="72" name="テキスト ボックス 71"/>
        <xdr:cNvSpPr txBox="1"/>
      </xdr:nvSpPr>
      <xdr:spPr>
        <a:xfrm>
          <a:off x="4622800" y="246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82,515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109766</xdr:rowOff>
    </xdr:from>
    <xdr:to>
      <xdr:col>3</xdr:col>
      <xdr:colOff>955675</xdr:colOff>
      <xdr:row>16</xdr:row>
      <xdr:rowOff>39916</xdr:rowOff>
    </xdr:to>
    <xdr:sp macro="" textlink="">
      <xdr:nvSpPr>
        <xdr:cNvPr id="73" name="円/楕円 72"/>
        <xdr:cNvSpPr/>
      </xdr:nvSpPr>
      <xdr:spPr bwMode="auto">
        <a:xfrm>
          <a:off x="4254500" y="272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50093</xdr:rowOff>
    </xdr:from>
    <xdr:ext cx="762000" cy="259045"/>
    <xdr:sp macro="" textlink="">
      <xdr:nvSpPr>
        <xdr:cNvPr id="74" name="テキスト ボックス 73"/>
        <xdr:cNvSpPr txBox="1"/>
      </xdr:nvSpPr>
      <xdr:spPr>
        <a:xfrm>
          <a:off x="3924300" y="249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80,738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151657</xdr:rowOff>
    </xdr:from>
    <xdr:to>
      <xdr:col>3</xdr:col>
      <xdr:colOff>257175</xdr:colOff>
      <xdr:row>16</xdr:row>
      <xdr:rowOff>81807</xdr:rowOff>
    </xdr:to>
    <xdr:sp macro="" textlink="">
      <xdr:nvSpPr>
        <xdr:cNvPr id="75" name="円/楕円 74"/>
        <xdr:cNvSpPr/>
      </xdr:nvSpPr>
      <xdr:spPr bwMode="auto">
        <a:xfrm>
          <a:off x="3556000" y="277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91984</xdr:rowOff>
    </xdr:from>
    <xdr:ext cx="762000" cy="259045"/>
    <xdr:sp macro="" textlink="">
      <xdr:nvSpPr>
        <xdr:cNvPr id="76" name="テキスト ボックス 75"/>
        <xdr:cNvSpPr txBox="1"/>
      </xdr:nvSpPr>
      <xdr:spPr>
        <a:xfrm>
          <a:off x="3225800" y="253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134817</xdr:rowOff>
    </xdr:from>
    <xdr:to>
      <xdr:col>2</xdr:col>
      <xdr:colOff>692150</xdr:colOff>
      <xdr:row>16</xdr:row>
      <xdr:rowOff>64967</xdr:rowOff>
    </xdr:to>
    <xdr:sp macro="" textlink="">
      <xdr:nvSpPr>
        <xdr:cNvPr id="77" name="円/楕円 76"/>
        <xdr:cNvSpPr/>
      </xdr:nvSpPr>
      <xdr:spPr bwMode="auto">
        <a:xfrm>
          <a:off x="2857500" y="2754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75144</xdr:rowOff>
    </xdr:from>
    <xdr:ext cx="762000" cy="259045"/>
    <xdr:sp macro="" textlink="">
      <xdr:nvSpPr>
        <xdr:cNvPr id="78" name="テキスト ボックス 77"/>
        <xdr:cNvSpPr txBox="1"/>
      </xdr:nvSpPr>
      <xdr:spPr>
        <a:xfrm>
          <a:off x="2527300" y="252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170515</xdr:rowOff>
    </xdr:from>
    <xdr:ext cx="762000" cy="259045"/>
    <xdr:sp macro="" textlink="">
      <xdr:nvSpPr>
        <xdr:cNvPr id="107" name="人口1人当たり決算額の推移最小値テキスト445"/>
        <xdr:cNvSpPr txBox="1"/>
      </xdr:nvSpPr>
      <xdr:spPr>
        <a:xfrm>
          <a:off x="5740400" y="72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160338</xdr:rowOff>
    </xdr:from>
    <xdr:to>
      <xdr:col>4</xdr:col>
      <xdr:colOff>1117600</xdr:colOff>
      <xdr:row>37</xdr:row>
      <xdr:rowOff>182817</xdr:rowOff>
    </xdr:to>
    <xdr:cxnSp macro="">
      <xdr:nvCxnSpPr>
        <xdr:cNvPr id="111" name="直線コネクタ 110"/>
        <xdr:cNvCxnSpPr/>
      </xdr:nvCxnSpPr>
      <xdr:spPr bwMode="auto">
        <a:xfrm flipV="1">
          <a:off x="5003800" y="7285038"/>
          <a:ext cx="6477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168663</xdr:rowOff>
    </xdr:from>
    <xdr:to>
      <xdr:col>4</xdr:col>
      <xdr:colOff>469900</xdr:colOff>
      <xdr:row>37</xdr:row>
      <xdr:rowOff>182817</xdr:rowOff>
    </xdr:to>
    <xdr:cxnSp macro="">
      <xdr:nvCxnSpPr>
        <xdr:cNvPr id="114" name="直線コネクタ 113"/>
        <xdr:cNvCxnSpPr/>
      </xdr:nvCxnSpPr>
      <xdr:spPr bwMode="auto">
        <a:xfrm>
          <a:off x="4305300" y="7293363"/>
          <a:ext cx="698500" cy="14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168663</xdr:rowOff>
    </xdr:from>
    <xdr:to>
      <xdr:col>3</xdr:col>
      <xdr:colOff>904875</xdr:colOff>
      <xdr:row>37</xdr:row>
      <xdr:rowOff>169805</xdr:rowOff>
    </xdr:to>
    <xdr:cxnSp macro="">
      <xdr:nvCxnSpPr>
        <xdr:cNvPr id="117" name="直線コネクタ 116"/>
        <xdr:cNvCxnSpPr/>
      </xdr:nvCxnSpPr>
      <xdr:spPr bwMode="auto">
        <a:xfrm flipV="1">
          <a:off x="3606800" y="7293363"/>
          <a:ext cx="698500" cy="1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87585</xdr:rowOff>
    </xdr:from>
    <xdr:to>
      <xdr:col>3</xdr:col>
      <xdr:colOff>206375</xdr:colOff>
      <xdr:row>37</xdr:row>
      <xdr:rowOff>169805</xdr:rowOff>
    </xdr:to>
    <xdr:cxnSp macro="">
      <xdr:nvCxnSpPr>
        <xdr:cNvPr id="120" name="直線コネクタ 119"/>
        <xdr:cNvCxnSpPr/>
      </xdr:nvCxnSpPr>
      <xdr:spPr bwMode="auto">
        <a:xfrm>
          <a:off x="2908300" y="7212285"/>
          <a:ext cx="698500" cy="82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109538</xdr:rowOff>
    </xdr:from>
    <xdr:to>
      <xdr:col>5</xdr:col>
      <xdr:colOff>34925</xdr:colOff>
      <xdr:row>37</xdr:row>
      <xdr:rowOff>211138</xdr:rowOff>
    </xdr:to>
    <xdr:sp macro="" textlink="">
      <xdr:nvSpPr>
        <xdr:cNvPr id="130" name="円/楕円 129"/>
        <xdr:cNvSpPr/>
      </xdr:nvSpPr>
      <xdr:spPr bwMode="auto">
        <a:xfrm>
          <a:off x="5600700" y="7234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18115</xdr:rowOff>
    </xdr:from>
    <xdr:ext cx="762000" cy="259045"/>
    <xdr:sp macro="" textlink="">
      <xdr:nvSpPr>
        <xdr:cNvPr id="131" name="人口1人当たり決算額の推移該当値テキスト445"/>
        <xdr:cNvSpPr txBox="1"/>
      </xdr:nvSpPr>
      <xdr:spPr>
        <a:xfrm>
          <a:off x="5740400" y="7142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132017</xdr:rowOff>
    </xdr:from>
    <xdr:to>
      <xdr:col>4</xdr:col>
      <xdr:colOff>520700</xdr:colOff>
      <xdr:row>37</xdr:row>
      <xdr:rowOff>233617</xdr:rowOff>
    </xdr:to>
    <xdr:sp macro="" textlink="">
      <xdr:nvSpPr>
        <xdr:cNvPr id="132" name="円/楕円 131"/>
        <xdr:cNvSpPr/>
      </xdr:nvSpPr>
      <xdr:spPr bwMode="auto">
        <a:xfrm>
          <a:off x="4953000" y="725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218394</xdr:rowOff>
    </xdr:from>
    <xdr:ext cx="736600" cy="259045"/>
    <xdr:sp macro="" textlink="">
      <xdr:nvSpPr>
        <xdr:cNvPr id="133" name="テキスト ボックス 132"/>
        <xdr:cNvSpPr txBox="1"/>
      </xdr:nvSpPr>
      <xdr:spPr>
        <a:xfrm>
          <a:off x="4622800" y="7343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117863</xdr:rowOff>
    </xdr:from>
    <xdr:to>
      <xdr:col>3</xdr:col>
      <xdr:colOff>955675</xdr:colOff>
      <xdr:row>37</xdr:row>
      <xdr:rowOff>219463</xdr:rowOff>
    </xdr:to>
    <xdr:sp macro="" textlink="">
      <xdr:nvSpPr>
        <xdr:cNvPr id="134" name="円/楕円 133"/>
        <xdr:cNvSpPr/>
      </xdr:nvSpPr>
      <xdr:spPr bwMode="auto">
        <a:xfrm>
          <a:off x="4254500" y="724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204240</xdr:rowOff>
    </xdr:from>
    <xdr:ext cx="762000" cy="259045"/>
    <xdr:sp macro="" textlink="">
      <xdr:nvSpPr>
        <xdr:cNvPr id="135" name="テキスト ボックス 134"/>
        <xdr:cNvSpPr txBox="1"/>
      </xdr:nvSpPr>
      <xdr:spPr>
        <a:xfrm>
          <a:off x="3924300" y="732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119005</xdr:rowOff>
    </xdr:from>
    <xdr:to>
      <xdr:col>3</xdr:col>
      <xdr:colOff>257175</xdr:colOff>
      <xdr:row>37</xdr:row>
      <xdr:rowOff>220605</xdr:rowOff>
    </xdr:to>
    <xdr:sp macro="" textlink="">
      <xdr:nvSpPr>
        <xdr:cNvPr id="136" name="円/楕円 135"/>
        <xdr:cNvSpPr/>
      </xdr:nvSpPr>
      <xdr:spPr bwMode="auto">
        <a:xfrm>
          <a:off x="3556000" y="7243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205382</xdr:rowOff>
    </xdr:from>
    <xdr:ext cx="762000" cy="259045"/>
    <xdr:sp macro="" textlink="">
      <xdr:nvSpPr>
        <xdr:cNvPr id="137" name="テキスト ボックス 136"/>
        <xdr:cNvSpPr txBox="1"/>
      </xdr:nvSpPr>
      <xdr:spPr>
        <a:xfrm>
          <a:off x="3225800" y="73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36785</xdr:rowOff>
    </xdr:from>
    <xdr:to>
      <xdr:col>2</xdr:col>
      <xdr:colOff>692150</xdr:colOff>
      <xdr:row>37</xdr:row>
      <xdr:rowOff>138385</xdr:rowOff>
    </xdr:to>
    <xdr:sp macro="" textlink="">
      <xdr:nvSpPr>
        <xdr:cNvPr id="138" name="円/楕円 137"/>
        <xdr:cNvSpPr/>
      </xdr:nvSpPr>
      <xdr:spPr bwMode="auto">
        <a:xfrm>
          <a:off x="2857500" y="716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123162</xdr:rowOff>
    </xdr:from>
    <xdr:ext cx="762000" cy="259045"/>
    <xdr:sp macro="" textlink="">
      <xdr:nvSpPr>
        <xdr:cNvPr id="139" name="テキスト ボックス 138"/>
        <xdr:cNvSpPr txBox="1"/>
      </xdr:nvSpPr>
      <xdr:spPr>
        <a:xfrm>
          <a:off x="2527300" y="724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神奈川県愛川町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40,955
38,664
34.28
12,353,841
11,876,173
477,668
8,204,762
6,934,995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157416</xdr:rowOff>
    </xdr:from>
    <xdr:to>
      <xdr:col>6</xdr:col>
      <xdr:colOff>511175</xdr:colOff>
      <xdr:row>35</xdr:row>
      <xdr:rowOff>14427</xdr:rowOff>
    </xdr:to>
    <xdr:cxnSp macro="">
      <xdr:nvCxnSpPr>
        <xdr:cNvPr id="61" name="直線コネクタ 60"/>
        <xdr:cNvCxnSpPr/>
      </xdr:nvCxnSpPr>
      <xdr:spPr>
        <a:xfrm>
          <a:off x="3797300" y="5986716"/>
          <a:ext cx="8382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157416</xdr:rowOff>
    </xdr:from>
    <xdr:to>
      <xdr:col>5</xdr:col>
      <xdr:colOff>358775</xdr:colOff>
      <xdr:row>35</xdr:row>
      <xdr:rowOff>18980</xdr:rowOff>
    </xdr:to>
    <xdr:cxnSp macro="">
      <xdr:nvCxnSpPr>
        <xdr:cNvPr id="64" name="直線コネクタ 63"/>
        <xdr:cNvCxnSpPr/>
      </xdr:nvCxnSpPr>
      <xdr:spPr>
        <a:xfrm flipV="1">
          <a:off x="2908300" y="5986716"/>
          <a:ext cx="889000" cy="3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18980</xdr:rowOff>
    </xdr:from>
    <xdr:to>
      <xdr:col>4</xdr:col>
      <xdr:colOff>155575</xdr:colOff>
      <xdr:row>35</xdr:row>
      <xdr:rowOff>37078</xdr:rowOff>
    </xdr:to>
    <xdr:cxnSp macro="">
      <xdr:nvCxnSpPr>
        <xdr:cNvPr id="67" name="直線コネクタ 66"/>
        <xdr:cNvCxnSpPr/>
      </xdr:nvCxnSpPr>
      <xdr:spPr>
        <a:xfrm flipV="1">
          <a:off x="2019300" y="60197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169704</xdr:rowOff>
    </xdr:from>
    <xdr:to>
      <xdr:col>2</xdr:col>
      <xdr:colOff>638175</xdr:colOff>
      <xdr:row>35</xdr:row>
      <xdr:rowOff>37078</xdr:rowOff>
    </xdr:to>
    <xdr:cxnSp macro="">
      <xdr:nvCxnSpPr>
        <xdr:cNvPr id="70" name="直線コネクタ 69"/>
        <xdr:cNvCxnSpPr/>
      </xdr:nvCxnSpPr>
      <xdr:spPr>
        <a:xfrm>
          <a:off x="1130300" y="5999004"/>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135077</xdr:rowOff>
    </xdr:from>
    <xdr:to>
      <xdr:col>6</xdr:col>
      <xdr:colOff>561975</xdr:colOff>
      <xdr:row>35</xdr:row>
      <xdr:rowOff>65227</xdr:rowOff>
    </xdr:to>
    <xdr:sp macro="" textlink="">
      <xdr:nvSpPr>
        <xdr:cNvPr id="80" name="円/楕円 79"/>
        <xdr:cNvSpPr/>
      </xdr:nvSpPr>
      <xdr:spPr>
        <a:xfrm>
          <a:off x="4584700" y="59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157954</xdr:rowOff>
    </xdr:from>
    <xdr:ext cx="534377" cy="259045"/>
    <xdr:sp macro="" textlink="">
      <xdr:nvSpPr>
        <xdr:cNvPr id="81" name="人件費該当値テキスト"/>
        <xdr:cNvSpPr txBox="1"/>
      </xdr:nvSpPr>
      <xdr:spPr>
        <a:xfrm>
          <a:off x="4686300" y="5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106616</xdr:rowOff>
    </xdr:from>
    <xdr:to>
      <xdr:col>5</xdr:col>
      <xdr:colOff>409575</xdr:colOff>
      <xdr:row>35</xdr:row>
      <xdr:rowOff>36766</xdr:rowOff>
    </xdr:to>
    <xdr:sp macro="" textlink="">
      <xdr:nvSpPr>
        <xdr:cNvPr id="82" name="円/楕円 81"/>
        <xdr:cNvSpPr/>
      </xdr:nvSpPr>
      <xdr:spPr>
        <a:xfrm>
          <a:off x="3746500" y="59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53293</xdr:rowOff>
    </xdr:from>
    <xdr:ext cx="534377" cy="259045"/>
    <xdr:sp macro="" textlink="">
      <xdr:nvSpPr>
        <xdr:cNvPr id="83" name="テキスト ボックス 82"/>
        <xdr:cNvSpPr txBox="1"/>
      </xdr:nvSpPr>
      <xdr:spPr>
        <a:xfrm>
          <a:off x="3530111" y="57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139630</xdr:rowOff>
    </xdr:from>
    <xdr:to>
      <xdr:col>4</xdr:col>
      <xdr:colOff>206375</xdr:colOff>
      <xdr:row>35</xdr:row>
      <xdr:rowOff>69780</xdr:rowOff>
    </xdr:to>
    <xdr:sp macro="" textlink="">
      <xdr:nvSpPr>
        <xdr:cNvPr id="84" name="円/楕円 83"/>
        <xdr:cNvSpPr/>
      </xdr:nvSpPr>
      <xdr:spPr>
        <a:xfrm>
          <a:off x="2857500" y="59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86307</xdr:rowOff>
    </xdr:from>
    <xdr:ext cx="534377" cy="259045"/>
    <xdr:sp macro="" textlink="">
      <xdr:nvSpPr>
        <xdr:cNvPr id="85" name="テキスト ボックス 84"/>
        <xdr:cNvSpPr txBox="1"/>
      </xdr:nvSpPr>
      <xdr:spPr>
        <a:xfrm>
          <a:off x="2641111" y="574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77,337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157728</xdr:rowOff>
    </xdr:from>
    <xdr:to>
      <xdr:col>3</xdr:col>
      <xdr:colOff>3175</xdr:colOff>
      <xdr:row>35</xdr:row>
      <xdr:rowOff>87878</xdr:rowOff>
    </xdr:to>
    <xdr:sp macro="" textlink="">
      <xdr:nvSpPr>
        <xdr:cNvPr id="86" name="円/楕円 85"/>
        <xdr:cNvSpPr/>
      </xdr:nvSpPr>
      <xdr:spPr>
        <a:xfrm>
          <a:off x="1968500" y="5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104405</xdr:rowOff>
    </xdr:from>
    <xdr:ext cx="534377" cy="259045"/>
    <xdr:sp macro="" textlink="">
      <xdr:nvSpPr>
        <xdr:cNvPr id="87" name="テキスト ボックス 86"/>
        <xdr:cNvSpPr txBox="1"/>
      </xdr:nvSpPr>
      <xdr:spPr>
        <a:xfrm>
          <a:off x="1752111" y="57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118904</xdr:rowOff>
    </xdr:from>
    <xdr:to>
      <xdr:col>1</xdr:col>
      <xdr:colOff>485775</xdr:colOff>
      <xdr:row>35</xdr:row>
      <xdr:rowOff>49054</xdr:rowOff>
    </xdr:to>
    <xdr:sp macro="" textlink="">
      <xdr:nvSpPr>
        <xdr:cNvPr id="88" name="円/楕円 87"/>
        <xdr:cNvSpPr/>
      </xdr:nvSpPr>
      <xdr:spPr>
        <a:xfrm>
          <a:off x="1079500" y="594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65581</xdr:rowOff>
    </xdr:from>
    <xdr:ext cx="534377" cy="259045"/>
    <xdr:sp macro="" textlink="">
      <xdr:nvSpPr>
        <xdr:cNvPr id="89" name="テキスト ボックス 88"/>
        <xdr:cNvSpPr txBox="1"/>
      </xdr:nvSpPr>
      <xdr:spPr>
        <a:xfrm>
          <a:off x="863111" y="57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151068</xdr:rowOff>
    </xdr:from>
    <xdr:to>
      <xdr:col>6</xdr:col>
      <xdr:colOff>511175</xdr:colOff>
      <xdr:row>58</xdr:row>
      <xdr:rowOff>152346</xdr:rowOff>
    </xdr:to>
    <xdr:cxnSp macro="">
      <xdr:nvCxnSpPr>
        <xdr:cNvPr id="118" name="直線コネクタ 117"/>
        <xdr:cNvCxnSpPr/>
      </xdr:nvCxnSpPr>
      <xdr:spPr>
        <a:xfrm flipV="1">
          <a:off x="3797300" y="10095168"/>
          <a:ext cx="838200" cy="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152346</xdr:rowOff>
    </xdr:from>
    <xdr:to>
      <xdr:col>5</xdr:col>
      <xdr:colOff>358775</xdr:colOff>
      <xdr:row>58</xdr:row>
      <xdr:rowOff>152668</xdr:rowOff>
    </xdr:to>
    <xdr:cxnSp macro="">
      <xdr:nvCxnSpPr>
        <xdr:cNvPr id="121" name="直線コネクタ 120"/>
        <xdr:cNvCxnSpPr/>
      </xdr:nvCxnSpPr>
      <xdr:spPr>
        <a:xfrm flipV="1">
          <a:off x="2908300" y="10096446"/>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152668</xdr:rowOff>
    </xdr:from>
    <xdr:to>
      <xdr:col>4</xdr:col>
      <xdr:colOff>155575</xdr:colOff>
      <xdr:row>58</xdr:row>
      <xdr:rowOff>157270</xdr:rowOff>
    </xdr:to>
    <xdr:cxnSp macro="">
      <xdr:nvCxnSpPr>
        <xdr:cNvPr id="124" name="直線コネクタ 123"/>
        <xdr:cNvCxnSpPr/>
      </xdr:nvCxnSpPr>
      <xdr:spPr>
        <a:xfrm flipV="1">
          <a:off x="2019300" y="10096768"/>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155131</xdr:rowOff>
    </xdr:from>
    <xdr:to>
      <xdr:col>2</xdr:col>
      <xdr:colOff>638175</xdr:colOff>
      <xdr:row>58</xdr:row>
      <xdr:rowOff>157270</xdr:rowOff>
    </xdr:to>
    <xdr:cxnSp macro="">
      <xdr:nvCxnSpPr>
        <xdr:cNvPr id="127" name="直線コネクタ 126"/>
        <xdr:cNvCxnSpPr/>
      </xdr:nvCxnSpPr>
      <xdr:spPr>
        <a:xfrm>
          <a:off x="1130300" y="10099231"/>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100268</xdr:rowOff>
    </xdr:from>
    <xdr:to>
      <xdr:col>6</xdr:col>
      <xdr:colOff>561975</xdr:colOff>
      <xdr:row>59</xdr:row>
      <xdr:rowOff>30418</xdr:rowOff>
    </xdr:to>
    <xdr:sp macro="" textlink="">
      <xdr:nvSpPr>
        <xdr:cNvPr id="137" name="円/楕円 136"/>
        <xdr:cNvSpPr/>
      </xdr:nvSpPr>
      <xdr:spPr>
        <a:xfrm>
          <a:off x="4584700" y="100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101546</xdr:rowOff>
    </xdr:from>
    <xdr:to>
      <xdr:col>5</xdr:col>
      <xdr:colOff>409575</xdr:colOff>
      <xdr:row>59</xdr:row>
      <xdr:rowOff>31696</xdr:rowOff>
    </xdr:to>
    <xdr:sp macro="" textlink="">
      <xdr:nvSpPr>
        <xdr:cNvPr id="139" name="円/楕円 138"/>
        <xdr:cNvSpPr/>
      </xdr:nvSpPr>
      <xdr:spPr>
        <a:xfrm>
          <a:off x="3746500" y="100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22823</xdr:rowOff>
    </xdr:from>
    <xdr:ext cx="534377" cy="259045"/>
    <xdr:sp macro="" textlink="">
      <xdr:nvSpPr>
        <xdr:cNvPr id="140" name="テキスト ボックス 139"/>
        <xdr:cNvSpPr txBox="1"/>
      </xdr:nvSpPr>
      <xdr:spPr>
        <a:xfrm>
          <a:off x="3530111" y="101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101868</xdr:rowOff>
    </xdr:from>
    <xdr:to>
      <xdr:col>4</xdr:col>
      <xdr:colOff>206375</xdr:colOff>
      <xdr:row>59</xdr:row>
      <xdr:rowOff>32018</xdr:rowOff>
    </xdr:to>
    <xdr:sp macro="" textlink="">
      <xdr:nvSpPr>
        <xdr:cNvPr id="141" name="円/楕円 140"/>
        <xdr:cNvSpPr/>
      </xdr:nvSpPr>
      <xdr:spPr>
        <a:xfrm>
          <a:off x="2857500" y="100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23145</xdr:rowOff>
    </xdr:from>
    <xdr:ext cx="534377" cy="259045"/>
    <xdr:sp macro="" textlink="">
      <xdr:nvSpPr>
        <xdr:cNvPr id="142" name="テキスト ボックス 141"/>
        <xdr:cNvSpPr txBox="1"/>
      </xdr:nvSpPr>
      <xdr:spPr>
        <a:xfrm>
          <a:off x="2641111" y="101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106470</xdr:rowOff>
    </xdr:from>
    <xdr:to>
      <xdr:col>3</xdr:col>
      <xdr:colOff>3175</xdr:colOff>
      <xdr:row>59</xdr:row>
      <xdr:rowOff>36620</xdr:rowOff>
    </xdr:to>
    <xdr:sp macro="" textlink="">
      <xdr:nvSpPr>
        <xdr:cNvPr id="143" name="円/楕円 142"/>
        <xdr:cNvSpPr/>
      </xdr:nvSpPr>
      <xdr:spPr>
        <a:xfrm>
          <a:off x="1968500" y="100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27747</xdr:rowOff>
    </xdr:from>
    <xdr:ext cx="534377" cy="259045"/>
    <xdr:sp macro="" textlink="">
      <xdr:nvSpPr>
        <xdr:cNvPr id="144" name="テキスト ボックス 143"/>
        <xdr:cNvSpPr txBox="1"/>
      </xdr:nvSpPr>
      <xdr:spPr>
        <a:xfrm>
          <a:off x="1752111" y="101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104331</xdr:rowOff>
    </xdr:from>
    <xdr:to>
      <xdr:col>1</xdr:col>
      <xdr:colOff>485775</xdr:colOff>
      <xdr:row>59</xdr:row>
      <xdr:rowOff>34481</xdr:rowOff>
    </xdr:to>
    <xdr:sp macro="" textlink="">
      <xdr:nvSpPr>
        <xdr:cNvPr id="145" name="円/楕円 144"/>
        <xdr:cNvSpPr/>
      </xdr:nvSpPr>
      <xdr:spPr>
        <a:xfrm>
          <a:off x="10795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25608</xdr:rowOff>
    </xdr:from>
    <xdr:ext cx="534377" cy="259045"/>
    <xdr:sp macro="" textlink="">
      <xdr:nvSpPr>
        <xdr:cNvPr id="146" name="テキスト ボックス 145"/>
        <xdr:cNvSpPr txBox="1"/>
      </xdr:nvSpPr>
      <xdr:spPr>
        <a:xfrm>
          <a:off x="863111" y="101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53485</xdr:rowOff>
    </xdr:from>
    <xdr:to>
      <xdr:col>6</xdr:col>
      <xdr:colOff>511175</xdr:colOff>
      <xdr:row>78</xdr:row>
      <xdr:rowOff>103451</xdr:rowOff>
    </xdr:to>
    <xdr:cxnSp macro="">
      <xdr:nvCxnSpPr>
        <xdr:cNvPr id="177" name="直線コネクタ 176"/>
        <xdr:cNvCxnSpPr/>
      </xdr:nvCxnSpPr>
      <xdr:spPr>
        <a:xfrm>
          <a:off x="3797300" y="13426585"/>
          <a:ext cx="838200" cy="4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53485</xdr:rowOff>
    </xdr:from>
    <xdr:to>
      <xdr:col>5</xdr:col>
      <xdr:colOff>358775</xdr:colOff>
      <xdr:row>78</xdr:row>
      <xdr:rowOff>62412</xdr:rowOff>
    </xdr:to>
    <xdr:cxnSp macro="">
      <xdr:nvCxnSpPr>
        <xdr:cNvPr id="180" name="直線コネクタ 179"/>
        <xdr:cNvCxnSpPr/>
      </xdr:nvCxnSpPr>
      <xdr:spPr>
        <a:xfrm flipV="1">
          <a:off x="2908300" y="13426585"/>
          <a:ext cx="8890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126310</xdr:rowOff>
    </xdr:from>
    <xdr:to>
      <xdr:col>4</xdr:col>
      <xdr:colOff>155575</xdr:colOff>
      <xdr:row>78</xdr:row>
      <xdr:rowOff>62412</xdr:rowOff>
    </xdr:to>
    <xdr:cxnSp macro="">
      <xdr:nvCxnSpPr>
        <xdr:cNvPr id="183" name="直線コネクタ 182"/>
        <xdr:cNvCxnSpPr/>
      </xdr:nvCxnSpPr>
      <xdr:spPr>
        <a:xfrm>
          <a:off x="2019300" y="13327960"/>
          <a:ext cx="889000" cy="10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126310</xdr:rowOff>
    </xdr:from>
    <xdr:to>
      <xdr:col>2</xdr:col>
      <xdr:colOff>638175</xdr:colOff>
      <xdr:row>78</xdr:row>
      <xdr:rowOff>7657</xdr:rowOff>
    </xdr:to>
    <xdr:cxnSp macro="">
      <xdr:nvCxnSpPr>
        <xdr:cNvPr id="186" name="直線コネクタ 185"/>
        <xdr:cNvCxnSpPr/>
      </xdr:nvCxnSpPr>
      <xdr:spPr>
        <a:xfrm flipV="1">
          <a:off x="1130300" y="13327960"/>
          <a:ext cx="889000" cy="5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52651</xdr:rowOff>
    </xdr:from>
    <xdr:to>
      <xdr:col>6</xdr:col>
      <xdr:colOff>561975</xdr:colOff>
      <xdr:row>78</xdr:row>
      <xdr:rowOff>154251</xdr:rowOff>
    </xdr:to>
    <xdr:sp macro="" textlink="">
      <xdr:nvSpPr>
        <xdr:cNvPr id="196" name="円/楕円 195"/>
        <xdr:cNvSpPr/>
      </xdr:nvSpPr>
      <xdr:spPr>
        <a:xfrm>
          <a:off x="4584700" y="134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139028</xdr:rowOff>
    </xdr:from>
    <xdr:ext cx="469744" cy="259045"/>
    <xdr:sp macro="" textlink="">
      <xdr:nvSpPr>
        <xdr:cNvPr id="197" name="維持補修費該当値テキスト"/>
        <xdr:cNvSpPr txBox="1"/>
      </xdr:nvSpPr>
      <xdr:spPr>
        <a:xfrm>
          <a:off x="4686300" y="1334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2685</xdr:rowOff>
    </xdr:from>
    <xdr:to>
      <xdr:col>5</xdr:col>
      <xdr:colOff>409575</xdr:colOff>
      <xdr:row>78</xdr:row>
      <xdr:rowOff>104285</xdr:rowOff>
    </xdr:to>
    <xdr:sp macro="" textlink="">
      <xdr:nvSpPr>
        <xdr:cNvPr id="198" name="円/楕円 197"/>
        <xdr:cNvSpPr/>
      </xdr:nvSpPr>
      <xdr:spPr>
        <a:xfrm>
          <a:off x="3746500" y="133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95412</xdr:rowOff>
    </xdr:from>
    <xdr:ext cx="469744" cy="259045"/>
    <xdr:sp macro="" textlink="">
      <xdr:nvSpPr>
        <xdr:cNvPr id="199" name="テキスト ボックス 198"/>
        <xdr:cNvSpPr txBox="1"/>
      </xdr:nvSpPr>
      <xdr:spPr>
        <a:xfrm>
          <a:off x="3562427" y="134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11612</xdr:rowOff>
    </xdr:from>
    <xdr:to>
      <xdr:col>4</xdr:col>
      <xdr:colOff>206375</xdr:colOff>
      <xdr:row>78</xdr:row>
      <xdr:rowOff>113212</xdr:rowOff>
    </xdr:to>
    <xdr:sp macro="" textlink="">
      <xdr:nvSpPr>
        <xdr:cNvPr id="200" name="円/楕円 199"/>
        <xdr:cNvSpPr/>
      </xdr:nvSpPr>
      <xdr:spPr>
        <a:xfrm>
          <a:off x="2857500" y="133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104339</xdr:rowOff>
    </xdr:from>
    <xdr:ext cx="469744" cy="259045"/>
    <xdr:sp macro="" textlink="">
      <xdr:nvSpPr>
        <xdr:cNvPr id="201" name="テキスト ボックス 200"/>
        <xdr:cNvSpPr txBox="1"/>
      </xdr:nvSpPr>
      <xdr:spPr>
        <a:xfrm>
          <a:off x="2673427" y="1347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75510</xdr:rowOff>
    </xdr:from>
    <xdr:to>
      <xdr:col>3</xdr:col>
      <xdr:colOff>3175</xdr:colOff>
      <xdr:row>78</xdr:row>
      <xdr:rowOff>5660</xdr:rowOff>
    </xdr:to>
    <xdr:sp macro="" textlink="">
      <xdr:nvSpPr>
        <xdr:cNvPr id="202" name="円/楕円 201"/>
        <xdr:cNvSpPr/>
      </xdr:nvSpPr>
      <xdr:spPr>
        <a:xfrm>
          <a:off x="1968500" y="132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168237</xdr:rowOff>
    </xdr:from>
    <xdr:ext cx="469744" cy="259045"/>
    <xdr:sp macro="" textlink="">
      <xdr:nvSpPr>
        <xdr:cNvPr id="203" name="テキスト ボックス 202"/>
        <xdr:cNvSpPr txBox="1"/>
      </xdr:nvSpPr>
      <xdr:spPr>
        <a:xfrm>
          <a:off x="1784427" y="1336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128307</xdr:rowOff>
    </xdr:from>
    <xdr:to>
      <xdr:col>1</xdr:col>
      <xdr:colOff>485775</xdr:colOff>
      <xdr:row>78</xdr:row>
      <xdr:rowOff>58457</xdr:rowOff>
    </xdr:to>
    <xdr:sp macro="" textlink="">
      <xdr:nvSpPr>
        <xdr:cNvPr id="204" name="円/楕円 203"/>
        <xdr:cNvSpPr/>
      </xdr:nvSpPr>
      <xdr:spPr>
        <a:xfrm>
          <a:off x="1079500" y="1332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49584</xdr:rowOff>
    </xdr:from>
    <xdr:ext cx="469744" cy="259045"/>
    <xdr:sp macro="" textlink="">
      <xdr:nvSpPr>
        <xdr:cNvPr id="205" name="テキスト ボックス 204"/>
        <xdr:cNvSpPr txBox="1"/>
      </xdr:nvSpPr>
      <xdr:spPr>
        <a:xfrm>
          <a:off x="895427" y="1342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110348</xdr:rowOff>
    </xdr:from>
    <xdr:to>
      <xdr:col>6</xdr:col>
      <xdr:colOff>511175</xdr:colOff>
      <xdr:row>97</xdr:row>
      <xdr:rowOff>14359</xdr:rowOff>
    </xdr:to>
    <xdr:cxnSp macro="">
      <xdr:nvCxnSpPr>
        <xdr:cNvPr id="233" name="直線コネクタ 232"/>
        <xdr:cNvCxnSpPr/>
      </xdr:nvCxnSpPr>
      <xdr:spPr>
        <a:xfrm flipV="1">
          <a:off x="3797300" y="16569548"/>
          <a:ext cx="838200" cy="7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14359</xdr:rowOff>
    </xdr:from>
    <xdr:to>
      <xdr:col>5</xdr:col>
      <xdr:colOff>358775</xdr:colOff>
      <xdr:row>97</xdr:row>
      <xdr:rowOff>54752</xdr:rowOff>
    </xdr:to>
    <xdr:cxnSp macro="">
      <xdr:nvCxnSpPr>
        <xdr:cNvPr id="236" name="直線コネクタ 235"/>
        <xdr:cNvCxnSpPr/>
      </xdr:nvCxnSpPr>
      <xdr:spPr>
        <a:xfrm flipV="1">
          <a:off x="2908300" y="16645009"/>
          <a:ext cx="889000" cy="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54752</xdr:rowOff>
    </xdr:from>
    <xdr:to>
      <xdr:col>4</xdr:col>
      <xdr:colOff>155575</xdr:colOff>
      <xdr:row>97</xdr:row>
      <xdr:rowOff>140568</xdr:rowOff>
    </xdr:to>
    <xdr:cxnSp macro="">
      <xdr:nvCxnSpPr>
        <xdr:cNvPr id="239" name="直線コネクタ 238"/>
        <xdr:cNvCxnSpPr/>
      </xdr:nvCxnSpPr>
      <xdr:spPr>
        <a:xfrm flipV="1">
          <a:off x="2019300" y="16685402"/>
          <a:ext cx="889000" cy="8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140568</xdr:rowOff>
    </xdr:from>
    <xdr:to>
      <xdr:col>2</xdr:col>
      <xdr:colOff>638175</xdr:colOff>
      <xdr:row>97</xdr:row>
      <xdr:rowOff>157600</xdr:rowOff>
    </xdr:to>
    <xdr:cxnSp macro="">
      <xdr:nvCxnSpPr>
        <xdr:cNvPr id="242" name="直線コネクタ 241"/>
        <xdr:cNvCxnSpPr/>
      </xdr:nvCxnSpPr>
      <xdr:spPr>
        <a:xfrm flipV="1">
          <a:off x="1130300" y="16771218"/>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59548</xdr:rowOff>
    </xdr:from>
    <xdr:to>
      <xdr:col>6</xdr:col>
      <xdr:colOff>561975</xdr:colOff>
      <xdr:row>96</xdr:row>
      <xdr:rowOff>161148</xdr:rowOff>
    </xdr:to>
    <xdr:sp macro="" textlink="">
      <xdr:nvSpPr>
        <xdr:cNvPr id="252" name="円/楕円 251"/>
        <xdr:cNvSpPr/>
      </xdr:nvSpPr>
      <xdr:spPr>
        <a:xfrm>
          <a:off x="4584700" y="165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37975</xdr:rowOff>
    </xdr:from>
    <xdr:ext cx="534377" cy="259045"/>
    <xdr:sp macro="" textlink="">
      <xdr:nvSpPr>
        <xdr:cNvPr id="253" name="扶助費該当値テキスト"/>
        <xdr:cNvSpPr txBox="1"/>
      </xdr:nvSpPr>
      <xdr:spPr>
        <a:xfrm>
          <a:off x="4686300" y="1649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135009</xdr:rowOff>
    </xdr:from>
    <xdr:to>
      <xdr:col>5</xdr:col>
      <xdr:colOff>409575</xdr:colOff>
      <xdr:row>97</xdr:row>
      <xdr:rowOff>65159</xdr:rowOff>
    </xdr:to>
    <xdr:sp macro="" textlink="">
      <xdr:nvSpPr>
        <xdr:cNvPr id="254" name="円/楕円 253"/>
        <xdr:cNvSpPr/>
      </xdr:nvSpPr>
      <xdr:spPr>
        <a:xfrm>
          <a:off x="3746500" y="165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56286</xdr:rowOff>
    </xdr:from>
    <xdr:ext cx="534377" cy="259045"/>
    <xdr:sp macro="" textlink="">
      <xdr:nvSpPr>
        <xdr:cNvPr id="255" name="テキスト ボックス 254"/>
        <xdr:cNvSpPr txBox="1"/>
      </xdr:nvSpPr>
      <xdr:spPr>
        <a:xfrm>
          <a:off x="3530111" y="166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3952</xdr:rowOff>
    </xdr:from>
    <xdr:to>
      <xdr:col>4</xdr:col>
      <xdr:colOff>206375</xdr:colOff>
      <xdr:row>97</xdr:row>
      <xdr:rowOff>105552</xdr:rowOff>
    </xdr:to>
    <xdr:sp macro="" textlink="">
      <xdr:nvSpPr>
        <xdr:cNvPr id="256" name="円/楕円 255"/>
        <xdr:cNvSpPr/>
      </xdr:nvSpPr>
      <xdr:spPr>
        <a:xfrm>
          <a:off x="2857500" y="166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96679</xdr:rowOff>
    </xdr:from>
    <xdr:ext cx="534377" cy="259045"/>
    <xdr:sp macro="" textlink="">
      <xdr:nvSpPr>
        <xdr:cNvPr id="257" name="テキスト ボックス 256"/>
        <xdr:cNvSpPr txBox="1"/>
      </xdr:nvSpPr>
      <xdr:spPr>
        <a:xfrm>
          <a:off x="2641111" y="167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89768</xdr:rowOff>
    </xdr:from>
    <xdr:to>
      <xdr:col>3</xdr:col>
      <xdr:colOff>3175</xdr:colOff>
      <xdr:row>98</xdr:row>
      <xdr:rowOff>19918</xdr:rowOff>
    </xdr:to>
    <xdr:sp macro="" textlink="">
      <xdr:nvSpPr>
        <xdr:cNvPr id="258" name="円/楕円 257"/>
        <xdr:cNvSpPr/>
      </xdr:nvSpPr>
      <xdr:spPr>
        <a:xfrm>
          <a:off x="1968500" y="167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11045</xdr:rowOff>
    </xdr:from>
    <xdr:ext cx="534377" cy="259045"/>
    <xdr:sp macro="" textlink="">
      <xdr:nvSpPr>
        <xdr:cNvPr id="259" name="テキスト ボックス 258"/>
        <xdr:cNvSpPr txBox="1"/>
      </xdr:nvSpPr>
      <xdr:spPr>
        <a:xfrm>
          <a:off x="1752111" y="1681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106800</xdr:rowOff>
    </xdr:from>
    <xdr:to>
      <xdr:col>1</xdr:col>
      <xdr:colOff>485775</xdr:colOff>
      <xdr:row>98</xdr:row>
      <xdr:rowOff>36950</xdr:rowOff>
    </xdr:to>
    <xdr:sp macro="" textlink="">
      <xdr:nvSpPr>
        <xdr:cNvPr id="260" name="円/楕円 259"/>
        <xdr:cNvSpPr/>
      </xdr:nvSpPr>
      <xdr:spPr>
        <a:xfrm>
          <a:off x="1079500" y="167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28077</xdr:rowOff>
    </xdr:from>
    <xdr:ext cx="534377" cy="259045"/>
    <xdr:sp macro="" textlink="">
      <xdr:nvSpPr>
        <xdr:cNvPr id="261" name="テキスト ボックス 260"/>
        <xdr:cNvSpPr txBox="1"/>
      </xdr:nvSpPr>
      <xdr:spPr>
        <a:xfrm>
          <a:off x="863111" y="168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1" name="テキスト ボックス 280"/>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50689</xdr:rowOff>
    </xdr:from>
    <xdr:to>
      <xdr:col>15</xdr:col>
      <xdr:colOff>180340</xdr:colOff>
      <xdr:row>38</xdr:row>
      <xdr:rowOff>21814</xdr:rowOff>
    </xdr:to>
    <xdr:cxnSp macro="">
      <xdr:nvCxnSpPr>
        <xdr:cNvPr id="289" name="直線コネクタ 288"/>
        <xdr:cNvCxnSpPr/>
      </xdr:nvCxnSpPr>
      <xdr:spPr>
        <a:xfrm flipV="1">
          <a:off x="10475595" y="5194189"/>
          <a:ext cx="1270" cy="134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25641</xdr:rowOff>
    </xdr:from>
    <xdr:ext cx="534377" cy="259045"/>
    <xdr:sp macro="" textlink="">
      <xdr:nvSpPr>
        <xdr:cNvPr id="290" name="補助費等最小値テキスト"/>
        <xdr:cNvSpPr txBox="1"/>
      </xdr:nvSpPr>
      <xdr:spPr>
        <a:xfrm>
          <a:off x="10528300" y="65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38</xdr:row>
      <xdr:rowOff>21814</xdr:rowOff>
    </xdr:from>
    <xdr:to>
      <xdr:col>15</xdr:col>
      <xdr:colOff>269875</xdr:colOff>
      <xdr:row>38</xdr:row>
      <xdr:rowOff>21814</xdr:rowOff>
    </xdr:to>
    <xdr:cxnSp macro="">
      <xdr:nvCxnSpPr>
        <xdr:cNvPr id="291" name="直線コネクタ 290"/>
        <xdr:cNvCxnSpPr/>
      </xdr:nvCxnSpPr>
      <xdr:spPr>
        <a:xfrm>
          <a:off x="10388600" y="653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168816</xdr:rowOff>
    </xdr:from>
    <xdr:ext cx="599010" cy="259045"/>
    <xdr:sp macro="" textlink="">
      <xdr:nvSpPr>
        <xdr:cNvPr id="292" name="補助費等最大値テキスト"/>
        <xdr:cNvSpPr txBox="1"/>
      </xdr:nvSpPr>
      <xdr:spPr>
        <a:xfrm>
          <a:off x="10528300" y="496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50689</xdr:rowOff>
    </xdr:from>
    <xdr:to>
      <xdr:col>15</xdr:col>
      <xdr:colOff>269875</xdr:colOff>
      <xdr:row>30</xdr:row>
      <xdr:rowOff>50689</xdr:rowOff>
    </xdr:to>
    <xdr:cxnSp macro="">
      <xdr:nvCxnSpPr>
        <xdr:cNvPr id="293" name="直線コネクタ 292"/>
        <xdr:cNvCxnSpPr/>
      </xdr:nvCxnSpPr>
      <xdr:spPr>
        <a:xfrm>
          <a:off x="10388600" y="519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5755</xdr:rowOff>
    </xdr:from>
    <xdr:to>
      <xdr:col>15</xdr:col>
      <xdr:colOff>180975</xdr:colOff>
      <xdr:row>38</xdr:row>
      <xdr:rowOff>21814</xdr:rowOff>
    </xdr:to>
    <xdr:cxnSp macro="">
      <xdr:nvCxnSpPr>
        <xdr:cNvPr id="294" name="直線コネクタ 293"/>
        <xdr:cNvCxnSpPr/>
      </xdr:nvCxnSpPr>
      <xdr:spPr>
        <a:xfrm>
          <a:off x="9639300" y="6520855"/>
          <a:ext cx="8382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67414</xdr:rowOff>
    </xdr:from>
    <xdr:ext cx="534377" cy="259045"/>
    <xdr:sp macro="" textlink="">
      <xdr:nvSpPr>
        <xdr:cNvPr id="295" name="補助費等平均値テキスト"/>
        <xdr:cNvSpPr txBox="1"/>
      </xdr:nvSpPr>
      <xdr:spPr>
        <a:xfrm>
          <a:off x="10528300" y="5896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44537</xdr:rowOff>
    </xdr:from>
    <xdr:to>
      <xdr:col>15</xdr:col>
      <xdr:colOff>231775</xdr:colOff>
      <xdr:row>35</xdr:row>
      <xdr:rowOff>146137</xdr:rowOff>
    </xdr:to>
    <xdr:sp macro="" textlink="">
      <xdr:nvSpPr>
        <xdr:cNvPr id="296" name="フローチャート : 判断 295"/>
        <xdr:cNvSpPr/>
      </xdr:nvSpPr>
      <xdr:spPr>
        <a:xfrm>
          <a:off x="10426700" y="604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5755</xdr:rowOff>
    </xdr:from>
    <xdr:to>
      <xdr:col>14</xdr:col>
      <xdr:colOff>28575</xdr:colOff>
      <xdr:row>38</xdr:row>
      <xdr:rowOff>7012</xdr:rowOff>
    </xdr:to>
    <xdr:cxnSp macro="">
      <xdr:nvCxnSpPr>
        <xdr:cNvPr id="297" name="直線コネクタ 296"/>
        <xdr:cNvCxnSpPr/>
      </xdr:nvCxnSpPr>
      <xdr:spPr>
        <a:xfrm flipV="1">
          <a:off x="8750300" y="652085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27678</xdr:rowOff>
    </xdr:from>
    <xdr:to>
      <xdr:col>14</xdr:col>
      <xdr:colOff>79375</xdr:colOff>
      <xdr:row>35</xdr:row>
      <xdr:rowOff>129278</xdr:rowOff>
    </xdr:to>
    <xdr:sp macro="" textlink="">
      <xdr:nvSpPr>
        <xdr:cNvPr id="298" name="フローチャート : 判断 297"/>
        <xdr:cNvSpPr/>
      </xdr:nvSpPr>
      <xdr:spPr>
        <a:xfrm>
          <a:off x="9588500" y="60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145805</xdr:rowOff>
    </xdr:from>
    <xdr:ext cx="534377" cy="259045"/>
    <xdr:sp macro="" textlink="">
      <xdr:nvSpPr>
        <xdr:cNvPr id="299" name="テキスト ボックス 298"/>
        <xdr:cNvSpPr txBox="1"/>
      </xdr:nvSpPr>
      <xdr:spPr>
        <a:xfrm>
          <a:off x="9372111" y="58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7012</xdr:rowOff>
    </xdr:from>
    <xdr:to>
      <xdr:col>12</xdr:col>
      <xdr:colOff>511175</xdr:colOff>
      <xdr:row>38</xdr:row>
      <xdr:rowOff>29158</xdr:rowOff>
    </xdr:to>
    <xdr:cxnSp macro="">
      <xdr:nvCxnSpPr>
        <xdr:cNvPr id="300" name="直線コネクタ 299"/>
        <xdr:cNvCxnSpPr/>
      </xdr:nvCxnSpPr>
      <xdr:spPr>
        <a:xfrm flipV="1">
          <a:off x="7861300" y="6522112"/>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28249</xdr:rowOff>
    </xdr:from>
    <xdr:to>
      <xdr:col>12</xdr:col>
      <xdr:colOff>561975</xdr:colOff>
      <xdr:row>36</xdr:row>
      <xdr:rowOff>129849</xdr:rowOff>
    </xdr:to>
    <xdr:sp macro="" textlink="">
      <xdr:nvSpPr>
        <xdr:cNvPr id="301" name="フローチャート : 判断 300"/>
        <xdr:cNvSpPr/>
      </xdr:nvSpPr>
      <xdr:spPr>
        <a:xfrm>
          <a:off x="8699500" y="620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146376</xdr:rowOff>
    </xdr:from>
    <xdr:ext cx="534377" cy="259045"/>
    <xdr:sp macro="" textlink="">
      <xdr:nvSpPr>
        <xdr:cNvPr id="302" name="テキスト ボックス 301"/>
        <xdr:cNvSpPr txBox="1"/>
      </xdr:nvSpPr>
      <xdr:spPr>
        <a:xfrm>
          <a:off x="8483111" y="59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29158</xdr:rowOff>
    </xdr:from>
    <xdr:to>
      <xdr:col>11</xdr:col>
      <xdr:colOff>307975</xdr:colOff>
      <xdr:row>38</xdr:row>
      <xdr:rowOff>102738</xdr:rowOff>
    </xdr:to>
    <xdr:cxnSp macro="">
      <xdr:nvCxnSpPr>
        <xdr:cNvPr id="303" name="直線コネクタ 302"/>
        <xdr:cNvCxnSpPr/>
      </xdr:nvCxnSpPr>
      <xdr:spPr>
        <a:xfrm flipV="1">
          <a:off x="6972300" y="6544258"/>
          <a:ext cx="889000" cy="7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151293</xdr:rowOff>
    </xdr:from>
    <xdr:to>
      <xdr:col>11</xdr:col>
      <xdr:colOff>358775</xdr:colOff>
      <xdr:row>36</xdr:row>
      <xdr:rowOff>81443</xdr:rowOff>
    </xdr:to>
    <xdr:sp macro="" textlink="">
      <xdr:nvSpPr>
        <xdr:cNvPr id="304" name="フローチャート : 判断 303"/>
        <xdr:cNvSpPr/>
      </xdr:nvSpPr>
      <xdr:spPr>
        <a:xfrm>
          <a:off x="7810500" y="615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97970</xdr:rowOff>
    </xdr:from>
    <xdr:ext cx="534377" cy="259045"/>
    <xdr:sp macro="" textlink="">
      <xdr:nvSpPr>
        <xdr:cNvPr id="305" name="テキスト ボックス 304"/>
        <xdr:cNvSpPr txBox="1"/>
      </xdr:nvSpPr>
      <xdr:spPr>
        <a:xfrm>
          <a:off x="7594111" y="59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19620</xdr:rowOff>
    </xdr:from>
    <xdr:to>
      <xdr:col>10</xdr:col>
      <xdr:colOff>155575</xdr:colOff>
      <xdr:row>36</xdr:row>
      <xdr:rowOff>121220</xdr:rowOff>
    </xdr:to>
    <xdr:sp macro="" textlink="">
      <xdr:nvSpPr>
        <xdr:cNvPr id="306" name="フローチャート : 判断 305"/>
        <xdr:cNvSpPr/>
      </xdr:nvSpPr>
      <xdr:spPr>
        <a:xfrm>
          <a:off x="6921500" y="61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137747</xdr:rowOff>
    </xdr:from>
    <xdr:ext cx="534377" cy="259045"/>
    <xdr:sp macro="" textlink="">
      <xdr:nvSpPr>
        <xdr:cNvPr id="307" name="テキスト ボックス 306"/>
        <xdr:cNvSpPr txBox="1"/>
      </xdr:nvSpPr>
      <xdr:spPr>
        <a:xfrm>
          <a:off x="6705111" y="59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142464</xdr:rowOff>
    </xdr:from>
    <xdr:to>
      <xdr:col>15</xdr:col>
      <xdr:colOff>231775</xdr:colOff>
      <xdr:row>38</xdr:row>
      <xdr:rowOff>72614</xdr:rowOff>
    </xdr:to>
    <xdr:sp macro="" textlink="">
      <xdr:nvSpPr>
        <xdr:cNvPr id="313" name="円/楕円 312"/>
        <xdr:cNvSpPr/>
      </xdr:nvSpPr>
      <xdr:spPr>
        <a:xfrm>
          <a:off x="10426700" y="648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57391</xdr:rowOff>
    </xdr:from>
    <xdr:ext cx="534377" cy="259045"/>
    <xdr:sp macro="" textlink="">
      <xdr:nvSpPr>
        <xdr:cNvPr id="314" name="補助費等該当値テキスト"/>
        <xdr:cNvSpPr txBox="1"/>
      </xdr:nvSpPr>
      <xdr:spPr>
        <a:xfrm>
          <a:off x="10528300" y="64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126405</xdr:rowOff>
    </xdr:from>
    <xdr:to>
      <xdr:col>14</xdr:col>
      <xdr:colOff>79375</xdr:colOff>
      <xdr:row>38</xdr:row>
      <xdr:rowOff>56555</xdr:rowOff>
    </xdr:to>
    <xdr:sp macro="" textlink="">
      <xdr:nvSpPr>
        <xdr:cNvPr id="315" name="円/楕円 314"/>
        <xdr:cNvSpPr/>
      </xdr:nvSpPr>
      <xdr:spPr>
        <a:xfrm>
          <a:off x="9588500" y="64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47682</xdr:rowOff>
    </xdr:from>
    <xdr:ext cx="534377" cy="259045"/>
    <xdr:sp macro="" textlink="">
      <xdr:nvSpPr>
        <xdr:cNvPr id="316" name="テキスト ボックス 315"/>
        <xdr:cNvSpPr txBox="1"/>
      </xdr:nvSpPr>
      <xdr:spPr>
        <a:xfrm>
          <a:off x="9372111" y="65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127662</xdr:rowOff>
    </xdr:from>
    <xdr:to>
      <xdr:col>12</xdr:col>
      <xdr:colOff>561975</xdr:colOff>
      <xdr:row>38</xdr:row>
      <xdr:rowOff>57812</xdr:rowOff>
    </xdr:to>
    <xdr:sp macro="" textlink="">
      <xdr:nvSpPr>
        <xdr:cNvPr id="317" name="円/楕円 316"/>
        <xdr:cNvSpPr/>
      </xdr:nvSpPr>
      <xdr:spPr>
        <a:xfrm>
          <a:off x="8699500" y="64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48939</xdr:rowOff>
    </xdr:from>
    <xdr:ext cx="534377" cy="259045"/>
    <xdr:sp macro="" textlink="">
      <xdr:nvSpPr>
        <xdr:cNvPr id="318" name="テキスト ボックス 317"/>
        <xdr:cNvSpPr txBox="1"/>
      </xdr:nvSpPr>
      <xdr:spPr>
        <a:xfrm>
          <a:off x="8483111" y="656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149808</xdr:rowOff>
    </xdr:from>
    <xdr:to>
      <xdr:col>11</xdr:col>
      <xdr:colOff>358775</xdr:colOff>
      <xdr:row>38</xdr:row>
      <xdr:rowOff>79958</xdr:rowOff>
    </xdr:to>
    <xdr:sp macro="" textlink="">
      <xdr:nvSpPr>
        <xdr:cNvPr id="319" name="円/楕円 318"/>
        <xdr:cNvSpPr/>
      </xdr:nvSpPr>
      <xdr:spPr>
        <a:xfrm>
          <a:off x="7810500" y="64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71085</xdr:rowOff>
    </xdr:from>
    <xdr:ext cx="534377" cy="259045"/>
    <xdr:sp macro="" textlink="">
      <xdr:nvSpPr>
        <xdr:cNvPr id="320" name="テキスト ボックス 319"/>
        <xdr:cNvSpPr txBox="1"/>
      </xdr:nvSpPr>
      <xdr:spPr>
        <a:xfrm>
          <a:off x="7594111" y="65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51938</xdr:rowOff>
    </xdr:from>
    <xdr:to>
      <xdr:col>10</xdr:col>
      <xdr:colOff>155575</xdr:colOff>
      <xdr:row>38</xdr:row>
      <xdr:rowOff>153538</xdr:rowOff>
    </xdr:to>
    <xdr:sp macro="" textlink="">
      <xdr:nvSpPr>
        <xdr:cNvPr id="321" name="円/楕円 320"/>
        <xdr:cNvSpPr/>
      </xdr:nvSpPr>
      <xdr:spPr>
        <a:xfrm>
          <a:off x="6921500" y="656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144665</xdr:rowOff>
    </xdr:from>
    <xdr:ext cx="534377" cy="259045"/>
    <xdr:sp macro="" textlink="">
      <xdr:nvSpPr>
        <xdr:cNvPr id="322" name="テキスト ボックス 321"/>
        <xdr:cNvSpPr txBox="1"/>
      </xdr:nvSpPr>
      <xdr:spPr>
        <a:xfrm>
          <a:off x="6705111" y="66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8" name="直線コネクタ 347"/>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9"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50" name="直線コネクタ 349"/>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1"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2" name="直線コネクタ 351"/>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44483</xdr:rowOff>
    </xdr:from>
    <xdr:to>
      <xdr:col>15</xdr:col>
      <xdr:colOff>180975</xdr:colOff>
      <xdr:row>58</xdr:row>
      <xdr:rowOff>121793</xdr:rowOff>
    </xdr:to>
    <xdr:cxnSp macro="">
      <xdr:nvCxnSpPr>
        <xdr:cNvPr id="353" name="直線コネクタ 352"/>
        <xdr:cNvCxnSpPr/>
      </xdr:nvCxnSpPr>
      <xdr:spPr>
        <a:xfrm flipV="1">
          <a:off x="9639300" y="9988583"/>
          <a:ext cx="838200" cy="7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4"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5" name="フローチャート : 判断 354"/>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51199</xdr:rowOff>
    </xdr:from>
    <xdr:to>
      <xdr:col>14</xdr:col>
      <xdr:colOff>28575</xdr:colOff>
      <xdr:row>58</xdr:row>
      <xdr:rowOff>121793</xdr:rowOff>
    </xdr:to>
    <xdr:cxnSp macro="">
      <xdr:nvCxnSpPr>
        <xdr:cNvPr id="356" name="直線コネクタ 355"/>
        <xdr:cNvCxnSpPr/>
      </xdr:nvCxnSpPr>
      <xdr:spPr>
        <a:xfrm>
          <a:off x="8750300" y="9995299"/>
          <a:ext cx="889000" cy="7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7" name="フローチャート : 判断 356"/>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8" name="テキスト ボックス 357"/>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152154</xdr:rowOff>
    </xdr:from>
    <xdr:to>
      <xdr:col>12</xdr:col>
      <xdr:colOff>511175</xdr:colOff>
      <xdr:row>58</xdr:row>
      <xdr:rowOff>51199</xdr:rowOff>
    </xdr:to>
    <xdr:cxnSp macro="">
      <xdr:nvCxnSpPr>
        <xdr:cNvPr id="359" name="直線コネクタ 358"/>
        <xdr:cNvCxnSpPr/>
      </xdr:nvCxnSpPr>
      <xdr:spPr>
        <a:xfrm>
          <a:off x="7861300" y="9924804"/>
          <a:ext cx="889000" cy="7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60" name="フローチャート : 判断 359"/>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1" name="テキスト ボックス 360"/>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139700</xdr:rowOff>
    </xdr:from>
    <xdr:to>
      <xdr:col>11</xdr:col>
      <xdr:colOff>307975</xdr:colOff>
      <xdr:row>57</xdr:row>
      <xdr:rowOff>152154</xdr:rowOff>
    </xdr:to>
    <xdr:cxnSp macro="">
      <xdr:nvCxnSpPr>
        <xdr:cNvPr id="362" name="直線コネクタ 361"/>
        <xdr:cNvCxnSpPr/>
      </xdr:nvCxnSpPr>
      <xdr:spPr>
        <a:xfrm>
          <a:off x="6972300" y="9912350"/>
          <a:ext cx="889000" cy="1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3" name="フローチャート : 判断 362"/>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4" name="テキスト ボックス 363"/>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5" name="フローチャート : 判断 364"/>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6" name="テキスト ボックス 365"/>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165133</xdr:rowOff>
    </xdr:from>
    <xdr:to>
      <xdr:col>15</xdr:col>
      <xdr:colOff>231775</xdr:colOff>
      <xdr:row>58</xdr:row>
      <xdr:rowOff>95283</xdr:rowOff>
    </xdr:to>
    <xdr:sp macro="" textlink="">
      <xdr:nvSpPr>
        <xdr:cNvPr id="372" name="円/楕円 371"/>
        <xdr:cNvSpPr/>
      </xdr:nvSpPr>
      <xdr:spPr>
        <a:xfrm>
          <a:off x="10426700" y="99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80060</xdr:rowOff>
    </xdr:from>
    <xdr:ext cx="534377" cy="259045"/>
    <xdr:sp macro="" textlink="">
      <xdr:nvSpPr>
        <xdr:cNvPr id="373" name="普通建設事業費該当値テキスト"/>
        <xdr:cNvSpPr txBox="1"/>
      </xdr:nvSpPr>
      <xdr:spPr>
        <a:xfrm>
          <a:off x="10528300" y="985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70993</xdr:rowOff>
    </xdr:from>
    <xdr:to>
      <xdr:col>14</xdr:col>
      <xdr:colOff>79375</xdr:colOff>
      <xdr:row>59</xdr:row>
      <xdr:rowOff>1143</xdr:rowOff>
    </xdr:to>
    <xdr:sp macro="" textlink="">
      <xdr:nvSpPr>
        <xdr:cNvPr id="374" name="円/楕円 373"/>
        <xdr:cNvSpPr/>
      </xdr:nvSpPr>
      <xdr:spPr>
        <a:xfrm>
          <a:off x="9588500" y="100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163720</xdr:rowOff>
    </xdr:from>
    <xdr:ext cx="534377" cy="259045"/>
    <xdr:sp macro="" textlink="">
      <xdr:nvSpPr>
        <xdr:cNvPr id="375" name="テキスト ボックス 374"/>
        <xdr:cNvSpPr txBox="1"/>
      </xdr:nvSpPr>
      <xdr:spPr>
        <a:xfrm>
          <a:off x="9372111" y="101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399</xdr:rowOff>
    </xdr:from>
    <xdr:to>
      <xdr:col>12</xdr:col>
      <xdr:colOff>561975</xdr:colOff>
      <xdr:row>58</xdr:row>
      <xdr:rowOff>101999</xdr:rowOff>
    </xdr:to>
    <xdr:sp macro="" textlink="">
      <xdr:nvSpPr>
        <xdr:cNvPr id="376" name="円/楕円 375"/>
        <xdr:cNvSpPr/>
      </xdr:nvSpPr>
      <xdr:spPr>
        <a:xfrm>
          <a:off x="8699500" y="994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93126</xdr:rowOff>
    </xdr:from>
    <xdr:ext cx="534377" cy="259045"/>
    <xdr:sp macro="" textlink="">
      <xdr:nvSpPr>
        <xdr:cNvPr id="377" name="テキスト ボックス 376"/>
        <xdr:cNvSpPr txBox="1"/>
      </xdr:nvSpPr>
      <xdr:spPr>
        <a:xfrm>
          <a:off x="8483111" y="1003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101354</xdr:rowOff>
    </xdr:from>
    <xdr:to>
      <xdr:col>11</xdr:col>
      <xdr:colOff>358775</xdr:colOff>
      <xdr:row>58</xdr:row>
      <xdr:rowOff>31504</xdr:rowOff>
    </xdr:to>
    <xdr:sp macro="" textlink="">
      <xdr:nvSpPr>
        <xdr:cNvPr id="378" name="円/楕円 377"/>
        <xdr:cNvSpPr/>
      </xdr:nvSpPr>
      <xdr:spPr>
        <a:xfrm>
          <a:off x="7810500" y="9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22631</xdr:rowOff>
    </xdr:from>
    <xdr:ext cx="534377" cy="259045"/>
    <xdr:sp macro="" textlink="">
      <xdr:nvSpPr>
        <xdr:cNvPr id="379" name="テキスト ボックス 378"/>
        <xdr:cNvSpPr txBox="1"/>
      </xdr:nvSpPr>
      <xdr:spPr>
        <a:xfrm>
          <a:off x="7594111" y="996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88900</xdr:rowOff>
    </xdr:from>
    <xdr:to>
      <xdr:col>10</xdr:col>
      <xdr:colOff>155575</xdr:colOff>
      <xdr:row>58</xdr:row>
      <xdr:rowOff>19050</xdr:rowOff>
    </xdr:to>
    <xdr:sp macro="" textlink="">
      <xdr:nvSpPr>
        <xdr:cNvPr id="380" name="円/楕円 379"/>
        <xdr:cNvSpPr/>
      </xdr:nvSpPr>
      <xdr:spPr>
        <a:xfrm>
          <a:off x="6921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10177</xdr:rowOff>
    </xdr:from>
    <xdr:ext cx="534377" cy="259045"/>
    <xdr:sp macro="" textlink="">
      <xdr:nvSpPr>
        <xdr:cNvPr id="381" name="テキスト ボックス 380"/>
        <xdr:cNvSpPr txBox="1"/>
      </xdr:nvSpPr>
      <xdr:spPr>
        <a:xfrm>
          <a:off x="6705111" y="995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7" name="直線コネクタ 406"/>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10"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1" name="直線コネクタ 410"/>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16484</xdr:rowOff>
    </xdr:from>
    <xdr:to>
      <xdr:col>15</xdr:col>
      <xdr:colOff>180975</xdr:colOff>
      <xdr:row>79</xdr:row>
      <xdr:rowOff>86534</xdr:rowOff>
    </xdr:to>
    <xdr:cxnSp macro="">
      <xdr:nvCxnSpPr>
        <xdr:cNvPr id="412" name="直線コネクタ 411"/>
        <xdr:cNvCxnSpPr/>
      </xdr:nvCxnSpPr>
      <xdr:spPr>
        <a:xfrm>
          <a:off x="9639300" y="13561034"/>
          <a:ext cx="838200" cy="7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3"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4" name="フローチャート : 判断 413"/>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12272</xdr:rowOff>
    </xdr:from>
    <xdr:to>
      <xdr:col>14</xdr:col>
      <xdr:colOff>28575</xdr:colOff>
      <xdr:row>79</xdr:row>
      <xdr:rowOff>16484</xdr:rowOff>
    </xdr:to>
    <xdr:cxnSp macro="">
      <xdr:nvCxnSpPr>
        <xdr:cNvPr id="415" name="直線コネクタ 414"/>
        <xdr:cNvCxnSpPr/>
      </xdr:nvCxnSpPr>
      <xdr:spPr>
        <a:xfrm>
          <a:off x="8750300" y="1355682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6" name="フローチャート : 判断 415"/>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7" name="テキスト ボックス 416"/>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8" name="フローチャート : 判断 417"/>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9" name="テキスト ボックス 418"/>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35734</xdr:rowOff>
    </xdr:from>
    <xdr:to>
      <xdr:col>15</xdr:col>
      <xdr:colOff>231775</xdr:colOff>
      <xdr:row>79</xdr:row>
      <xdr:rowOff>137334</xdr:rowOff>
    </xdr:to>
    <xdr:sp macro="" textlink="">
      <xdr:nvSpPr>
        <xdr:cNvPr id="425" name="円/楕円 424"/>
        <xdr:cNvSpPr/>
      </xdr:nvSpPr>
      <xdr:spPr>
        <a:xfrm>
          <a:off x="10426700" y="1358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122111</xdr:rowOff>
    </xdr:from>
    <xdr:ext cx="378565" cy="259045"/>
    <xdr:sp macro="" textlink="">
      <xdr:nvSpPr>
        <xdr:cNvPr id="426" name="普通建設事業費 （ うち新規整備　）該当値テキスト"/>
        <xdr:cNvSpPr txBox="1"/>
      </xdr:nvSpPr>
      <xdr:spPr>
        <a:xfrm>
          <a:off x="10528300" y="1349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137134</xdr:rowOff>
    </xdr:from>
    <xdr:to>
      <xdr:col>14</xdr:col>
      <xdr:colOff>79375</xdr:colOff>
      <xdr:row>79</xdr:row>
      <xdr:rowOff>67284</xdr:rowOff>
    </xdr:to>
    <xdr:sp macro="" textlink="">
      <xdr:nvSpPr>
        <xdr:cNvPr id="427" name="円/楕円 426"/>
        <xdr:cNvSpPr/>
      </xdr:nvSpPr>
      <xdr:spPr>
        <a:xfrm>
          <a:off x="9588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58411</xdr:rowOff>
    </xdr:from>
    <xdr:ext cx="469744" cy="259045"/>
    <xdr:sp macro="" textlink="">
      <xdr:nvSpPr>
        <xdr:cNvPr id="428" name="テキスト ボックス 427"/>
        <xdr:cNvSpPr txBox="1"/>
      </xdr:nvSpPr>
      <xdr:spPr>
        <a:xfrm>
          <a:off x="9404427"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132922</xdr:rowOff>
    </xdr:from>
    <xdr:to>
      <xdr:col>12</xdr:col>
      <xdr:colOff>561975</xdr:colOff>
      <xdr:row>79</xdr:row>
      <xdr:rowOff>63072</xdr:rowOff>
    </xdr:to>
    <xdr:sp macro="" textlink="">
      <xdr:nvSpPr>
        <xdr:cNvPr id="429" name="円/楕円 428"/>
        <xdr:cNvSpPr/>
      </xdr:nvSpPr>
      <xdr:spPr>
        <a:xfrm>
          <a:off x="8699500" y="135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54199</xdr:rowOff>
    </xdr:from>
    <xdr:ext cx="469744" cy="259045"/>
    <xdr:sp macro="" textlink="">
      <xdr:nvSpPr>
        <xdr:cNvPr id="430" name="テキスト ボックス 429"/>
        <xdr:cNvSpPr txBox="1"/>
      </xdr:nvSpPr>
      <xdr:spPr>
        <a:xfrm>
          <a:off x="8515427" y="1359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4" name="直線コネクタ 453"/>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5"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6" name="直線コネクタ 455"/>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7"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8" name="直線コネクタ 457"/>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155448</xdr:rowOff>
    </xdr:from>
    <xdr:to>
      <xdr:col>15</xdr:col>
      <xdr:colOff>180975</xdr:colOff>
      <xdr:row>98</xdr:row>
      <xdr:rowOff>115278</xdr:rowOff>
    </xdr:to>
    <xdr:cxnSp macro="">
      <xdr:nvCxnSpPr>
        <xdr:cNvPr id="459" name="直線コネクタ 458"/>
        <xdr:cNvCxnSpPr/>
      </xdr:nvCxnSpPr>
      <xdr:spPr>
        <a:xfrm flipV="1">
          <a:off x="9639300" y="16786098"/>
          <a:ext cx="838200" cy="1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60"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1" name="フローチャート : 判断 460"/>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64439</xdr:rowOff>
    </xdr:from>
    <xdr:to>
      <xdr:col>14</xdr:col>
      <xdr:colOff>28575</xdr:colOff>
      <xdr:row>98</xdr:row>
      <xdr:rowOff>115278</xdr:rowOff>
    </xdr:to>
    <xdr:cxnSp macro="">
      <xdr:nvCxnSpPr>
        <xdr:cNvPr id="462" name="直線コネクタ 461"/>
        <xdr:cNvCxnSpPr/>
      </xdr:nvCxnSpPr>
      <xdr:spPr>
        <a:xfrm>
          <a:off x="8750300" y="16866539"/>
          <a:ext cx="8890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3" name="フローチャート : 判断 462"/>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4" name="テキスト ボックス 463"/>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5" name="フローチャート : 判断 464"/>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6" name="テキスト ボックス 465"/>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104648</xdr:rowOff>
    </xdr:from>
    <xdr:to>
      <xdr:col>15</xdr:col>
      <xdr:colOff>231775</xdr:colOff>
      <xdr:row>98</xdr:row>
      <xdr:rowOff>34798</xdr:rowOff>
    </xdr:to>
    <xdr:sp macro="" textlink="">
      <xdr:nvSpPr>
        <xdr:cNvPr id="472" name="円/楕円 471"/>
        <xdr:cNvSpPr/>
      </xdr:nvSpPr>
      <xdr:spPr>
        <a:xfrm>
          <a:off x="10426700" y="167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83075</xdr:rowOff>
    </xdr:from>
    <xdr:ext cx="534377" cy="259045"/>
    <xdr:sp macro="" textlink="">
      <xdr:nvSpPr>
        <xdr:cNvPr id="473" name="普通建設事業費 （ うち更新整備　）該当値テキスト"/>
        <xdr:cNvSpPr txBox="1"/>
      </xdr:nvSpPr>
      <xdr:spPr>
        <a:xfrm>
          <a:off x="10528300" y="167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64478</xdr:rowOff>
    </xdr:from>
    <xdr:to>
      <xdr:col>14</xdr:col>
      <xdr:colOff>79375</xdr:colOff>
      <xdr:row>98</xdr:row>
      <xdr:rowOff>166078</xdr:rowOff>
    </xdr:to>
    <xdr:sp macro="" textlink="">
      <xdr:nvSpPr>
        <xdr:cNvPr id="474" name="円/楕円 473"/>
        <xdr:cNvSpPr/>
      </xdr:nvSpPr>
      <xdr:spPr>
        <a:xfrm>
          <a:off x="9588500" y="168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157205</xdr:rowOff>
    </xdr:from>
    <xdr:ext cx="469744" cy="259045"/>
    <xdr:sp macro="" textlink="">
      <xdr:nvSpPr>
        <xdr:cNvPr id="475" name="テキスト ボックス 474"/>
        <xdr:cNvSpPr txBox="1"/>
      </xdr:nvSpPr>
      <xdr:spPr>
        <a:xfrm>
          <a:off x="9404427" y="169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13639</xdr:rowOff>
    </xdr:from>
    <xdr:to>
      <xdr:col>12</xdr:col>
      <xdr:colOff>561975</xdr:colOff>
      <xdr:row>98</xdr:row>
      <xdr:rowOff>115239</xdr:rowOff>
    </xdr:to>
    <xdr:sp macro="" textlink="">
      <xdr:nvSpPr>
        <xdr:cNvPr id="476" name="円/楕円 475"/>
        <xdr:cNvSpPr/>
      </xdr:nvSpPr>
      <xdr:spPr>
        <a:xfrm>
          <a:off x="8699500" y="1681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106366</xdr:rowOff>
    </xdr:from>
    <xdr:ext cx="534377" cy="259045"/>
    <xdr:sp macro="" textlink="">
      <xdr:nvSpPr>
        <xdr:cNvPr id="477" name="テキスト ボックス 476"/>
        <xdr:cNvSpPr txBox="1"/>
      </xdr:nvSpPr>
      <xdr:spPr>
        <a:xfrm>
          <a:off x="8483111" y="1690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1" name="テキスト ボックス 49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7" name="テキスト ボックス 49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1" name="直線コネクタ 500"/>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4"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5" name="直線コネクタ 504"/>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27229</xdr:rowOff>
    </xdr:from>
    <xdr:to>
      <xdr:col>23</xdr:col>
      <xdr:colOff>517525</xdr:colOff>
      <xdr:row>39</xdr:row>
      <xdr:rowOff>43535</xdr:rowOff>
    </xdr:to>
    <xdr:cxnSp macro="">
      <xdr:nvCxnSpPr>
        <xdr:cNvPr id="506" name="直線コネクタ 505"/>
        <xdr:cNvCxnSpPr/>
      </xdr:nvCxnSpPr>
      <xdr:spPr>
        <a:xfrm flipV="1">
          <a:off x="15481300" y="6713779"/>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7"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8" name="フローチャート : 判断 507"/>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34849</xdr:rowOff>
    </xdr:from>
    <xdr:to>
      <xdr:col>22</xdr:col>
      <xdr:colOff>365125</xdr:colOff>
      <xdr:row>39</xdr:row>
      <xdr:rowOff>43535</xdr:rowOff>
    </xdr:to>
    <xdr:cxnSp macro="">
      <xdr:nvCxnSpPr>
        <xdr:cNvPr id="509" name="直線コネクタ 508"/>
        <xdr:cNvCxnSpPr/>
      </xdr:nvCxnSpPr>
      <xdr:spPr>
        <a:xfrm>
          <a:off x="14592300" y="672139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10" name="フローチャート : 判断 509"/>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1" name="テキスト ボックス 510"/>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34849</xdr:rowOff>
    </xdr:from>
    <xdr:to>
      <xdr:col>21</xdr:col>
      <xdr:colOff>161925</xdr:colOff>
      <xdr:row>39</xdr:row>
      <xdr:rowOff>38964</xdr:rowOff>
    </xdr:to>
    <xdr:cxnSp macro="">
      <xdr:nvCxnSpPr>
        <xdr:cNvPr id="512" name="直線コネクタ 511"/>
        <xdr:cNvCxnSpPr/>
      </xdr:nvCxnSpPr>
      <xdr:spPr>
        <a:xfrm flipV="1">
          <a:off x="13703300" y="672139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3" name="フローチャート : 判断 512"/>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4" name="テキスト ボックス 513"/>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25629</xdr:rowOff>
    </xdr:from>
    <xdr:to>
      <xdr:col>19</xdr:col>
      <xdr:colOff>644525</xdr:colOff>
      <xdr:row>39</xdr:row>
      <xdr:rowOff>38964</xdr:rowOff>
    </xdr:to>
    <xdr:cxnSp macro="">
      <xdr:nvCxnSpPr>
        <xdr:cNvPr id="515" name="直線コネクタ 514"/>
        <xdr:cNvCxnSpPr/>
      </xdr:nvCxnSpPr>
      <xdr:spPr>
        <a:xfrm>
          <a:off x="12814300" y="671217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6" name="フローチャート : 判断 515"/>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7" name="テキスト ボックス 516"/>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8" name="フローチャート : 判断 517"/>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9" name="テキスト ボックス 518"/>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147879</xdr:rowOff>
    </xdr:from>
    <xdr:to>
      <xdr:col>23</xdr:col>
      <xdr:colOff>568325</xdr:colOff>
      <xdr:row>39</xdr:row>
      <xdr:rowOff>78029</xdr:rowOff>
    </xdr:to>
    <xdr:sp macro="" textlink="">
      <xdr:nvSpPr>
        <xdr:cNvPr id="525" name="円/楕円 524"/>
        <xdr:cNvSpPr/>
      </xdr:nvSpPr>
      <xdr:spPr>
        <a:xfrm>
          <a:off x="162687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62806</xdr:rowOff>
    </xdr:from>
    <xdr:ext cx="378565" cy="259045"/>
    <xdr:sp macro="" textlink="">
      <xdr:nvSpPr>
        <xdr:cNvPr id="526" name="災害復旧事業費該当値テキスト"/>
        <xdr:cNvSpPr txBox="1"/>
      </xdr:nvSpPr>
      <xdr:spPr>
        <a:xfrm>
          <a:off x="16370300" y="657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164185</xdr:rowOff>
    </xdr:from>
    <xdr:to>
      <xdr:col>22</xdr:col>
      <xdr:colOff>415925</xdr:colOff>
      <xdr:row>39</xdr:row>
      <xdr:rowOff>94335</xdr:rowOff>
    </xdr:to>
    <xdr:sp macro="" textlink="">
      <xdr:nvSpPr>
        <xdr:cNvPr id="527" name="円/楕円 526"/>
        <xdr:cNvSpPr/>
      </xdr:nvSpPr>
      <xdr:spPr>
        <a:xfrm>
          <a:off x="15430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85462</xdr:rowOff>
    </xdr:from>
    <xdr:ext cx="313932" cy="259045"/>
    <xdr:sp macro="" textlink="">
      <xdr:nvSpPr>
        <xdr:cNvPr id="528" name="テキスト ボックス 527"/>
        <xdr:cNvSpPr txBox="1"/>
      </xdr:nvSpPr>
      <xdr:spPr>
        <a:xfrm>
          <a:off x="15324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155499</xdr:rowOff>
    </xdr:from>
    <xdr:to>
      <xdr:col>21</xdr:col>
      <xdr:colOff>212725</xdr:colOff>
      <xdr:row>39</xdr:row>
      <xdr:rowOff>85649</xdr:rowOff>
    </xdr:to>
    <xdr:sp macro="" textlink="">
      <xdr:nvSpPr>
        <xdr:cNvPr id="529" name="円/楕円 528"/>
        <xdr:cNvSpPr/>
      </xdr:nvSpPr>
      <xdr:spPr>
        <a:xfrm>
          <a:off x="14541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76776</xdr:rowOff>
    </xdr:from>
    <xdr:ext cx="378565" cy="259045"/>
    <xdr:sp macro="" textlink="">
      <xdr:nvSpPr>
        <xdr:cNvPr id="530" name="テキスト ボックス 529"/>
        <xdr:cNvSpPr txBox="1"/>
      </xdr:nvSpPr>
      <xdr:spPr>
        <a:xfrm>
          <a:off x="14403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159614</xdr:rowOff>
    </xdr:from>
    <xdr:to>
      <xdr:col>20</xdr:col>
      <xdr:colOff>9525</xdr:colOff>
      <xdr:row>39</xdr:row>
      <xdr:rowOff>89764</xdr:rowOff>
    </xdr:to>
    <xdr:sp macro="" textlink="">
      <xdr:nvSpPr>
        <xdr:cNvPr id="531" name="円/楕円 530"/>
        <xdr:cNvSpPr/>
      </xdr:nvSpPr>
      <xdr:spPr>
        <a:xfrm>
          <a:off x="13652500" y="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80891</xdr:rowOff>
    </xdr:from>
    <xdr:ext cx="313932" cy="259045"/>
    <xdr:sp macro="" textlink="">
      <xdr:nvSpPr>
        <xdr:cNvPr id="532" name="テキスト ボックス 531"/>
        <xdr:cNvSpPr txBox="1"/>
      </xdr:nvSpPr>
      <xdr:spPr>
        <a:xfrm>
          <a:off x="13546333" y="6767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146279</xdr:rowOff>
    </xdr:from>
    <xdr:to>
      <xdr:col>18</xdr:col>
      <xdr:colOff>492125</xdr:colOff>
      <xdr:row>39</xdr:row>
      <xdr:rowOff>76429</xdr:rowOff>
    </xdr:to>
    <xdr:sp macro="" textlink="">
      <xdr:nvSpPr>
        <xdr:cNvPr id="533" name="円/楕円 532"/>
        <xdr:cNvSpPr/>
      </xdr:nvSpPr>
      <xdr:spPr>
        <a:xfrm>
          <a:off x="12763500" y="66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67556</xdr:rowOff>
    </xdr:from>
    <xdr:ext cx="378565" cy="259045"/>
    <xdr:sp macro="" textlink="">
      <xdr:nvSpPr>
        <xdr:cNvPr id="534" name="テキスト ボックス 533"/>
        <xdr:cNvSpPr txBox="1"/>
      </xdr:nvSpPr>
      <xdr:spPr>
        <a:xfrm>
          <a:off x="12625017" y="6754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フローチャート :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9" name="フローチャート :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0" name="テキスト ボックス 55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2" name="フローチャート :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3" name="テキスト ボックス 56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5" name="フローチャート :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6" name="テキスト ボックス 56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フローチャート :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8" name="テキスト ボックス 56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4" name="円/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6" name="円/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7" name="テキスト ボックス 57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8" name="円/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9" name="テキスト ボックス 57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0" name="円/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1" name="テキスト ボックス 58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2" name="円/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3" name="テキスト ボックス 58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7" name="テキスト ボックス 59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9" name="テキスト ボックス 59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1" name="テキスト ボックス 60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3" name="テキスト ボックス 60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9" name="直線コネクタ 608"/>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10"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1" name="直線コネクタ 610"/>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2"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3" name="直線コネクタ 612"/>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28127</xdr:rowOff>
    </xdr:from>
    <xdr:to>
      <xdr:col>23</xdr:col>
      <xdr:colOff>517525</xdr:colOff>
      <xdr:row>78</xdr:row>
      <xdr:rowOff>29204</xdr:rowOff>
    </xdr:to>
    <xdr:cxnSp macro="">
      <xdr:nvCxnSpPr>
        <xdr:cNvPr id="614" name="直線コネクタ 613"/>
        <xdr:cNvCxnSpPr/>
      </xdr:nvCxnSpPr>
      <xdr:spPr>
        <a:xfrm flipV="1">
          <a:off x="15481300" y="13401227"/>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5"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6" name="フローチャート : 判断 615"/>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170528</xdr:rowOff>
    </xdr:from>
    <xdr:to>
      <xdr:col>22</xdr:col>
      <xdr:colOff>365125</xdr:colOff>
      <xdr:row>78</xdr:row>
      <xdr:rowOff>29204</xdr:rowOff>
    </xdr:to>
    <xdr:cxnSp macro="">
      <xdr:nvCxnSpPr>
        <xdr:cNvPr id="617" name="直線コネクタ 616"/>
        <xdr:cNvCxnSpPr/>
      </xdr:nvCxnSpPr>
      <xdr:spPr>
        <a:xfrm>
          <a:off x="14592300" y="13372178"/>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8" name="フローチャート : 判断 617"/>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9" name="テキスト ボックス 618"/>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170528</xdr:rowOff>
    </xdr:from>
    <xdr:to>
      <xdr:col>21</xdr:col>
      <xdr:colOff>161925</xdr:colOff>
      <xdr:row>78</xdr:row>
      <xdr:rowOff>7488</xdr:rowOff>
    </xdr:to>
    <xdr:cxnSp macro="">
      <xdr:nvCxnSpPr>
        <xdr:cNvPr id="620" name="直線コネクタ 619"/>
        <xdr:cNvCxnSpPr/>
      </xdr:nvCxnSpPr>
      <xdr:spPr>
        <a:xfrm flipV="1">
          <a:off x="13703300" y="13372178"/>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1" name="フローチャート : 判断 620"/>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2" name="テキスト ボックス 621"/>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166446</xdr:rowOff>
    </xdr:from>
    <xdr:to>
      <xdr:col>19</xdr:col>
      <xdr:colOff>644525</xdr:colOff>
      <xdr:row>78</xdr:row>
      <xdr:rowOff>7488</xdr:rowOff>
    </xdr:to>
    <xdr:cxnSp macro="">
      <xdr:nvCxnSpPr>
        <xdr:cNvPr id="623" name="直線コネクタ 622"/>
        <xdr:cNvCxnSpPr/>
      </xdr:nvCxnSpPr>
      <xdr:spPr>
        <a:xfrm>
          <a:off x="12814300" y="13368096"/>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4" name="フローチャート : 判断 623"/>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5" name="テキスト ボックス 624"/>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6" name="フローチャート : 判断 625"/>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7" name="テキスト ボックス 626"/>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148777</xdr:rowOff>
    </xdr:from>
    <xdr:to>
      <xdr:col>23</xdr:col>
      <xdr:colOff>568325</xdr:colOff>
      <xdr:row>78</xdr:row>
      <xdr:rowOff>78927</xdr:rowOff>
    </xdr:to>
    <xdr:sp macro="" textlink="">
      <xdr:nvSpPr>
        <xdr:cNvPr id="633" name="円/楕円 632"/>
        <xdr:cNvSpPr/>
      </xdr:nvSpPr>
      <xdr:spPr>
        <a:xfrm>
          <a:off x="16268700" y="1335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63704</xdr:rowOff>
    </xdr:from>
    <xdr:ext cx="534377" cy="259045"/>
    <xdr:sp macro="" textlink="">
      <xdr:nvSpPr>
        <xdr:cNvPr id="634" name="公債費該当値テキスト"/>
        <xdr:cNvSpPr txBox="1"/>
      </xdr:nvSpPr>
      <xdr:spPr>
        <a:xfrm>
          <a:off x="16370300" y="132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149854</xdr:rowOff>
    </xdr:from>
    <xdr:to>
      <xdr:col>22</xdr:col>
      <xdr:colOff>415925</xdr:colOff>
      <xdr:row>78</xdr:row>
      <xdr:rowOff>80004</xdr:rowOff>
    </xdr:to>
    <xdr:sp macro="" textlink="">
      <xdr:nvSpPr>
        <xdr:cNvPr id="635" name="円/楕円 634"/>
        <xdr:cNvSpPr/>
      </xdr:nvSpPr>
      <xdr:spPr>
        <a:xfrm>
          <a:off x="15430500" y="1335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71131</xdr:rowOff>
    </xdr:from>
    <xdr:ext cx="534377" cy="259045"/>
    <xdr:sp macro="" textlink="">
      <xdr:nvSpPr>
        <xdr:cNvPr id="636" name="テキスト ボックス 635"/>
        <xdr:cNvSpPr txBox="1"/>
      </xdr:nvSpPr>
      <xdr:spPr>
        <a:xfrm>
          <a:off x="15214111" y="1344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119728</xdr:rowOff>
    </xdr:from>
    <xdr:to>
      <xdr:col>21</xdr:col>
      <xdr:colOff>212725</xdr:colOff>
      <xdr:row>78</xdr:row>
      <xdr:rowOff>49878</xdr:rowOff>
    </xdr:to>
    <xdr:sp macro="" textlink="">
      <xdr:nvSpPr>
        <xdr:cNvPr id="637" name="円/楕円 636"/>
        <xdr:cNvSpPr/>
      </xdr:nvSpPr>
      <xdr:spPr>
        <a:xfrm>
          <a:off x="14541500" y="133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41005</xdr:rowOff>
    </xdr:from>
    <xdr:ext cx="534377" cy="259045"/>
    <xdr:sp macro="" textlink="">
      <xdr:nvSpPr>
        <xdr:cNvPr id="638" name="テキスト ボックス 637"/>
        <xdr:cNvSpPr txBox="1"/>
      </xdr:nvSpPr>
      <xdr:spPr>
        <a:xfrm>
          <a:off x="14325111" y="134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128138</xdr:rowOff>
    </xdr:from>
    <xdr:to>
      <xdr:col>20</xdr:col>
      <xdr:colOff>9525</xdr:colOff>
      <xdr:row>78</xdr:row>
      <xdr:rowOff>58288</xdr:rowOff>
    </xdr:to>
    <xdr:sp macro="" textlink="">
      <xdr:nvSpPr>
        <xdr:cNvPr id="639" name="円/楕円 638"/>
        <xdr:cNvSpPr/>
      </xdr:nvSpPr>
      <xdr:spPr>
        <a:xfrm>
          <a:off x="13652500" y="133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49415</xdr:rowOff>
    </xdr:from>
    <xdr:ext cx="534377" cy="259045"/>
    <xdr:sp macro="" textlink="">
      <xdr:nvSpPr>
        <xdr:cNvPr id="640" name="テキスト ボックス 639"/>
        <xdr:cNvSpPr txBox="1"/>
      </xdr:nvSpPr>
      <xdr:spPr>
        <a:xfrm>
          <a:off x="13436111" y="134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115646</xdr:rowOff>
    </xdr:from>
    <xdr:to>
      <xdr:col>18</xdr:col>
      <xdr:colOff>492125</xdr:colOff>
      <xdr:row>78</xdr:row>
      <xdr:rowOff>45796</xdr:rowOff>
    </xdr:to>
    <xdr:sp macro="" textlink="">
      <xdr:nvSpPr>
        <xdr:cNvPr id="641" name="円/楕円 640"/>
        <xdr:cNvSpPr/>
      </xdr:nvSpPr>
      <xdr:spPr>
        <a:xfrm>
          <a:off x="12763500" y="133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36923</xdr:rowOff>
    </xdr:from>
    <xdr:ext cx="534377" cy="259045"/>
    <xdr:sp macro="" textlink="">
      <xdr:nvSpPr>
        <xdr:cNvPr id="642" name="テキスト ボックス 641"/>
        <xdr:cNvSpPr txBox="1"/>
      </xdr:nvSpPr>
      <xdr:spPr>
        <a:xfrm>
          <a:off x="12547111" y="134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6" name="テキスト ボックス 65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8" name="テキスト ボックス 65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0" name="テキスト ボックス 65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4" name="直線コネクタ 663"/>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5"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6" name="直線コネクタ 665"/>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7"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8" name="直線コネクタ 667"/>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49769</xdr:rowOff>
    </xdr:from>
    <xdr:to>
      <xdr:col>23</xdr:col>
      <xdr:colOff>517525</xdr:colOff>
      <xdr:row>98</xdr:row>
      <xdr:rowOff>128774</xdr:rowOff>
    </xdr:to>
    <xdr:cxnSp macro="">
      <xdr:nvCxnSpPr>
        <xdr:cNvPr id="669" name="直線コネクタ 668"/>
        <xdr:cNvCxnSpPr/>
      </xdr:nvCxnSpPr>
      <xdr:spPr>
        <a:xfrm>
          <a:off x="15481300" y="16851869"/>
          <a:ext cx="838200" cy="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70"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1" name="フローチャート : 判断 670"/>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49769</xdr:rowOff>
    </xdr:from>
    <xdr:to>
      <xdr:col>22</xdr:col>
      <xdr:colOff>365125</xdr:colOff>
      <xdr:row>98</xdr:row>
      <xdr:rowOff>137368</xdr:rowOff>
    </xdr:to>
    <xdr:cxnSp macro="">
      <xdr:nvCxnSpPr>
        <xdr:cNvPr id="672" name="直線コネクタ 671"/>
        <xdr:cNvCxnSpPr/>
      </xdr:nvCxnSpPr>
      <xdr:spPr>
        <a:xfrm flipV="1">
          <a:off x="14592300" y="16851869"/>
          <a:ext cx="889000" cy="8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3" name="フローチャート : 判断 672"/>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4" name="テキスト ボックス 673"/>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147541</xdr:rowOff>
    </xdr:from>
    <xdr:to>
      <xdr:col>21</xdr:col>
      <xdr:colOff>161925</xdr:colOff>
      <xdr:row>98</xdr:row>
      <xdr:rowOff>137368</xdr:rowOff>
    </xdr:to>
    <xdr:cxnSp macro="">
      <xdr:nvCxnSpPr>
        <xdr:cNvPr id="675" name="直線コネクタ 674"/>
        <xdr:cNvCxnSpPr/>
      </xdr:nvCxnSpPr>
      <xdr:spPr>
        <a:xfrm>
          <a:off x="13703300" y="16778191"/>
          <a:ext cx="8890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6" name="フローチャート : 判断 675"/>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7" name="テキスト ボックス 676"/>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147541</xdr:rowOff>
    </xdr:from>
    <xdr:to>
      <xdr:col>19</xdr:col>
      <xdr:colOff>644525</xdr:colOff>
      <xdr:row>98</xdr:row>
      <xdr:rowOff>112108</xdr:rowOff>
    </xdr:to>
    <xdr:cxnSp macro="">
      <xdr:nvCxnSpPr>
        <xdr:cNvPr id="678" name="直線コネクタ 677"/>
        <xdr:cNvCxnSpPr/>
      </xdr:nvCxnSpPr>
      <xdr:spPr>
        <a:xfrm flipV="1">
          <a:off x="12814300" y="16778191"/>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9" name="フローチャート : 判断 678"/>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80" name="テキスト ボックス 679"/>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1" name="フローチャート : 判断 680"/>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2" name="テキスト ボックス 681"/>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77974</xdr:rowOff>
    </xdr:from>
    <xdr:to>
      <xdr:col>23</xdr:col>
      <xdr:colOff>568325</xdr:colOff>
      <xdr:row>99</xdr:row>
      <xdr:rowOff>8124</xdr:rowOff>
    </xdr:to>
    <xdr:sp macro="" textlink="">
      <xdr:nvSpPr>
        <xdr:cNvPr id="688" name="円/楕円 687"/>
        <xdr:cNvSpPr/>
      </xdr:nvSpPr>
      <xdr:spPr>
        <a:xfrm>
          <a:off x="16268700" y="1688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164351</xdr:rowOff>
    </xdr:from>
    <xdr:ext cx="378565" cy="259045"/>
    <xdr:sp macro="" textlink="">
      <xdr:nvSpPr>
        <xdr:cNvPr id="689" name="積立金該当値テキスト"/>
        <xdr:cNvSpPr txBox="1"/>
      </xdr:nvSpPr>
      <xdr:spPr>
        <a:xfrm>
          <a:off x="16370300" y="1679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170419</xdr:rowOff>
    </xdr:from>
    <xdr:to>
      <xdr:col>22</xdr:col>
      <xdr:colOff>415925</xdr:colOff>
      <xdr:row>98</xdr:row>
      <xdr:rowOff>100569</xdr:rowOff>
    </xdr:to>
    <xdr:sp macro="" textlink="">
      <xdr:nvSpPr>
        <xdr:cNvPr id="690" name="円/楕円 689"/>
        <xdr:cNvSpPr/>
      </xdr:nvSpPr>
      <xdr:spPr>
        <a:xfrm>
          <a:off x="15430500" y="168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91696</xdr:rowOff>
    </xdr:from>
    <xdr:ext cx="469744" cy="259045"/>
    <xdr:sp macro="" textlink="">
      <xdr:nvSpPr>
        <xdr:cNvPr id="691" name="テキスト ボックス 690"/>
        <xdr:cNvSpPr txBox="1"/>
      </xdr:nvSpPr>
      <xdr:spPr>
        <a:xfrm>
          <a:off x="15246427" y="1689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86568</xdr:rowOff>
    </xdr:from>
    <xdr:to>
      <xdr:col>21</xdr:col>
      <xdr:colOff>212725</xdr:colOff>
      <xdr:row>99</xdr:row>
      <xdr:rowOff>16718</xdr:rowOff>
    </xdr:to>
    <xdr:sp macro="" textlink="">
      <xdr:nvSpPr>
        <xdr:cNvPr id="692" name="円/楕円 691"/>
        <xdr:cNvSpPr/>
      </xdr:nvSpPr>
      <xdr:spPr>
        <a:xfrm>
          <a:off x="14541500" y="1688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7845</xdr:rowOff>
    </xdr:from>
    <xdr:ext cx="378565" cy="259045"/>
    <xdr:sp macro="" textlink="">
      <xdr:nvSpPr>
        <xdr:cNvPr id="693" name="テキスト ボックス 692"/>
        <xdr:cNvSpPr txBox="1"/>
      </xdr:nvSpPr>
      <xdr:spPr>
        <a:xfrm>
          <a:off x="14403017" y="1698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96741</xdr:rowOff>
    </xdr:from>
    <xdr:to>
      <xdr:col>20</xdr:col>
      <xdr:colOff>9525</xdr:colOff>
      <xdr:row>98</xdr:row>
      <xdr:rowOff>26891</xdr:rowOff>
    </xdr:to>
    <xdr:sp macro="" textlink="">
      <xdr:nvSpPr>
        <xdr:cNvPr id="694" name="円/楕円 693"/>
        <xdr:cNvSpPr/>
      </xdr:nvSpPr>
      <xdr:spPr>
        <a:xfrm>
          <a:off x="13652500" y="167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18018</xdr:rowOff>
    </xdr:from>
    <xdr:ext cx="469744" cy="259045"/>
    <xdr:sp macro="" textlink="">
      <xdr:nvSpPr>
        <xdr:cNvPr id="695" name="テキスト ボックス 694"/>
        <xdr:cNvSpPr txBox="1"/>
      </xdr:nvSpPr>
      <xdr:spPr>
        <a:xfrm>
          <a:off x="13468427" y="1682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61308</xdr:rowOff>
    </xdr:from>
    <xdr:to>
      <xdr:col>18</xdr:col>
      <xdr:colOff>492125</xdr:colOff>
      <xdr:row>98</xdr:row>
      <xdr:rowOff>162908</xdr:rowOff>
    </xdr:to>
    <xdr:sp macro="" textlink="">
      <xdr:nvSpPr>
        <xdr:cNvPr id="696" name="円/楕円 695"/>
        <xdr:cNvSpPr/>
      </xdr:nvSpPr>
      <xdr:spPr>
        <a:xfrm>
          <a:off x="12763500" y="168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154035</xdr:rowOff>
    </xdr:from>
    <xdr:ext cx="469744" cy="259045"/>
    <xdr:sp macro="" textlink="">
      <xdr:nvSpPr>
        <xdr:cNvPr id="697" name="テキスト ボックス 696"/>
        <xdr:cNvSpPr txBox="1"/>
      </xdr:nvSpPr>
      <xdr:spPr>
        <a:xfrm>
          <a:off x="12579427" y="1695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3" name="直線コネクタ 722"/>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6"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7" name="直線コネクタ 726"/>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8" name="直線コネクタ 72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9"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30" name="フローチャート : 判断 729"/>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1" name="直線コネクタ 73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2" name="フローチャート : 判断 731"/>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3" name="テキスト ボックス 732"/>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4" name="直線コネクタ 73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5" name="フローチャート : 判断 734"/>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6" name="テキスト ボックス 735"/>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7" name="直線コネクタ 73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8" name="フローチャート : 判断 737"/>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9" name="テキスト ボックス 738"/>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40" name="フローチャート : 判断 739"/>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1" name="テキスト ボックス 740"/>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7" name="円/楕円 74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9" name="円/楕円 74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50" name="テキスト ボックス 74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1" name="円/楕円 75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2" name="テキスト ボックス 75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3" name="円/楕円 75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4" name="テキスト ボックス 75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5" name="円/楕円 75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6" name="テキスト ボックス 75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7" name="直線コネクタ 76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8" name="テキスト ボックス 76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9" name="直線コネクタ 76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70" name="テキスト ボックス 76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1" name="直線コネクタ 77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2" name="テキスト ボックス 77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3" name="直線コネクタ 77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4" name="テキスト ボックス 77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5" name="直線コネクタ 77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6" name="テキスト ボックス 77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7" name="直線コネクタ 77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8" name="テキスト ボックス 77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2" name="直線コネクタ 781"/>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4" name="直線コネクタ 78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5"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6" name="直線コネクタ 785"/>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150695</xdr:rowOff>
    </xdr:from>
    <xdr:to>
      <xdr:col>32</xdr:col>
      <xdr:colOff>187325</xdr:colOff>
      <xdr:row>57</xdr:row>
      <xdr:rowOff>12446</xdr:rowOff>
    </xdr:to>
    <xdr:cxnSp macro="">
      <xdr:nvCxnSpPr>
        <xdr:cNvPr id="787" name="直線コネクタ 786"/>
        <xdr:cNvCxnSpPr/>
      </xdr:nvCxnSpPr>
      <xdr:spPr>
        <a:xfrm flipV="1">
          <a:off x="21323300" y="9751895"/>
          <a:ext cx="8382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73858</xdr:rowOff>
    </xdr:from>
    <xdr:ext cx="469744" cy="259045"/>
    <xdr:sp macro="" textlink="">
      <xdr:nvSpPr>
        <xdr:cNvPr id="788" name="貸付金平均値テキスト"/>
        <xdr:cNvSpPr txBox="1"/>
      </xdr:nvSpPr>
      <xdr:spPr>
        <a:xfrm>
          <a:off x="22212300" y="9846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9" name="フローチャート : 判断 788"/>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133169</xdr:rowOff>
    </xdr:from>
    <xdr:to>
      <xdr:col>31</xdr:col>
      <xdr:colOff>34925</xdr:colOff>
      <xdr:row>57</xdr:row>
      <xdr:rowOff>12446</xdr:rowOff>
    </xdr:to>
    <xdr:cxnSp macro="">
      <xdr:nvCxnSpPr>
        <xdr:cNvPr id="790" name="直線コネクタ 789"/>
        <xdr:cNvCxnSpPr/>
      </xdr:nvCxnSpPr>
      <xdr:spPr>
        <a:xfrm>
          <a:off x="20434300" y="9734369"/>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1" name="フローチャート : 判断 790"/>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20845</xdr:rowOff>
    </xdr:from>
    <xdr:ext cx="469744" cy="259045"/>
    <xdr:sp macro="" textlink="">
      <xdr:nvSpPr>
        <xdr:cNvPr id="792" name="テキスト ボックス 791"/>
        <xdr:cNvSpPr txBox="1"/>
      </xdr:nvSpPr>
      <xdr:spPr>
        <a:xfrm>
          <a:off x="21088427" y="996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133169</xdr:rowOff>
    </xdr:from>
    <xdr:to>
      <xdr:col>29</xdr:col>
      <xdr:colOff>517525</xdr:colOff>
      <xdr:row>57</xdr:row>
      <xdr:rowOff>1778</xdr:rowOff>
    </xdr:to>
    <xdr:cxnSp macro="">
      <xdr:nvCxnSpPr>
        <xdr:cNvPr id="793" name="直線コネクタ 792"/>
        <xdr:cNvCxnSpPr/>
      </xdr:nvCxnSpPr>
      <xdr:spPr>
        <a:xfrm flipV="1">
          <a:off x="19545300" y="9734369"/>
          <a:ext cx="8890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4" name="フローチャート : 判断 793"/>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5" name="テキスト ボックス 794"/>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54683</xdr:rowOff>
    </xdr:from>
    <xdr:to>
      <xdr:col>28</xdr:col>
      <xdr:colOff>314325</xdr:colOff>
      <xdr:row>57</xdr:row>
      <xdr:rowOff>1778</xdr:rowOff>
    </xdr:to>
    <xdr:cxnSp macro="">
      <xdr:nvCxnSpPr>
        <xdr:cNvPr id="796" name="直線コネクタ 795"/>
        <xdr:cNvCxnSpPr/>
      </xdr:nvCxnSpPr>
      <xdr:spPr>
        <a:xfrm>
          <a:off x="18656300" y="9655883"/>
          <a:ext cx="889000" cy="11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7" name="フローチャート : 判断 796"/>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8" name="テキスト ボックス 797"/>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9" name="フローチャート : 判断 798"/>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800" name="テキスト ボックス 799"/>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99895</xdr:rowOff>
    </xdr:from>
    <xdr:to>
      <xdr:col>32</xdr:col>
      <xdr:colOff>238125</xdr:colOff>
      <xdr:row>57</xdr:row>
      <xdr:rowOff>30045</xdr:rowOff>
    </xdr:to>
    <xdr:sp macro="" textlink="">
      <xdr:nvSpPr>
        <xdr:cNvPr id="806" name="円/楕円 805"/>
        <xdr:cNvSpPr/>
      </xdr:nvSpPr>
      <xdr:spPr>
        <a:xfrm>
          <a:off x="22110700" y="97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122772</xdr:rowOff>
    </xdr:from>
    <xdr:ext cx="469744" cy="259045"/>
    <xdr:sp macro="" textlink="">
      <xdr:nvSpPr>
        <xdr:cNvPr id="807" name="貸付金該当値テキスト"/>
        <xdr:cNvSpPr txBox="1"/>
      </xdr:nvSpPr>
      <xdr:spPr>
        <a:xfrm>
          <a:off x="22212300" y="955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133096</xdr:rowOff>
    </xdr:from>
    <xdr:to>
      <xdr:col>31</xdr:col>
      <xdr:colOff>85725</xdr:colOff>
      <xdr:row>57</xdr:row>
      <xdr:rowOff>63246</xdr:rowOff>
    </xdr:to>
    <xdr:sp macro="" textlink="">
      <xdr:nvSpPr>
        <xdr:cNvPr id="808" name="円/楕円 807"/>
        <xdr:cNvSpPr/>
      </xdr:nvSpPr>
      <xdr:spPr>
        <a:xfrm>
          <a:off x="21272500" y="973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79773</xdr:rowOff>
    </xdr:from>
    <xdr:ext cx="469744" cy="259045"/>
    <xdr:sp macro="" textlink="">
      <xdr:nvSpPr>
        <xdr:cNvPr id="809" name="テキスト ボックス 808"/>
        <xdr:cNvSpPr txBox="1"/>
      </xdr:nvSpPr>
      <xdr:spPr>
        <a:xfrm>
          <a:off x="21088427" y="950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82369</xdr:rowOff>
    </xdr:from>
    <xdr:to>
      <xdr:col>29</xdr:col>
      <xdr:colOff>568325</xdr:colOff>
      <xdr:row>57</xdr:row>
      <xdr:rowOff>12519</xdr:rowOff>
    </xdr:to>
    <xdr:sp macro="" textlink="">
      <xdr:nvSpPr>
        <xdr:cNvPr id="810" name="円/楕円 809"/>
        <xdr:cNvSpPr/>
      </xdr:nvSpPr>
      <xdr:spPr>
        <a:xfrm>
          <a:off x="20383500" y="968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29046</xdr:rowOff>
    </xdr:from>
    <xdr:ext cx="469744" cy="259045"/>
    <xdr:sp macro="" textlink="">
      <xdr:nvSpPr>
        <xdr:cNvPr id="811" name="テキスト ボックス 810"/>
        <xdr:cNvSpPr txBox="1"/>
      </xdr:nvSpPr>
      <xdr:spPr>
        <a:xfrm>
          <a:off x="20199427" y="945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122428</xdr:rowOff>
    </xdr:from>
    <xdr:to>
      <xdr:col>28</xdr:col>
      <xdr:colOff>365125</xdr:colOff>
      <xdr:row>57</xdr:row>
      <xdr:rowOff>52578</xdr:rowOff>
    </xdr:to>
    <xdr:sp macro="" textlink="">
      <xdr:nvSpPr>
        <xdr:cNvPr id="812" name="円/楕円 811"/>
        <xdr:cNvSpPr/>
      </xdr:nvSpPr>
      <xdr:spPr>
        <a:xfrm>
          <a:off x="19494500" y="97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69105</xdr:rowOff>
    </xdr:from>
    <xdr:ext cx="469744" cy="259045"/>
    <xdr:sp macro="" textlink="">
      <xdr:nvSpPr>
        <xdr:cNvPr id="813" name="テキスト ボックス 812"/>
        <xdr:cNvSpPr txBox="1"/>
      </xdr:nvSpPr>
      <xdr:spPr>
        <a:xfrm>
          <a:off x="19310427" y="949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3883</xdr:rowOff>
    </xdr:from>
    <xdr:to>
      <xdr:col>27</xdr:col>
      <xdr:colOff>161925</xdr:colOff>
      <xdr:row>56</xdr:row>
      <xdr:rowOff>105483</xdr:rowOff>
    </xdr:to>
    <xdr:sp macro="" textlink="">
      <xdr:nvSpPr>
        <xdr:cNvPr id="814" name="円/楕円 813"/>
        <xdr:cNvSpPr/>
      </xdr:nvSpPr>
      <xdr:spPr>
        <a:xfrm>
          <a:off x="18605500" y="96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122010</xdr:rowOff>
    </xdr:from>
    <xdr:ext cx="469744" cy="259045"/>
    <xdr:sp macro="" textlink="">
      <xdr:nvSpPr>
        <xdr:cNvPr id="815" name="テキスト ボックス 814"/>
        <xdr:cNvSpPr txBox="1"/>
      </xdr:nvSpPr>
      <xdr:spPr>
        <a:xfrm>
          <a:off x="18421427" y="938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40" name="直線コネクタ 839"/>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1"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2" name="直線コネクタ 841"/>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3"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4" name="直線コネクタ 843"/>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79941</xdr:rowOff>
    </xdr:from>
    <xdr:to>
      <xdr:col>32</xdr:col>
      <xdr:colOff>187325</xdr:colOff>
      <xdr:row>76</xdr:row>
      <xdr:rowOff>125337</xdr:rowOff>
    </xdr:to>
    <xdr:cxnSp macro="">
      <xdr:nvCxnSpPr>
        <xdr:cNvPr id="845" name="直線コネクタ 844"/>
        <xdr:cNvCxnSpPr/>
      </xdr:nvCxnSpPr>
      <xdr:spPr>
        <a:xfrm>
          <a:off x="21323300" y="13110141"/>
          <a:ext cx="838200" cy="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6"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7" name="フローチャート : 判断 846"/>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79941</xdr:rowOff>
    </xdr:from>
    <xdr:to>
      <xdr:col>31</xdr:col>
      <xdr:colOff>34925</xdr:colOff>
      <xdr:row>77</xdr:row>
      <xdr:rowOff>17284</xdr:rowOff>
    </xdr:to>
    <xdr:cxnSp macro="">
      <xdr:nvCxnSpPr>
        <xdr:cNvPr id="848" name="直線コネクタ 847"/>
        <xdr:cNvCxnSpPr/>
      </xdr:nvCxnSpPr>
      <xdr:spPr>
        <a:xfrm flipV="1">
          <a:off x="20434300" y="13110141"/>
          <a:ext cx="889000" cy="10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9" name="フローチャート : 判断 848"/>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50" name="テキスト ボックス 849"/>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4654</xdr:rowOff>
    </xdr:from>
    <xdr:to>
      <xdr:col>29</xdr:col>
      <xdr:colOff>517525</xdr:colOff>
      <xdr:row>77</xdr:row>
      <xdr:rowOff>17284</xdr:rowOff>
    </xdr:to>
    <xdr:cxnSp macro="">
      <xdr:nvCxnSpPr>
        <xdr:cNvPr id="851" name="直線コネクタ 850"/>
        <xdr:cNvCxnSpPr/>
      </xdr:nvCxnSpPr>
      <xdr:spPr>
        <a:xfrm>
          <a:off x="19545300" y="13206304"/>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2" name="フローチャート : 判断 851"/>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3" name="テキスト ボックス 852"/>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4654</xdr:rowOff>
    </xdr:from>
    <xdr:to>
      <xdr:col>28</xdr:col>
      <xdr:colOff>314325</xdr:colOff>
      <xdr:row>77</xdr:row>
      <xdr:rowOff>25305</xdr:rowOff>
    </xdr:to>
    <xdr:cxnSp macro="">
      <xdr:nvCxnSpPr>
        <xdr:cNvPr id="854" name="直線コネクタ 853"/>
        <xdr:cNvCxnSpPr/>
      </xdr:nvCxnSpPr>
      <xdr:spPr>
        <a:xfrm flipV="1">
          <a:off x="18656300" y="13206304"/>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5" name="フローチャート : 判断 854"/>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6" name="テキスト ボックス 855"/>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7" name="フローチャート : 判断 856"/>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8" name="テキスト ボックス 857"/>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74537</xdr:rowOff>
    </xdr:from>
    <xdr:to>
      <xdr:col>32</xdr:col>
      <xdr:colOff>238125</xdr:colOff>
      <xdr:row>77</xdr:row>
      <xdr:rowOff>4687</xdr:rowOff>
    </xdr:to>
    <xdr:sp macro="" textlink="">
      <xdr:nvSpPr>
        <xdr:cNvPr id="864" name="円/楕円 863"/>
        <xdr:cNvSpPr/>
      </xdr:nvSpPr>
      <xdr:spPr>
        <a:xfrm>
          <a:off x="22110700" y="13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52964</xdr:rowOff>
    </xdr:from>
    <xdr:ext cx="534377" cy="259045"/>
    <xdr:sp macro="" textlink="">
      <xdr:nvSpPr>
        <xdr:cNvPr id="865" name="繰出金該当値テキスト"/>
        <xdr:cNvSpPr txBox="1"/>
      </xdr:nvSpPr>
      <xdr:spPr>
        <a:xfrm>
          <a:off x="22212300" y="1308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29141</xdr:rowOff>
    </xdr:from>
    <xdr:to>
      <xdr:col>31</xdr:col>
      <xdr:colOff>85725</xdr:colOff>
      <xdr:row>76</xdr:row>
      <xdr:rowOff>130741</xdr:rowOff>
    </xdr:to>
    <xdr:sp macro="" textlink="">
      <xdr:nvSpPr>
        <xdr:cNvPr id="866" name="円/楕円 865"/>
        <xdr:cNvSpPr/>
      </xdr:nvSpPr>
      <xdr:spPr>
        <a:xfrm>
          <a:off x="21272500" y="1305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121868</xdr:rowOff>
    </xdr:from>
    <xdr:ext cx="534377" cy="259045"/>
    <xdr:sp macro="" textlink="">
      <xdr:nvSpPr>
        <xdr:cNvPr id="867" name="テキスト ボックス 866"/>
        <xdr:cNvSpPr txBox="1"/>
      </xdr:nvSpPr>
      <xdr:spPr>
        <a:xfrm>
          <a:off x="21056111" y="1315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137934</xdr:rowOff>
    </xdr:from>
    <xdr:to>
      <xdr:col>29</xdr:col>
      <xdr:colOff>568325</xdr:colOff>
      <xdr:row>77</xdr:row>
      <xdr:rowOff>68084</xdr:rowOff>
    </xdr:to>
    <xdr:sp macro="" textlink="">
      <xdr:nvSpPr>
        <xdr:cNvPr id="868" name="円/楕円 867"/>
        <xdr:cNvSpPr/>
      </xdr:nvSpPr>
      <xdr:spPr>
        <a:xfrm>
          <a:off x="20383500" y="1316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59211</xdr:rowOff>
    </xdr:from>
    <xdr:ext cx="534377" cy="259045"/>
    <xdr:sp macro="" textlink="">
      <xdr:nvSpPr>
        <xdr:cNvPr id="869" name="テキスト ボックス 868"/>
        <xdr:cNvSpPr txBox="1"/>
      </xdr:nvSpPr>
      <xdr:spPr>
        <a:xfrm>
          <a:off x="20167111" y="132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125304</xdr:rowOff>
    </xdr:from>
    <xdr:to>
      <xdr:col>28</xdr:col>
      <xdr:colOff>365125</xdr:colOff>
      <xdr:row>77</xdr:row>
      <xdr:rowOff>55454</xdr:rowOff>
    </xdr:to>
    <xdr:sp macro="" textlink="">
      <xdr:nvSpPr>
        <xdr:cNvPr id="870" name="円/楕円 869"/>
        <xdr:cNvSpPr/>
      </xdr:nvSpPr>
      <xdr:spPr>
        <a:xfrm>
          <a:off x="19494500" y="1315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46581</xdr:rowOff>
    </xdr:from>
    <xdr:ext cx="534377" cy="259045"/>
    <xdr:sp macro="" textlink="">
      <xdr:nvSpPr>
        <xdr:cNvPr id="871" name="テキスト ボックス 870"/>
        <xdr:cNvSpPr txBox="1"/>
      </xdr:nvSpPr>
      <xdr:spPr>
        <a:xfrm>
          <a:off x="19278111" y="1324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145955</xdr:rowOff>
    </xdr:from>
    <xdr:to>
      <xdr:col>27</xdr:col>
      <xdr:colOff>161925</xdr:colOff>
      <xdr:row>77</xdr:row>
      <xdr:rowOff>76105</xdr:rowOff>
    </xdr:to>
    <xdr:sp macro="" textlink="">
      <xdr:nvSpPr>
        <xdr:cNvPr id="872" name="円/楕円 871"/>
        <xdr:cNvSpPr/>
      </xdr:nvSpPr>
      <xdr:spPr>
        <a:xfrm>
          <a:off x="18605500" y="131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67232</xdr:rowOff>
    </xdr:from>
    <xdr:ext cx="534377" cy="259045"/>
    <xdr:sp macro="" textlink="">
      <xdr:nvSpPr>
        <xdr:cNvPr id="873" name="テキスト ボックス 872"/>
        <xdr:cNvSpPr txBox="1"/>
      </xdr:nvSpPr>
      <xdr:spPr>
        <a:xfrm>
          <a:off x="18389111" y="13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フローチャート :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8" name="フローチャート :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9" name="テキスト ボックス 89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1" name="フローチャート :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2" name="テキスト ボックス 90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4" name="フローチャート :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5" name="テキスト ボックス 90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フローチャート :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7" name="テキスト ボックス 90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3" name="円/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5" name="円/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6" name="テキスト ボックス 91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7" name="円/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8" name="テキスト ボックス 91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9" name="円/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0" name="テキスト ボックス 91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1" name="円/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2" name="テキスト ボックス 92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歳出予算総額は、住民一人当たり</a:t>
          </a:r>
          <a:r>
            <a:rPr kumimoji="1" lang="en-US" altLang="ja-JP" sz="1300">
              <a:latin typeface="ＭＳ Ｐゴシック"/>
            </a:rPr>
            <a:t>289,981</a:t>
          </a:r>
          <a:r>
            <a:rPr kumimoji="1" lang="ja-JP" altLang="en-US" sz="1300">
              <a:latin typeface="ＭＳ Ｐゴシック"/>
            </a:rPr>
            <a:t>円となっている。主な構成項目である人件費は、住民一人当たり</a:t>
          </a:r>
          <a:r>
            <a:rPr kumimoji="1" lang="en-US" altLang="ja-JP" sz="1300">
              <a:latin typeface="ＭＳ Ｐゴシック"/>
            </a:rPr>
            <a:t>77,576</a:t>
          </a:r>
          <a:r>
            <a:rPr kumimoji="1" lang="ja-JP" altLang="en-US" sz="1300">
              <a:latin typeface="ＭＳ Ｐゴシック"/>
            </a:rPr>
            <a:t>円となっており、退職不補充や住居手当の見直しなどにより、減少傾向にある。</a:t>
          </a:r>
          <a:endParaRPr kumimoji="1" lang="en-US" altLang="ja-JP" sz="1300">
            <a:latin typeface="ＭＳ Ｐゴシック"/>
          </a:endParaRPr>
        </a:p>
        <a:p>
          <a:r>
            <a:rPr kumimoji="1" lang="ja-JP" altLang="en-US" sz="1300">
              <a:latin typeface="ＭＳ Ｐゴシック"/>
            </a:rPr>
            <a:t>　また、扶助費については、住民一人当たり</a:t>
          </a:r>
          <a:r>
            <a:rPr kumimoji="1" lang="en-US" altLang="ja-JP" sz="1300">
              <a:latin typeface="ＭＳ Ｐゴシック"/>
            </a:rPr>
            <a:t>56,284</a:t>
          </a:r>
          <a:r>
            <a:rPr kumimoji="1" lang="ja-JP" altLang="en-US" sz="1300">
              <a:latin typeface="ＭＳ Ｐゴシック"/>
            </a:rPr>
            <a:t>円となっており、類似団体より下回ってはいるものの、障害者総合支援法に基づくサービスの拡大、子ども子育て支援新制度の影響により、年々増加傾向にある。</a:t>
          </a:r>
          <a:endParaRPr kumimoji="1" lang="en-US" altLang="ja-JP" sz="1300">
            <a:latin typeface="ＭＳ Ｐゴシック"/>
          </a:endParaRPr>
        </a:p>
        <a:p>
          <a:r>
            <a:rPr kumimoji="1" lang="ja-JP" altLang="en-US" sz="1300">
              <a:latin typeface="ＭＳ Ｐゴシック"/>
            </a:rPr>
            <a:t>　　今後は、町単独の扶助費について見直しを行うなど、将来を見据えた適正な財政運営に努める。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神奈川県愛川町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40,955
38,664
34.28
12,353,841
11,876,173
477,668
8,204,762
6,934,995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81407</xdr:rowOff>
    </xdr:from>
    <xdr:to>
      <xdr:col>6</xdr:col>
      <xdr:colOff>511175</xdr:colOff>
      <xdr:row>34</xdr:row>
      <xdr:rowOff>98171</xdr:rowOff>
    </xdr:to>
    <xdr:cxnSp macro="">
      <xdr:nvCxnSpPr>
        <xdr:cNvPr id="61" name="直線コネクタ 60"/>
        <xdr:cNvCxnSpPr/>
      </xdr:nvCxnSpPr>
      <xdr:spPr>
        <a:xfrm>
          <a:off x="3797300" y="591070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55118</xdr:rowOff>
    </xdr:from>
    <xdr:to>
      <xdr:col>5</xdr:col>
      <xdr:colOff>358775</xdr:colOff>
      <xdr:row>34</xdr:row>
      <xdr:rowOff>81407</xdr:rowOff>
    </xdr:to>
    <xdr:cxnSp macro="">
      <xdr:nvCxnSpPr>
        <xdr:cNvPr id="64" name="直線コネクタ 63"/>
        <xdr:cNvCxnSpPr/>
      </xdr:nvCxnSpPr>
      <xdr:spPr>
        <a:xfrm>
          <a:off x="2908300" y="588441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55118</xdr:rowOff>
    </xdr:from>
    <xdr:to>
      <xdr:col>4</xdr:col>
      <xdr:colOff>155575</xdr:colOff>
      <xdr:row>34</xdr:row>
      <xdr:rowOff>127889</xdr:rowOff>
    </xdr:to>
    <xdr:cxnSp macro="">
      <xdr:nvCxnSpPr>
        <xdr:cNvPr id="67" name="直線コネクタ 66"/>
        <xdr:cNvCxnSpPr/>
      </xdr:nvCxnSpPr>
      <xdr:spPr>
        <a:xfrm flipV="1">
          <a:off x="2019300" y="5884418"/>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21971</xdr:rowOff>
    </xdr:from>
    <xdr:to>
      <xdr:col>2</xdr:col>
      <xdr:colOff>638175</xdr:colOff>
      <xdr:row>34</xdr:row>
      <xdr:rowOff>127889</xdr:rowOff>
    </xdr:to>
    <xdr:cxnSp macro="">
      <xdr:nvCxnSpPr>
        <xdr:cNvPr id="70" name="直線コネクタ 69"/>
        <xdr:cNvCxnSpPr/>
      </xdr:nvCxnSpPr>
      <xdr:spPr>
        <a:xfrm>
          <a:off x="1130300" y="5851271"/>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47371</xdr:rowOff>
    </xdr:from>
    <xdr:to>
      <xdr:col>6</xdr:col>
      <xdr:colOff>561975</xdr:colOff>
      <xdr:row>34</xdr:row>
      <xdr:rowOff>148971</xdr:rowOff>
    </xdr:to>
    <xdr:sp macro="" textlink="">
      <xdr:nvSpPr>
        <xdr:cNvPr id="80" name="円/楕円 79"/>
        <xdr:cNvSpPr/>
      </xdr:nvSpPr>
      <xdr:spPr>
        <a:xfrm>
          <a:off x="4584700" y="58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70248</xdr:rowOff>
    </xdr:from>
    <xdr:ext cx="469744" cy="259045"/>
    <xdr:sp macro="" textlink="">
      <xdr:nvSpPr>
        <xdr:cNvPr id="81" name="議会費該当値テキスト"/>
        <xdr:cNvSpPr txBox="1"/>
      </xdr:nvSpPr>
      <xdr:spPr>
        <a:xfrm>
          <a:off x="4686300" y="572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30607</xdr:rowOff>
    </xdr:from>
    <xdr:to>
      <xdr:col>5</xdr:col>
      <xdr:colOff>409575</xdr:colOff>
      <xdr:row>34</xdr:row>
      <xdr:rowOff>132207</xdr:rowOff>
    </xdr:to>
    <xdr:sp macro="" textlink="">
      <xdr:nvSpPr>
        <xdr:cNvPr id="82" name="円/楕円 81"/>
        <xdr:cNvSpPr/>
      </xdr:nvSpPr>
      <xdr:spPr>
        <a:xfrm>
          <a:off x="3746500" y="58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123334</xdr:rowOff>
    </xdr:from>
    <xdr:ext cx="469744" cy="259045"/>
    <xdr:sp macro="" textlink="">
      <xdr:nvSpPr>
        <xdr:cNvPr id="83" name="テキスト ボックス 82"/>
        <xdr:cNvSpPr txBox="1"/>
      </xdr:nvSpPr>
      <xdr:spPr>
        <a:xfrm>
          <a:off x="3562427" y="59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4318</xdr:rowOff>
    </xdr:from>
    <xdr:to>
      <xdr:col>4</xdr:col>
      <xdr:colOff>206375</xdr:colOff>
      <xdr:row>34</xdr:row>
      <xdr:rowOff>105918</xdr:rowOff>
    </xdr:to>
    <xdr:sp macro="" textlink="">
      <xdr:nvSpPr>
        <xdr:cNvPr id="84" name="円/楕円 83"/>
        <xdr:cNvSpPr/>
      </xdr:nvSpPr>
      <xdr:spPr>
        <a:xfrm>
          <a:off x="2857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122445</xdr:rowOff>
    </xdr:from>
    <xdr:ext cx="469744" cy="259045"/>
    <xdr:sp macro="" textlink="">
      <xdr:nvSpPr>
        <xdr:cNvPr id="85" name="テキスト ボックス 84"/>
        <xdr:cNvSpPr txBox="1"/>
      </xdr:nvSpPr>
      <xdr:spPr>
        <a:xfrm>
          <a:off x="2673427"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77089</xdr:rowOff>
    </xdr:from>
    <xdr:to>
      <xdr:col>3</xdr:col>
      <xdr:colOff>3175</xdr:colOff>
      <xdr:row>35</xdr:row>
      <xdr:rowOff>7239</xdr:rowOff>
    </xdr:to>
    <xdr:sp macro="" textlink="">
      <xdr:nvSpPr>
        <xdr:cNvPr id="86" name="円/楕円 85"/>
        <xdr:cNvSpPr/>
      </xdr:nvSpPr>
      <xdr:spPr>
        <a:xfrm>
          <a:off x="1968500" y="59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169816</xdr:rowOff>
    </xdr:from>
    <xdr:ext cx="469744" cy="259045"/>
    <xdr:sp macro="" textlink="">
      <xdr:nvSpPr>
        <xdr:cNvPr id="87" name="テキスト ボックス 86"/>
        <xdr:cNvSpPr txBox="1"/>
      </xdr:nvSpPr>
      <xdr:spPr>
        <a:xfrm>
          <a:off x="1784427" y="59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142621</xdr:rowOff>
    </xdr:from>
    <xdr:to>
      <xdr:col>1</xdr:col>
      <xdr:colOff>485775</xdr:colOff>
      <xdr:row>34</xdr:row>
      <xdr:rowOff>72771</xdr:rowOff>
    </xdr:to>
    <xdr:sp macro="" textlink="">
      <xdr:nvSpPr>
        <xdr:cNvPr id="88" name="円/楕円 87"/>
        <xdr:cNvSpPr/>
      </xdr:nvSpPr>
      <xdr:spPr>
        <a:xfrm>
          <a:off x="1079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89298</xdr:rowOff>
    </xdr:from>
    <xdr:ext cx="469744" cy="259045"/>
    <xdr:sp macro="" textlink="">
      <xdr:nvSpPr>
        <xdr:cNvPr id="89" name="テキスト ボックス 88"/>
        <xdr:cNvSpPr txBox="1"/>
      </xdr:nvSpPr>
      <xdr:spPr>
        <a:xfrm>
          <a:off x="895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120062</xdr:rowOff>
    </xdr:from>
    <xdr:to>
      <xdr:col>6</xdr:col>
      <xdr:colOff>511175</xdr:colOff>
      <xdr:row>58</xdr:row>
      <xdr:rowOff>163300</xdr:rowOff>
    </xdr:to>
    <xdr:cxnSp macro="">
      <xdr:nvCxnSpPr>
        <xdr:cNvPr id="121" name="直線コネクタ 120"/>
        <xdr:cNvCxnSpPr/>
      </xdr:nvCxnSpPr>
      <xdr:spPr>
        <a:xfrm>
          <a:off x="3797300" y="10064162"/>
          <a:ext cx="8382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120062</xdr:rowOff>
    </xdr:from>
    <xdr:to>
      <xdr:col>5</xdr:col>
      <xdr:colOff>358775</xdr:colOff>
      <xdr:row>59</xdr:row>
      <xdr:rowOff>19359</xdr:rowOff>
    </xdr:to>
    <xdr:cxnSp macro="">
      <xdr:nvCxnSpPr>
        <xdr:cNvPr id="124" name="直線コネクタ 123"/>
        <xdr:cNvCxnSpPr/>
      </xdr:nvCxnSpPr>
      <xdr:spPr>
        <a:xfrm flipV="1">
          <a:off x="2908300" y="10064162"/>
          <a:ext cx="889000" cy="7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138655</xdr:rowOff>
    </xdr:from>
    <xdr:to>
      <xdr:col>4</xdr:col>
      <xdr:colOff>155575</xdr:colOff>
      <xdr:row>59</xdr:row>
      <xdr:rowOff>19359</xdr:rowOff>
    </xdr:to>
    <xdr:cxnSp macro="">
      <xdr:nvCxnSpPr>
        <xdr:cNvPr id="127" name="直線コネクタ 126"/>
        <xdr:cNvCxnSpPr/>
      </xdr:nvCxnSpPr>
      <xdr:spPr>
        <a:xfrm>
          <a:off x="2019300" y="10082755"/>
          <a:ext cx="889000" cy="5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138655</xdr:rowOff>
    </xdr:from>
    <xdr:to>
      <xdr:col>2</xdr:col>
      <xdr:colOff>638175</xdr:colOff>
      <xdr:row>58</xdr:row>
      <xdr:rowOff>159882</xdr:rowOff>
    </xdr:to>
    <xdr:cxnSp macro="">
      <xdr:nvCxnSpPr>
        <xdr:cNvPr id="130" name="直線コネクタ 129"/>
        <xdr:cNvCxnSpPr/>
      </xdr:nvCxnSpPr>
      <xdr:spPr>
        <a:xfrm flipV="1">
          <a:off x="1130300" y="10082755"/>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112500</xdr:rowOff>
    </xdr:from>
    <xdr:to>
      <xdr:col>6</xdr:col>
      <xdr:colOff>561975</xdr:colOff>
      <xdr:row>59</xdr:row>
      <xdr:rowOff>42650</xdr:rowOff>
    </xdr:to>
    <xdr:sp macro="" textlink="">
      <xdr:nvSpPr>
        <xdr:cNvPr id="140" name="円/楕円 139"/>
        <xdr:cNvSpPr/>
      </xdr:nvSpPr>
      <xdr:spPr>
        <a:xfrm>
          <a:off x="4584700" y="1005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27427</xdr:rowOff>
    </xdr:from>
    <xdr:ext cx="534377" cy="259045"/>
    <xdr:sp macro="" textlink="">
      <xdr:nvSpPr>
        <xdr:cNvPr id="141" name="総務費該当値テキスト"/>
        <xdr:cNvSpPr txBox="1"/>
      </xdr:nvSpPr>
      <xdr:spPr>
        <a:xfrm>
          <a:off x="4686300" y="99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69262</xdr:rowOff>
    </xdr:from>
    <xdr:to>
      <xdr:col>5</xdr:col>
      <xdr:colOff>409575</xdr:colOff>
      <xdr:row>58</xdr:row>
      <xdr:rowOff>170862</xdr:rowOff>
    </xdr:to>
    <xdr:sp macro="" textlink="">
      <xdr:nvSpPr>
        <xdr:cNvPr id="142" name="円/楕円 141"/>
        <xdr:cNvSpPr/>
      </xdr:nvSpPr>
      <xdr:spPr>
        <a:xfrm>
          <a:off x="3746500" y="100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161989</xdr:rowOff>
    </xdr:from>
    <xdr:ext cx="534377" cy="259045"/>
    <xdr:sp macro="" textlink="">
      <xdr:nvSpPr>
        <xdr:cNvPr id="143" name="テキスト ボックス 142"/>
        <xdr:cNvSpPr txBox="1"/>
      </xdr:nvSpPr>
      <xdr:spPr>
        <a:xfrm>
          <a:off x="3530111" y="1010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140009</xdr:rowOff>
    </xdr:from>
    <xdr:to>
      <xdr:col>4</xdr:col>
      <xdr:colOff>206375</xdr:colOff>
      <xdr:row>59</xdr:row>
      <xdr:rowOff>70159</xdr:rowOff>
    </xdr:to>
    <xdr:sp macro="" textlink="">
      <xdr:nvSpPr>
        <xdr:cNvPr id="144" name="円/楕円 143"/>
        <xdr:cNvSpPr/>
      </xdr:nvSpPr>
      <xdr:spPr>
        <a:xfrm>
          <a:off x="2857500" y="100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61286</xdr:rowOff>
    </xdr:from>
    <xdr:ext cx="534377" cy="259045"/>
    <xdr:sp macro="" textlink="">
      <xdr:nvSpPr>
        <xdr:cNvPr id="145" name="テキスト ボックス 144"/>
        <xdr:cNvSpPr txBox="1"/>
      </xdr:nvSpPr>
      <xdr:spPr>
        <a:xfrm>
          <a:off x="2641111" y="101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87855</xdr:rowOff>
    </xdr:from>
    <xdr:to>
      <xdr:col>3</xdr:col>
      <xdr:colOff>3175</xdr:colOff>
      <xdr:row>59</xdr:row>
      <xdr:rowOff>18005</xdr:rowOff>
    </xdr:to>
    <xdr:sp macro="" textlink="">
      <xdr:nvSpPr>
        <xdr:cNvPr id="146" name="円/楕円 145"/>
        <xdr:cNvSpPr/>
      </xdr:nvSpPr>
      <xdr:spPr>
        <a:xfrm>
          <a:off x="1968500" y="1003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9132</xdr:rowOff>
    </xdr:from>
    <xdr:ext cx="534377" cy="259045"/>
    <xdr:sp macro="" textlink="">
      <xdr:nvSpPr>
        <xdr:cNvPr id="147" name="テキスト ボックス 146"/>
        <xdr:cNvSpPr txBox="1"/>
      </xdr:nvSpPr>
      <xdr:spPr>
        <a:xfrm>
          <a:off x="1752111" y="101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109082</xdr:rowOff>
    </xdr:from>
    <xdr:to>
      <xdr:col>1</xdr:col>
      <xdr:colOff>485775</xdr:colOff>
      <xdr:row>59</xdr:row>
      <xdr:rowOff>39232</xdr:rowOff>
    </xdr:to>
    <xdr:sp macro="" textlink="">
      <xdr:nvSpPr>
        <xdr:cNvPr id="148" name="円/楕円 147"/>
        <xdr:cNvSpPr/>
      </xdr:nvSpPr>
      <xdr:spPr>
        <a:xfrm>
          <a:off x="1079500" y="100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30359</xdr:rowOff>
    </xdr:from>
    <xdr:ext cx="534377" cy="259045"/>
    <xdr:sp macro="" textlink="">
      <xdr:nvSpPr>
        <xdr:cNvPr id="149" name="テキスト ボックス 148"/>
        <xdr:cNvSpPr txBox="1"/>
      </xdr:nvSpPr>
      <xdr:spPr>
        <a:xfrm>
          <a:off x="863111" y="101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76020</xdr:rowOff>
    </xdr:from>
    <xdr:to>
      <xdr:col>6</xdr:col>
      <xdr:colOff>511175</xdr:colOff>
      <xdr:row>78</xdr:row>
      <xdr:rowOff>78262</xdr:rowOff>
    </xdr:to>
    <xdr:cxnSp macro="">
      <xdr:nvCxnSpPr>
        <xdr:cNvPr id="178" name="直線コネクタ 177"/>
        <xdr:cNvCxnSpPr/>
      </xdr:nvCxnSpPr>
      <xdr:spPr>
        <a:xfrm flipV="1">
          <a:off x="3797300" y="13449120"/>
          <a:ext cx="8382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78262</xdr:rowOff>
    </xdr:from>
    <xdr:to>
      <xdr:col>5</xdr:col>
      <xdr:colOff>358775</xdr:colOff>
      <xdr:row>78</xdr:row>
      <xdr:rowOff>86444</xdr:rowOff>
    </xdr:to>
    <xdr:cxnSp macro="">
      <xdr:nvCxnSpPr>
        <xdr:cNvPr id="181" name="直線コネクタ 180"/>
        <xdr:cNvCxnSpPr/>
      </xdr:nvCxnSpPr>
      <xdr:spPr>
        <a:xfrm flipV="1">
          <a:off x="2908300" y="13451362"/>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86444</xdr:rowOff>
    </xdr:from>
    <xdr:to>
      <xdr:col>4</xdr:col>
      <xdr:colOff>155575</xdr:colOff>
      <xdr:row>78</xdr:row>
      <xdr:rowOff>92486</xdr:rowOff>
    </xdr:to>
    <xdr:cxnSp macro="">
      <xdr:nvCxnSpPr>
        <xdr:cNvPr id="184" name="直線コネクタ 183"/>
        <xdr:cNvCxnSpPr/>
      </xdr:nvCxnSpPr>
      <xdr:spPr>
        <a:xfrm flipV="1">
          <a:off x="2019300" y="13459544"/>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92486</xdr:rowOff>
    </xdr:from>
    <xdr:to>
      <xdr:col>2</xdr:col>
      <xdr:colOff>638175</xdr:colOff>
      <xdr:row>78</xdr:row>
      <xdr:rowOff>94777</xdr:rowOff>
    </xdr:to>
    <xdr:cxnSp macro="">
      <xdr:nvCxnSpPr>
        <xdr:cNvPr id="187" name="直線コネクタ 186"/>
        <xdr:cNvCxnSpPr/>
      </xdr:nvCxnSpPr>
      <xdr:spPr>
        <a:xfrm flipV="1">
          <a:off x="1130300" y="13465586"/>
          <a:ext cx="889000" cy="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25220</xdr:rowOff>
    </xdr:from>
    <xdr:to>
      <xdr:col>6</xdr:col>
      <xdr:colOff>561975</xdr:colOff>
      <xdr:row>78</xdr:row>
      <xdr:rowOff>126820</xdr:rowOff>
    </xdr:to>
    <xdr:sp macro="" textlink="">
      <xdr:nvSpPr>
        <xdr:cNvPr id="197" name="円/楕円 196"/>
        <xdr:cNvSpPr/>
      </xdr:nvSpPr>
      <xdr:spPr>
        <a:xfrm>
          <a:off x="4584700" y="1339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136549</xdr:rowOff>
    </xdr:from>
    <xdr:ext cx="599010" cy="259045"/>
    <xdr:sp macro="" textlink="">
      <xdr:nvSpPr>
        <xdr:cNvPr id="198" name="民生費該当値テキスト"/>
        <xdr:cNvSpPr txBox="1"/>
      </xdr:nvSpPr>
      <xdr:spPr>
        <a:xfrm>
          <a:off x="4686300" y="133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27462</xdr:rowOff>
    </xdr:from>
    <xdr:to>
      <xdr:col>5</xdr:col>
      <xdr:colOff>409575</xdr:colOff>
      <xdr:row>78</xdr:row>
      <xdr:rowOff>129062</xdr:rowOff>
    </xdr:to>
    <xdr:sp macro="" textlink="">
      <xdr:nvSpPr>
        <xdr:cNvPr id="199" name="円/楕円 198"/>
        <xdr:cNvSpPr/>
      </xdr:nvSpPr>
      <xdr:spPr>
        <a:xfrm>
          <a:off x="3746500" y="1340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120189</xdr:rowOff>
    </xdr:from>
    <xdr:ext cx="599010" cy="259045"/>
    <xdr:sp macro="" textlink="">
      <xdr:nvSpPr>
        <xdr:cNvPr id="200" name="テキスト ボックス 199"/>
        <xdr:cNvSpPr txBox="1"/>
      </xdr:nvSpPr>
      <xdr:spPr>
        <a:xfrm>
          <a:off x="3497794" y="1349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35644</xdr:rowOff>
    </xdr:from>
    <xdr:to>
      <xdr:col>4</xdr:col>
      <xdr:colOff>206375</xdr:colOff>
      <xdr:row>78</xdr:row>
      <xdr:rowOff>137244</xdr:rowOff>
    </xdr:to>
    <xdr:sp macro="" textlink="">
      <xdr:nvSpPr>
        <xdr:cNvPr id="201" name="円/楕円 200"/>
        <xdr:cNvSpPr/>
      </xdr:nvSpPr>
      <xdr:spPr>
        <a:xfrm>
          <a:off x="2857500" y="134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128371</xdr:rowOff>
    </xdr:from>
    <xdr:ext cx="599010" cy="259045"/>
    <xdr:sp macro="" textlink="">
      <xdr:nvSpPr>
        <xdr:cNvPr id="202" name="テキスト ボックス 201"/>
        <xdr:cNvSpPr txBox="1"/>
      </xdr:nvSpPr>
      <xdr:spPr>
        <a:xfrm>
          <a:off x="2608794" y="1350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41686</xdr:rowOff>
    </xdr:from>
    <xdr:to>
      <xdr:col>3</xdr:col>
      <xdr:colOff>3175</xdr:colOff>
      <xdr:row>78</xdr:row>
      <xdr:rowOff>143286</xdr:rowOff>
    </xdr:to>
    <xdr:sp macro="" textlink="">
      <xdr:nvSpPr>
        <xdr:cNvPr id="203" name="円/楕円 202"/>
        <xdr:cNvSpPr/>
      </xdr:nvSpPr>
      <xdr:spPr>
        <a:xfrm>
          <a:off x="1968500" y="1341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134413</xdr:rowOff>
    </xdr:from>
    <xdr:ext cx="534377" cy="259045"/>
    <xdr:sp macro="" textlink="">
      <xdr:nvSpPr>
        <xdr:cNvPr id="204" name="テキスト ボックス 203"/>
        <xdr:cNvSpPr txBox="1"/>
      </xdr:nvSpPr>
      <xdr:spPr>
        <a:xfrm>
          <a:off x="1752111" y="135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43977</xdr:rowOff>
    </xdr:from>
    <xdr:to>
      <xdr:col>1</xdr:col>
      <xdr:colOff>485775</xdr:colOff>
      <xdr:row>78</xdr:row>
      <xdr:rowOff>145577</xdr:rowOff>
    </xdr:to>
    <xdr:sp macro="" textlink="">
      <xdr:nvSpPr>
        <xdr:cNvPr id="205" name="円/楕円 204"/>
        <xdr:cNvSpPr/>
      </xdr:nvSpPr>
      <xdr:spPr>
        <a:xfrm>
          <a:off x="1079500" y="134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136704</xdr:rowOff>
    </xdr:from>
    <xdr:ext cx="534377" cy="259045"/>
    <xdr:sp macro="" textlink="">
      <xdr:nvSpPr>
        <xdr:cNvPr id="206" name="テキスト ボックス 205"/>
        <xdr:cNvSpPr txBox="1"/>
      </xdr:nvSpPr>
      <xdr:spPr>
        <a:xfrm>
          <a:off x="863111" y="135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8541</xdr:rowOff>
    </xdr:from>
    <xdr:to>
      <xdr:col>6</xdr:col>
      <xdr:colOff>511175</xdr:colOff>
      <xdr:row>98</xdr:row>
      <xdr:rowOff>21800</xdr:rowOff>
    </xdr:to>
    <xdr:cxnSp macro="">
      <xdr:nvCxnSpPr>
        <xdr:cNvPr id="236" name="直線コネクタ 235"/>
        <xdr:cNvCxnSpPr/>
      </xdr:nvCxnSpPr>
      <xdr:spPr>
        <a:xfrm>
          <a:off x="3797300" y="1681064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127755</xdr:rowOff>
    </xdr:from>
    <xdr:to>
      <xdr:col>5</xdr:col>
      <xdr:colOff>358775</xdr:colOff>
      <xdr:row>98</xdr:row>
      <xdr:rowOff>8541</xdr:rowOff>
    </xdr:to>
    <xdr:cxnSp macro="">
      <xdr:nvCxnSpPr>
        <xdr:cNvPr id="239" name="直線コネクタ 238"/>
        <xdr:cNvCxnSpPr/>
      </xdr:nvCxnSpPr>
      <xdr:spPr>
        <a:xfrm>
          <a:off x="2908300" y="16758405"/>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24448</xdr:rowOff>
    </xdr:from>
    <xdr:to>
      <xdr:col>4</xdr:col>
      <xdr:colOff>155575</xdr:colOff>
      <xdr:row>97</xdr:row>
      <xdr:rowOff>127755</xdr:rowOff>
    </xdr:to>
    <xdr:cxnSp macro="">
      <xdr:nvCxnSpPr>
        <xdr:cNvPr id="242" name="直線コネクタ 241"/>
        <xdr:cNvCxnSpPr/>
      </xdr:nvCxnSpPr>
      <xdr:spPr>
        <a:xfrm>
          <a:off x="2019300" y="16655098"/>
          <a:ext cx="889000" cy="10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24448</xdr:rowOff>
    </xdr:from>
    <xdr:to>
      <xdr:col>2</xdr:col>
      <xdr:colOff>638175</xdr:colOff>
      <xdr:row>97</xdr:row>
      <xdr:rowOff>97752</xdr:rowOff>
    </xdr:to>
    <xdr:cxnSp macro="">
      <xdr:nvCxnSpPr>
        <xdr:cNvPr id="245" name="直線コネクタ 244"/>
        <xdr:cNvCxnSpPr/>
      </xdr:nvCxnSpPr>
      <xdr:spPr>
        <a:xfrm flipV="1">
          <a:off x="1130300" y="16655098"/>
          <a:ext cx="8890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142450</xdr:rowOff>
    </xdr:from>
    <xdr:to>
      <xdr:col>6</xdr:col>
      <xdr:colOff>561975</xdr:colOff>
      <xdr:row>98</xdr:row>
      <xdr:rowOff>72600</xdr:rowOff>
    </xdr:to>
    <xdr:sp macro="" textlink="">
      <xdr:nvSpPr>
        <xdr:cNvPr id="255" name="円/楕円 254"/>
        <xdr:cNvSpPr/>
      </xdr:nvSpPr>
      <xdr:spPr>
        <a:xfrm>
          <a:off x="4584700" y="167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120877</xdr:rowOff>
    </xdr:from>
    <xdr:ext cx="534377" cy="259045"/>
    <xdr:sp macro="" textlink="">
      <xdr:nvSpPr>
        <xdr:cNvPr id="256" name="衛生費該当値テキスト"/>
        <xdr:cNvSpPr txBox="1"/>
      </xdr:nvSpPr>
      <xdr:spPr>
        <a:xfrm>
          <a:off x="4686300" y="167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129191</xdr:rowOff>
    </xdr:from>
    <xdr:to>
      <xdr:col>5</xdr:col>
      <xdr:colOff>409575</xdr:colOff>
      <xdr:row>98</xdr:row>
      <xdr:rowOff>59341</xdr:rowOff>
    </xdr:to>
    <xdr:sp macro="" textlink="">
      <xdr:nvSpPr>
        <xdr:cNvPr id="257" name="円/楕円 256"/>
        <xdr:cNvSpPr/>
      </xdr:nvSpPr>
      <xdr:spPr>
        <a:xfrm>
          <a:off x="3746500" y="1675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50468</xdr:rowOff>
    </xdr:from>
    <xdr:ext cx="534377" cy="259045"/>
    <xdr:sp macro="" textlink="">
      <xdr:nvSpPr>
        <xdr:cNvPr id="258" name="テキスト ボックス 257"/>
        <xdr:cNvSpPr txBox="1"/>
      </xdr:nvSpPr>
      <xdr:spPr>
        <a:xfrm>
          <a:off x="3530111" y="1685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76955</xdr:rowOff>
    </xdr:from>
    <xdr:to>
      <xdr:col>4</xdr:col>
      <xdr:colOff>206375</xdr:colOff>
      <xdr:row>98</xdr:row>
      <xdr:rowOff>7105</xdr:rowOff>
    </xdr:to>
    <xdr:sp macro="" textlink="">
      <xdr:nvSpPr>
        <xdr:cNvPr id="259" name="円/楕円 258"/>
        <xdr:cNvSpPr/>
      </xdr:nvSpPr>
      <xdr:spPr>
        <a:xfrm>
          <a:off x="2857500" y="167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23632</xdr:rowOff>
    </xdr:from>
    <xdr:ext cx="534377" cy="259045"/>
    <xdr:sp macro="" textlink="">
      <xdr:nvSpPr>
        <xdr:cNvPr id="260" name="テキスト ボックス 259"/>
        <xdr:cNvSpPr txBox="1"/>
      </xdr:nvSpPr>
      <xdr:spPr>
        <a:xfrm>
          <a:off x="2641111" y="164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145098</xdr:rowOff>
    </xdr:from>
    <xdr:to>
      <xdr:col>3</xdr:col>
      <xdr:colOff>3175</xdr:colOff>
      <xdr:row>97</xdr:row>
      <xdr:rowOff>75248</xdr:rowOff>
    </xdr:to>
    <xdr:sp macro="" textlink="">
      <xdr:nvSpPr>
        <xdr:cNvPr id="261" name="円/楕円 260"/>
        <xdr:cNvSpPr/>
      </xdr:nvSpPr>
      <xdr:spPr>
        <a:xfrm>
          <a:off x="1968500" y="166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91775</xdr:rowOff>
    </xdr:from>
    <xdr:ext cx="534377" cy="259045"/>
    <xdr:sp macro="" textlink="">
      <xdr:nvSpPr>
        <xdr:cNvPr id="262" name="テキスト ボックス 261"/>
        <xdr:cNvSpPr txBox="1"/>
      </xdr:nvSpPr>
      <xdr:spPr>
        <a:xfrm>
          <a:off x="1752111" y="163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46952</xdr:rowOff>
    </xdr:from>
    <xdr:to>
      <xdr:col>1</xdr:col>
      <xdr:colOff>485775</xdr:colOff>
      <xdr:row>97</xdr:row>
      <xdr:rowOff>148552</xdr:rowOff>
    </xdr:to>
    <xdr:sp macro="" textlink="">
      <xdr:nvSpPr>
        <xdr:cNvPr id="263" name="円/楕円 262"/>
        <xdr:cNvSpPr/>
      </xdr:nvSpPr>
      <xdr:spPr>
        <a:xfrm>
          <a:off x="10795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165079</xdr:rowOff>
    </xdr:from>
    <xdr:ext cx="534377" cy="259045"/>
    <xdr:sp macro="" textlink="">
      <xdr:nvSpPr>
        <xdr:cNvPr id="264" name="テキスト ボックス 263"/>
        <xdr:cNvSpPr txBox="1"/>
      </xdr:nvSpPr>
      <xdr:spPr>
        <a:xfrm>
          <a:off x="863111" y="164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67120</xdr:rowOff>
    </xdr:from>
    <xdr:to>
      <xdr:col>15</xdr:col>
      <xdr:colOff>180975</xdr:colOff>
      <xdr:row>35</xdr:row>
      <xdr:rowOff>79121</xdr:rowOff>
    </xdr:to>
    <xdr:cxnSp macro="">
      <xdr:nvCxnSpPr>
        <xdr:cNvPr id="293" name="直線コネクタ 292"/>
        <xdr:cNvCxnSpPr/>
      </xdr:nvCxnSpPr>
      <xdr:spPr>
        <a:xfrm flipV="1">
          <a:off x="9639300" y="6067870"/>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77407</xdr:rowOff>
    </xdr:from>
    <xdr:to>
      <xdr:col>14</xdr:col>
      <xdr:colOff>28575</xdr:colOff>
      <xdr:row>35</xdr:row>
      <xdr:rowOff>79121</xdr:rowOff>
    </xdr:to>
    <xdr:cxnSp macro="">
      <xdr:nvCxnSpPr>
        <xdr:cNvPr id="296" name="直線コネクタ 295"/>
        <xdr:cNvCxnSpPr/>
      </xdr:nvCxnSpPr>
      <xdr:spPr>
        <a:xfrm>
          <a:off x="8750300" y="607815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77407</xdr:rowOff>
    </xdr:from>
    <xdr:to>
      <xdr:col>12</xdr:col>
      <xdr:colOff>511175</xdr:colOff>
      <xdr:row>35</xdr:row>
      <xdr:rowOff>77788</xdr:rowOff>
    </xdr:to>
    <xdr:cxnSp macro="">
      <xdr:nvCxnSpPr>
        <xdr:cNvPr id="299" name="直線コネクタ 298"/>
        <xdr:cNvCxnSpPr/>
      </xdr:nvCxnSpPr>
      <xdr:spPr>
        <a:xfrm flipV="1">
          <a:off x="7861300" y="60781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38735</xdr:rowOff>
    </xdr:from>
    <xdr:to>
      <xdr:col>11</xdr:col>
      <xdr:colOff>307975</xdr:colOff>
      <xdr:row>35</xdr:row>
      <xdr:rowOff>77788</xdr:rowOff>
    </xdr:to>
    <xdr:cxnSp macro="">
      <xdr:nvCxnSpPr>
        <xdr:cNvPr id="302" name="直線コネクタ 301"/>
        <xdr:cNvCxnSpPr/>
      </xdr:nvCxnSpPr>
      <xdr:spPr>
        <a:xfrm>
          <a:off x="6972300" y="6039485"/>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16320</xdr:rowOff>
    </xdr:from>
    <xdr:to>
      <xdr:col>15</xdr:col>
      <xdr:colOff>231775</xdr:colOff>
      <xdr:row>35</xdr:row>
      <xdr:rowOff>117920</xdr:rowOff>
    </xdr:to>
    <xdr:sp macro="" textlink="">
      <xdr:nvSpPr>
        <xdr:cNvPr id="312" name="円/楕円 311"/>
        <xdr:cNvSpPr/>
      </xdr:nvSpPr>
      <xdr:spPr>
        <a:xfrm>
          <a:off x="10426700" y="60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39197</xdr:rowOff>
    </xdr:from>
    <xdr:ext cx="469744" cy="259045"/>
    <xdr:sp macro="" textlink="">
      <xdr:nvSpPr>
        <xdr:cNvPr id="313" name="労働費該当値テキスト"/>
        <xdr:cNvSpPr txBox="1"/>
      </xdr:nvSpPr>
      <xdr:spPr>
        <a:xfrm>
          <a:off x="10528300"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28321</xdr:rowOff>
    </xdr:from>
    <xdr:to>
      <xdr:col>14</xdr:col>
      <xdr:colOff>79375</xdr:colOff>
      <xdr:row>35</xdr:row>
      <xdr:rowOff>129921</xdr:rowOff>
    </xdr:to>
    <xdr:sp macro="" textlink="">
      <xdr:nvSpPr>
        <xdr:cNvPr id="314" name="円/楕円 313"/>
        <xdr:cNvSpPr/>
      </xdr:nvSpPr>
      <xdr:spPr>
        <a:xfrm>
          <a:off x="9588500" y="6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146448</xdr:rowOff>
    </xdr:from>
    <xdr:ext cx="469744" cy="259045"/>
    <xdr:sp macro="" textlink="">
      <xdr:nvSpPr>
        <xdr:cNvPr id="315" name="テキスト ボックス 314"/>
        <xdr:cNvSpPr txBox="1"/>
      </xdr:nvSpPr>
      <xdr:spPr>
        <a:xfrm>
          <a:off x="9404427" y="580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26607</xdr:rowOff>
    </xdr:from>
    <xdr:to>
      <xdr:col>12</xdr:col>
      <xdr:colOff>561975</xdr:colOff>
      <xdr:row>35</xdr:row>
      <xdr:rowOff>128207</xdr:rowOff>
    </xdr:to>
    <xdr:sp macro="" textlink="">
      <xdr:nvSpPr>
        <xdr:cNvPr id="316" name="円/楕円 315"/>
        <xdr:cNvSpPr/>
      </xdr:nvSpPr>
      <xdr:spPr>
        <a:xfrm>
          <a:off x="8699500" y="602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144734</xdr:rowOff>
    </xdr:from>
    <xdr:ext cx="469744" cy="259045"/>
    <xdr:sp macro="" textlink="">
      <xdr:nvSpPr>
        <xdr:cNvPr id="317" name="テキスト ボックス 316"/>
        <xdr:cNvSpPr txBox="1"/>
      </xdr:nvSpPr>
      <xdr:spPr>
        <a:xfrm>
          <a:off x="8515427" y="580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26988</xdr:rowOff>
    </xdr:from>
    <xdr:to>
      <xdr:col>11</xdr:col>
      <xdr:colOff>358775</xdr:colOff>
      <xdr:row>35</xdr:row>
      <xdr:rowOff>128588</xdr:rowOff>
    </xdr:to>
    <xdr:sp macro="" textlink="">
      <xdr:nvSpPr>
        <xdr:cNvPr id="318" name="円/楕円 317"/>
        <xdr:cNvSpPr/>
      </xdr:nvSpPr>
      <xdr:spPr>
        <a:xfrm>
          <a:off x="7810500" y="60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145115</xdr:rowOff>
    </xdr:from>
    <xdr:ext cx="469744" cy="259045"/>
    <xdr:sp macro="" textlink="">
      <xdr:nvSpPr>
        <xdr:cNvPr id="319" name="テキスト ボックス 318"/>
        <xdr:cNvSpPr txBox="1"/>
      </xdr:nvSpPr>
      <xdr:spPr>
        <a:xfrm>
          <a:off x="7626427" y="580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159385</xdr:rowOff>
    </xdr:from>
    <xdr:to>
      <xdr:col>10</xdr:col>
      <xdr:colOff>155575</xdr:colOff>
      <xdr:row>35</xdr:row>
      <xdr:rowOff>89535</xdr:rowOff>
    </xdr:to>
    <xdr:sp macro="" textlink="">
      <xdr:nvSpPr>
        <xdr:cNvPr id="320" name="円/楕円 319"/>
        <xdr:cNvSpPr/>
      </xdr:nvSpPr>
      <xdr:spPr>
        <a:xfrm>
          <a:off x="6921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106062</xdr:rowOff>
    </xdr:from>
    <xdr:ext cx="469744" cy="259045"/>
    <xdr:sp macro="" textlink="">
      <xdr:nvSpPr>
        <xdr:cNvPr id="321" name="テキスト ボックス 320"/>
        <xdr:cNvSpPr txBox="1"/>
      </xdr:nvSpPr>
      <xdr:spPr>
        <a:xfrm>
          <a:off x="6737427" y="576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122936</xdr:rowOff>
    </xdr:from>
    <xdr:to>
      <xdr:col>15</xdr:col>
      <xdr:colOff>180975</xdr:colOff>
      <xdr:row>58</xdr:row>
      <xdr:rowOff>135224</xdr:rowOff>
    </xdr:to>
    <xdr:cxnSp macro="">
      <xdr:nvCxnSpPr>
        <xdr:cNvPr id="350" name="直線コネクタ 349"/>
        <xdr:cNvCxnSpPr/>
      </xdr:nvCxnSpPr>
      <xdr:spPr>
        <a:xfrm>
          <a:off x="9639300" y="10067036"/>
          <a:ext cx="838200" cy="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122936</xdr:rowOff>
    </xdr:from>
    <xdr:to>
      <xdr:col>14</xdr:col>
      <xdr:colOff>28575</xdr:colOff>
      <xdr:row>58</xdr:row>
      <xdr:rowOff>127089</xdr:rowOff>
    </xdr:to>
    <xdr:cxnSp macro="">
      <xdr:nvCxnSpPr>
        <xdr:cNvPr id="353" name="直線コネクタ 352"/>
        <xdr:cNvCxnSpPr/>
      </xdr:nvCxnSpPr>
      <xdr:spPr>
        <a:xfrm flipV="1">
          <a:off x="8750300" y="10067036"/>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127089</xdr:rowOff>
    </xdr:from>
    <xdr:to>
      <xdr:col>12</xdr:col>
      <xdr:colOff>511175</xdr:colOff>
      <xdr:row>58</xdr:row>
      <xdr:rowOff>137014</xdr:rowOff>
    </xdr:to>
    <xdr:cxnSp macro="">
      <xdr:nvCxnSpPr>
        <xdr:cNvPr id="356" name="直線コネクタ 355"/>
        <xdr:cNvCxnSpPr/>
      </xdr:nvCxnSpPr>
      <xdr:spPr>
        <a:xfrm flipV="1">
          <a:off x="7861300" y="10071189"/>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8" name="テキスト ボックス 357"/>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136347</xdr:rowOff>
    </xdr:from>
    <xdr:to>
      <xdr:col>11</xdr:col>
      <xdr:colOff>307975</xdr:colOff>
      <xdr:row>58</xdr:row>
      <xdr:rowOff>137014</xdr:rowOff>
    </xdr:to>
    <xdr:cxnSp macro="">
      <xdr:nvCxnSpPr>
        <xdr:cNvPr id="359" name="直線コネクタ 358"/>
        <xdr:cNvCxnSpPr/>
      </xdr:nvCxnSpPr>
      <xdr:spPr>
        <a:xfrm>
          <a:off x="6972300" y="10080447"/>
          <a:ext cx="8890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84424</xdr:rowOff>
    </xdr:from>
    <xdr:to>
      <xdr:col>15</xdr:col>
      <xdr:colOff>231775</xdr:colOff>
      <xdr:row>59</xdr:row>
      <xdr:rowOff>14574</xdr:rowOff>
    </xdr:to>
    <xdr:sp macro="" textlink="">
      <xdr:nvSpPr>
        <xdr:cNvPr id="369" name="円/楕円 368"/>
        <xdr:cNvSpPr/>
      </xdr:nvSpPr>
      <xdr:spPr>
        <a:xfrm>
          <a:off x="10426700" y="100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170801</xdr:rowOff>
    </xdr:from>
    <xdr:ext cx="469744" cy="259045"/>
    <xdr:sp macro="" textlink="">
      <xdr:nvSpPr>
        <xdr:cNvPr id="370" name="農林水産業費該当値テキスト"/>
        <xdr:cNvSpPr txBox="1"/>
      </xdr:nvSpPr>
      <xdr:spPr>
        <a:xfrm>
          <a:off x="10528300" y="99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72136</xdr:rowOff>
    </xdr:from>
    <xdr:to>
      <xdr:col>14</xdr:col>
      <xdr:colOff>79375</xdr:colOff>
      <xdr:row>59</xdr:row>
      <xdr:rowOff>2286</xdr:rowOff>
    </xdr:to>
    <xdr:sp macro="" textlink="">
      <xdr:nvSpPr>
        <xdr:cNvPr id="371" name="円/楕円 370"/>
        <xdr:cNvSpPr/>
      </xdr:nvSpPr>
      <xdr:spPr>
        <a:xfrm>
          <a:off x="9588500" y="100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164863</xdr:rowOff>
    </xdr:from>
    <xdr:ext cx="469744" cy="259045"/>
    <xdr:sp macro="" textlink="">
      <xdr:nvSpPr>
        <xdr:cNvPr id="372" name="テキスト ボックス 371"/>
        <xdr:cNvSpPr txBox="1"/>
      </xdr:nvSpPr>
      <xdr:spPr>
        <a:xfrm>
          <a:off x="9404427" y="1010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76289</xdr:rowOff>
    </xdr:from>
    <xdr:to>
      <xdr:col>12</xdr:col>
      <xdr:colOff>561975</xdr:colOff>
      <xdr:row>59</xdr:row>
      <xdr:rowOff>6439</xdr:rowOff>
    </xdr:to>
    <xdr:sp macro="" textlink="">
      <xdr:nvSpPr>
        <xdr:cNvPr id="373" name="円/楕円 372"/>
        <xdr:cNvSpPr/>
      </xdr:nvSpPr>
      <xdr:spPr>
        <a:xfrm>
          <a:off x="8699500" y="100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169016</xdr:rowOff>
    </xdr:from>
    <xdr:ext cx="469744" cy="259045"/>
    <xdr:sp macro="" textlink="">
      <xdr:nvSpPr>
        <xdr:cNvPr id="374" name="テキスト ボックス 373"/>
        <xdr:cNvSpPr txBox="1"/>
      </xdr:nvSpPr>
      <xdr:spPr>
        <a:xfrm>
          <a:off x="8515427" y="101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86214</xdr:rowOff>
    </xdr:from>
    <xdr:to>
      <xdr:col>11</xdr:col>
      <xdr:colOff>358775</xdr:colOff>
      <xdr:row>59</xdr:row>
      <xdr:rowOff>16364</xdr:rowOff>
    </xdr:to>
    <xdr:sp macro="" textlink="">
      <xdr:nvSpPr>
        <xdr:cNvPr id="375" name="円/楕円 374"/>
        <xdr:cNvSpPr/>
      </xdr:nvSpPr>
      <xdr:spPr>
        <a:xfrm>
          <a:off x="7810500" y="1003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7491</xdr:rowOff>
    </xdr:from>
    <xdr:ext cx="469744" cy="259045"/>
    <xdr:sp macro="" textlink="">
      <xdr:nvSpPr>
        <xdr:cNvPr id="376" name="テキスト ボックス 375"/>
        <xdr:cNvSpPr txBox="1"/>
      </xdr:nvSpPr>
      <xdr:spPr>
        <a:xfrm>
          <a:off x="7626427" y="1012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85547</xdr:rowOff>
    </xdr:from>
    <xdr:to>
      <xdr:col>10</xdr:col>
      <xdr:colOff>155575</xdr:colOff>
      <xdr:row>59</xdr:row>
      <xdr:rowOff>15697</xdr:rowOff>
    </xdr:to>
    <xdr:sp macro="" textlink="">
      <xdr:nvSpPr>
        <xdr:cNvPr id="377" name="円/楕円 376"/>
        <xdr:cNvSpPr/>
      </xdr:nvSpPr>
      <xdr:spPr>
        <a:xfrm>
          <a:off x="6921500" y="100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6824</xdr:rowOff>
    </xdr:from>
    <xdr:ext cx="469744" cy="259045"/>
    <xdr:sp macro="" textlink="">
      <xdr:nvSpPr>
        <xdr:cNvPr id="378" name="テキスト ボックス 377"/>
        <xdr:cNvSpPr txBox="1"/>
      </xdr:nvSpPr>
      <xdr:spPr>
        <a:xfrm>
          <a:off x="6737427"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77064</xdr:rowOff>
    </xdr:from>
    <xdr:to>
      <xdr:col>15</xdr:col>
      <xdr:colOff>180975</xdr:colOff>
      <xdr:row>78</xdr:row>
      <xdr:rowOff>83846</xdr:rowOff>
    </xdr:to>
    <xdr:cxnSp macro="">
      <xdr:nvCxnSpPr>
        <xdr:cNvPr id="407" name="直線コネクタ 406"/>
        <xdr:cNvCxnSpPr/>
      </xdr:nvCxnSpPr>
      <xdr:spPr>
        <a:xfrm>
          <a:off x="9639300" y="13450164"/>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77064</xdr:rowOff>
    </xdr:from>
    <xdr:to>
      <xdr:col>14</xdr:col>
      <xdr:colOff>28575</xdr:colOff>
      <xdr:row>78</xdr:row>
      <xdr:rowOff>108877</xdr:rowOff>
    </xdr:to>
    <xdr:cxnSp macro="">
      <xdr:nvCxnSpPr>
        <xdr:cNvPr id="410" name="直線コネクタ 409"/>
        <xdr:cNvCxnSpPr/>
      </xdr:nvCxnSpPr>
      <xdr:spPr>
        <a:xfrm flipV="1">
          <a:off x="8750300" y="13450164"/>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108877</xdr:rowOff>
    </xdr:from>
    <xdr:to>
      <xdr:col>12</xdr:col>
      <xdr:colOff>511175</xdr:colOff>
      <xdr:row>78</xdr:row>
      <xdr:rowOff>113412</xdr:rowOff>
    </xdr:to>
    <xdr:cxnSp macro="">
      <xdr:nvCxnSpPr>
        <xdr:cNvPr id="413" name="直線コネクタ 412"/>
        <xdr:cNvCxnSpPr/>
      </xdr:nvCxnSpPr>
      <xdr:spPr>
        <a:xfrm flipV="1">
          <a:off x="7861300" y="13481977"/>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61480</xdr:rowOff>
    </xdr:from>
    <xdr:to>
      <xdr:col>11</xdr:col>
      <xdr:colOff>307975</xdr:colOff>
      <xdr:row>78</xdr:row>
      <xdr:rowOff>113412</xdr:rowOff>
    </xdr:to>
    <xdr:cxnSp macro="">
      <xdr:nvCxnSpPr>
        <xdr:cNvPr id="416" name="直線コネクタ 415"/>
        <xdr:cNvCxnSpPr/>
      </xdr:nvCxnSpPr>
      <xdr:spPr>
        <a:xfrm>
          <a:off x="6972300" y="13434580"/>
          <a:ext cx="889000" cy="5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33046</xdr:rowOff>
    </xdr:from>
    <xdr:to>
      <xdr:col>15</xdr:col>
      <xdr:colOff>231775</xdr:colOff>
      <xdr:row>78</xdr:row>
      <xdr:rowOff>134646</xdr:rowOff>
    </xdr:to>
    <xdr:sp macro="" textlink="">
      <xdr:nvSpPr>
        <xdr:cNvPr id="426" name="円/楕円 425"/>
        <xdr:cNvSpPr/>
      </xdr:nvSpPr>
      <xdr:spPr>
        <a:xfrm>
          <a:off x="10426700" y="13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119423</xdr:rowOff>
    </xdr:from>
    <xdr:ext cx="469744" cy="259045"/>
    <xdr:sp macro="" textlink="">
      <xdr:nvSpPr>
        <xdr:cNvPr id="427" name="商工費該当値テキスト"/>
        <xdr:cNvSpPr txBox="1"/>
      </xdr:nvSpPr>
      <xdr:spPr>
        <a:xfrm>
          <a:off x="10528300" y="1332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26264</xdr:rowOff>
    </xdr:from>
    <xdr:to>
      <xdr:col>14</xdr:col>
      <xdr:colOff>79375</xdr:colOff>
      <xdr:row>78</xdr:row>
      <xdr:rowOff>127864</xdr:rowOff>
    </xdr:to>
    <xdr:sp macro="" textlink="">
      <xdr:nvSpPr>
        <xdr:cNvPr id="428" name="円/楕円 427"/>
        <xdr:cNvSpPr/>
      </xdr:nvSpPr>
      <xdr:spPr>
        <a:xfrm>
          <a:off x="9588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118991</xdr:rowOff>
    </xdr:from>
    <xdr:ext cx="469744" cy="259045"/>
    <xdr:sp macro="" textlink="">
      <xdr:nvSpPr>
        <xdr:cNvPr id="429" name="テキスト ボックス 428"/>
        <xdr:cNvSpPr txBox="1"/>
      </xdr:nvSpPr>
      <xdr:spPr>
        <a:xfrm>
          <a:off x="9404427" y="1349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58077</xdr:rowOff>
    </xdr:from>
    <xdr:to>
      <xdr:col>12</xdr:col>
      <xdr:colOff>561975</xdr:colOff>
      <xdr:row>78</xdr:row>
      <xdr:rowOff>159677</xdr:rowOff>
    </xdr:to>
    <xdr:sp macro="" textlink="">
      <xdr:nvSpPr>
        <xdr:cNvPr id="430" name="円/楕円 429"/>
        <xdr:cNvSpPr/>
      </xdr:nvSpPr>
      <xdr:spPr>
        <a:xfrm>
          <a:off x="8699500" y="134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150804</xdr:rowOff>
    </xdr:from>
    <xdr:ext cx="469744" cy="259045"/>
    <xdr:sp macro="" textlink="">
      <xdr:nvSpPr>
        <xdr:cNvPr id="431" name="テキスト ボックス 430"/>
        <xdr:cNvSpPr txBox="1"/>
      </xdr:nvSpPr>
      <xdr:spPr>
        <a:xfrm>
          <a:off x="8515427" y="1352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62612</xdr:rowOff>
    </xdr:from>
    <xdr:to>
      <xdr:col>11</xdr:col>
      <xdr:colOff>358775</xdr:colOff>
      <xdr:row>78</xdr:row>
      <xdr:rowOff>164212</xdr:rowOff>
    </xdr:to>
    <xdr:sp macro="" textlink="">
      <xdr:nvSpPr>
        <xdr:cNvPr id="432" name="円/楕円 431"/>
        <xdr:cNvSpPr/>
      </xdr:nvSpPr>
      <xdr:spPr>
        <a:xfrm>
          <a:off x="7810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155339</xdr:rowOff>
    </xdr:from>
    <xdr:ext cx="469744" cy="259045"/>
    <xdr:sp macro="" textlink="">
      <xdr:nvSpPr>
        <xdr:cNvPr id="433" name="テキスト ボックス 432"/>
        <xdr:cNvSpPr txBox="1"/>
      </xdr:nvSpPr>
      <xdr:spPr>
        <a:xfrm>
          <a:off x="7626427" y="1352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10680</xdr:rowOff>
    </xdr:from>
    <xdr:to>
      <xdr:col>10</xdr:col>
      <xdr:colOff>155575</xdr:colOff>
      <xdr:row>78</xdr:row>
      <xdr:rowOff>112280</xdr:rowOff>
    </xdr:to>
    <xdr:sp macro="" textlink="">
      <xdr:nvSpPr>
        <xdr:cNvPr id="434" name="円/楕円 433"/>
        <xdr:cNvSpPr/>
      </xdr:nvSpPr>
      <xdr:spPr>
        <a:xfrm>
          <a:off x="6921500" y="133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103407</xdr:rowOff>
    </xdr:from>
    <xdr:ext cx="469744" cy="259045"/>
    <xdr:sp macro="" textlink="">
      <xdr:nvSpPr>
        <xdr:cNvPr id="435" name="テキスト ボックス 434"/>
        <xdr:cNvSpPr txBox="1"/>
      </xdr:nvSpPr>
      <xdr:spPr>
        <a:xfrm>
          <a:off x="6737427" y="1347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3318</xdr:rowOff>
    </xdr:from>
    <xdr:to>
      <xdr:col>15</xdr:col>
      <xdr:colOff>180975</xdr:colOff>
      <xdr:row>98</xdr:row>
      <xdr:rowOff>32395</xdr:rowOff>
    </xdr:to>
    <xdr:cxnSp macro="">
      <xdr:nvCxnSpPr>
        <xdr:cNvPr id="463" name="直線コネクタ 462"/>
        <xdr:cNvCxnSpPr/>
      </xdr:nvCxnSpPr>
      <xdr:spPr>
        <a:xfrm flipV="1">
          <a:off x="9639300" y="16805418"/>
          <a:ext cx="838200" cy="2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167452</xdr:rowOff>
    </xdr:from>
    <xdr:to>
      <xdr:col>14</xdr:col>
      <xdr:colOff>28575</xdr:colOff>
      <xdr:row>98</xdr:row>
      <xdr:rowOff>32395</xdr:rowOff>
    </xdr:to>
    <xdr:cxnSp macro="">
      <xdr:nvCxnSpPr>
        <xdr:cNvPr id="466" name="直線コネクタ 465"/>
        <xdr:cNvCxnSpPr/>
      </xdr:nvCxnSpPr>
      <xdr:spPr>
        <a:xfrm>
          <a:off x="8750300" y="16798102"/>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111765</xdr:rowOff>
    </xdr:from>
    <xdr:to>
      <xdr:col>12</xdr:col>
      <xdr:colOff>511175</xdr:colOff>
      <xdr:row>97</xdr:row>
      <xdr:rowOff>167452</xdr:rowOff>
    </xdr:to>
    <xdr:cxnSp macro="">
      <xdr:nvCxnSpPr>
        <xdr:cNvPr id="469" name="直線コネクタ 468"/>
        <xdr:cNvCxnSpPr/>
      </xdr:nvCxnSpPr>
      <xdr:spPr>
        <a:xfrm>
          <a:off x="7861300" y="16742415"/>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111765</xdr:rowOff>
    </xdr:from>
    <xdr:to>
      <xdr:col>11</xdr:col>
      <xdr:colOff>307975</xdr:colOff>
      <xdr:row>97</xdr:row>
      <xdr:rowOff>114348</xdr:rowOff>
    </xdr:to>
    <xdr:cxnSp macro="">
      <xdr:nvCxnSpPr>
        <xdr:cNvPr id="472" name="直線コネクタ 471"/>
        <xdr:cNvCxnSpPr/>
      </xdr:nvCxnSpPr>
      <xdr:spPr>
        <a:xfrm flipV="1">
          <a:off x="6972300" y="16742415"/>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123968</xdr:rowOff>
    </xdr:from>
    <xdr:to>
      <xdr:col>15</xdr:col>
      <xdr:colOff>231775</xdr:colOff>
      <xdr:row>98</xdr:row>
      <xdr:rowOff>54118</xdr:rowOff>
    </xdr:to>
    <xdr:sp macro="" textlink="">
      <xdr:nvSpPr>
        <xdr:cNvPr id="482" name="円/楕円 481"/>
        <xdr:cNvSpPr/>
      </xdr:nvSpPr>
      <xdr:spPr>
        <a:xfrm>
          <a:off x="10426700" y="167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102395</xdr:rowOff>
    </xdr:from>
    <xdr:ext cx="534377" cy="259045"/>
    <xdr:sp macro="" textlink="">
      <xdr:nvSpPr>
        <xdr:cNvPr id="483" name="土木費該当値テキスト"/>
        <xdr:cNvSpPr txBox="1"/>
      </xdr:nvSpPr>
      <xdr:spPr>
        <a:xfrm>
          <a:off x="10528300" y="167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153045</xdr:rowOff>
    </xdr:from>
    <xdr:to>
      <xdr:col>14</xdr:col>
      <xdr:colOff>79375</xdr:colOff>
      <xdr:row>98</xdr:row>
      <xdr:rowOff>83195</xdr:rowOff>
    </xdr:to>
    <xdr:sp macro="" textlink="">
      <xdr:nvSpPr>
        <xdr:cNvPr id="484" name="円/楕円 483"/>
        <xdr:cNvSpPr/>
      </xdr:nvSpPr>
      <xdr:spPr>
        <a:xfrm>
          <a:off x="9588500" y="167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74322</xdr:rowOff>
    </xdr:from>
    <xdr:ext cx="534377" cy="259045"/>
    <xdr:sp macro="" textlink="">
      <xdr:nvSpPr>
        <xdr:cNvPr id="485" name="テキスト ボックス 484"/>
        <xdr:cNvSpPr txBox="1"/>
      </xdr:nvSpPr>
      <xdr:spPr>
        <a:xfrm>
          <a:off x="9372111" y="1687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116652</xdr:rowOff>
    </xdr:from>
    <xdr:to>
      <xdr:col>12</xdr:col>
      <xdr:colOff>561975</xdr:colOff>
      <xdr:row>98</xdr:row>
      <xdr:rowOff>46802</xdr:rowOff>
    </xdr:to>
    <xdr:sp macro="" textlink="">
      <xdr:nvSpPr>
        <xdr:cNvPr id="486" name="円/楕円 485"/>
        <xdr:cNvSpPr/>
      </xdr:nvSpPr>
      <xdr:spPr>
        <a:xfrm>
          <a:off x="8699500" y="167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37929</xdr:rowOff>
    </xdr:from>
    <xdr:ext cx="534377" cy="259045"/>
    <xdr:sp macro="" textlink="">
      <xdr:nvSpPr>
        <xdr:cNvPr id="487" name="テキスト ボックス 486"/>
        <xdr:cNvSpPr txBox="1"/>
      </xdr:nvSpPr>
      <xdr:spPr>
        <a:xfrm>
          <a:off x="8483111" y="168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60965</xdr:rowOff>
    </xdr:from>
    <xdr:to>
      <xdr:col>11</xdr:col>
      <xdr:colOff>358775</xdr:colOff>
      <xdr:row>97</xdr:row>
      <xdr:rowOff>162565</xdr:rowOff>
    </xdr:to>
    <xdr:sp macro="" textlink="">
      <xdr:nvSpPr>
        <xdr:cNvPr id="488" name="円/楕円 487"/>
        <xdr:cNvSpPr/>
      </xdr:nvSpPr>
      <xdr:spPr>
        <a:xfrm>
          <a:off x="7810500" y="16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153692</xdr:rowOff>
    </xdr:from>
    <xdr:ext cx="534377" cy="259045"/>
    <xdr:sp macro="" textlink="">
      <xdr:nvSpPr>
        <xdr:cNvPr id="489" name="テキスト ボックス 488"/>
        <xdr:cNvSpPr txBox="1"/>
      </xdr:nvSpPr>
      <xdr:spPr>
        <a:xfrm>
          <a:off x="7594111" y="1678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63548</xdr:rowOff>
    </xdr:from>
    <xdr:to>
      <xdr:col>10</xdr:col>
      <xdr:colOff>155575</xdr:colOff>
      <xdr:row>97</xdr:row>
      <xdr:rowOff>165148</xdr:rowOff>
    </xdr:to>
    <xdr:sp macro="" textlink="">
      <xdr:nvSpPr>
        <xdr:cNvPr id="490" name="円/楕円 489"/>
        <xdr:cNvSpPr/>
      </xdr:nvSpPr>
      <xdr:spPr>
        <a:xfrm>
          <a:off x="6921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156275</xdr:rowOff>
    </xdr:from>
    <xdr:ext cx="534377" cy="259045"/>
    <xdr:sp macro="" textlink="">
      <xdr:nvSpPr>
        <xdr:cNvPr id="491" name="テキスト ボックス 490"/>
        <xdr:cNvSpPr txBox="1"/>
      </xdr:nvSpPr>
      <xdr:spPr>
        <a:xfrm>
          <a:off x="6705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150178</xdr:rowOff>
    </xdr:from>
    <xdr:to>
      <xdr:col>23</xdr:col>
      <xdr:colOff>517525</xdr:colOff>
      <xdr:row>37</xdr:row>
      <xdr:rowOff>118593</xdr:rowOff>
    </xdr:to>
    <xdr:cxnSp macro="">
      <xdr:nvCxnSpPr>
        <xdr:cNvPr id="521" name="直線コネクタ 520"/>
        <xdr:cNvCxnSpPr/>
      </xdr:nvCxnSpPr>
      <xdr:spPr>
        <a:xfrm flipV="1">
          <a:off x="15481300" y="6322378"/>
          <a:ext cx="838200" cy="1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15265</xdr:rowOff>
    </xdr:from>
    <xdr:to>
      <xdr:col>22</xdr:col>
      <xdr:colOff>365125</xdr:colOff>
      <xdr:row>37</xdr:row>
      <xdr:rowOff>118593</xdr:rowOff>
    </xdr:to>
    <xdr:cxnSp macro="">
      <xdr:nvCxnSpPr>
        <xdr:cNvPr id="524" name="直線コネクタ 523"/>
        <xdr:cNvCxnSpPr/>
      </xdr:nvCxnSpPr>
      <xdr:spPr>
        <a:xfrm>
          <a:off x="14592300" y="6358915"/>
          <a:ext cx="889000" cy="10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15265</xdr:rowOff>
    </xdr:from>
    <xdr:to>
      <xdr:col>21</xdr:col>
      <xdr:colOff>161925</xdr:colOff>
      <xdr:row>37</xdr:row>
      <xdr:rowOff>57328</xdr:rowOff>
    </xdr:to>
    <xdr:cxnSp macro="">
      <xdr:nvCxnSpPr>
        <xdr:cNvPr id="527" name="直線コネクタ 526"/>
        <xdr:cNvCxnSpPr/>
      </xdr:nvCxnSpPr>
      <xdr:spPr>
        <a:xfrm flipV="1">
          <a:off x="13703300" y="6358915"/>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57328</xdr:rowOff>
    </xdr:from>
    <xdr:to>
      <xdr:col>19</xdr:col>
      <xdr:colOff>644525</xdr:colOff>
      <xdr:row>37</xdr:row>
      <xdr:rowOff>118173</xdr:rowOff>
    </xdr:to>
    <xdr:cxnSp macro="">
      <xdr:nvCxnSpPr>
        <xdr:cNvPr id="530" name="直線コネクタ 529"/>
        <xdr:cNvCxnSpPr/>
      </xdr:nvCxnSpPr>
      <xdr:spPr>
        <a:xfrm flipV="1">
          <a:off x="12814300" y="6400978"/>
          <a:ext cx="889000" cy="6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99378</xdr:rowOff>
    </xdr:from>
    <xdr:to>
      <xdr:col>23</xdr:col>
      <xdr:colOff>568325</xdr:colOff>
      <xdr:row>37</xdr:row>
      <xdr:rowOff>29528</xdr:rowOff>
    </xdr:to>
    <xdr:sp macro="" textlink="">
      <xdr:nvSpPr>
        <xdr:cNvPr id="540" name="円/楕円 539"/>
        <xdr:cNvSpPr/>
      </xdr:nvSpPr>
      <xdr:spPr>
        <a:xfrm>
          <a:off x="16268700" y="6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122255</xdr:rowOff>
    </xdr:from>
    <xdr:ext cx="534377" cy="259045"/>
    <xdr:sp macro="" textlink="">
      <xdr:nvSpPr>
        <xdr:cNvPr id="541" name="消防費該当値テキスト"/>
        <xdr:cNvSpPr txBox="1"/>
      </xdr:nvSpPr>
      <xdr:spPr>
        <a:xfrm>
          <a:off x="16370300" y="612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67793</xdr:rowOff>
    </xdr:from>
    <xdr:to>
      <xdr:col>22</xdr:col>
      <xdr:colOff>415925</xdr:colOff>
      <xdr:row>37</xdr:row>
      <xdr:rowOff>169393</xdr:rowOff>
    </xdr:to>
    <xdr:sp macro="" textlink="">
      <xdr:nvSpPr>
        <xdr:cNvPr id="542" name="円/楕円 541"/>
        <xdr:cNvSpPr/>
      </xdr:nvSpPr>
      <xdr:spPr>
        <a:xfrm>
          <a:off x="15430500" y="64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160520</xdr:rowOff>
    </xdr:from>
    <xdr:ext cx="534377" cy="259045"/>
    <xdr:sp macro="" textlink="">
      <xdr:nvSpPr>
        <xdr:cNvPr id="543" name="テキスト ボックス 542"/>
        <xdr:cNvSpPr txBox="1"/>
      </xdr:nvSpPr>
      <xdr:spPr>
        <a:xfrm>
          <a:off x="15214111" y="65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135915</xdr:rowOff>
    </xdr:from>
    <xdr:to>
      <xdr:col>21</xdr:col>
      <xdr:colOff>212725</xdr:colOff>
      <xdr:row>37</xdr:row>
      <xdr:rowOff>66065</xdr:rowOff>
    </xdr:to>
    <xdr:sp macro="" textlink="">
      <xdr:nvSpPr>
        <xdr:cNvPr id="544" name="円/楕円 543"/>
        <xdr:cNvSpPr/>
      </xdr:nvSpPr>
      <xdr:spPr>
        <a:xfrm>
          <a:off x="14541500" y="63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82592</xdr:rowOff>
    </xdr:from>
    <xdr:ext cx="534377" cy="259045"/>
    <xdr:sp macro="" textlink="">
      <xdr:nvSpPr>
        <xdr:cNvPr id="545" name="テキスト ボックス 544"/>
        <xdr:cNvSpPr txBox="1"/>
      </xdr:nvSpPr>
      <xdr:spPr>
        <a:xfrm>
          <a:off x="14325111" y="60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6528</xdr:rowOff>
    </xdr:from>
    <xdr:to>
      <xdr:col>20</xdr:col>
      <xdr:colOff>9525</xdr:colOff>
      <xdr:row>37</xdr:row>
      <xdr:rowOff>108128</xdr:rowOff>
    </xdr:to>
    <xdr:sp macro="" textlink="">
      <xdr:nvSpPr>
        <xdr:cNvPr id="546" name="円/楕円 545"/>
        <xdr:cNvSpPr/>
      </xdr:nvSpPr>
      <xdr:spPr>
        <a:xfrm>
          <a:off x="13652500" y="635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124655</xdr:rowOff>
    </xdr:from>
    <xdr:ext cx="534377" cy="259045"/>
    <xdr:sp macro="" textlink="">
      <xdr:nvSpPr>
        <xdr:cNvPr id="547" name="テキスト ボックス 546"/>
        <xdr:cNvSpPr txBox="1"/>
      </xdr:nvSpPr>
      <xdr:spPr>
        <a:xfrm>
          <a:off x="13436111" y="61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67373</xdr:rowOff>
    </xdr:from>
    <xdr:to>
      <xdr:col>18</xdr:col>
      <xdr:colOff>492125</xdr:colOff>
      <xdr:row>37</xdr:row>
      <xdr:rowOff>168973</xdr:rowOff>
    </xdr:to>
    <xdr:sp macro="" textlink="">
      <xdr:nvSpPr>
        <xdr:cNvPr id="548" name="円/楕円 547"/>
        <xdr:cNvSpPr/>
      </xdr:nvSpPr>
      <xdr:spPr>
        <a:xfrm>
          <a:off x="12763500" y="641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14050</xdr:rowOff>
    </xdr:from>
    <xdr:ext cx="534377" cy="259045"/>
    <xdr:sp macro="" textlink="">
      <xdr:nvSpPr>
        <xdr:cNvPr id="549" name="テキスト ボックス 548"/>
        <xdr:cNvSpPr txBox="1"/>
      </xdr:nvSpPr>
      <xdr:spPr>
        <a:xfrm>
          <a:off x="12547111" y="61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61715</xdr:rowOff>
    </xdr:from>
    <xdr:to>
      <xdr:col>23</xdr:col>
      <xdr:colOff>517525</xdr:colOff>
      <xdr:row>58</xdr:row>
      <xdr:rowOff>87204</xdr:rowOff>
    </xdr:to>
    <xdr:cxnSp macro="">
      <xdr:nvCxnSpPr>
        <xdr:cNvPr id="581" name="直線コネクタ 580"/>
        <xdr:cNvCxnSpPr/>
      </xdr:nvCxnSpPr>
      <xdr:spPr>
        <a:xfrm flipV="1">
          <a:off x="15481300" y="10005815"/>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81424</xdr:rowOff>
    </xdr:from>
    <xdr:to>
      <xdr:col>22</xdr:col>
      <xdr:colOff>365125</xdr:colOff>
      <xdr:row>58</xdr:row>
      <xdr:rowOff>87204</xdr:rowOff>
    </xdr:to>
    <xdr:cxnSp macro="">
      <xdr:nvCxnSpPr>
        <xdr:cNvPr id="584" name="直線コネクタ 583"/>
        <xdr:cNvCxnSpPr/>
      </xdr:nvCxnSpPr>
      <xdr:spPr>
        <a:xfrm>
          <a:off x="14592300" y="10025524"/>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81424</xdr:rowOff>
    </xdr:from>
    <xdr:to>
      <xdr:col>21</xdr:col>
      <xdr:colOff>161925</xdr:colOff>
      <xdr:row>58</xdr:row>
      <xdr:rowOff>98079</xdr:rowOff>
    </xdr:to>
    <xdr:cxnSp macro="">
      <xdr:nvCxnSpPr>
        <xdr:cNvPr id="587" name="直線コネクタ 586"/>
        <xdr:cNvCxnSpPr/>
      </xdr:nvCxnSpPr>
      <xdr:spPr>
        <a:xfrm flipV="1">
          <a:off x="13703300" y="10025524"/>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98079</xdr:rowOff>
    </xdr:from>
    <xdr:to>
      <xdr:col>19</xdr:col>
      <xdr:colOff>644525</xdr:colOff>
      <xdr:row>58</xdr:row>
      <xdr:rowOff>98503</xdr:rowOff>
    </xdr:to>
    <xdr:cxnSp macro="">
      <xdr:nvCxnSpPr>
        <xdr:cNvPr id="590" name="直線コネクタ 589"/>
        <xdr:cNvCxnSpPr/>
      </xdr:nvCxnSpPr>
      <xdr:spPr>
        <a:xfrm flipV="1">
          <a:off x="12814300" y="10042179"/>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10915</xdr:rowOff>
    </xdr:from>
    <xdr:to>
      <xdr:col>23</xdr:col>
      <xdr:colOff>568325</xdr:colOff>
      <xdr:row>58</xdr:row>
      <xdr:rowOff>112515</xdr:rowOff>
    </xdr:to>
    <xdr:sp macro="" textlink="">
      <xdr:nvSpPr>
        <xdr:cNvPr id="600" name="円/楕円 599"/>
        <xdr:cNvSpPr/>
      </xdr:nvSpPr>
      <xdr:spPr>
        <a:xfrm>
          <a:off x="16268700" y="99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160792</xdr:rowOff>
    </xdr:from>
    <xdr:ext cx="534377" cy="259045"/>
    <xdr:sp macro="" textlink="">
      <xdr:nvSpPr>
        <xdr:cNvPr id="601" name="教育費該当値テキスト"/>
        <xdr:cNvSpPr txBox="1"/>
      </xdr:nvSpPr>
      <xdr:spPr>
        <a:xfrm>
          <a:off x="16370300" y="99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32,776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36404</xdr:rowOff>
    </xdr:from>
    <xdr:to>
      <xdr:col>22</xdr:col>
      <xdr:colOff>415925</xdr:colOff>
      <xdr:row>58</xdr:row>
      <xdr:rowOff>138004</xdr:rowOff>
    </xdr:to>
    <xdr:sp macro="" textlink="">
      <xdr:nvSpPr>
        <xdr:cNvPr id="602" name="円/楕円 601"/>
        <xdr:cNvSpPr/>
      </xdr:nvSpPr>
      <xdr:spPr>
        <a:xfrm>
          <a:off x="15430500" y="99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129131</xdr:rowOff>
    </xdr:from>
    <xdr:ext cx="534377" cy="259045"/>
    <xdr:sp macro="" textlink="">
      <xdr:nvSpPr>
        <xdr:cNvPr id="603" name="テキスト ボックス 602"/>
        <xdr:cNvSpPr txBox="1"/>
      </xdr:nvSpPr>
      <xdr:spPr>
        <a:xfrm>
          <a:off x="15214111" y="100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30624</xdr:rowOff>
    </xdr:from>
    <xdr:to>
      <xdr:col>21</xdr:col>
      <xdr:colOff>212725</xdr:colOff>
      <xdr:row>58</xdr:row>
      <xdr:rowOff>132224</xdr:rowOff>
    </xdr:to>
    <xdr:sp macro="" textlink="">
      <xdr:nvSpPr>
        <xdr:cNvPr id="604" name="円/楕円 603"/>
        <xdr:cNvSpPr/>
      </xdr:nvSpPr>
      <xdr:spPr>
        <a:xfrm>
          <a:off x="14541500" y="997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123351</xdr:rowOff>
    </xdr:from>
    <xdr:ext cx="534377" cy="259045"/>
    <xdr:sp macro="" textlink="">
      <xdr:nvSpPr>
        <xdr:cNvPr id="605" name="テキスト ボックス 604"/>
        <xdr:cNvSpPr txBox="1"/>
      </xdr:nvSpPr>
      <xdr:spPr>
        <a:xfrm>
          <a:off x="14325111" y="1006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47279</xdr:rowOff>
    </xdr:from>
    <xdr:to>
      <xdr:col>20</xdr:col>
      <xdr:colOff>9525</xdr:colOff>
      <xdr:row>58</xdr:row>
      <xdr:rowOff>148879</xdr:rowOff>
    </xdr:to>
    <xdr:sp macro="" textlink="">
      <xdr:nvSpPr>
        <xdr:cNvPr id="606" name="円/楕円 605"/>
        <xdr:cNvSpPr/>
      </xdr:nvSpPr>
      <xdr:spPr>
        <a:xfrm>
          <a:off x="13652500" y="999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140006</xdr:rowOff>
    </xdr:from>
    <xdr:ext cx="534377" cy="259045"/>
    <xdr:sp macro="" textlink="">
      <xdr:nvSpPr>
        <xdr:cNvPr id="607" name="テキスト ボックス 606"/>
        <xdr:cNvSpPr txBox="1"/>
      </xdr:nvSpPr>
      <xdr:spPr>
        <a:xfrm>
          <a:off x="13436111" y="1008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47703</xdr:rowOff>
    </xdr:from>
    <xdr:to>
      <xdr:col>18</xdr:col>
      <xdr:colOff>492125</xdr:colOff>
      <xdr:row>58</xdr:row>
      <xdr:rowOff>149303</xdr:rowOff>
    </xdr:to>
    <xdr:sp macro="" textlink="">
      <xdr:nvSpPr>
        <xdr:cNvPr id="608" name="円/楕円 607"/>
        <xdr:cNvSpPr/>
      </xdr:nvSpPr>
      <xdr:spPr>
        <a:xfrm>
          <a:off x="12763500" y="999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140430</xdr:rowOff>
    </xdr:from>
    <xdr:ext cx="534377" cy="259045"/>
    <xdr:sp macro="" textlink="">
      <xdr:nvSpPr>
        <xdr:cNvPr id="609" name="テキスト ボックス 608"/>
        <xdr:cNvSpPr txBox="1"/>
      </xdr:nvSpPr>
      <xdr:spPr>
        <a:xfrm>
          <a:off x="12547111" y="1008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27229</xdr:rowOff>
    </xdr:from>
    <xdr:to>
      <xdr:col>23</xdr:col>
      <xdr:colOff>517525</xdr:colOff>
      <xdr:row>79</xdr:row>
      <xdr:rowOff>43535</xdr:rowOff>
    </xdr:to>
    <xdr:cxnSp macro="">
      <xdr:nvCxnSpPr>
        <xdr:cNvPr id="638" name="直線コネクタ 637"/>
        <xdr:cNvCxnSpPr/>
      </xdr:nvCxnSpPr>
      <xdr:spPr>
        <a:xfrm flipV="1">
          <a:off x="15481300" y="13571779"/>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34849</xdr:rowOff>
    </xdr:from>
    <xdr:to>
      <xdr:col>22</xdr:col>
      <xdr:colOff>365125</xdr:colOff>
      <xdr:row>79</xdr:row>
      <xdr:rowOff>43535</xdr:rowOff>
    </xdr:to>
    <xdr:cxnSp macro="">
      <xdr:nvCxnSpPr>
        <xdr:cNvPr id="641" name="直線コネクタ 640"/>
        <xdr:cNvCxnSpPr/>
      </xdr:nvCxnSpPr>
      <xdr:spPr>
        <a:xfrm>
          <a:off x="14592300" y="1357939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34849</xdr:rowOff>
    </xdr:from>
    <xdr:to>
      <xdr:col>21</xdr:col>
      <xdr:colOff>161925</xdr:colOff>
      <xdr:row>79</xdr:row>
      <xdr:rowOff>38964</xdr:rowOff>
    </xdr:to>
    <xdr:cxnSp macro="">
      <xdr:nvCxnSpPr>
        <xdr:cNvPr id="644" name="直線コネクタ 643"/>
        <xdr:cNvCxnSpPr/>
      </xdr:nvCxnSpPr>
      <xdr:spPr>
        <a:xfrm flipV="1">
          <a:off x="13703300" y="1357939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25628</xdr:rowOff>
    </xdr:from>
    <xdr:to>
      <xdr:col>19</xdr:col>
      <xdr:colOff>644525</xdr:colOff>
      <xdr:row>79</xdr:row>
      <xdr:rowOff>38964</xdr:rowOff>
    </xdr:to>
    <xdr:cxnSp macro="">
      <xdr:nvCxnSpPr>
        <xdr:cNvPr id="647" name="直線コネクタ 646"/>
        <xdr:cNvCxnSpPr/>
      </xdr:nvCxnSpPr>
      <xdr:spPr>
        <a:xfrm>
          <a:off x="12814300" y="13570178"/>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147879</xdr:rowOff>
    </xdr:from>
    <xdr:to>
      <xdr:col>23</xdr:col>
      <xdr:colOff>568325</xdr:colOff>
      <xdr:row>79</xdr:row>
      <xdr:rowOff>78029</xdr:rowOff>
    </xdr:to>
    <xdr:sp macro="" textlink="">
      <xdr:nvSpPr>
        <xdr:cNvPr id="657" name="円/楕円 656"/>
        <xdr:cNvSpPr/>
      </xdr:nvSpPr>
      <xdr:spPr>
        <a:xfrm>
          <a:off x="162687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62806</xdr:rowOff>
    </xdr:from>
    <xdr:ext cx="378565" cy="259045"/>
    <xdr:sp macro="" textlink="">
      <xdr:nvSpPr>
        <xdr:cNvPr id="658" name="災害復旧費該当値テキスト"/>
        <xdr:cNvSpPr txBox="1"/>
      </xdr:nvSpPr>
      <xdr:spPr>
        <a:xfrm>
          <a:off x="16370300" y="13435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164185</xdr:rowOff>
    </xdr:from>
    <xdr:to>
      <xdr:col>22</xdr:col>
      <xdr:colOff>415925</xdr:colOff>
      <xdr:row>79</xdr:row>
      <xdr:rowOff>94335</xdr:rowOff>
    </xdr:to>
    <xdr:sp macro="" textlink="">
      <xdr:nvSpPr>
        <xdr:cNvPr id="659" name="円/楕円 658"/>
        <xdr:cNvSpPr/>
      </xdr:nvSpPr>
      <xdr:spPr>
        <a:xfrm>
          <a:off x="15430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85462</xdr:rowOff>
    </xdr:from>
    <xdr:ext cx="313932" cy="259045"/>
    <xdr:sp macro="" textlink="">
      <xdr:nvSpPr>
        <xdr:cNvPr id="660" name="テキスト ボックス 659"/>
        <xdr:cNvSpPr txBox="1"/>
      </xdr:nvSpPr>
      <xdr:spPr>
        <a:xfrm>
          <a:off x="15324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155499</xdr:rowOff>
    </xdr:from>
    <xdr:to>
      <xdr:col>21</xdr:col>
      <xdr:colOff>212725</xdr:colOff>
      <xdr:row>79</xdr:row>
      <xdr:rowOff>85649</xdr:rowOff>
    </xdr:to>
    <xdr:sp macro="" textlink="">
      <xdr:nvSpPr>
        <xdr:cNvPr id="661" name="円/楕円 660"/>
        <xdr:cNvSpPr/>
      </xdr:nvSpPr>
      <xdr:spPr>
        <a:xfrm>
          <a:off x="14541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76776</xdr:rowOff>
    </xdr:from>
    <xdr:ext cx="378565" cy="259045"/>
    <xdr:sp macro="" textlink="">
      <xdr:nvSpPr>
        <xdr:cNvPr id="662" name="テキスト ボックス 661"/>
        <xdr:cNvSpPr txBox="1"/>
      </xdr:nvSpPr>
      <xdr:spPr>
        <a:xfrm>
          <a:off x="14403017" y="1362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159614</xdr:rowOff>
    </xdr:from>
    <xdr:to>
      <xdr:col>20</xdr:col>
      <xdr:colOff>9525</xdr:colOff>
      <xdr:row>79</xdr:row>
      <xdr:rowOff>89764</xdr:rowOff>
    </xdr:to>
    <xdr:sp macro="" textlink="">
      <xdr:nvSpPr>
        <xdr:cNvPr id="663" name="円/楕円 662"/>
        <xdr:cNvSpPr/>
      </xdr:nvSpPr>
      <xdr:spPr>
        <a:xfrm>
          <a:off x="13652500" y="135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80891</xdr:rowOff>
    </xdr:from>
    <xdr:ext cx="313932" cy="259045"/>
    <xdr:sp macro="" textlink="">
      <xdr:nvSpPr>
        <xdr:cNvPr id="664" name="テキスト ボックス 663"/>
        <xdr:cNvSpPr txBox="1"/>
      </xdr:nvSpPr>
      <xdr:spPr>
        <a:xfrm>
          <a:off x="13546333" y="1362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146278</xdr:rowOff>
    </xdr:from>
    <xdr:to>
      <xdr:col>18</xdr:col>
      <xdr:colOff>492125</xdr:colOff>
      <xdr:row>79</xdr:row>
      <xdr:rowOff>76428</xdr:rowOff>
    </xdr:to>
    <xdr:sp macro="" textlink="">
      <xdr:nvSpPr>
        <xdr:cNvPr id="665" name="円/楕円 664"/>
        <xdr:cNvSpPr/>
      </xdr:nvSpPr>
      <xdr:spPr>
        <a:xfrm>
          <a:off x="12763500" y="135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67555</xdr:rowOff>
    </xdr:from>
    <xdr:ext cx="378565" cy="259045"/>
    <xdr:sp macro="" textlink="">
      <xdr:nvSpPr>
        <xdr:cNvPr id="666" name="テキスト ボックス 665"/>
        <xdr:cNvSpPr txBox="1"/>
      </xdr:nvSpPr>
      <xdr:spPr>
        <a:xfrm>
          <a:off x="12625017" y="13612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28127</xdr:rowOff>
    </xdr:from>
    <xdr:to>
      <xdr:col>23</xdr:col>
      <xdr:colOff>517525</xdr:colOff>
      <xdr:row>98</xdr:row>
      <xdr:rowOff>29204</xdr:rowOff>
    </xdr:to>
    <xdr:cxnSp macro="">
      <xdr:nvCxnSpPr>
        <xdr:cNvPr id="697" name="直線コネクタ 696"/>
        <xdr:cNvCxnSpPr/>
      </xdr:nvCxnSpPr>
      <xdr:spPr>
        <a:xfrm flipV="1">
          <a:off x="15481300" y="16830227"/>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170528</xdr:rowOff>
    </xdr:from>
    <xdr:to>
      <xdr:col>22</xdr:col>
      <xdr:colOff>365125</xdr:colOff>
      <xdr:row>98</xdr:row>
      <xdr:rowOff>29204</xdr:rowOff>
    </xdr:to>
    <xdr:cxnSp macro="">
      <xdr:nvCxnSpPr>
        <xdr:cNvPr id="700" name="直線コネクタ 699"/>
        <xdr:cNvCxnSpPr/>
      </xdr:nvCxnSpPr>
      <xdr:spPr>
        <a:xfrm>
          <a:off x="14592300" y="16801178"/>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170528</xdr:rowOff>
    </xdr:from>
    <xdr:to>
      <xdr:col>21</xdr:col>
      <xdr:colOff>161925</xdr:colOff>
      <xdr:row>98</xdr:row>
      <xdr:rowOff>7488</xdr:rowOff>
    </xdr:to>
    <xdr:cxnSp macro="">
      <xdr:nvCxnSpPr>
        <xdr:cNvPr id="703" name="直線コネクタ 702"/>
        <xdr:cNvCxnSpPr/>
      </xdr:nvCxnSpPr>
      <xdr:spPr>
        <a:xfrm flipV="1">
          <a:off x="13703300" y="16801178"/>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166446</xdr:rowOff>
    </xdr:from>
    <xdr:to>
      <xdr:col>19</xdr:col>
      <xdr:colOff>644525</xdr:colOff>
      <xdr:row>98</xdr:row>
      <xdr:rowOff>7488</xdr:rowOff>
    </xdr:to>
    <xdr:cxnSp macro="">
      <xdr:nvCxnSpPr>
        <xdr:cNvPr id="706" name="直線コネクタ 705"/>
        <xdr:cNvCxnSpPr/>
      </xdr:nvCxnSpPr>
      <xdr:spPr>
        <a:xfrm>
          <a:off x="12814300" y="16797096"/>
          <a:ext cx="88900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148777</xdr:rowOff>
    </xdr:from>
    <xdr:to>
      <xdr:col>23</xdr:col>
      <xdr:colOff>568325</xdr:colOff>
      <xdr:row>98</xdr:row>
      <xdr:rowOff>78927</xdr:rowOff>
    </xdr:to>
    <xdr:sp macro="" textlink="">
      <xdr:nvSpPr>
        <xdr:cNvPr id="716" name="円/楕円 715"/>
        <xdr:cNvSpPr/>
      </xdr:nvSpPr>
      <xdr:spPr>
        <a:xfrm>
          <a:off x="16268700" y="167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63704</xdr:rowOff>
    </xdr:from>
    <xdr:ext cx="534377" cy="259045"/>
    <xdr:sp macro="" textlink="">
      <xdr:nvSpPr>
        <xdr:cNvPr id="717" name="公債費該当値テキスト"/>
        <xdr:cNvSpPr txBox="1"/>
      </xdr:nvSpPr>
      <xdr:spPr>
        <a:xfrm>
          <a:off x="16370300" y="166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149854</xdr:rowOff>
    </xdr:from>
    <xdr:to>
      <xdr:col>22</xdr:col>
      <xdr:colOff>415925</xdr:colOff>
      <xdr:row>98</xdr:row>
      <xdr:rowOff>80004</xdr:rowOff>
    </xdr:to>
    <xdr:sp macro="" textlink="">
      <xdr:nvSpPr>
        <xdr:cNvPr id="718" name="円/楕円 717"/>
        <xdr:cNvSpPr/>
      </xdr:nvSpPr>
      <xdr:spPr>
        <a:xfrm>
          <a:off x="15430500" y="167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71131</xdr:rowOff>
    </xdr:from>
    <xdr:ext cx="534377" cy="259045"/>
    <xdr:sp macro="" textlink="">
      <xdr:nvSpPr>
        <xdr:cNvPr id="719" name="テキスト ボックス 718"/>
        <xdr:cNvSpPr txBox="1"/>
      </xdr:nvSpPr>
      <xdr:spPr>
        <a:xfrm>
          <a:off x="15214111" y="168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119728</xdr:rowOff>
    </xdr:from>
    <xdr:to>
      <xdr:col>21</xdr:col>
      <xdr:colOff>212725</xdr:colOff>
      <xdr:row>98</xdr:row>
      <xdr:rowOff>49878</xdr:rowOff>
    </xdr:to>
    <xdr:sp macro="" textlink="">
      <xdr:nvSpPr>
        <xdr:cNvPr id="720" name="円/楕円 719"/>
        <xdr:cNvSpPr/>
      </xdr:nvSpPr>
      <xdr:spPr>
        <a:xfrm>
          <a:off x="14541500" y="16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41005</xdr:rowOff>
    </xdr:from>
    <xdr:ext cx="534377" cy="259045"/>
    <xdr:sp macro="" textlink="">
      <xdr:nvSpPr>
        <xdr:cNvPr id="721" name="テキスト ボックス 720"/>
        <xdr:cNvSpPr txBox="1"/>
      </xdr:nvSpPr>
      <xdr:spPr>
        <a:xfrm>
          <a:off x="14325111" y="168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128138</xdr:rowOff>
    </xdr:from>
    <xdr:to>
      <xdr:col>20</xdr:col>
      <xdr:colOff>9525</xdr:colOff>
      <xdr:row>98</xdr:row>
      <xdr:rowOff>58288</xdr:rowOff>
    </xdr:to>
    <xdr:sp macro="" textlink="">
      <xdr:nvSpPr>
        <xdr:cNvPr id="722" name="円/楕円 721"/>
        <xdr:cNvSpPr/>
      </xdr:nvSpPr>
      <xdr:spPr>
        <a:xfrm>
          <a:off x="13652500" y="167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49415</xdr:rowOff>
    </xdr:from>
    <xdr:ext cx="534377" cy="259045"/>
    <xdr:sp macro="" textlink="">
      <xdr:nvSpPr>
        <xdr:cNvPr id="723" name="テキスト ボックス 722"/>
        <xdr:cNvSpPr txBox="1"/>
      </xdr:nvSpPr>
      <xdr:spPr>
        <a:xfrm>
          <a:off x="13436111" y="168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115646</xdr:rowOff>
    </xdr:from>
    <xdr:to>
      <xdr:col>18</xdr:col>
      <xdr:colOff>492125</xdr:colOff>
      <xdr:row>98</xdr:row>
      <xdr:rowOff>45796</xdr:rowOff>
    </xdr:to>
    <xdr:sp macro="" textlink="">
      <xdr:nvSpPr>
        <xdr:cNvPr id="724" name="円/楕円 723"/>
        <xdr:cNvSpPr/>
      </xdr:nvSpPr>
      <xdr:spPr>
        <a:xfrm>
          <a:off x="12763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36923</xdr:rowOff>
    </xdr:from>
    <xdr:ext cx="534377" cy="259045"/>
    <xdr:sp macro="" textlink="">
      <xdr:nvSpPr>
        <xdr:cNvPr id="725" name="テキスト ボックス 724"/>
        <xdr:cNvSpPr txBox="1"/>
      </xdr:nvSpPr>
      <xdr:spPr>
        <a:xfrm>
          <a:off x="12547111" y="1683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主な構成項目である民生費は、住民一人当たり</a:t>
          </a:r>
          <a:r>
            <a:rPr kumimoji="1" lang="en-US" altLang="ja-JP" sz="1300">
              <a:latin typeface="ＭＳ Ｐゴシック"/>
            </a:rPr>
            <a:t>110,142</a:t>
          </a:r>
          <a:r>
            <a:rPr kumimoji="1" lang="ja-JP" altLang="en-US" sz="1300">
              <a:latin typeface="ＭＳ Ｐゴシック"/>
            </a:rPr>
            <a:t>円となっており、子ども子育て支援制度の導入や障害者総合支援法に基づくサービスの拡充、生産年齢人口の減少や高齢化に伴う国保・後期・介護保険特別会計繰出金の影響などにより増加傾向にある。</a:t>
          </a:r>
          <a:endParaRPr kumimoji="1" lang="en-US" altLang="ja-JP" sz="1300">
            <a:latin typeface="ＭＳ Ｐゴシック"/>
          </a:endParaRPr>
        </a:p>
        <a:p>
          <a:r>
            <a:rPr kumimoji="1" lang="ja-JP" altLang="en-US" sz="1300">
              <a:latin typeface="ＭＳ Ｐゴシック"/>
            </a:rPr>
            <a:t>また、平成</a:t>
          </a:r>
          <a:r>
            <a:rPr kumimoji="1" lang="en-US" altLang="ja-JP" sz="1300">
              <a:latin typeface="ＭＳ Ｐゴシック"/>
            </a:rPr>
            <a:t>28</a:t>
          </a:r>
          <a:r>
            <a:rPr kumimoji="1" lang="ja-JP" altLang="en-US" sz="1300">
              <a:latin typeface="ＭＳ Ｐゴシック"/>
            </a:rPr>
            <a:t>年度に新たに実施された年金生活者等支援臨時福祉給付金の皆増のほか、利用者の増に伴う障害者総合支援事業費の増などにより、前年度に比べて</a:t>
          </a:r>
          <a:r>
            <a:rPr kumimoji="1" lang="en-US" altLang="ja-JP" sz="1300">
              <a:latin typeface="ＭＳ Ｐゴシック"/>
            </a:rPr>
            <a:t>1,765</a:t>
          </a:r>
          <a:r>
            <a:rPr kumimoji="1" lang="ja-JP" altLang="en-US" sz="1300">
              <a:latin typeface="ＭＳ Ｐゴシック"/>
            </a:rPr>
            <a:t>円の増となっている。</a:t>
          </a:r>
          <a:endParaRPr kumimoji="1" lang="en-US" altLang="ja-JP" sz="1300">
            <a:latin typeface="ＭＳ Ｐゴシック"/>
          </a:endParaRPr>
        </a:p>
        <a:p>
          <a:r>
            <a:rPr kumimoji="1" lang="ja-JP" altLang="en-US" sz="1300">
              <a:latin typeface="ＭＳ Ｐゴシック"/>
            </a:rPr>
            <a:t>　次に多い総務費については、住民一人当たり</a:t>
          </a:r>
          <a:r>
            <a:rPr kumimoji="1" lang="en-US" altLang="ja-JP" sz="1300">
              <a:latin typeface="ＭＳ Ｐゴシック"/>
            </a:rPr>
            <a:t>39,832</a:t>
          </a:r>
          <a:r>
            <a:rPr kumimoji="1" lang="ja-JP" altLang="en-US" sz="1300">
              <a:latin typeface="ＭＳ Ｐゴシック"/>
            </a:rPr>
            <a:t>円となっており、前年度に比べて</a:t>
          </a:r>
          <a:r>
            <a:rPr kumimoji="1" lang="en-US" altLang="ja-JP" sz="1300">
              <a:latin typeface="ＭＳ Ｐゴシック"/>
            </a:rPr>
            <a:t>3,972</a:t>
          </a:r>
          <a:r>
            <a:rPr kumimoji="1" lang="ja-JP" altLang="en-US" sz="1300">
              <a:latin typeface="ＭＳ Ｐゴシック"/>
            </a:rPr>
            <a:t>円の減となっているが、これは、財政調整基金積立金が減となったほか、</a:t>
          </a:r>
          <a:r>
            <a:rPr kumimoji="1" lang="en-US" altLang="ja-JP" sz="1300">
              <a:latin typeface="ＭＳ Ｐゴシック"/>
            </a:rPr>
            <a:t>LED</a:t>
          </a:r>
          <a:r>
            <a:rPr kumimoji="1" lang="ja-JP" altLang="en-US" sz="1300">
              <a:latin typeface="ＭＳ Ｐゴシック"/>
            </a:rPr>
            <a:t>防犯灯導入に伴い電気料が減額になったことなどによる。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平成２８年度の実質収支比率は、</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5.82</a:t>
          </a:r>
          <a:r>
            <a:rPr kumimoji="1" lang="ja-JP" altLang="en-US" sz="1400">
              <a:latin typeface="ＭＳ ゴシック" pitchFamily="49" charset="-128"/>
              <a:ea typeface="ＭＳ ゴシック" pitchFamily="49" charset="-128"/>
            </a:rPr>
            <a:t>％となった。主な要因としては、平成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年度への繰越金の増（</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千円）によるものである。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しかしながら、財政調整基金残高については、</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ポイント下がっていることから、財源確保や経常経費の節減、予算執行管理の徹底等を通じ、安定した財政運営が行えるよう基金残高の確保を図っていく。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神奈川県愛川町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各会計とも概ね適正な数値で推移している。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の推移や、他の財政分析を見ても赤字に転落する可能性は当面ないものと考えられるが、今後、人口減少や少子高齢化の進行、景気の動向などにより厳しい財政状況が続くことが見込まれることから、徴収体制の強化や受益者負担の適正化による自主財源の確保に加え、行政改革や行政評価の推進による経常経費の削減などにより、黒字を維持し持続可能な健全財政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36001;&#25919;&#35506;/02_&#36001;&#25919;&#29677;/30&#35519;&#26619;&#29289;&#12392;&#12426;&#12354;&#12360;&#12378;/&#22269;&#30476;&#35519;&#26619;/20181031&#12294;%20&#36001;&#25919;&#29366;&#27841;&#36039;&#26009;&#38598;&#12398;&#20877;&#20998;&#26512;&#31561;&#12395;&#12388;&#12356;&#12390;/&#12304;&#36001;&#25919;&#29366;&#27841;&#36039;&#26009;&#38598;&#12305;_144011_&#24859;&#24029;&#30010;_2016(2&#22238;&#30446;)%2030.1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55.7</v>
          </cell>
        </row>
        <row r="55">
          <cell r="G55" t="str">
            <v>類似団体内平均値</v>
          </cell>
          <cell r="N55">
            <v>20.2</v>
          </cell>
        </row>
        <row r="57">
          <cell r="N57">
            <v>54.5</v>
          </cell>
        </row>
        <row r="72">
          <cell r="K72" t="str">
            <v>H24</v>
          </cell>
          <cell r="L72" t="str">
            <v>H25</v>
          </cell>
          <cell r="M72" t="str">
            <v>H26</v>
          </cell>
          <cell r="N72" t="str">
            <v>H27</v>
          </cell>
          <cell r="O72" t="str">
            <v>H28</v>
          </cell>
        </row>
        <row r="73">
          <cell r="G73" t="str">
            <v>当該団体値</v>
          </cell>
        </row>
        <row r="75">
          <cell r="K75">
            <v>-2.2000000000000002</v>
          </cell>
          <cell r="L75">
            <v>-2.5</v>
          </cell>
          <cell r="M75">
            <v>-2.7</v>
          </cell>
          <cell r="N75">
            <v>-3.6</v>
          </cell>
          <cell r="O75">
            <v>-3.5</v>
          </cell>
        </row>
        <row r="77">
          <cell r="G77" t="str">
            <v>類似団体内平均値</v>
          </cell>
          <cell r="K77">
            <v>30.7</v>
          </cell>
          <cell r="L77">
            <v>22.3</v>
          </cell>
          <cell r="M77">
            <v>20.3</v>
          </cell>
          <cell r="N77">
            <v>20.2</v>
          </cell>
          <cell r="O77">
            <v>15.5</v>
          </cell>
        </row>
        <row r="79">
          <cell r="K79">
            <v>9.1999999999999993</v>
          </cell>
          <cell r="L79">
            <v>8.5</v>
          </cell>
          <cell r="M79">
            <v>7.7</v>
          </cell>
          <cell r="N79">
            <v>7.1</v>
          </cell>
          <cell r="O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12353841</v>
      </c>
      <c r="BO4" s="411"/>
      <c r="BP4" s="411"/>
      <c r="BQ4" s="411"/>
      <c r="BR4" s="411"/>
      <c r="BS4" s="411"/>
      <c r="BT4" s="411"/>
      <c r="BU4" s="412"/>
      <c r="BV4" s="410">
        <v>12263848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5.8</v>
      </c>
      <c r="CU4" s="588"/>
      <c r="CV4" s="588"/>
      <c r="CW4" s="588"/>
      <c r="CX4" s="588"/>
      <c r="CY4" s="588"/>
      <c r="CZ4" s="588"/>
      <c r="DA4" s="589"/>
      <c r="DB4" s="587">
        <v>5.0999999999999996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11876173</v>
      </c>
      <c r="BO5" s="416"/>
      <c r="BP5" s="416"/>
      <c r="BQ5" s="416"/>
      <c r="BR5" s="416"/>
      <c r="BS5" s="416"/>
      <c r="BT5" s="416"/>
      <c r="BU5" s="417"/>
      <c r="BV5" s="415">
        <v>11819490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94.2</v>
      </c>
      <c r="CU5" s="386"/>
      <c r="CV5" s="386"/>
      <c r="CW5" s="386"/>
      <c r="CX5" s="386"/>
      <c r="CY5" s="386"/>
      <c r="CZ5" s="386"/>
      <c r="DA5" s="387"/>
      <c r="DB5" s="385">
        <v>91.9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477668</v>
      </c>
      <c r="BO6" s="416"/>
      <c r="BP6" s="416"/>
      <c r="BQ6" s="416"/>
      <c r="BR6" s="416"/>
      <c r="BS6" s="416"/>
      <c r="BT6" s="416"/>
      <c r="BU6" s="417"/>
      <c r="BV6" s="415">
        <v>444358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95</v>
      </c>
      <c r="CU6" s="562"/>
      <c r="CV6" s="562"/>
      <c r="CW6" s="562"/>
      <c r="CX6" s="562"/>
      <c r="CY6" s="562"/>
      <c r="CZ6" s="562"/>
      <c r="DA6" s="563"/>
      <c r="DB6" s="561">
        <v>93.8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26765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8204762</v>
      </c>
      <c r="CU7" s="416"/>
      <c r="CV7" s="416"/>
      <c r="CW7" s="416"/>
      <c r="CX7" s="416"/>
      <c r="CY7" s="416"/>
      <c r="CZ7" s="416"/>
      <c r="DA7" s="417"/>
      <c r="DB7" s="415">
        <v>8230601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477668</v>
      </c>
      <c r="BO8" s="416"/>
      <c r="BP8" s="416"/>
      <c r="BQ8" s="416"/>
      <c r="BR8" s="416"/>
      <c r="BS8" s="416"/>
      <c r="BT8" s="416"/>
      <c r="BU8" s="417"/>
      <c r="BV8" s="415">
        <v>417593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v>
      </c>
      <c r="CU8" s="525"/>
      <c r="CV8" s="525"/>
      <c r="CW8" s="525"/>
      <c r="CX8" s="525"/>
      <c r="CY8" s="525"/>
      <c r="CZ8" s="525"/>
      <c r="DA8" s="526"/>
      <c r="DB8" s="524">
        <v>0.99</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40343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60075</v>
      </c>
      <c r="BO9" s="416"/>
      <c r="BP9" s="416"/>
      <c r="BQ9" s="416"/>
      <c r="BR9" s="416"/>
      <c r="BS9" s="416"/>
      <c r="BT9" s="416"/>
      <c r="BU9" s="417"/>
      <c r="BV9" s="415">
        <v>84001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6.3</v>
      </c>
      <c r="CU9" s="386"/>
      <c r="CV9" s="386"/>
      <c r="CW9" s="386"/>
      <c r="CX9" s="386"/>
      <c r="CY9" s="386"/>
      <c r="CZ9" s="386"/>
      <c r="DA9" s="387"/>
      <c r="DB9" s="385">
        <v>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42089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17745</v>
      </c>
      <c r="BO10" s="416"/>
      <c r="BP10" s="416"/>
      <c r="BQ10" s="416"/>
      <c r="BR10" s="416"/>
      <c r="BS10" s="416"/>
      <c r="BT10" s="416"/>
      <c r="BU10" s="417"/>
      <c r="BV10" s="415">
        <v>157970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105</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40955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73371</v>
      </c>
      <c r="BO12" s="416"/>
      <c r="BP12" s="416"/>
      <c r="BQ12" s="416"/>
      <c r="BR12" s="416"/>
      <c r="BS12" s="416"/>
      <c r="BT12" s="416"/>
      <c r="BU12" s="417"/>
      <c r="BV12" s="415">
        <v>108877</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38664</v>
      </c>
      <c r="S13" s="517"/>
      <c r="T13" s="517"/>
      <c r="U13" s="517"/>
      <c r="V13" s="518"/>
      <c r="W13" s="504" t="s">
        <v>124</v>
      </c>
      <c r="X13" s="428"/>
      <c r="Y13" s="428"/>
      <c r="Z13" s="428"/>
      <c r="AA13" s="428"/>
      <c r="AB13" s="429"/>
      <c r="AC13" s="391">
        <v>353</v>
      </c>
      <c r="AD13" s="392"/>
      <c r="AE13" s="392"/>
      <c r="AF13" s="392"/>
      <c r="AG13" s="393"/>
      <c r="AH13" s="391">
        <v>306</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4449</v>
      </c>
      <c r="BO13" s="416"/>
      <c r="BP13" s="416"/>
      <c r="BQ13" s="416"/>
      <c r="BR13" s="416"/>
      <c r="BS13" s="416"/>
      <c r="BT13" s="416"/>
      <c r="BU13" s="417"/>
      <c r="BV13" s="415">
        <v>133094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-3.5</v>
      </c>
      <c r="CU13" s="386"/>
      <c r="CV13" s="386"/>
      <c r="CW13" s="386"/>
      <c r="CX13" s="386"/>
      <c r="CY13" s="386"/>
      <c r="CZ13" s="386"/>
      <c r="DA13" s="387"/>
      <c r="DB13" s="385">
        <v>-3.6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41197</v>
      </c>
      <c r="S14" s="517"/>
      <c r="T14" s="517"/>
      <c r="U14" s="517"/>
      <c r="V14" s="518"/>
      <c r="W14" s="519"/>
      <c r="X14" s="431"/>
      <c r="Y14" s="431"/>
      <c r="Z14" s="431"/>
      <c r="AA14" s="431"/>
      <c r="AB14" s="432"/>
      <c r="AC14" s="509">
        <v>1.8</v>
      </c>
      <c r="AD14" s="510"/>
      <c r="AE14" s="510"/>
      <c r="AF14" s="510"/>
      <c r="AG14" s="511"/>
      <c r="AH14" s="509">
        <v>1.5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39029</v>
      </c>
      <c r="S15" s="517"/>
      <c r="T15" s="517"/>
      <c r="U15" s="517"/>
      <c r="V15" s="518"/>
      <c r="W15" s="504" t="s">
        <v>131</v>
      </c>
      <c r="X15" s="428"/>
      <c r="Y15" s="428"/>
      <c r="Z15" s="428"/>
      <c r="AA15" s="428"/>
      <c r="AB15" s="429"/>
      <c r="AC15" s="391">
        <v>7747</v>
      </c>
      <c r="AD15" s="392"/>
      <c r="AE15" s="392"/>
      <c r="AF15" s="392"/>
      <c r="AG15" s="393"/>
      <c r="AH15" s="391">
        <v>8277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6355752</v>
      </c>
      <c r="BO15" s="411"/>
      <c r="BP15" s="411"/>
      <c r="BQ15" s="411"/>
      <c r="BR15" s="411"/>
      <c r="BS15" s="411"/>
      <c r="BT15" s="411"/>
      <c r="BU15" s="412"/>
      <c r="BV15" s="410">
        <v>6228781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38.9</v>
      </c>
      <c r="AD16" s="510"/>
      <c r="AE16" s="510"/>
      <c r="AF16" s="510"/>
      <c r="AG16" s="511"/>
      <c r="AH16" s="509">
        <v>40.4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6368071</v>
      </c>
      <c r="BO16" s="416"/>
      <c r="BP16" s="416"/>
      <c r="BQ16" s="416"/>
      <c r="BR16" s="416"/>
      <c r="BS16" s="416"/>
      <c r="BT16" s="416"/>
      <c r="BU16" s="417"/>
      <c r="BV16" s="415">
        <v>6294807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11828</v>
      </c>
      <c r="AD17" s="392"/>
      <c r="AE17" s="392"/>
      <c r="AF17" s="392"/>
      <c r="AG17" s="393"/>
      <c r="AH17" s="391">
        <v>11905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8168809</v>
      </c>
      <c r="BO17" s="416"/>
      <c r="BP17" s="416"/>
      <c r="BQ17" s="416"/>
      <c r="BR17" s="416"/>
      <c r="BS17" s="416"/>
      <c r="BT17" s="416"/>
      <c r="BU17" s="417"/>
      <c r="BV17" s="415">
        <v>7986663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34.28</v>
      </c>
      <c r="M18" s="480"/>
      <c r="N18" s="480"/>
      <c r="O18" s="480"/>
      <c r="P18" s="480"/>
      <c r="Q18" s="480"/>
      <c r="R18" s="481"/>
      <c r="S18" s="481"/>
      <c r="T18" s="481"/>
      <c r="U18" s="481"/>
      <c r="V18" s="482"/>
      <c r="W18" s="496"/>
      <c r="X18" s="497"/>
      <c r="Y18" s="497"/>
      <c r="Z18" s="497"/>
      <c r="AA18" s="497"/>
      <c r="AB18" s="505"/>
      <c r="AC18" s="379">
        <v>59.4</v>
      </c>
      <c r="AD18" s="380"/>
      <c r="AE18" s="380"/>
      <c r="AF18" s="380"/>
      <c r="AG18" s="483"/>
      <c r="AH18" s="379">
        <v>58.1</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7737502</v>
      </c>
      <c r="BO18" s="416"/>
      <c r="BP18" s="416"/>
      <c r="BQ18" s="416"/>
      <c r="BR18" s="416"/>
      <c r="BS18" s="416"/>
      <c r="BT18" s="416"/>
      <c r="BU18" s="417"/>
      <c r="BV18" s="415">
        <v>7853008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1177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9330200</v>
      </c>
      <c r="BO19" s="416"/>
      <c r="BP19" s="416"/>
      <c r="BQ19" s="416"/>
      <c r="BR19" s="416"/>
      <c r="BS19" s="416"/>
      <c r="BT19" s="416"/>
      <c r="BU19" s="417"/>
      <c r="BV19" s="415">
        <v>9592631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16067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6934995</v>
      </c>
      <c r="BO23" s="416"/>
      <c r="BP23" s="416"/>
      <c r="BQ23" s="416"/>
      <c r="BR23" s="416"/>
      <c r="BS23" s="416"/>
      <c r="BT23" s="416"/>
      <c r="BU23" s="417"/>
      <c r="BV23" s="415">
        <v>6913945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8320</v>
      </c>
      <c r="R24" s="392"/>
      <c r="S24" s="392"/>
      <c r="T24" s="392"/>
      <c r="U24" s="392"/>
      <c r="V24" s="393"/>
      <c r="W24" s="457"/>
      <c r="X24" s="448"/>
      <c r="Y24" s="449"/>
      <c r="Z24" s="388" t="s">
        <v>155</v>
      </c>
      <c r="AA24" s="389"/>
      <c r="AB24" s="389"/>
      <c r="AC24" s="389"/>
      <c r="AD24" s="389"/>
      <c r="AE24" s="389"/>
      <c r="AF24" s="389"/>
      <c r="AG24" s="390"/>
      <c r="AH24" s="391">
        <v>338</v>
      </c>
      <c r="AI24" s="392"/>
      <c r="AJ24" s="392"/>
      <c r="AK24" s="392"/>
      <c r="AL24" s="393"/>
      <c r="AM24" s="391">
        <v>1041378</v>
      </c>
      <c r="AN24" s="392"/>
      <c r="AO24" s="392"/>
      <c r="AP24" s="392"/>
      <c r="AQ24" s="392"/>
      <c r="AR24" s="393"/>
      <c r="AS24" s="391">
        <v>3081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5330501</v>
      </c>
      <c r="BO24" s="416"/>
      <c r="BP24" s="416"/>
      <c r="BQ24" s="416"/>
      <c r="BR24" s="416"/>
      <c r="BS24" s="416"/>
      <c r="BT24" s="416"/>
      <c r="BU24" s="417"/>
      <c r="BV24" s="415">
        <v>5343316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6800</v>
      </c>
      <c r="R25" s="392"/>
      <c r="S25" s="392"/>
      <c r="T25" s="392"/>
      <c r="U25" s="392"/>
      <c r="V25" s="393"/>
      <c r="W25" s="457"/>
      <c r="X25" s="448"/>
      <c r="Y25" s="449"/>
      <c r="Z25" s="388" t="s">
        <v>158</v>
      </c>
      <c r="AA25" s="389"/>
      <c r="AB25" s="389"/>
      <c r="AC25" s="389"/>
      <c r="AD25" s="389"/>
      <c r="AE25" s="389"/>
      <c r="AF25" s="389"/>
      <c r="AG25" s="390"/>
      <c r="AH25" s="391">
        <v>67</v>
      </c>
      <c r="AI25" s="392"/>
      <c r="AJ25" s="392"/>
      <c r="AK25" s="392"/>
      <c r="AL25" s="393"/>
      <c r="AM25" s="391">
        <v>204752</v>
      </c>
      <c r="AN25" s="392"/>
      <c r="AO25" s="392"/>
      <c r="AP25" s="392"/>
      <c r="AQ25" s="392"/>
      <c r="AR25" s="393"/>
      <c r="AS25" s="391">
        <v>3056</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40185</v>
      </c>
      <c r="BO25" s="411"/>
      <c r="BP25" s="411"/>
      <c r="BQ25" s="411"/>
      <c r="BR25" s="411"/>
      <c r="BS25" s="411"/>
      <c r="BT25" s="411"/>
      <c r="BU25" s="412"/>
      <c r="BV25" s="410">
        <v>66998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6190</v>
      </c>
      <c r="R26" s="392"/>
      <c r="S26" s="392"/>
      <c r="T26" s="392"/>
      <c r="U26" s="392"/>
      <c r="V26" s="393"/>
      <c r="W26" s="457"/>
      <c r="X26" s="448"/>
      <c r="Y26" s="449"/>
      <c r="Z26" s="388" t="s">
        <v>161</v>
      </c>
      <c r="AA26" s="470"/>
      <c r="AB26" s="470"/>
      <c r="AC26" s="470"/>
      <c r="AD26" s="470"/>
      <c r="AE26" s="470"/>
      <c r="AF26" s="470"/>
      <c r="AG26" s="471"/>
      <c r="AH26" s="391">
        <v>19</v>
      </c>
      <c r="AI26" s="392"/>
      <c r="AJ26" s="392"/>
      <c r="AK26" s="392"/>
      <c r="AL26" s="393"/>
      <c r="AM26" s="391">
        <v>58805</v>
      </c>
      <c r="AN26" s="392"/>
      <c r="AO26" s="392"/>
      <c r="AP26" s="392"/>
      <c r="AQ26" s="392"/>
      <c r="AR26" s="393"/>
      <c r="AS26" s="391">
        <v>3095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4450</v>
      </c>
      <c r="R27" s="392"/>
      <c r="S27" s="392"/>
      <c r="T27" s="392"/>
      <c r="U27" s="392"/>
      <c r="V27" s="393"/>
      <c r="W27" s="457"/>
      <c r="X27" s="448"/>
      <c r="Y27" s="449"/>
      <c r="Z27" s="388" t="s">
        <v>164</v>
      </c>
      <c r="AA27" s="389"/>
      <c r="AB27" s="389"/>
      <c r="AC27" s="389"/>
      <c r="AD27" s="389"/>
      <c r="AE27" s="389"/>
      <c r="AF27" s="389"/>
      <c r="AG27" s="390"/>
      <c r="AH27" s="391">
        <v>4</v>
      </c>
      <c r="AI27" s="392"/>
      <c r="AJ27" s="392"/>
      <c r="AK27" s="392"/>
      <c r="AL27" s="393"/>
      <c r="AM27" s="391">
        <v>15376</v>
      </c>
      <c r="AN27" s="392"/>
      <c r="AO27" s="392"/>
      <c r="AP27" s="392"/>
      <c r="AQ27" s="392"/>
      <c r="AR27" s="393"/>
      <c r="AS27" s="391">
        <v>3844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3720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539264</v>
      </c>
      <c r="BO28" s="411"/>
      <c r="BP28" s="411"/>
      <c r="BQ28" s="411"/>
      <c r="BR28" s="411"/>
      <c r="BS28" s="411"/>
      <c r="BT28" s="411"/>
      <c r="BU28" s="412"/>
      <c r="BV28" s="410">
        <v>594890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14</v>
      </c>
      <c r="M29" s="392"/>
      <c r="N29" s="392"/>
      <c r="O29" s="392"/>
      <c r="P29" s="393"/>
      <c r="Q29" s="391">
        <v>3400</v>
      </c>
      <c r="R29" s="392"/>
      <c r="S29" s="392"/>
      <c r="T29" s="392"/>
      <c r="U29" s="392"/>
      <c r="V29" s="393"/>
      <c r="W29" s="458"/>
      <c r="X29" s="459"/>
      <c r="Y29" s="460"/>
      <c r="Z29" s="388" t="s">
        <v>171</v>
      </c>
      <c r="AA29" s="389"/>
      <c r="AB29" s="389"/>
      <c r="AC29" s="389"/>
      <c r="AD29" s="389"/>
      <c r="AE29" s="389"/>
      <c r="AF29" s="389"/>
      <c r="AG29" s="390"/>
      <c r="AH29" s="391">
        <v>342</v>
      </c>
      <c r="AI29" s="392"/>
      <c r="AJ29" s="392"/>
      <c r="AK29" s="392"/>
      <c r="AL29" s="393"/>
      <c r="AM29" s="391">
        <v>1056754</v>
      </c>
      <c r="AN29" s="392"/>
      <c r="AO29" s="392"/>
      <c r="AP29" s="392"/>
      <c r="AQ29" s="392"/>
      <c r="AR29" s="393"/>
      <c r="AS29" s="391">
        <v>3090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100.4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363883</v>
      </c>
      <c r="BO30" s="419"/>
      <c r="BP30" s="419"/>
      <c r="BQ30" s="419"/>
      <c r="BR30" s="419"/>
      <c r="BS30" s="419"/>
      <c r="BT30" s="419"/>
      <c r="BU30" s="420"/>
      <c r="BV30" s="418">
        <v>362809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神奈川県市町村職員退職手当組合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愛川町土地開発公社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神奈川県後期高齢者医療広域連合（一般会計）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神奈川県後期高齢者医療広域連合（特別会計）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神奈川県町村情報システム共同事業組合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厚木愛甲環境施設組合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527</v>
      </c>
      <c r="D34" s="1184"/>
      <c r="E34" s="1185"/>
      <c r="F34" s="32">
        <v>5.9</v>
      </c>
      <c r="G34" s="33">
        <v>6.75</v>
      </c>
      <c r="H34" s="33">
        <v>4.0999999999999996</v>
      </c>
      <c r="I34" s="33">
        <v>5.07</v>
      </c>
      <c r="J34" s="34">
        <v>5.82</v>
      </c>
      <c r="K34" s="22"/>
      <c r="L34" s="22"/>
      <c r="M34" s="22"/>
      <c r="N34" s="22"/>
      <c r="O34" s="22"/>
      <c r="P34" s="22"/>
    </row>
    <row r="35" spans="1:16" ht="39" customHeight="1">
      <c r="A35" s="22"/>
      <c r="B35" s="35"/>
      <c r="C35" s="1178" t="s">
        <v>528</v>
      </c>
      <c r="D35" s="1179"/>
      <c r="E35" s="1180"/>
      <c r="F35" s="36">
        <v>4.99</v>
      </c>
      <c r="G35" s="37">
        <v>6.94</v>
      </c>
      <c r="H35" s="37">
        <v>6.42</v>
      </c>
      <c r="I35" s="37">
        <v>5.25</v>
      </c>
      <c r="J35" s="38">
        <v>4.79</v>
      </c>
      <c r="K35" s="22"/>
      <c r="L35" s="22"/>
      <c r="M35" s="22"/>
      <c r="N35" s="22"/>
      <c r="O35" s="22"/>
      <c r="P35" s="22"/>
    </row>
    <row r="36" spans="1:16" ht="39" customHeight="1">
      <c r="A36" s="22"/>
      <c r="B36" s="35"/>
      <c r="C36" s="1178" t="s">
        <v>529</v>
      </c>
      <c r="D36" s="1179"/>
      <c r="E36" s="1180"/>
      <c r="F36" s="36">
        <v>0.72</v>
      </c>
      <c r="G36" s="37">
        <v>0.46</v>
      </c>
      <c r="H36" s="37">
        <v>0.35</v>
      </c>
      <c r="I36" s="37">
        <v>0.97</v>
      </c>
      <c r="J36" s="38">
        <v>1.34</v>
      </c>
      <c r="K36" s="22"/>
      <c r="L36" s="22"/>
      <c r="M36" s="22"/>
      <c r="N36" s="22"/>
      <c r="O36" s="22"/>
      <c r="P36" s="22"/>
    </row>
    <row r="37" spans="1:16" ht="39" customHeight="1">
      <c r="A37" s="22"/>
      <c r="B37" s="35"/>
      <c r="C37" s="1178" t="s">
        <v>530</v>
      </c>
      <c r="D37" s="1179"/>
      <c r="E37" s="1180"/>
      <c r="F37" s="36">
        <v>0.69</v>
      </c>
      <c r="G37" s="37">
        <v>0.71</v>
      </c>
      <c r="H37" s="37">
        <v>0.65</v>
      </c>
      <c r="I37" s="37">
        <v>0.42</v>
      </c>
      <c r="J37" s="38">
        <v>0.91</v>
      </c>
      <c r="K37" s="22"/>
      <c r="L37" s="22"/>
      <c r="M37" s="22"/>
      <c r="N37" s="22"/>
      <c r="O37" s="22"/>
      <c r="P37" s="22"/>
    </row>
    <row r="38" spans="1:16" ht="39" customHeight="1">
      <c r="A38" s="22"/>
      <c r="B38" s="35"/>
      <c r="C38" s="1178" t="s">
        <v>531</v>
      </c>
      <c r="D38" s="1179"/>
      <c r="E38" s="1180"/>
      <c r="F38" s="36">
        <v>0.19</v>
      </c>
      <c r="G38" s="37">
        <v>0.2</v>
      </c>
      <c r="H38" s="37">
        <v>0.23</v>
      </c>
      <c r="I38" s="37">
        <v>0.22</v>
      </c>
      <c r="J38" s="38">
        <v>0.24</v>
      </c>
      <c r="K38" s="22"/>
      <c r="L38" s="22"/>
      <c r="M38" s="22"/>
      <c r="N38" s="22"/>
      <c r="O38" s="22"/>
      <c r="P38" s="22"/>
    </row>
    <row r="39" spans="1:16" ht="39" customHeight="1">
      <c r="A39" s="22"/>
      <c r="B39" s="35"/>
      <c r="C39" s="1178" t="s">
        <v>532</v>
      </c>
      <c r="D39" s="1179"/>
      <c r="E39" s="1180"/>
      <c r="F39" s="36">
        <v>0.21</v>
      </c>
      <c r="G39" s="37">
        <v>0.21</v>
      </c>
      <c r="H39" s="37">
        <v>0.11</v>
      </c>
      <c r="I39" s="37">
        <v>0.11</v>
      </c>
      <c r="J39" s="38">
        <v>0.2</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534</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713</v>
      </c>
      <c r="L45" s="60">
        <v>675</v>
      </c>
      <c r="M45" s="60">
        <v>688</v>
      </c>
      <c r="N45" s="60">
        <v>608</v>
      </c>
      <c r="O45" s="61">
        <v>607</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339</v>
      </c>
      <c r="L48" s="64">
        <v>294</v>
      </c>
      <c r="M48" s="64">
        <v>303</v>
      </c>
      <c r="N48" s="64">
        <v>326</v>
      </c>
      <c r="O48" s="65">
        <v>331</v>
      </c>
      <c r="P48" s="48"/>
      <c r="Q48" s="48"/>
      <c r="R48" s="48"/>
      <c r="S48" s="48"/>
      <c r="T48" s="48"/>
      <c r="U48" s="48"/>
    </row>
    <row r="49" spans="1:21" ht="30.75" customHeight="1">
      <c r="A49" s="48"/>
      <c r="B49" s="1196"/>
      <c r="C49" s="1197"/>
      <c r="D49" s="62"/>
      <c r="E49" s="1188" t="s">
        <v>16</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c r="A50" s="48"/>
      <c r="B50" s="1196"/>
      <c r="C50" s="1197"/>
      <c r="D50" s="62"/>
      <c r="E50" s="1188" t="s">
        <v>17</v>
      </c>
      <c r="F50" s="1188"/>
      <c r="G50" s="1188"/>
      <c r="H50" s="1188"/>
      <c r="I50" s="1188"/>
      <c r="J50" s="1189"/>
      <c r="K50" s="63">
        <v>122</v>
      </c>
      <c r="L50" s="64">
        <v>47</v>
      </c>
      <c r="M50" s="64">
        <v>82</v>
      </c>
      <c r="N50" s="64">
        <v>13</v>
      </c>
      <c r="O50" s="65">
        <v>39</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v>0</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1255</v>
      </c>
      <c r="L52" s="64">
        <v>1277</v>
      </c>
      <c r="M52" s="64">
        <v>1328</v>
      </c>
      <c r="N52" s="64">
        <v>1234</v>
      </c>
      <c r="O52" s="65">
        <v>1213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-81</v>
      </c>
      <c r="L53" s="69">
        <v>-261</v>
      </c>
      <c r="M53" s="69">
        <v>-255</v>
      </c>
      <c r="N53" s="69">
        <v>-287</v>
      </c>
      <c r="O53" s="70">
        <v>-236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7164</v>
      </c>
      <c r="J41" s="83">
        <v>7445</v>
      </c>
      <c r="K41" s="83">
        <v>7086</v>
      </c>
      <c r="L41" s="83">
        <v>6914</v>
      </c>
      <c r="M41" s="84">
        <v>6935</v>
      </c>
    </row>
    <row r="42" spans="2:13" ht="27.75" customHeight="1">
      <c r="B42" s="1204"/>
      <c r="C42" s="1205"/>
      <c r="D42" s="85"/>
      <c r="E42" s="1208" t="s">
        <v>26</v>
      </c>
      <c r="F42" s="1208"/>
      <c r="G42" s="1208"/>
      <c r="H42" s="1209"/>
      <c r="I42" s="86">
        <v>182</v>
      </c>
      <c r="J42" s="87">
        <v>138</v>
      </c>
      <c r="K42" s="87">
        <v>77</v>
      </c>
      <c r="L42" s="87">
        <v>67</v>
      </c>
      <c r="M42" s="88">
        <v>40</v>
      </c>
    </row>
    <row r="43" spans="2:13" ht="27.75" customHeight="1">
      <c r="B43" s="1204"/>
      <c r="C43" s="1205"/>
      <c r="D43" s="85"/>
      <c r="E43" s="1208" t="s">
        <v>27</v>
      </c>
      <c r="F43" s="1208"/>
      <c r="G43" s="1208"/>
      <c r="H43" s="1209"/>
      <c r="I43" s="86">
        <v>5390</v>
      </c>
      <c r="J43" s="87">
        <v>5003</v>
      </c>
      <c r="K43" s="87">
        <v>4732</v>
      </c>
      <c r="L43" s="87">
        <v>4545</v>
      </c>
      <c r="M43" s="88">
        <v>4618</v>
      </c>
    </row>
    <row r="44" spans="2:13" ht="27.75" customHeight="1">
      <c r="B44" s="1204"/>
      <c r="C44" s="1205"/>
      <c r="D44" s="85"/>
      <c r="E44" s="1208" t="s">
        <v>28</v>
      </c>
      <c r="F44" s="1208"/>
      <c r="G44" s="1208"/>
      <c r="H44" s="1209"/>
      <c r="I44" s="86" t="s">
        <v>479</v>
      </c>
      <c r="J44" s="87" t="s">
        <v>479</v>
      </c>
      <c r="K44" s="87" t="s">
        <v>479</v>
      </c>
      <c r="L44" s="87" t="s">
        <v>479</v>
      </c>
      <c r="M44" s="88" t="s">
        <v>479</v>
      </c>
    </row>
    <row r="45" spans="2:13" ht="27.75" customHeight="1">
      <c r="B45" s="1204"/>
      <c r="C45" s="1205"/>
      <c r="D45" s="85"/>
      <c r="E45" s="1208" t="s">
        <v>29</v>
      </c>
      <c r="F45" s="1208"/>
      <c r="G45" s="1208"/>
      <c r="H45" s="1209"/>
      <c r="I45" s="86">
        <v>1424</v>
      </c>
      <c r="J45" s="87">
        <v>1516</v>
      </c>
      <c r="K45" s="87">
        <v>1121</v>
      </c>
      <c r="L45" s="87">
        <v>1173</v>
      </c>
      <c r="M45" s="88">
        <v>1336</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v>1</v>
      </c>
      <c r="L49" s="87" t="s">
        <v>479</v>
      </c>
      <c r="M49" s="88" t="s">
        <v>479</v>
      </c>
    </row>
    <row r="50" spans="2:13" ht="27.75" customHeight="1">
      <c r="B50" s="1202" t="s">
        <v>34</v>
      </c>
      <c r="C50" s="1203"/>
      <c r="D50" s="91"/>
      <c r="E50" s="1208" t="s">
        <v>35</v>
      </c>
      <c r="F50" s="1208"/>
      <c r="G50" s="1208"/>
      <c r="H50" s="1209"/>
      <c r="I50" s="86">
        <v>1433</v>
      </c>
      <c r="J50" s="87">
        <v>1202</v>
      </c>
      <c r="K50" s="87">
        <v>1035</v>
      </c>
      <c r="L50" s="87">
        <v>1088</v>
      </c>
      <c r="M50" s="88">
        <v>1114</v>
      </c>
    </row>
    <row r="51" spans="2:13" ht="27.75" customHeight="1">
      <c r="B51" s="1204"/>
      <c r="C51" s="1205"/>
      <c r="D51" s="85"/>
      <c r="E51" s="1208" t="s">
        <v>36</v>
      </c>
      <c r="F51" s="1208"/>
      <c r="G51" s="1208"/>
      <c r="H51" s="1209"/>
      <c r="I51" s="86">
        <v>5113</v>
      </c>
      <c r="J51" s="87">
        <v>4809</v>
      </c>
      <c r="K51" s="87">
        <v>4631</v>
      </c>
      <c r="L51" s="87">
        <v>4543</v>
      </c>
      <c r="M51" s="88">
        <v>4696</v>
      </c>
    </row>
    <row r="52" spans="2:13" ht="27.75" customHeight="1">
      <c r="B52" s="1206"/>
      <c r="C52" s="1207"/>
      <c r="D52" s="85"/>
      <c r="E52" s="1208" t="s">
        <v>37</v>
      </c>
      <c r="F52" s="1208"/>
      <c r="G52" s="1208"/>
      <c r="H52" s="1209"/>
      <c r="I52" s="86">
        <v>10354</v>
      </c>
      <c r="J52" s="87">
        <v>10099</v>
      </c>
      <c r="K52" s="87">
        <v>9483</v>
      </c>
      <c r="L52" s="87">
        <v>9055</v>
      </c>
      <c r="M52" s="88">
        <v>8718</v>
      </c>
    </row>
    <row r="53" spans="2:13" ht="27.75" customHeight="1" thickBot="1">
      <c r="B53" s="1210" t="s">
        <v>21</v>
      </c>
      <c r="C53" s="1211"/>
      <c r="D53" s="92"/>
      <c r="E53" s="1212" t="s">
        <v>38</v>
      </c>
      <c r="F53" s="1212"/>
      <c r="G53" s="1212"/>
      <c r="H53" s="1213"/>
      <c r="I53" s="93">
        <v>-2740</v>
      </c>
      <c r="J53" s="94">
        <v>-2009</v>
      </c>
      <c r="K53" s="94">
        <v>-2130</v>
      </c>
      <c r="L53" s="94">
        <v>-1987</v>
      </c>
      <c r="M53" s="95">
        <v>-1599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1" t="s">
        <v>561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554</v>
      </c>
      <c r="H51" s="1234"/>
      <c r="I51" s="1239" t="s">
        <v>555</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556</v>
      </c>
      <c r="J53" s="1243"/>
      <c r="K53" s="1244"/>
      <c r="L53" s="1244"/>
      <c r="M53" s="1244"/>
      <c r="N53" s="1246">
        <v>55.7</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557</v>
      </c>
      <c r="H55" s="1248"/>
      <c r="I55" s="1243" t="s">
        <v>555</v>
      </c>
      <c r="J55" s="1243"/>
      <c r="K55" s="1241"/>
      <c r="L55" s="1241"/>
      <c r="M55" s="1241"/>
      <c r="N55" s="1242">
        <v>20.2</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556</v>
      </c>
      <c r="J57" s="1253"/>
      <c r="K57" s="1244"/>
      <c r="L57" s="1244"/>
      <c r="M57" s="1244"/>
      <c r="N57" s="1246">
        <v>54.5</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1" t="s">
        <v>562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554</v>
      </c>
      <c r="H73" s="1234"/>
      <c r="I73" s="1239" t="s">
        <v>555</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560</v>
      </c>
      <c r="J75" s="1243"/>
      <c r="K75" s="1246">
        <v>-2.2000000000000002</v>
      </c>
      <c r="L75" s="1246">
        <v>-2.5</v>
      </c>
      <c r="M75" s="1246">
        <v>-2.7</v>
      </c>
      <c r="N75" s="1246">
        <v>-3.6</v>
      </c>
      <c r="O75" s="1246">
        <v>-3.5</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557</v>
      </c>
      <c r="H77" s="1248"/>
      <c r="I77" s="1243" t="s">
        <v>555</v>
      </c>
      <c r="J77" s="1243"/>
      <c r="K77" s="1254">
        <v>30.7</v>
      </c>
      <c r="L77" s="1254">
        <v>22.3</v>
      </c>
      <c r="M77" s="1242">
        <v>20.3</v>
      </c>
      <c r="N77" s="1242">
        <v>20.2</v>
      </c>
      <c r="O77" s="1242">
        <v>15.5</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560</v>
      </c>
      <c r="J79" s="1253"/>
      <c r="K79" s="1256">
        <v>9.1999999999999993</v>
      </c>
      <c r="L79" s="1256">
        <v>8.5</v>
      </c>
      <c r="M79" s="1256">
        <v>7.7</v>
      </c>
      <c r="N79" s="1256">
        <v>7.1</v>
      </c>
      <c r="O79" s="1256">
        <v>6.6</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27750</v>
      </c>
      <c r="E3" s="118"/>
      <c r="F3" s="119">
        <v>46819</v>
      </c>
      <c r="G3" s="120"/>
      <c r="H3" s="121"/>
    </row>
    <row r="4" spans="1:8">
      <c r="A4" s="122"/>
      <c r="B4" s="123"/>
      <c r="C4" s="124"/>
      <c r="D4" s="125">
        <v>20904</v>
      </c>
      <c r="E4" s="126"/>
      <c r="F4" s="127">
        <v>24121</v>
      </c>
      <c r="G4" s="128"/>
      <c r="H4" s="129"/>
    </row>
    <row r="5" spans="1:8">
      <c r="A5" s="110" t="s">
        <v>513</v>
      </c>
      <c r="B5" s="115"/>
      <c r="C5" s="116"/>
      <c r="D5" s="117">
        <v>26606</v>
      </c>
      <c r="E5" s="118"/>
      <c r="F5" s="119">
        <v>53270</v>
      </c>
      <c r="G5" s="120"/>
      <c r="H5" s="121"/>
    </row>
    <row r="6" spans="1:8">
      <c r="A6" s="122"/>
      <c r="B6" s="123"/>
      <c r="C6" s="124"/>
      <c r="D6" s="125">
        <v>22015</v>
      </c>
      <c r="E6" s="126"/>
      <c r="F6" s="127">
        <v>24316</v>
      </c>
      <c r="G6" s="128"/>
      <c r="H6" s="129"/>
    </row>
    <row r="7" spans="1:8">
      <c r="A7" s="110" t="s">
        <v>514</v>
      </c>
      <c r="B7" s="115"/>
      <c r="C7" s="116"/>
      <c r="D7" s="117">
        <v>20130</v>
      </c>
      <c r="E7" s="118"/>
      <c r="F7" s="119">
        <v>53292</v>
      </c>
      <c r="G7" s="120"/>
      <c r="H7" s="121"/>
    </row>
    <row r="8" spans="1:8">
      <c r="A8" s="122"/>
      <c r="B8" s="123"/>
      <c r="C8" s="124"/>
      <c r="D8" s="125">
        <v>16607</v>
      </c>
      <c r="E8" s="126"/>
      <c r="F8" s="127">
        <v>28900</v>
      </c>
      <c r="G8" s="128"/>
      <c r="H8" s="129"/>
    </row>
    <row r="9" spans="1:8">
      <c r="A9" s="110" t="s">
        <v>515</v>
      </c>
      <c r="B9" s="115"/>
      <c r="C9" s="116"/>
      <c r="D9" s="117">
        <v>13645</v>
      </c>
      <c r="E9" s="118"/>
      <c r="F9" s="119">
        <v>56894</v>
      </c>
      <c r="G9" s="120"/>
      <c r="H9" s="121"/>
    </row>
    <row r="10" spans="1:8">
      <c r="A10" s="122"/>
      <c r="B10" s="123"/>
      <c r="C10" s="124"/>
      <c r="D10" s="125">
        <v>10872</v>
      </c>
      <c r="E10" s="126"/>
      <c r="F10" s="127">
        <v>32548</v>
      </c>
      <c r="G10" s="128"/>
      <c r="H10" s="129"/>
    </row>
    <row r="11" spans="1:8">
      <c r="A11" s="110" t="s">
        <v>516</v>
      </c>
      <c r="B11" s="115"/>
      <c r="C11" s="116"/>
      <c r="D11" s="117">
        <v>20747</v>
      </c>
      <c r="E11" s="118"/>
      <c r="F11" s="119">
        <v>57122</v>
      </c>
      <c r="G11" s="120"/>
      <c r="H11" s="121"/>
    </row>
    <row r="12" spans="1:8">
      <c r="A12" s="122"/>
      <c r="B12" s="123"/>
      <c r="C12" s="130"/>
      <c r="D12" s="125">
        <v>18145</v>
      </c>
      <c r="E12" s="126"/>
      <c r="F12" s="127">
        <v>36191</v>
      </c>
      <c r="G12" s="128"/>
      <c r="H12" s="129"/>
    </row>
    <row r="13" spans="1:8">
      <c r="A13" s="110"/>
      <c r="B13" s="115"/>
      <c r="C13" s="131"/>
      <c r="D13" s="132">
        <v>21776</v>
      </c>
      <c r="E13" s="133"/>
      <c r="F13" s="134">
        <v>53479</v>
      </c>
      <c r="G13" s="135"/>
      <c r="H13" s="121"/>
    </row>
    <row r="14" spans="1:8">
      <c r="A14" s="122"/>
      <c r="B14" s="123"/>
      <c r="C14" s="124"/>
      <c r="D14" s="125">
        <v>17709</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5.91</v>
      </c>
      <c r="C19" s="136">
        <f>ROUND(VALUE(SUBSTITUTE(実質収支比率等に係る経年分析!G$48,"▲","-")),2)</f>
        <v>6.75</v>
      </c>
      <c r="D19" s="136">
        <f>ROUND(VALUE(SUBSTITUTE(実質収支比率等に係る経年分析!H$48,"▲","-")),2)</f>
        <v>4.0999999999999996</v>
      </c>
      <c r="E19" s="136">
        <f>ROUND(VALUE(SUBSTITUTE(実質収支比率等に係る経年分析!I$48,"▲","-")),2)</f>
        <v>5.07</v>
      </c>
      <c r="F19" s="136">
        <f>ROUND(VALUE(SUBSTITUTE(実質収支比率等に係る経年分析!J$48,"▲","-")),2)</f>
        <v>5.82</v>
      </c>
    </row>
    <row r="20" spans="1:11">
      <c r="A20" s="136" t="s">
        <v>43</v>
      </c>
      <c r="B20" s="136">
        <f>ROUND(VALUE(SUBSTITUTE(実質収支比率等に係る経年分析!F$47,"▲","-")),2)</f>
        <v>11.8</v>
      </c>
      <c r="C20" s="136">
        <f>ROUND(VALUE(SUBSTITUTE(実質収支比率等に係る経年分析!G$47,"▲","-")),2)</f>
        <v>8.76</v>
      </c>
      <c r="D20" s="136">
        <f>ROUND(VALUE(SUBSTITUTE(実質収支比率等に係る経年分析!H$47,"▲","-")),2)</f>
        <v>6.71</v>
      </c>
      <c r="E20" s="136">
        <f>ROUND(VALUE(SUBSTITUTE(実質収支比率等に係る経年分析!I$47,"▲","-")),2)</f>
        <v>7.23</v>
      </c>
      <c r="F20" s="136">
        <f>ROUND(VALUE(SUBSTITUTE(実質収支比率等に係る経年分析!J$47,"▲","-")),2)</f>
        <v>6.57</v>
      </c>
    </row>
    <row r="21" spans="1:11">
      <c r="A21" s="136" t="s">
        <v>44</v>
      </c>
      <c r="B21" s="136">
        <f>IF(ISNUMBER(VALUE(SUBSTITUTE(実質収支比率等に係る経年分析!F$49,"▲","-"))),ROUND(VALUE(SUBSTITUTE(実質収支比率等に係る経年分析!F$49,"▲","-")),2),NA())</f>
        <v>-4.59</v>
      </c>
      <c r="C21" s="136">
        <f>IF(ISNUMBER(VALUE(SUBSTITUTE(実質収支比率等に係る経年分析!G$49,"▲","-"))),ROUND(VALUE(SUBSTITUTE(実質収支比率等に係る経年分析!G$49,"▲","-")),2),NA())</f>
        <v>-2.12</v>
      </c>
      <c r="D21" s="136">
        <f>IF(ISNUMBER(VALUE(SUBSTITUTE(実質収支比率等に係る経年分析!H$49,"▲","-"))),ROUND(VALUE(SUBSTITUTE(実質収支比率等に係る経年分析!H$49,"▲","-")),2),NA())</f>
        <v>-4.67</v>
      </c>
      <c r="E21" s="136">
        <f>IF(ISNUMBER(VALUE(SUBSTITUTE(実質収支比率等に係る経年分析!I$49,"▲","-"))),ROUND(VALUE(SUBSTITUTE(実質収支比率等に係る経年分析!I$49,"▲","-")),2),NA())</f>
        <v>1.62</v>
      </c>
      <c r="F21" s="136">
        <f>IF(ISNUMBER(VALUE(SUBSTITUTE(実質収支比率等に係る経年分析!J$49,"▲","-"))),ROUND(VALUE(SUBSTITUTE(実質収支比率等に係る経年分析!J$49,"▲","-")),2),NA())</f>
        <v>0.05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0.91</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1.34</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4.79</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4.0999999999999996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1255</v>
      </c>
      <c r="E42" s="138"/>
      <c r="F42" s="138"/>
      <c r="G42" s="138">
        <f>'実質公債費比率（分子）の構造'!L$52</f>
        <v>1277</v>
      </c>
      <c r="H42" s="138"/>
      <c r="I42" s="138"/>
      <c r="J42" s="138">
        <f>'実質公債費比率（分子）の構造'!M$52</f>
        <v>1328</v>
      </c>
      <c r="K42" s="138"/>
      <c r="L42" s="138"/>
      <c r="M42" s="138">
        <f>'実質公債費比率（分子）の構造'!N$52</f>
        <v>1234</v>
      </c>
      <c r="N42" s="138"/>
      <c r="O42" s="138"/>
      <c r="P42" s="138">
        <f>'実質公債費比率（分子）の構造'!O$52</f>
        <v>1213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122</v>
      </c>
      <c r="C44" s="138"/>
      <c r="D44" s="138"/>
      <c r="E44" s="138">
        <f>'実質公債費比率（分子）の構造'!L$50</f>
        <v>47</v>
      </c>
      <c r="F44" s="138"/>
      <c r="G44" s="138"/>
      <c r="H44" s="138">
        <f>'実質公債費比率（分子）の構造'!M$50</f>
        <v>82</v>
      </c>
      <c r="I44" s="138"/>
      <c r="J44" s="138"/>
      <c r="K44" s="138">
        <f>'実質公債費比率（分子）の構造'!N$50</f>
        <v>13</v>
      </c>
      <c r="L44" s="138"/>
      <c r="M44" s="138"/>
      <c r="N44" s="138">
        <f>'実質公債費比率（分子）の構造'!O$50</f>
        <v>39</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339</v>
      </c>
      <c r="C46" s="138"/>
      <c r="D46" s="138"/>
      <c r="E46" s="138">
        <f>'実質公債費比率（分子）の構造'!L$48</f>
        <v>294</v>
      </c>
      <c r="F46" s="138"/>
      <c r="G46" s="138"/>
      <c r="H46" s="138">
        <f>'実質公債費比率（分子）の構造'!M$48</f>
        <v>303</v>
      </c>
      <c r="I46" s="138"/>
      <c r="J46" s="138"/>
      <c r="K46" s="138">
        <f>'実質公債費比率（分子）の構造'!N$48</f>
        <v>326</v>
      </c>
      <c r="L46" s="138"/>
      <c r="M46" s="138"/>
      <c r="N46" s="138">
        <f>'実質公債費比率（分子）の構造'!O$48</f>
        <v>331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713</v>
      </c>
      <c r="C49" s="138"/>
      <c r="D49" s="138"/>
      <c r="E49" s="138">
        <f>'実質公債費比率（分子）の構造'!L$45</f>
        <v>675</v>
      </c>
      <c r="F49" s="138"/>
      <c r="G49" s="138"/>
      <c r="H49" s="138">
        <f>'実質公債費比率（分子）の構造'!M$45</f>
        <v>688</v>
      </c>
      <c r="I49" s="138"/>
      <c r="J49" s="138"/>
      <c r="K49" s="138">
        <f>'実質公債費比率（分子）の構造'!N$45</f>
        <v>608</v>
      </c>
      <c r="L49" s="138"/>
      <c r="M49" s="138"/>
      <c r="N49" s="138">
        <f>'実質公債費比率（分子）の構造'!O$45</f>
        <v>607</v>
      </c>
      <c r="O49" s="138"/>
      <c r="P49" s="138"/>
    </row>
    <row r="50" spans="1:16">
      <c r="A50" s="138" t="s">
        <v>59</v>
      </c>
      <c r="B50" s="138" t="e">
        <f>NA()</f>
        <v>#N/A</v>
      </c>
      <c r="C50" s="138">
        <f>IF(ISNUMBER('実質公債費比率（分子）の構造'!K$53),'実質公債費比率（分子）の構造'!K$53,NA())</f>
        <v>-81</v>
      </c>
      <c r="D50" s="138" t="e">
        <f>NA()</f>
        <v>#N/A</v>
      </c>
      <c r="E50" s="138" t="e">
        <f>NA()</f>
        <v>#N/A</v>
      </c>
      <c r="F50" s="138">
        <f>IF(ISNUMBER('実質公債費比率（分子）の構造'!L$53),'実質公債費比率（分子）の構造'!L$53,NA())</f>
        <v>-261</v>
      </c>
      <c r="G50" s="138" t="e">
        <f>NA()</f>
        <v>#N/A</v>
      </c>
      <c r="H50" s="138" t="e">
        <f>NA()</f>
        <v>#N/A</v>
      </c>
      <c r="I50" s="138">
        <f>IF(ISNUMBER('実質公債費比率（分子）の構造'!M$53),'実質公債費比率（分子）の構造'!M$53,NA())</f>
        <v>-255</v>
      </c>
      <c r="J50" s="138" t="e">
        <f>NA()</f>
        <v>#N/A</v>
      </c>
      <c r="K50" s="138" t="e">
        <f>NA()</f>
        <v>#N/A</v>
      </c>
      <c r="L50" s="138">
        <f>IF(ISNUMBER('実質公債費比率（分子）の構造'!N$53),'実質公債費比率（分子）の構造'!N$53,NA())</f>
        <v>-287</v>
      </c>
      <c r="M50" s="138" t="e">
        <f>NA()</f>
        <v>#N/A</v>
      </c>
      <c r="N50" s="138" t="e">
        <f>NA()</f>
        <v>#N/A</v>
      </c>
      <c r="O50" s="138">
        <f>IF(ISNUMBER('実質公債費比率（分子）の構造'!O$53),'実質公債費比率（分子）の構造'!O$53,NA())</f>
        <v>-236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10354</v>
      </c>
      <c r="E56" s="137"/>
      <c r="F56" s="137"/>
      <c r="G56" s="137">
        <f>'将来負担比率（分子）の構造'!J$52</f>
        <v>10099</v>
      </c>
      <c r="H56" s="137"/>
      <c r="I56" s="137"/>
      <c r="J56" s="137">
        <f>'将来負担比率（分子）の構造'!K$52</f>
        <v>9483</v>
      </c>
      <c r="K56" s="137"/>
      <c r="L56" s="137"/>
      <c r="M56" s="137">
        <f>'将来負担比率（分子）の構造'!L$52</f>
        <v>9055</v>
      </c>
      <c r="N56" s="137"/>
      <c r="O56" s="137"/>
      <c r="P56" s="137">
        <f>'将来負担比率（分子）の構造'!M$52</f>
        <v>8718</v>
      </c>
    </row>
    <row r="57" spans="1:16">
      <c r="A57" s="137" t="s">
        <v>36</v>
      </c>
      <c r="B57" s="137"/>
      <c r="C57" s="137"/>
      <c r="D57" s="137">
        <f>'将来負担比率（分子）の構造'!I$51</f>
        <v>5113</v>
      </c>
      <c r="E57" s="137"/>
      <c r="F57" s="137"/>
      <c r="G57" s="137">
        <f>'将来負担比率（分子）の構造'!J$51</f>
        <v>4809</v>
      </c>
      <c r="H57" s="137"/>
      <c r="I57" s="137"/>
      <c r="J57" s="137">
        <f>'将来負担比率（分子）の構造'!K$51</f>
        <v>4631</v>
      </c>
      <c r="K57" s="137"/>
      <c r="L57" s="137"/>
      <c r="M57" s="137">
        <f>'将来負担比率（分子）の構造'!L$51</f>
        <v>4543</v>
      </c>
      <c r="N57" s="137"/>
      <c r="O57" s="137"/>
      <c r="P57" s="137">
        <f>'将来負担比率（分子）の構造'!M$51</f>
        <v>4696</v>
      </c>
    </row>
    <row r="58" spans="1:16">
      <c r="A58" s="137" t="s">
        <v>35</v>
      </c>
      <c r="B58" s="137"/>
      <c r="C58" s="137"/>
      <c r="D58" s="137">
        <f>'将来負担比率（分子）の構造'!I$50</f>
        <v>1433</v>
      </c>
      <c r="E58" s="137"/>
      <c r="F58" s="137"/>
      <c r="G58" s="137">
        <f>'将来負担比率（分子）の構造'!J$50</f>
        <v>1202</v>
      </c>
      <c r="H58" s="137"/>
      <c r="I58" s="137"/>
      <c r="J58" s="137">
        <f>'将来負担比率（分子）の構造'!K$50</f>
        <v>1035</v>
      </c>
      <c r="K58" s="137"/>
      <c r="L58" s="137"/>
      <c r="M58" s="137">
        <f>'将来負担比率（分子）の構造'!L$50</f>
        <v>1088</v>
      </c>
      <c r="N58" s="137"/>
      <c r="O58" s="137"/>
      <c r="P58" s="137">
        <f>'将来負担比率（分子）の構造'!M$50</f>
        <v>1114</v>
      </c>
    </row>
    <row r="59" spans="1:16">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1424</v>
      </c>
      <c r="C62" s="137"/>
      <c r="D62" s="137"/>
      <c r="E62" s="137">
        <f>'将来負担比率（分子）の構造'!J$45</f>
        <v>1516</v>
      </c>
      <c r="F62" s="137"/>
      <c r="G62" s="137"/>
      <c r="H62" s="137">
        <f>'将来負担比率（分子）の構造'!K$45</f>
        <v>1121</v>
      </c>
      <c r="I62" s="137"/>
      <c r="J62" s="137"/>
      <c r="K62" s="137">
        <f>'将来負担比率（分子）の構造'!L$45</f>
        <v>1173</v>
      </c>
      <c r="L62" s="137"/>
      <c r="M62" s="137"/>
      <c r="N62" s="137">
        <f>'将来負担比率（分子）の構造'!M$45</f>
        <v>1336</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5390</v>
      </c>
      <c r="C64" s="137"/>
      <c r="D64" s="137"/>
      <c r="E64" s="137">
        <f>'将来負担比率（分子）の構造'!J$43</f>
        <v>5003</v>
      </c>
      <c r="F64" s="137"/>
      <c r="G64" s="137"/>
      <c r="H64" s="137">
        <f>'将来負担比率（分子）の構造'!K$43</f>
        <v>4732</v>
      </c>
      <c r="I64" s="137"/>
      <c r="J64" s="137"/>
      <c r="K64" s="137">
        <f>'将来負担比率（分子）の構造'!L$43</f>
        <v>4545</v>
      </c>
      <c r="L64" s="137"/>
      <c r="M64" s="137"/>
      <c r="N64" s="137">
        <f>'将来負担比率（分子）の構造'!M$43</f>
        <v>4618</v>
      </c>
      <c r="O64" s="137"/>
      <c r="P64" s="137"/>
    </row>
    <row r="65" spans="1:16">
      <c r="A65" s="137" t="s">
        <v>26</v>
      </c>
      <c r="B65" s="137">
        <f>'将来負担比率（分子）の構造'!I$42</f>
        <v>182</v>
      </c>
      <c r="C65" s="137"/>
      <c r="D65" s="137"/>
      <c r="E65" s="137">
        <f>'将来負担比率（分子）の構造'!J$42</f>
        <v>138</v>
      </c>
      <c r="F65" s="137"/>
      <c r="G65" s="137"/>
      <c r="H65" s="137">
        <f>'将来負担比率（分子）の構造'!K$42</f>
        <v>77</v>
      </c>
      <c r="I65" s="137"/>
      <c r="J65" s="137"/>
      <c r="K65" s="137">
        <f>'将来負担比率（分子）の構造'!L$42</f>
        <v>67</v>
      </c>
      <c r="L65" s="137"/>
      <c r="M65" s="137"/>
      <c r="N65" s="137">
        <f>'将来負担比率（分子）の構造'!M$42</f>
        <v>40</v>
      </c>
      <c r="O65" s="137"/>
      <c r="P65" s="137"/>
    </row>
    <row r="66" spans="1:16">
      <c r="A66" s="137" t="s">
        <v>25</v>
      </c>
      <c r="B66" s="137">
        <f>'将来負担比率（分子）の構造'!I$41</f>
        <v>7164</v>
      </c>
      <c r="C66" s="137"/>
      <c r="D66" s="137"/>
      <c r="E66" s="137">
        <f>'将来負担比率（分子）の構造'!J$41</f>
        <v>7445</v>
      </c>
      <c r="F66" s="137"/>
      <c r="G66" s="137"/>
      <c r="H66" s="137">
        <f>'将来負担比率（分子）の構造'!K$41</f>
        <v>7086</v>
      </c>
      <c r="I66" s="137"/>
      <c r="J66" s="137"/>
      <c r="K66" s="137">
        <f>'将来負担比率（分子）の構造'!L$41</f>
        <v>6914</v>
      </c>
      <c r="L66" s="137"/>
      <c r="M66" s="137"/>
      <c r="N66" s="137">
        <f>'将来負担比率（分子）の構造'!M$41</f>
        <v>6935</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7464543</v>
      </c>
      <c r="S5" s="671"/>
      <c r="T5" s="671"/>
      <c r="U5" s="671"/>
      <c r="V5" s="671"/>
      <c r="W5" s="671"/>
      <c r="X5" s="671"/>
      <c r="Y5" s="718"/>
      <c r="Z5" s="731">
        <v>60.4</v>
      </c>
      <c r="AA5" s="731"/>
      <c r="AB5" s="731"/>
      <c r="AC5" s="731"/>
      <c r="AD5" s="732">
        <v>7037463</v>
      </c>
      <c r="AE5" s="732"/>
      <c r="AF5" s="732"/>
      <c r="AG5" s="732"/>
      <c r="AH5" s="732"/>
      <c r="AI5" s="732"/>
      <c r="AJ5" s="732"/>
      <c r="AK5" s="732"/>
      <c r="AL5" s="719">
        <v>86.4</v>
      </c>
      <c r="AM5" s="688"/>
      <c r="AN5" s="688"/>
      <c r="AO5" s="720"/>
      <c r="AP5" s="707" t="s">
        <v>210</v>
      </c>
      <c r="AQ5" s="708"/>
      <c r="AR5" s="708"/>
      <c r="AS5" s="708"/>
      <c r="AT5" s="708"/>
      <c r="AU5" s="708"/>
      <c r="AV5" s="708"/>
      <c r="AW5" s="708"/>
      <c r="AX5" s="708"/>
      <c r="AY5" s="708"/>
      <c r="AZ5" s="708"/>
      <c r="BA5" s="708"/>
      <c r="BB5" s="708"/>
      <c r="BC5" s="708"/>
      <c r="BD5" s="708"/>
      <c r="BE5" s="708"/>
      <c r="BF5" s="709"/>
      <c r="BG5" s="620">
        <v>7037463</v>
      </c>
      <c r="BH5" s="621"/>
      <c r="BI5" s="621"/>
      <c r="BJ5" s="621"/>
      <c r="BK5" s="621"/>
      <c r="BL5" s="621"/>
      <c r="BM5" s="621"/>
      <c r="BN5" s="622"/>
      <c r="BO5" s="673">
        <v>94.3</v>
      </c>
      <c r="BP5" s="673"/>
      <c r="BQ5" s="673"/>
      <c r="BR5" s="673"/>
      <c r="BS5" s="674">
        <v>59389</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113165</v>
      </c>
      <c r="S6" s="621"/>
      <c r="T6" s="621"/>
      <c r="U6" s="621"/>
      <c r="V6" s="621"/>
      <c r="W6" s="621"/>
      <c r="X6" s="621"/>
      <c r="Y6" s="622"/>
      <c r="Z6" s="673">
        <v>0.9</v>
      </c>
      <c r="AA6" s="673"/>
      <c r="AB6" s="673"/>
      <c r="AC6" s="673"/>
      <c r="AD6" s="674">
        <v>113165</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7037463</v>
      </c>
      <c r="BH6" s="621"/>
      <c r="BI6" s="621"/>
      <c r="BJ6" s="621"/>
      <c r="BK6" s="621"/>
      <c r="BL6" s="621"/>
      <c r="BM6" s="621"/>
      <c r="BN6" s="622"/>
      <c r="BO6" s="673">
        <v>94.3</v>
      </c>
      <c r="BP6" s="673"/>
      <c r="BQ6" s="673"/>
      <c r="BR6" s="673"/>
      <c r="BS6" s="674">
        <v>59389</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168288</v>
      </c>
      <c r="CS6" s="621"/>
      <c r="CT6" s="621"/>
      <c r="CU6" s="621"/>
      <c r="CV6" s="621"/>
      <c r="CW6" s="621"/>
      <c r="CX6" s="621"/>
      <c r="CY6" s="622"/>
      <c r="CZ6" s="673">
        <v>1.4</v>
      </c>
      <c r="DA6" s="673"/>
      <c r="DB6" s="673"/>
      <c r="DC6" s="673"/>
      <c r="DD6" s="626" t="s">
        <v>217</v>
      </c>
      <c r="DE6" s="621"/>
      <c r="DF6" s="621"/>
      <c r="DG6" s="621"/>
      <c r="DH6" s="621"/>
      <c r="DI6" s="621"/>
      <c r="DJ6" s="621"/>
      <c r="DK6" s="621"/>
      <c r="DL6" s="621"/>
      <c r="DM6" s="621"/>
      <c r="DN6" s="621"/>
      <c r="DO6" s="621"/>
      <c r="DP6" s="622"/>
      <c r="DQ6" s="626">
        <v>168264</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4107</v>
      </c>
      <c r="S7" s="621"/>
      <c r="T7" s="621"/>
      <c r="U7" s="621"/>
      <c r="V7" s="621"/>
      <c r="W7" s="621"/>
      <c r="X7" s="621"/>
      <c r="Y7" s="622"/>
      <c r="Z7" s="673">
        <v>0</v>
      </c>
      <c r="AA7" s="673"/>
      <c r="AB7" s="673"/>
      <c r="AC7" s="673"/>
      <c r="AD7" s="674">
        <v>4107</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2579784</v>
      </c>
      <c r="BH7" s="621"/>
      <c r="BI7" s="621"/>
      <c r="BJ7" s="621"/>
      <c r="BK7" s="621"/>
      <c r="BL7" s="621"/>
      <c r="BM7" s="621"/>
      <c r="BN7" s="622"/>
      <c r="BO7" s="673">
        <v>34.6</v>
      </c>
      <c r="BP7" s="673"/>
      <c r="BQ7" s="673"/>
      <c r="BR7" s="673"/>
      <c r="BS7" s="674">
        <v>59389</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1631327</v>
      </c>
      <c r="CS7" s="621"/>
      <c r="CT7" s="621"/>
      <c r="CU7" s="621"/>
      <c r="CV7" s="621"/>
      <c r="CW7" s="621"/>
      <c r="CX7" s="621"/>
      <c r="CY7" s="622"/>
      <c r="CZ7" s="673">
        <v>13.7</v>
      </c>
      <c r="DA7" s="673"/>
      <c r="DB7" s="673"/>
      <c r="DC7" s="673"/>
      <c r="DD7" s="626">
        <v>10652</v>
      </c>
      <c r="DE7" s="621"/>
      <c r="DF7" s="621"/>
      <c r="DG7" s="621"/>
      <c r="DH7" s="621"/>
      <c r="DI7" s="621"/>
      <c r="DJ7" s="621"/>
      <c r="DK7" s="621"/>
      <c r="DL7" s="621"/>
      <c r="DM7" s="621"/>
      <c r="DN7" s="621"/>
      <c r="DO7" s="621"/>
      <c r="DP7" s="622"/>
      <c r="DQ7" s="626">
        <v>1498945</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21369</v>
      </c>
      <c r="S8" s="621"/>
      <c r="T8" s="621"/>
      <c r="U8" s="621"/>
      <c r="V8" s="621"/>
      <c r="W8" s="621"/>
      <c r="X8" s="621"/>
      <c r="Y8" s="622"/>
      <c r="Z8" s="673">
        <v>0.2</v>
      </c>
      <c r="AA8" s="673"/>
      <c r="AB8" s="673"/>
      <c r="AC8" s="673"/>
      <c r="AD8" s="674">
        <v>21369</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81909</v>
      </c>
      <c r="BH8" s="621"/>
      <c r="BI8" s="621"/>
      <c r="BJ8" s="621"/>
      <c r="BK8" s="621"/>
      <c r="BL8" s="621"/>
      <c r="BM8" s="621"/>
      <c r="BN8" s="622"/>
      <c r="BO8" s="673">
        <v>1.1000000000000001</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4510849</v>
      </c>
      <c r="CS8" s="621"/>
      <c r="CT8" s="621"/>
      <c r="CU8" s="621"/>
      <c r="CV8" s="621"/>
      <c r="CW8" s="621"/>
      <c r="CX8" s="621"/>
      <c r="CY8" s="622"/>
      <c r="CZ8" s="673">
        <v>38</v>
      </c>
      <c r="DA8" s="673"/>
      <c r="DB8" s="673"/>
      <c r="DC8" s="673"/>
      <c r="DD8" s="626">
        <v>59473</v>
      </c>
      <c r="DE8" s="621"/>
      <c r="DF8" s="621"/>
      <c r="DG8" s="621"/>
      <c r="DH8" s="621"/>
      <c r="DI8" s="621"/>
      <c r="DJ8" s="621"/>
      <c r="DK8" s="621"/>
      <c r="DL8" s="621"/>
      <c r="DM8" s="621"/>
      <c r="DN8" s="621"/>
      <c r="DO8" s="621"/>
      <c r="DP8" s="622"/>
      <c r="DQ8" s="626">
        <v>2676194</v>
      </c>
      <c r="DR8" s="621"/>
      <c r="DS8" s="621"/>
      <c r="DT8" s="621"/>
      <c r="DU8" s="621"/>
      <c r="DV8" s="621"/>
      <c r="DW8" s="621"/>
      <c r="DX8" s="621"/>
      <c r="DY8" s="621"/>
      <c r="DZ8" s="621"/>
      <c r="EA8" s="621"/>
      <c r="EB8" s="621"/>
      <c r="EC8" s="656"/>
    </row>
    <row r="9" spans="2:143" ht="11.25" customHeight="1">
      <c r="B9" s="617" t="s">
        <v>225</v>
      </c>
      <c r="C9" s="618"/>
      <c r="D9" s="618"/>
      <c r="E9" s="618"/>
      <c r="F9" s="618"/>
      <c r="G9" s="618"/>
      <c r="H9" s="618"/>
      <c r="I9" s="618"/>
      <c r="J9" s="618"/>
      <c r="K9" s="618"/>
      <c r="L9" s="618"/>
      <c r="M9" s="618"/>
      <c r="N9" s="618"/>
      <c r="O9" s="618"/>
      <c r="P9" s="618"/>
      <c r="Q9" s="619"/>
      <c r="R9" s="620">
        <v>13180</v>
      </c>
      <c r="S9" s="621"/>
      <c r="T9" s="621"/>
      <c r="U9" s="621"/>
      <c r="V9" s="621"/>
      <c r="W9" s="621"/>
      <c r="X9" s="621"/>
      <c r="Y9" s="622"/>
      <c r="Z9" s="673">
        <v>0.1</v>
      </c>
      <c r="AA9" s="673"/>
      <c r="AB9" s="673"/>
      <c r="AC9" s="673"/>
      <c r="AD9" s="674">
        <v>13180</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1913099</v>
      </c>
      <c r="BH9" s="621"/>
      <c r="BI9" s="621"/>
      <c r="BJ9" s="621"/>
      <c r="BK9" s="621"/>
      <c r="BL9" s="621"/>
      <c r="BM9" s="621"/>
      <c r="BN9" s="622"/>
      <c r="BO9" s="673">
        <v>25.6</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1236405</v>
      </c>
      <c r="CS9" s="621"/>
      <c r="CT9" s="621"/>
      <c r="CU9" s="621"/>
      <c r="CV9" s="621"/>
      <c r="CW9" s="621"/>
      <c r="CX9" s="621"/>
      <c r="CY9" s="622"/>
      <c r="CZ9" s="673">
        <v>10.4</v>
      </c>
      <c r="DA9" s="673"/>
      <c r="DB9" s="673"/>
      <c r="DC9" s="673"/>
      <c r="DD9" s="626">
        <v>43399</v>
      </c>
      <c r="DE9" s="621"/>
      <c r="DF9" s="621"/>
      <c r="DG9" s="621"/>
      <c r="DH9" s="621"/>
      <c r="DI9" s="621"/>
      <c r="DJ9" s="621"/>
      <c r="DK9" s="621"/>
      <c r="DL9" s="621"/>
      <c r="DM9" s="621"/>
      <c r="DN9" s="621"/>
      <c r="DO9" s="621"/>
      <c r="DP9" s="622"/>
      <c r="DQ9" s="626">
        <v>1076361</v>
      </c>
      <c r="DR9" s="621"/>
      <c r="DS9" s="621"/>
      <c r="DT9" s="621"/>
      <c r="DU9" s="621"/>
      <c r="DV9" s="621"/>
      <c r="DW9" s="621"/>
      <c r="DX9" s="621"/>
      <c r="DY9" s="621"/>
      <c r="DZ9" s="621"/>
      <c r="EA9" s="621"/>
      <c r="EB9" s="621"/>
      <c r="EC9" s="656"/>
    </row>
    <row r="10" spans="2:143" ht="11.25" customHeight="1">
      <c r="B10" s="617" t="s">
        <v>228</v>
      </c>
      <c r="C10" s="618"/>
      <c r="D10" s="618"/>
      <c r="E10" s="618"/>
      <c r="F10" s="618"/>
      <c r="G10" s="618"/>
      <c r="H10" s="618"/>
      <c r="I10" s="618"/>
      <c r="J10" s="618"/>
      <c r="K10" s="618"/>
      <c r="L10" s="618"/>
      <c r="M10" s="618"/>
      <c r="N10" s="618"/>
      <c r="O10" s="618"/>
      <c r="P10" s="618"/>
      <c r="Q10" s="619"/>
      <c r="R10" s="620">
        <v>752773</v>
      </c>
      <c r="S10" s="621"/>
      <c r="T10" s="621"/>
      <c r="U10" s="621"/>
      <c r="V10" s="621"/>
      <c r="W10" s="621"/>
      <c r="X10" s="621"/>
      <c r="Y10" s="622"/>
      <c r="Z10" s="673">
        <v>6.1</v>
      </c>
      <c r="AA10" s="673"/>
      <c r="AB10" s="673"/>
      <c r="AC10" s="673"/>
      <c r="AD10" s="674">
        <v>752773</v>
      </c>
      <c r="AE10" s="674"/>
      <c r="AF10" s="674"/>
      <c r="AG10" s="674"/>
      <c r="AH10" s="674"/>
      <c r="AI10" s="674"/>
      <c r="AJ10" s="674"/>
      <c r="AK10" s="674"/>
      <c r="AL10" s="643">
        <v>9.1999999999999993</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171626</v>
      </c>
      <c r="BH10" s="621"/>
      <c r="BI10" s="621"/>
      <c r="BJ10" s="621"/>
      <c r="BK10" s="621"/>
      <c r="BL10" s="621"/>
      <c r="BM10" s="621"/>
      <c r="BN10" s="622"/>
      <c r="BO10" s="673">
        <v>2.2999999999999998</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142578</v>
      </c>
      <c r="CS10" s="621"/>
      <c r="CT10" s="621"/>
      <c r="CU10" s="621"/>
      <c r="CV10" s="621"/>
      <c r="CW10" s="621"/>
      <c r="CX10" s="621"/>
      <c r="CY10" s="622"/>
      <c r="CZ10" s="673">
        <v>1.2</v>
      </c>
      <c r="DA10" s="673"/>
      <c r="DB10" s="673"/>
      <c r="DC10" s="673"/>
      <c r="DD10" s="626" t="s">
        <v>223</v>
      </c>
      <c r="DE10" s="621"/>
      <c r="DF10" s="621"/>
      <c r="DG10" s="621"/>
      <c r="DH10" s="621"/>
      <c r="DI10" s="621"/>
      <c r="DJ10" s="621"/>
      <c r="DK10" s="621"/>
      <c r="DL10" s="621"/>
      <c r="DM10" s="621"/>
      <c r="DN10" s="621"/>
      <c r="DO10" s="621"/>
      <c r="DP10" s="622"/>
      <c r="DQ10" s="626">
        <v>21078</v>
      </c>
      <c r="DR10" s="621"/>
      <c r="DS10" s="621"/>
      <c r="DT10" s="621"/>
      <c r="DU10" s="621"/>
      <c r="DV10" s="621"/>
      <c r="DW10" s="621"/>
      <c r="DX10" s="621"/>
      <c r="DY10" s="621"/>
      <c r="DZ10" s="621"/>
      <c r="EA10" s="621"/>
      <c r="EB10" s="621"/>
      <c r="EC10" s="656"/>
    </row>
    <row r="11" spans="2:143" ht="11.25" customHeight="1">
      <c r="B11" s="617" t="s">
        <v>231</v>
      </c>
      <c r="C11" s="618"/>
      <c r="D11" s="618"/>
      <c r="E11" s="618"/>
      <c r="F11" s="618"/>
      <c r="G11" s="618"/>
      <c r="H11" s="618"/>
      <c r="I11" s="618"/>
      <c r="J11" s="618"/>
      <c r="K11" s="618"/>
      <c r="L11" s="618"/>
      <c r="M11" s="618"/>
      <c r="N11" s="618"/>
      <c r="O11" s="618"/>
      <c r="P11" s="618"/>
      <c r="Q11" s="619"/>
      <c r="R11" s="620">
        <v>42190</v>
      </c>
      <c r="S11" s="621"/>
      <c r="T11" s="621"/>
      <c r="U11" s="621"/>
      <c r="V11" s="621"/>
      <c r="W11" s="621"/>
      <c r="X11" s="621"/>
      <c r="Y11" s="622"/>
      <c r="Z11" s="673">
        <v>0.3</v>
      </c>
      <c r="AA11" s="673"/>
      <c r="AB11" s="673"/>
      <c r="AC11" s="673"/>
      <c r="AD11" s="674">
        <v>42190</v>
      </c>
      <c r="AE11" s="674"/>
      <c r="AF11" s="674"/>
      <c r="AG11" s="674"/>
      <c r="AH11" s="674"/>
      <c r="AI11" s="674"/>
      <c r="AJ11" s="674"/>
      <c r="AK11" s="674"/>
      <c r="AL11" s="643">
        <v>0.5</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413150</v>
      </c>
      <c r="BH11" s="621"/>
      <c r="BI11" s="621"/>
      <c r="BJ11" s="621"/>
      <c r="BK11" s="621"/>
      <c r="BL11" s="621"/>
      <c r="BM11" s="621"/>
      <c r="BN11" s="622"/>
      <c r="BO11" s="673">
        <v>5.5</v>
      </c>
      <c r="BP11" s="673"/>
      <c r="BQ11" s="673"/>
      <c r="BR11" s="673"/>
      <c r="BS11" s="626">
        <v>59389</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173435</v>
      </c>
      <c r="CS11" s="621"/>
      <c r="CT11" s="621"/>
      <c r="CU11" s="621"/>
      <c r="CV11" s="621"/>
      <c r="CW11" s="621"/>
      <c r="CX11" s="621"/>
      <c r="CY11" s="622"/>
      <c r="CZ11" s="673">
        <v>1.5</v>
      </c>
      <c r="DA11" s="673"/>
      <c r="DB11" s="673"/>
      <c r="DC11" s="673"/>
      <c r="DD11" s="626">
        <v>25485</v>
      </c>
      <c r="DE11" s="621"/>
      <c r="DF11" s="621"/>
      <c r="DG11" s="621"/>
      <c r="DH11" s="621"/>
      <c r="DI11" s="621"/>
      <c r="DJ11" s="621"/>
      <c r="DK11" s="621"/>
      <c r="DL11" s="621"/>
      <c r="DM11" s="621"/>
      <c r="DN11" s="621"/>
      <c r="DO11" s="621"/>
      <c r="DP11" s="622"/>
      <c r="DQ11" s="626">
        <v>121339</v>
      </c>
      <c r="DR11" s="621"/>
      <c r="DS11" s="621"/>
      <c r="DT11" s="621"/>
      <c r="DU11" s="621"/>
      <c r="DV11" s="621"/>
      <c r="DW11" s="621"/>
      <c r="DX11" s="621"/>
      <c r="DY11" s="621"/>
      <c r="DZ11" s="621"/>
      <c r="EA11" s="621"/>
      <c r="EB11" s="621"/>
      <c r="EC11" s="656"/>
    </row>
    <row r="12" spans="2:143" ht="11.25" customHeight="1">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4013761</v>
      </c>
      <c r="BH12" s="621"/>
      <c r="BI12" s="621"/>
      <c r="BJ12" s="621"/>
      <c r="BK12" s="621"/>
      <c r="BL12" s="621"/>
      <c r="BM12" s="621"/>
      <c r="BN12" s="622"/>
      <c r="BO12" s="673">
        <v>53.8</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141954</v>
      </c>
      <c r="CS12" s="621"/>
      <c r="CT12" s="621"/>
      <c r="CU12" s="621"/>
      <c r="CV12" s="621"/>
      <c r="CW12" s="621"/>
      <c r="CX12" s="621"/>
      <c r="CY12" s="622"/>
      <c r="CZ12" s="673">
        <v>1.2</v>
      </c>
      <c r="DA12" s="673"/>
      <c r="DB12" s="673"/>
      <c r="DC12" s="673"/>
      <c r="DD12" s="626">
        <v>21477</v>
      </c>
      <c r="DE12" s="621"/>
      <c r="DF12" s="621"/>
      <c r="DG12" s="621"/>
      <c r="DH12" s="621"/>
      <c r="DI12" s="621"/>
      <c r="DJ12" s="621"/>
      <c r="DK12" s="621"/>
      <c r="DL12" s="621"/>
      <c r="DM12" s="621"/>
      <c r="DN12" s="621"/>
      <c r="DO12" s="621"/>
      <c r="DP12" s="622"/>
      <c r="DQ12" s="626">
        <v>83766</v>
      </c>
      <c r="DR12" s="621"/>
      <c r="DS12" s="621"/>
      <c r="DT12" s="621"/>
      <c r="DU12" s="621"/>
      <c r="DV12" s="621"/>
      <c r="DW12" s="621"/>
      <c r="DX12" s="621"/>
      <c r="DY12" s="621"/>
      <c r="DZ12" s="621"/>
      <c r="EA12" s="621"/>
      <c r="EB12" s="621"/>
      <c r="EC12" s="656"/>
    </row>
    <row r="13" spans="2:143" ht="11.25" customHeight="1">
      <c r="B13" s="617" t="s">
        <v>237</v>
      </c>
      <c r="C13" s="618"/>
      <c r="D13" s="618"/>
      <c r="E13" s="618"/>
      <c r="F13" s="618"/>
      <c r="G13" s="618"/>
      <c r="H13" s="618"/>
      <c r="I13" s="618"/>
      <c r="J13" s="618"/>
      <c r="K13" s="618"/>
      <c r="L13" s="618"/>
      <c r="M13" s="618"/>
      <c r="N13" s="618"/>
      <c r="O13" s="618"/>
      <c r="P13" s="618"/>
      <c r="Q13" s="619"/>
      <c r="R13" s="620">
        <v>49283</v>
      </c>
      <c r="S13" s="621"/>
      <c r="T13" s="621"/>
      <c r="U13" s="621"/>
      <c r="V13" s="621"/>
      <c r="W13" s="621"/>
      <c r="X13" s="621"/>
      <c r="Y13" s="622"/>
      <c r="Z13" s="673">
        <v>0.4</v>
      </c>
      <c r="AA13" s="673"/>
      <c r="AB13" s="673"/>
      <c r="AC13" s="673"/>
      <c r="AD13" s="674">
        <v>49283</v>
      </c>
      <c r="AE13" s="674"/>
      <c r="AF13" s="674"/>
      <c r="AG13" s="674"/>
      <c r="AH13" s="674"/>
      <c r="AI13" s="674"/>
      <c r="AJ13" s="674"/>
      <c r="AK13" s="674"/>
      <c r="AL13" s="643">
        <v>0.6</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3775015</v>
      </c>
      <c r="BH13" s="621"/>
      <c r="BI13" s="621"/>
      <c r="BJ13" s="621"/>
      <c r="BK13" s="621"/>
      <c r="BL13" s="621"/>
      <c r="BM13" s="621"/>
      <c r="BN13" s="622"/>
      <c r="BO13" s="673">
        <v>50.6</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1063445</v>
      </c>
      <c r="CS13" s="621"/>
      <c r="CT13" s="621"/>
      <c r="CU13" s="621"/>
      <c r="CV13" s="621"/>
      <c r="CW13" s="621"/>
      <c r="CX13" s="621"/>
      <c r="CY13" s="622"/>
      <c r="CZ13" s="673">
        <v>9</v>
      </c>
      <c r="DA13" s="673"/>
      <c r="DB13" s="673"/>
      <c r="DC13" s="673"/>
      <c r="DD13" s="626">
        <v>355813</v>
      </c>
      <c r="DE13" s="621"/>
      <c r="DF13" s="621"/>
      <c r="DG13" s="621"/>
      <c r="DH13" s="621"/>
      <c r="DI13" s="621"/>
      <c r="DJ13" s="621"/>
      <c r="DK13" s="621"/>
      <c r="DL13" s="621"/>
      <c r="DM13" s="621"/>
      <c r="DN13" s="621"/>
      <c r="DO13" s="621"/>
      <c r="DP13" s="622"/>
      <c r="DQ13" s="626">
        <v>778731</v>
      </c>
      <c r="DR13" s="621"/>
      <c r="DS13" s="621"/>
      <c r="DT13" s="621"/>
      <c r="DU13" s="621"/>
      <c r="DV13" s="621"/>
      <c r="DW13" s="621"/>
      <c r="DX13" s="621"/>
      <c r="DY13" s="621"/>
      <c r="DZ13" s="621"/>
      <c r="EA13" s="621"/>
      <c r="EB13" s="621"/>
      <c r="EC13" s="656"/>
    </row>
    <row r="14" spans="2:143" ht="11.25" customHeight="1">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108985</v>
      </c>
      <c r="BH14" s="621"/>
      <c r="BI14" s="621"/>
      <c r="BJ14" s="621"/>
      <c r="BK14" s="621"/>
      <c r="BL14" s="621"/>
      <c r="BM14" s="621"/>
      <c r="BN14" s="622"/>
      <c r="BO14" s="673">
        <v>1.5</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848787</v>
      </c>
      <c r="CS14" s="621"/>
      <c r="CT14" s="621"/>
      <c r="CU14" s="621"/>
      <c r="CV14" s="621"/>
      <c r="CW14" s="621"/>
      <c r="CX14" s="621"/>
      <c r="CY14" s="622"/>
      <c r="CZ14" s="673">
        <v>7.1</v>
      </c>
      <c r="DA14" s="673"/>
      <c r="DB14" s="673"/>
      <c r="DC14" s="673"/>
      <c r="DD14" s="626">
        <v>209581</v>
      </c>
      <c r="DE14" s="621"/>
      <c r="DF14" s="621"/>
      <c r="DG14" s="621"/>
      <c r="DH14" s="621"/>
      <c r="DI14" s="621"/>
      <c r="DJ14" s="621"/>
      <c r="DK14" s="621"/>
      <c r="DL14" s="621"/>
      <c r="DM14" s="621"/>
      <c r="DN14" s="621"/>
      <c r="DO14" s="621"/>
      <c r="DP14" s="622"/>
      <c r="DQ14" s="626">
        <v>626130</v>
      </c>
      <c r="DR14" s="621"/>
      <c r="DS14" s="621"/>
      <c r="DT14" s="621"/>
      <c r="DU14" s="621"/>
      <c r="DV14" s="621"/>
      <c r="DW14" s="621"/>
      <c r="DX14" s="621"/>
      <c r="DY14" s="621"/>
      <c r="DZ14" s="621"/>
      <c r="EA14" s="621"/>
      <c r="EB14" s="621"/>
      <c r="EC14" s="656"/>
    </row>
    <row r="15" spans="2:143" ht="11.25" customHeight="1">
      <c r="B15" s="617" t="s">
        <v>243</v>
      </c>
      <c r="C15" s="618"/>
      <c r="D15" s="618"/>
      <c r="E15" s="618"/>
      <c r="F15" s="618"/>
      <c r="G15" s="618"/>
      <c r="H15" s="618"/>
      <c r="I15" s="618"/>
      <c r="J15" s="618"/>
      <c r="K15" s="618"/>
      <c r="L15" s="618"/>
      <c r="M15" s="618"/>
      <c r="N15" s="618"/>
      <c r="O15" s="618"/>
      <c r="P15" s="618"/>
      <c r="Q15" s="619"/>
      <c r="R15" s="620">
        <v>29363</v>
      </c>
      <c r="S15" s="621"/>
      <c r="T15" s="621"/>
      <c r="U15" s="621"/>
      <c r="V15" s="621"/>
      <c r="W15" s="621"/>
      <c r="X15" s="621"/>
      <c r="Y15" s="622"/>
      <c r="Z15" s="673">
        <v>0.2</v>
      </c>
      <c r="AA15" s="673"/>
      <c r="AB15" s="673"/>
      <c r="AC15" s="673"/>
      <c r="AD15" s="674">
        <v>29363</v>
      </c>
      <c r="AE15" s="674"/>
      <c r="AF15" s="674"/>
      <c r="AG15" s="674"/>
      <c r="AH15" s="674"/>
      <c r="AI15" s="674"/>
      <c r="AJ15" s="674"/>
      <c r="AK15" s="674"/>
      <c r="AL15" s="643">
        <v>0.4</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334933</v>
      </c>
      <c r="BH15" s="621"/>
      <c r="BI15" s="621"/>
      <c r="BJ15" s="621"/>
      <c r="BK15" s="621"/>
      <c r="BL15" s="621"/>
      <c r="BM15" s="621"/>
      <c r="BN15" s="622"/>
      <c r="BO15" s="673">
        <v>4.5</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1342356</v>
      </c>
      <c r="CS15" s="621"/>
      <c r="CT15" s="621"/>
      <c r="CU15" s="621"/>
      <c r="CV15" s="621"/>
      <c r="CW15" s="621"/>
      <c r="CX15" s="621"/>
      <c r="CY15" s="622"/>
      <c r="CZ15" s="673">
        <v>11.3</v>
      </c>
      <c r="DA15" s="673"/>
      <c r="DB15" s="673"/>
      <c r="DC15" s="673"/>
      <c r="DD15" s="626">
        <v>123829</v>
      </c>
      <c r="DE15" s="621"/>
      <c r="DF15" s="621"/>
      <c r="DG15" s="621"/>
      <c r="DH15" s="621"/>
      <c r="DI15" s="621"/>
      <c r="DJ15" s="621"/>
      <c r="DK15" s="621"/>
      <c r="DL15" s="621"/>
      <c r="DM15" s="621"/>
      <c r="DN15" s="621"/>
      <c r="DO15" s="621"/>
      <c r="DP15" s="622"/>
      <c r="DQ15" s="626">
        <v>1200522</v>
      </c>
      <c r="DR15" s="621"/>
      <c r="DS15" s="621"/>
      <c r="DT15" s="621"/>
      <c r="DU15" s="621"/>
      <c r="DV15" s="621"/>
      <c r="DW15" s="621"/>
      <c r="DX15" s="621"/>
      <c r="DY15" s="621"/>
      <c r="DZ15" s="621"/>
      <c r="EA15" s="621"/>
      <c r="EB15" s="621"/>
      <c r="EC15" s="656"/>
    </row>
    <row r="16" spans="2:143" ht="11.25" customHeight="1">
      <c r="B16" s="617" t="s">
        <v>246</v>
      </c>
      <c r="C16" s="618"/>
      <c r="D16" s="618"/>
      <c r="E16" s="618"/>
      <c r="F16" s="618"/>
      <c r="G16" s="618"/>
      <c r="H16" s="618"/>
      <c r="I16" s="618"/>
      <c r="J16" s="618"/>
      <c r="K16" s="618"/>
      <c r="L16" s="618"/>
      <c r="M16" s="618"/>
      <c r="N16" s="618"/>
      <c r="O16" s="618"/>
      <c r="P16" s="618"/>
      <c r="Q16" s="619"/>
      <c r="R16" s="620">
        <v>10676</v>
      </c>
      <c r="S16" s="621"/>
      <c r="T16" s="621"/>
      <c r="U16" s="621"/>
      <c r="V16" s="621"/>
      <c r="W16" s="621"/>
      <c r="X16" s="621"/>
      <c r="Y16" s="622"/>
      <c r="Z16" s="673">
        <v>0.1</v>
      </c>
      <c r="AA16" s="673"/>
      <c r="AB16" s="673"/>
      <c r="AC16" s="673"/>
      <c r="AD16" s="674">
        <v>7080</v>
      </c>
      <c r="AE16" s="674"/>
      <c r="AF16" s="674"/>
      <c r="AG16" s="674"/>
      <c r="AH16" s="674"/>
      <c r="AI16" s="674"/>
      <c r="AJ16" s="674"/>
      <c r="AK16" s="674"/>
      <c r="AL16" s="643">
        <v>0.1</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9275</v>
      </c>
      <c r="CS16" s="621"/>
      <c r="CT16" s="621"/>
      <c r="CU16" s="621"/>
      <c r="CV16" s="621"/>
      <c r="CW16" s="621"/>
      <c r="CX16" s="621"/>
      <c r="CY16" s="622"/>
      <c r="CZ16" s="673">
        <v>0.1</v>
      </c>
      <c r="DA16" s="673"/>
      <c r="DB16" s="673"/>
      <c r="DC16" s="673"/>
      <c r="DD16" s="626" t="s">
        <v>223</v>
      </c>
      <c r="DE16" s="621"/>
      <c r="DF16" s="621"/>
      <c r="DG16" s="621"/>
      <c r="DH16" s="621"/>
      <c r="DI16" s="621"/>
      <c r="DJ16" s="621"/>
      <c r="DK16" s="621"/>
      <c r="DL16" s="621"/>
      <c r="DM16" s="621"/>
      <c r="DN16" s="621"/>
      <c r="DO16" s="621"/>
      <c r="DP16" s="622"/>
      <c r="DQ16" s="626">
        <v>9275</v>
      </c>
      <c r="DR16" s="621"/>
      <c r="DS16" s="621"/>
      <c r="DT16" s="621"/>
      <c r="DU16" s="621"/>
      <c r="DV16" s="621"/>
      <c r="DW16" s="621"/>
      <c r="DX16" s="621"/>
      <c r="DY16" s="621"/>
      <c r="DZ16" s="621"/>
      <c r="EA16" s="621"/>
      <c r="EB16" s="621"/>
      <c r="EC16" s="656"/>
    </row>
    <row r="17" spans="2:133" ht="11.25" customHeight="1">
      <c r="B17" s="617" t="s">
        <v>249</v>
      </c>
      <c r="C17" s="618"/>
      <c r="D17" s="618"/>
      <c r="E17" s="618"/>
      <c r="F17" s="618"/>
      <c r="G17" s="618"/>
      <c r="H17" s="618"/>
      <c r="I17" s="618"/>
      <c r="J17" s="618"/>
      <c r="K17" s="618"/>
      <c r="L17" s="618"/>
      <c r="M17" s="618"/>
      <c r="N17" s="618"/>
      <c r="O17" s="618"/>
      <c r="P17" s="618"/>
      <c r="Q17" s="619"/>
      <c r="R17" s="620">
        <v>7080</v>
      </c>
      <c r="S17" s="621"/>
      <c r="T17" s="621"/>
      <c r="U17" s="621"/>
      <c r="V17" s="621"/>
      <c r="W17" s="621"/>
      <c r="X17" s="621"/>
      <c r="Y17" s="622"/>
      <c r="Z17" s="673">
        <v>0.1</v>
      </c>
      <c r="AA17" s="673"/>
      <c r="AB17" s="673"/>
      <c r="AC17" s="673"/>
      <c r="AD17" s="674">
        <v>7080</v>
      </c>
      <c r="AE17" s="674"/>
      <c r="AF17" s="674"/>
      <c r="AG17" s="674"/>
      <c r="AH17" s="674"/>
      <c r="AI17" s="674"/>
      <c r="AJ17" s="674"/>
      <c r="AK17" s="674"/>
      <c r="AL17" s="643">
        <v>0.1</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607474</v>
      </c>
      <c r="CS17" s="621"/>
      <c r="CT17" s="621"/>
      <c r="CU17" s="621"/>
      <c r="CV17" s="621"/>
      <c r="CW17" s="621"/>
      <c r="CX17" s="621"/>
      <c r="CY17" s="622"/>
      <c r="CZ17" s="673">
        <v>5.0999999999999996</v>
      </c>
      <c r="DA17" s="673"/>
      <c r="DB17" s="673"/>
      <c r="DC17" s="673"/>
      <c r="DD17" s="626" t="s">
        <v>223</v>
      </c>
      <c r="DE17" s="621"/>
      <c r="DF17" s="621"/>
      <c r="DG17" s="621"/>
      <c r="DH17" s="621"/>
      <c r="DI17" s="621"/>
      <c r="DJ17" s="621"/>
      <c r="DK17" s="621"/>
      <c r="DL17" s="621"/>
      <c r="DM17" s="621"/>
      <c r="DN17" s="621"/>
      <c r="DO17" s="621"/>
      <c r="DP17" s="622"/>
      <c r="DQ17" s="626">
        <v>591927</v>
      </c>
      <c r="DR17" s="621"/>
      <c r="DS17" s="621"/>
      <c r="DT17" s="621"/>
      <c r="DU17" s="621"/>
      <c r="DV17" s="621"/>
      <c r="DW17" s="621"/>
      <c r="DX17" s="621"/>
      <c r="DY17" s="621"/>
      <c r="DZ17" s="621"/>
      <c r="EA17" s="621"/>
      <c r="EB17" s="621"/>
      <c r="EC17" s="656"/>
    </row>
    <row r="18" spans="2:133" ht="11.25" customHeight="1">
      <c r="B18" s="617" t="s">
        <v>252</v>
      </c>
      <c r="C18" s="618"/>
      <c r="D18" s="618"/>
      <c r="E18" s="618"/>
      <c r="F18" s="618"/>
      <c r="G18" s="618"/>
      <c r="H18" s="618"/>
      <c r="I18" s="618"/>
      <c r="J18" s="618"/>
      <c r="K18" s="618"/>
      <c r="L18" s="618"/>
      <c r="M18" s="618"/>
      <c r="N18" s="618"/>
      <c r="O18" s="618"/>
      <c r="P18" s="618"/>
      <c r="Q18" s="619"/>
      <c r="R18" s="620">
        <v>3596</v>
      </c>
      <c r="S18" s="621"/>
      <c r="T18" s="621"/>
      <c r="U18" s="621"/>
      <c r="V18" s="621"/>
      <c r="W18" s="621"/>
      <c r="X18" s="621"/>
      <c r="Y18" s="622"/>
      <c r="Z18" s="673">
        <v>0</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427080</v>
      </c>
      <c r="BH19" s="621"/>
      <c r="BI19" s="621"/>
      <c r="BJ19" s="621"/>
      <c r="BK19" s="621"/>
      <c r="BL19" s="621"/>
      <c r="BM19" s="621"/>
      <c r="BN19" s="622"/>
      <c r="BO19" s="673">
        <v>5.7</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c r="B20" s="617" t="s">
        <v>258</v>
      </c>
      <c r="C20" s="618"/>
      <c r="D20" s="618"/>
      <c r="E20" s="618"/>
      <c r="F20" s="618"/>
      <c r="G20" s="618"/>
      <c r="H20" s="618"/>
      <c r="I20" s="618"/>
      <c r="J20" s="618"/>
      <c r="K20" s="618"/>
      <c r="L20" s="618"/>
      <c r="M20" s="618"/>
      <c r="N20" s="618"/>
      <c r="O20" s="618"/>
      <c r="P20" s="618"/>
      <c r="Q20" s="619"/>
      <c r="R20" s="620">
        <v>8500649</v>
      </c>
      <c r="S20" s="621"/>
      <c r="T20" s="621"/>
      <c r="U20" s="621"/>
      <c r="V20" s="621"/>
      <c r="W20" s="621"/>
      <c r="X20" s="621"/>
      <c r="Y20" s="622"/>
      <c r="Z20" s="673">
        <v>68.8</v>
      </c>
      <c r="AA20" s="673"/>
      <c r="AB20" s="673"/>
      <c r="AC20" s="673"/>
      <c r="AD20" s="674">
        <v>8069973</v>
      </c>
      <c r="AE20" s="674"/>
      <c r="AF20" s="674"/>
      <c r="AG20" s="674"/>
      <c r="AH20" s="674"/>
      <c r="AI20" s="674"/>
      <c r="AJ20" s="674"/>
      <c r="AK20" s="674"/>
      <c r="AL20" s="643">
        <v>99.1</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427080</v>
      </c>
      <c r="BH20" s="621"/>
      <c r="BI20" s="621"/>
      <c r="BJ20" s="621"/>
      <c r="BK20" s="621"/>
      <c r="BL20" s="621"/>
      <c r="BM20" s="621"/>
      <c r="BN20" s="622"/>
      <c r="BO20" s="673">
        <v>5.7</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11876173</v>
      </c>
      <c r="CS20" s="621"/>
      <c r="CT20" s="621"/>
      <c r="CU20" s="621"/>
      <c r="CV20" s="621"/>
      <c r="CW20" s="621"/>
      <c r="CX20" s="621"/>
      <c r="CY20" s="622"/>
      <c r="CZ20" s="673">
        <v>100</v>
      </c>
      <c r="DA20" s="673"/>
      <c r="DB20" s="673"/>
      <c r="DC20" s="673"/>
      <c r="DD20" s="626">
        <v>849709</v>
      </c>
      <c r="DE20" s="621"/>
      <c r="DF20" s="621"/>
      <c r="DG20" s="621"/>
      <c r="DH20" s="621"/>
      <c r="DI20" s="621"/>
      <c r="DJ20" s="621"/>
      <c r="DK20" s="621"/>
      <c r="DL20" s="621"/>
      <c r="DM20" s="621"/>
      <c r="DN20" s="621"/>
      <c r="DO20" s="621"/>
      <c r="DP20" s="622"/>
      <c r="DQ20" s="626">
        <v>8852532</v>
      </c>
      <c r="DR20" s="621"/>
      <c r="DS20" s="621"/>
      <c r="DT20" s="621"/>
      <c r="DU20" s="621"/>
      <c r="DV20" s="621"/>
      <c r="DW20" s="621"/>
      <c r="DX20" s="621"/>
      <c r="DY20" s="621"/>
      <c r="DZ20" s="621"/>
      <c r="EA20" s="621"/>
      <c r="EB20" s="621"/>
      <c r="EC20" s="656"/>
    </row>
    <row r="21" spans="2:133" ht="11.25" customHeight="1">
      <c r="B21" s="617" t="s">
        <v>261</v>
      </c>
      <c r="C21" s="618"/>
      <c r="D21" s="618"/>
      <c r="E21" s="618"/>
      <c r="F21" s="618"/>
      <c r="G21" s="618"/>
      <c r="H21" s="618"/>
      <c r="I21" s="618"/>
      <c r="J21" s="618"/>
      <c r="K21" s="618"/>
      <c r="L21" s="618"/>
      <c r="M21" s="618"/>
      <c r="N21" s="618"/>
      <c r="O21" s="618"/>
      <c r="P21" s="618"/>
      <c r="Q21" s="619"/>
      <c r="R21" s="620">
        <v>6265</v>
      </c>
      <c r="S21" s="621"/>
      <c r="T21" s="621"/>
      <c r="U21" s="621"/>
      <c r="V21" s="621"/>
      <c r="W21" s="621"/>
      <c r="X21" s="621"/>
      <c r="Y21" s="622"/>
      <c r="Z21" s="673">
        <v>0.1</v>
      </c>
      <c r="AA21" s="673"/>
      <c r="AB21" s="673"/>
      <c r="AC21" s="673"/>
      <c r="AD21" s="674">
        <v>6265</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263</v>
      </c>
      <c r="C22" s="618"/>
      <c r="D22" s="618"/>
      <c r="E22" s="618"/>
      <c r="F22" s="618"/>
      <c r="G22" s="618"/>
      <c r="H22" s="618"/>
      <c r="I22" s="618"/>
      <c r="J22" s="618"/>
      <c r="K22" s="618"/>
      <c r="L22" s="618"/>
      <c r="M22" s="618"/>
      <c r="N22" s="618"/>
      <c r="O22" s="618"/>
      <c r="P22" s="618"/>
      <c r="Q22" s="619"/>
      <c r="R22" s="620">
        <v>28431</v>
      </c>
      <c r="S22" s="621"/>
      <c r="T22" s="621"/>
      <c r="U22" s="621"/>
      <c r="V22" s="621"/>
      <c r="W22" s="621"/>
      <c r="X22" s="621"/>
      <c r="Y22" s="622"/>
      <c r="Z22" s="673">
        <v>0.2</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266</v>
      </c>
      <c r="C23" s="618"/>
      <c r="D23" s="618"/>
      <c r="E23" s="618"/>
      <c r="F23" s="618"/>
      <c r="G23" s="618"/>
      <c r="H23" s="618"/>
      <c r="I23" s="618"/>
      <c r="J23" s="618"/>
      <c r="K23" s="618"/>
      <c r="L23" s="618"/>
      <c r="M23" s="618"/>
      <c r="N23" s="618"/>
      <c r="O23" s="618"/>
      <c r="P23" s="618"/>
      <c r="Q23" s="619"/>
      <c r="R23" s="620">
        <v>301953</v>
      </c>
      <c r="S23" s="621"/>
      <c r="T23" s="621"/>
      <c r="U23" s="621"/>
      <c r="V23" s="621"/>
      <c r="W23" s="621"/>
      <c r="X23" s="621"/>
      <c r="Y23" s="622"/>
      <c r="Z23" s="673">
        <v>2.4</v>
      </c>
      <c r="AA23" s="673"/>
      <c r="AB23" s="673"/>
      <c r="AC23" s="673"/>
      <c r="AD23" s="674">
        <v>32386</v>
      </c>
      <c r="AE23" s="674"/>
      <c r="AF23" s="674"/>
      <c r="AG23" s="674"/>
      <c r="AH23" s="674"/>
      <c r="AI23" s="674"/>
      <c r="AJ23" s="674"/>
      <c r="AK23" s="674"/>
      <c r="AL23" s="643">
        <v>0.4</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427080</v>
      </c>
      <c r="BH23" s="621"/>
      <c r="BI23" s="621"/>
      <c r="BJ23" s="621"/>
      <c r="BK23" s="621"/>
      <c r="BL23" s="621"/>
      <c r="BM23" s="621"/>
      <c r="BN23" s="622"/>
      <c r="BO23" s="673">
        <v>5.7</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c r="B24" s="617" t="s">
        <v>273</v>
      </c>
      <c r="C24" s="618"/>
      <c r="D24" s="618"/>
      <c r="E24" s="618"/>
      <c r="F24" s="618"/>
      <c r="G24" s="618"/>
      <c r="H24" s="618"/>
      <c r="I24" s="618"/>
      <c r="J24" s="618"/>
      <c r="K24" s="618"/>
      <c r="L24" s="618"/>
      <c r="M24" s="618"/>
      <c r="N24" s="618"/>
      <c r="O24" s="618"/>
      <c r="P24" s="618"/>
      <c r="Q24" s="619"/>
      <c r="R24" s="620">
        <v>82789</v>
      </c>
      <c r="S24" s="621"/>
      <c r="T24" s="621"/>
      <c r="U24" s="621"/>
      <c r="V24" s="621"/>
      <c r="W24" s="621"/>
      <c r="X24" s="621"/>
      <c r="Y24" s="622"/>
      <c r="Z24" s="673">
        <v>0.7</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6089718</v>
      </c>
      <c r="CS24" s="671"/>
      <c r="CT24" s="671"/>
      <c r="CU24" s="671"/>
      <c r="CV24" s="671"/>
      <c r="CW24" s="671"/>
      <c r="CX24" s="671"/>
      <c r="CY24" s="718"/>
      <c r="CZ24" s="722">
        <v>51.3</v>
      </c>
      <c r="DA24" s="723"/>
      <c r="DB24" s="723"/>
      <c r="DC24" s="724"/>
      <c r="DD24" s="717">
        <v>4443380</v>
      </c>
      <c r="DE24" s="671"/>
      <c r="DF24" s="671"/>
      <c r="DG24" s="671"/>
      <c r="DH24" s="671"/>
      <c r="DI24" s="671"/>
      <c r="DJ24" s="671"/>
      <c r="DK24" s="718"/>
      <c r="DL24" s="717">
        <v>4364907</v>
      </c>
      <c r="DM24" s="671"/>
      <c r="DN24" s="671"/>
      <c r="DO24" s="671"/>
      <c r="DP24" s="671"/>
      <c r="DQ24" s="671"/>
      <c r="DR24" s="671"/>
      <c r="DS24" s="671"/>
      <c r="DT24" s="671"/>
      <c r="DU24" s="671"/>
      <c r="DV24" s="718"/>
      <c r="DW24" s="719">
        <v>53.2</v>
      </c>
      <c r="DX24" s="688"/>
      <c r="DY24" s="688"/>
      <c r="DZ24" s="688"/>
      <c r="EA24" s="688"/>
      <c r="EB24" s="688"/>
      <c r="EC24" s="720"/>
    </row>
    <row r="25" spans="2:133" ht="11.25" customHeight="1">
      <c r="B25" s="617" t="s">
        <v>276</v>
      </c>
      <c r="C25" s="618"/>
      <c r="D25" s="618"/>
      <c r="E25" s="618"/>
      <c r="F25" s="618"/>
      <c r="G25" s="618"/>
      <c r="H25" s="618"/>
      <c r="I25" s="618"/>
      <c r="J25" s="618"/>
      <c r="K25" s="618"/>
      <c r="L25" s="618"/>
      <c r="M25" s="618"/>
      <c r="N25" s="618"/>
      <c r="O25" s="618"/>
      <c r="P25" s="618"/>
      <c r="Q25" s="619"/>
      <c r="R25" s="620">
        <v>1192077</v>
      </c>
      <c r="S25" s="621"/>
      <c r="T25" s="621"/>
      <c r="U25" s="621"/>
      <c r="V25" s="621"/>
      <c r="W25" s="621"/>
      <c r="X25" s="621"/>
      <c r="Y25" s="622"/>
      <c r="Z25" s="673">
        <v>9.6</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3177115</v>
      </c>
      <c r="CS25" s="639"/>
      <c r="CT25" s="639"/>
      <c r="CU25" s="639"/>
      <c r="CV25" s="639"/>
      <c r="CW25" s="639"/>
      <c r="CX25" s="639"/>
      <c r="CY25" s="640"/>
      <c r="CZ25" s="623">
        <v>26.8</v>
      </c>
      <c r="DA25" s="641"/>
      <c r="DB25" s="641"/>
      <c r="DC25" s="642"/>
      <c r="DD25" s="626">
        <v>2955900</v>
      </c>
      <c r="DE25" s="639"/>
      <c r="DF25" s="639"/>
      <c r="DG25" s="639"/>
      <c r="DH25" s="639"/>
      <c r="DI25" s="639"/>
      <c r="DJ25" s="639"/>
      <c r="DK25" s="640"/>
      <c r="DL25" s="626">
        <v>2901156</v>
      </c>
      <c r="DM25" s="639"/>
      <c r="DN25" s="639"/>
      <c r="DO25" s="639"/>
      <c r="DP25" s="639"/>
      <c r="DQ25" s="639"/>
      <c r="DR25" s="639"/>
      <c r="DS25" s="639"/>
      <c r="DT25" s="639"/>
      <c r="DU25" s="639"/>
      <c r="DV25" s="640"/>
      <c r="DW25" s="643">
        <v>35.299999999999997</v>
      </c>
      <c r="DX25" s="644"/>
      <c r="DY25" s="644"/>
      <c r="DZ25" s="644"/>
      <c r="EA25" s="644"/>
      <c r="EB25" s="644"/>
      <c r="EC25" s="645"/>
    </row>
    <row r="26" spans="2:133" ht="11.25" customHeight="1">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2191662</v>
      </c>
      <c r="CS26" s="621"/>
      <c r="CT26" s="621"/>
      <c r="CU26" s="621"/>
      <c r="CV26" s="621"/>
      <c r="CW26" s="621"/>
      <c r="CX26" s="621"/>
      <c r="CY26" s="622"/>
      <c r="CZ26" s="623">
        <v>18.5</v>
      </c>
      <c r="DA26" s="641"/>
      <c r="DB26" s="641"/>
      <c r="DC26" s="642"/>
      <c r="DD26" s="626">
        <v>1983878</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282</v>
      </c>
      <c r="C27" s="618"/>
      <c r="D27" s="618"/>
      <c r="E27" s="618"/>
      <c r="F27" s="618"/>
      <c r="G27" s="618"/>
      <c r="H27" s="618"/>
      <c r="I27" s="618"/>
      <c r="J27" s="618"/>
      <c r="K27" s="618"/>
      <c r="L27" s="618"/>
      <c r="M27" s="618"/>
      <c r="N27" s="618"/>
      <c r="O27" s="618"/>
      <c r="P27" s="618"/>
      <c r="Q27" s="619"/>
      <c r="R27" s="620">
        <v>809069</v>
      </c>
      <c r="S27" s="621"/>
      <c r="T27" s="621"/>
      <c r="U27" s="621"/>
      <c r="V27" s="621"/>
      <c r="W27" s="621"/>
      <c r="X27" s="621"/>
      <c r="Y27" s="622"/>
      <c r="Z27" s="673">
        <v>6.5</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7464543</v>
      </c>
      <c r="BH27" s="621"/>
      <c r="BI27" s="621"/>
      <c r="BJ27" s="621"/>
      <c r="BK27" s="621"/>
      <c r="BL27" s="621"/>
      <c r="BM27" s="621"/>
      <c r="BN27" s="622"/>
      <c r="BO27" s="673">
        <v>100</v>
      </c>
      <c r="BP27" s="673"/>
      <c r="BQ27" s="673"/>
      <c r="BR27" s="673"/>
      <c r="BS27" s="626">
        <v>59389</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2305129</v>
      </c>
      <c r="CS27" s="639"/>
      <c r="CT27" s="639"/>
      <c r="CU27" s="639"/>
      <c r="CV27" s="639"/>
      <c r="CW27" s="639"/>
      <c r="CX27" s="639"/>
      <c r="CY27" s="640"/>
      <c r="CZ27" s="623">
        <v>19.399999999999999</v>
      </c>
      <c r="DA27" s="641"/>
      <c r="DB27" s="641"/>
      <c r="DC27" s="642"/>
      <c r="DD27" s="626">
        <v>895553</v>
      </c>
      <c r="DE27" s="639"/>
      <c r="DF27" s="639"/>
      <c r="DG27" s="639"/>
      <c r="DH27" s="639"/>
      <c r="DI27" s="639"/>
      <c r="DJ27" s="639"/>
      <c r="DK27" s="640"/>
      <c r="DL27" s="626">
        <v>871824</v>
      </c>
      <c r="DM27" s="639"/>
      <c r="DN27" s="639"/>
      <c r="DO27" s="639"/>
      <c r="DP27" s="639"/>
      <c r="DQ27" s="639"/>
      <c r="DR27" s="639"/>
      <c r="DS27" s="639"/>
      <c r="DT27" s="639"/>
      <c r="DU27" s="639"/>
      <c r="DV27" s="640"/>
      <c r="DW27" s="643">
        <v>10.6</v>
      </c>
      <c r="DX27" s="644"/>
      <c r="DY27" s="644"/>
      <c r="DZ27" s="644"/>
      <c r="EA27" s="644"/>
      <c r="EB27" s="644"/>
      <c r="EC27" s="645"/>
    </row>
    <row r="28" spans="2:133" ht="11.25" customHeight="1">
      <c r="B28" s="617" t="s">
        <v>285</v>
      </c>
      <c r="C28" s="618"/>
      <c r="D28" s="618"/>
      <c r="E28" s="618"/>
      <c r="F28" s="618"/>
      <c r="G28" s="618"/>
      <c r="H28" s="618"/>
      <c r="I28" s="618"/>
      <c r="J28" s="618"/>
      <c r="K28" s="618"/>
      <c r="L28" s="618"/>
      <c r="M28" s="618"/>
      <c r="N28" s="618"/>
      <c r="O28" s="618"/>
      <c r="P28" s="618"/>
      <c r="Q28" s="619"/>
      <c r="R28" s="620">
        <v>49465</v>
      </c>
      <c r="S28" s="621"/>
      <c r="T28" s="621"/>
      <c r="U28" s="621"/>
      <c r="V28" s="621"/>
      <c r="W28" s="621"/>
      <c r="X28" s="621"/>
      <c r="Y28" s="622"/>
      <c r="Z28" s="673">
        <v>0.4</v>
      </c>
      <c r="AA28" s="673"/>
      <c r="AB28" s="673"/>
      <c r="AC28" s="673"/>
      <c r="AD28" s="674">
        <v>36472</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607474</v>
      </c>
      <c r="CS28" s="621"/>
      <c r="CT28" s="621"/>
      <c r="CU28" s="621"/>
      <c r="CV28" s="621"/>
      <c r="CW28" s="621"/>
      <c r="CX28" s="621"/>
      <c r="CY28" s="622"/>
      <c r="CZ28" s="623">
        <v>5.0999999999999996</v>
      </c>
      <c r="DA28" s="641"/>
      <c r="DB28" s="641"/>
      <c r="DC28" s="642"/>
      <c r="DD28" s="626">
        <v>591927</v>
      </c>
      <c r="DE28" s="621"/>
      <c r="DF28" s="621"/>
      <c r="DG28" s="621"/>
      <c r="DH28" s="621"/>
      <c r="DI28" s="621"/>
      <c r="DJ28" s="621"/>
      <c r="DK28" s="622"/>
      <c r="DL28" s="626">
        <v>591927</v>
      </c>
      <c r="DM28" s="621"/>
      <c r="DN28" s="621"/>
      <c r="DO28" s="621"/>
      <c r="DP28" s="621"/>
      <c r="DQ28" s="621"/>
      <c r="DR28" s="621"/>
      <c r="DS28" s="621"/>
      <c r="DT28" s="621"/>
      <c r="DU28" s="621"/>
      <c r="DV28" s="622"/>
      <c r="DW28" s="643">
        <v>7.2</v>
      </c>
      <c r="DX28" s="644"/>
      <c r="DY28" s="644"/>
      <c r="DZ28" s="644"/>
      <c r="EA28" s="644"/>
      <c r="EB28" s="644"/>
      <c r="EC28" s="645"/>
    </row>
    <row r="29" spans="2:133" ht="11.25" customHeight="1">
      <c r="B29" s="617" t="s">
        <v>287</v>
      </c>
      <c r="C29" s="618"/>
      <c r="D29" s="618"/>
      <c r="E29" s="618"/>
      <c r="F29" s="618"/>
      <c r="G29" s="618"/>
      <c r="H29" s="618"/>
      <c r="I29" s="618"/>
      <c r="J29" s="618"/>
      <c r="K29" s="618"/>
      <c r="L29" s="618"/>
      <c r="M29" s="618"/>
      <c r="N29" s="618"/>
      <c r="O29" s="618"/>
      <c r="P29" s="618"/>
      <c r="Q29" s="619"/>
      <c r="R29" s="620">
        <v>15692</v>
      </c>
      <c r="S29" s="621"/>
      <c r="T29" s="621"/>
      <c r="U29" s="621"/>
      <c r="V29" s="621"/>
      <c r="W29" s="621"/>
      <c r="X29" s="621"/>
      <c r="Y29" s="622"/>
      <c r="Z29" s="673">
        <v>0.1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291</v>
      </c>
      <c r="CG29" s="654"/>
      <c r="CH29" s="654"/>
      <c r="CI29" s="654"/>
      <c r="CJ29" s="654"/>
      <c r="CK29" s="654"/>
      <c r="CL29" s="654"/>
      <c r="CM29" s="654"/>
      <c r="CN29" s="654"/>
      <c r="CO29" s="654"/>
      <c r="CP29" s="654"/>
      <c r="CQ29" s="655"/>
      <c r="CR29" s="620">
        <v>607474</v>
      </c>
      <c r="CS29" s="639"/>
      <c r="CT29" s="639"/>
      <c r="CU29" s="639"/>
      <c r="CV29" s="639"/>
      <c r="CW29" s="639"/>
      <c r="CX29" s="639"/>
      <c r="CY29" s="640"/>
      <c r="CZ29" s="623">
        <v>5.0999999999999996</v>
      </c>
      <c r="DA29" s="641"/>
      <c r="DB29" s="641"/>
      <c r="DC29" s="642"/>
      <c r="DD29" s="626">
        <v>591927</v>
      </c>
      <c r="DE29" s="639"/>
      <c r="DF29" s="639"/>
      <c r="DG29" s="639"/>
      <c r="DH29" s="639"/>
      <c r="DI29" s="639"/>
      <c r="DJ29" s="639"/>
      <c r="DK29" s="640"/>
      <c r="DL29" s="626">
        <v>591927</v>
      </c>
      <c r="DM29" s="639"/>
      <c r="DN29" s="639"/>
      <c r="DO29" s="639"/>
      <c r="DP29" s="639"/>
      <c r="DQ29" s="639"/>
      <c r="DR29" s="639"/>
      <c r="DS29" s="639"/>
      <c r="DT29" s="639"/>
      <c r="DU29" s="639"/>
      <c r="DV29" s="640"/>
      <c r="DW29" s="643">
        <v>7.2</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74128</v>
      </c>
      <c r="S30" s="621"/>
      <c r="T30" s="621"/>
      <c r="U30" s="621"/>
      <c r="V30" s="621"/>
      <c r="W30" s="621"/>
      <c r="X30" s="621"/>
      <c r="Y30" s="622"/>
      <c r="Z30" s="673">
        <v>0.6</v>
      </c>
      <c r="AA30" s="673"/>
      <c r="AB30" s="673"/>
      <c r="AC30" s="673"/>
      <c r="AD30" s="674" t="s">
        <v>223</v>
      </c>
      <c r="AE30" s="674"/>
      <c r="AF30" s="674"/>
      <c r="AG30" s="674"/>
      <c r="AH30" s="674"/>
      <c r="AI30" s="674"/>
      <c r="AJ30" s="674"/>
      <c r="AK30" s="674"/>
      <c r="AL30" s="643" t="s">
        <v>223</v>
      </c>
      <c r="AM30" s="675"/>
      <c r="AN30" s="675"/>
      <c r="AO30" s="676"/>
      <c r="AP30" s="698" t="s">
        <v>293</v>
      </c>
      <c r="AQ30" s="699"/>
      <c r="AR30" s="699"/>
      <c r="AS30" s="699"/>
      <c r="AT30" s="704" t="s">
        <v>294</v>
      </c>
      <c r="AU30" s="184"/>
      <c r="AV30" s="184"/>
      <c r="AW30" s="184"/>
      <c r="AX30" s="707" t="s">
        <v>171</v>
      </c>
      <c r="AY30" s="708"/>
      <c r="AZ30" s="708"/>
      <c r="BA30" s="708"/>
      <c r="BB30" s="708"/>
      <c r="BC30" s="708"/>
      <c r="BD30" s="708"/>
      <c r="BE30" s="708"/>
      <c r="BF30" s="709"/>
      <c r="BG30" s="686">
        <v>98.7</v>
      </c>
      <c r="BH30" s="687"/>
      <c r="BI30" s="687"/>
      <c r="BJ30" s="687"/>
      <c r="BK30" s="687"/>
      <c r="BL30" s="687"/>
      <c r="BM30" s="688">
        <v>95.4</v>
      </c>
      <c r="BN30" s="687"/>
      <c r="BO30" s="687"/>
      <c r="BP30" s="687"/>
      <c r="BQ30" s="689"/>
      <c r="BR30" s="686">
        <v>98.3</v>
      </c>
      <c r="BS30" s="687"/>
      <c r="BT30" s="687"/>
      <c r="BU30" s="687"/>
      <c r="BV30" s="687"/>
      <c r="BW30" s="687"/>
      <c r="BX30" s="688">
        <v>94.5</v>
      </c>
      <c r="BY30" s="687"/>
      <c r="BZ30" s="687"/>
      <c r="CA30" s="687"/>
      <c r="CB30" s="689"/>
      <c r="CD30" s="692"/>
      <c r="CE30" s="693"/>
      <c r="CF30" s="657" t="s">
        <v>295</v>
      </c>
      <c r="CG30" s="654"/>
      <c r="CH30" s="654"/>
      <c r="CI30" s="654"/>
      <c r="CJ30" s="654"/>
      <c r="CK30" s="654"/>
      <c r="CL30" s="654"/>
      <c r="CM30" s="654"/>
      <c r="CN30" s="654"/>
      <c r="CO30" s="654"/>
      <c r="CP30" s="654"/>
      <c r="CQ30" s="655"/>
      <c r="CR30" s="620">
        <v>535750</v>
      </c>
      <c r="CS30" s="621"/>
      <c r="CT30" s="621"/>
      <c r="CU30" s="621"/>
      <c r="CV30" s="621"/>
      <c r="CW30" s="621"/>
      <c r="CX30" s="621"/>
      <c r="CY30" s="622"/>
      <c r="CZ30" s="623">
        <v>4.5</v>
      </c>
      <c r="DA30" s="641"/>
      <c r="DB30" s="641"/>
      <c r="DC30" s="642"/>
      <c r="DD30" s="626">
        <v>523049</v>
      </c>
      <c r="DE30" s="621"/>
      <c r="DF30" s="621"/>
      <c r="DG30" s="621"/>
      <c r="DH30" s="621"/>
      <c r="DI30" s="621"/>
      <c r="DJ30" s="621"/>
      <c r="DK30" s="622"/>
      <c r="DL30" s="626">
        <v>523049</v>
      </c>
      <c r="DM30" s="621"/>
      <c r="DN30" s="621"/>
      <c r="DO30" s="621"/>
      <c r="DP30" s="621"/>
      <c r="DQ30" s="621"/>
      <c r="DR30" s="621"/>
      <c r="DS30" s="621"/>
      <c r="DT30" s="621"/>
      <c r="DU30" s="621"/>
      <c r="DV30" s="622"/>
      <c r="DW30" s="643">
        <v>6.4</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444358</v>
      </c>
      <c r="S31" s="621"/>
      <c r="T31" s="621"/>
      <c r="U31" s="621"/>
      <c r="V31" s="621"/>
      <c r="W31" s="621"/>
      <c r="X31" s="621"/>
      <c r="Y31" s="622"/>
      <c r="Z31" s="673">
        <v>3.6</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97.9</v>
      </c>
      <c r="BH31" s="639"/>
      <c r="BI31" s="639"/>
      <c r="BJ31" s="639"/>
      <c r="BK31" s="639"/>
      <c r="BL31" s="639"/>
      <c r="BM31" s="675">
        <v>92.3</v>
      </c>
      <c r="BN31" s="685"/>
      <c r="BO31" s="685"/>
      <c r="BP31" s="685"/>
      <c r="BQ31" s="649"/>
      <c r="BR31" s="684">
        <v>97.2</v>
      </c>
      <c r="BS31" s="639"/>
      <c r="BT31" s="639"/>
      <c r="BU31" s="639"/>
      <c r="BV31" s="639"/>
      <c r="BW31" s="639"/>
      <c r="BX31" s="675">
        <v>91.4</v>
      </c>
      <c r="BY31" s="685"/>
      <c r="BZ31" s="685"/>
      <c r="CA31" s="685"/>
      <c r="CB31" s="649"/>
      <c r="CD31" s="692"/>
      <c r="CE31" s="693"/>
      <c r="CF31" s="657" t="s">
        <v>299</v>
      </c>
      <c r="CG31" s="654"/>
      <c r="CH31" s="654"/>
      <c r="CI31" s="654"/>
      <c r="CJ31" s="654"/>
      <c r="CK31" s="654"/>
      <c r="CL31" s="654"/>
      <c r="CM31" s="654"/>
      <c r="CN31" s="654"/>
      <c r="CO31" s="654"/>
      <c r="CP31" s="654"/>
      <c r="CQ31" s="655"/>
      <c r="CR31" s="620">
        <v>71724</v>
      </c>
      <c r="CS31" s="639"/>
      <c r="CT31" s="639"/>
      <c r="CU31" s="639"/>
      <c r="CV31" s="639"/>
      <c r="CW31" s="639"/>
      <c r="CX31" s="639"/>
      <c r="CY31" s="640"/>
      <c r="CZ31" s="623">
        <v>0.6</v>
      </c>
      <c r="DA31" s="641"/>
      <c r="DB31" s="641"/>
      <c r="DC31" s="642"/>
      <c r="DD31" s="626">
        <v>68878</v>
      </c>
      <c r="DE31" s="639"/>
      <c r="DF31" s="639"/>
      <c r="DG31" s="639"/>
      <c r="DH31" s="639"/>
      <c r="DI31" s="639"/>
      <c r="DJ31" s="639"/>
      <c r="DK31" s="640"/>
      <c r="DL31" s="626">
        <v>68878</v>
      </c>
      <c r="DM31" s="639"/>
      <c r="DN31" s="639"/>
      <c r="DO31" s="639"/>
      <c r="DP31" s="639"/>
      <c r="DQ31" s="639"/>
      <c r="DR31" s="639"/>
      <c r="DS31" s="639"/>
      <c r="DT31" s="639"/>
      <c r="DU31" s="639"/>
      <c r="DV31" s="640"/>
      <c r="DW31" s="643">
        <v>0.8</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292165</v>
      </c>
      <c r="S32" s="621"/>
      <c r="T32" s="621"/>
      <c r="U32" s="621"/>
      <c r="V32" s="621"/>
      <c r="W32" s="621"/>
      <c r="X32" s="621"/>
      <c r="Y32" s="622"/>
      <c r="Z32" s="673">
        <v>2.4</v>
      </c>
      <c r="AA32" s="673"/>
      <c r="AB32" s="673"/>
      <c r="AC32" s="673"/>
      <c r="AD32" s="674">
        <v>53</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v>
      </c>
      <c r="BH32" s="605"/>
      <c r="BI32" s="605"/>
      <c r="BJ32" s="605"/>
      <c r="BK32" s="605"/>
      <c r="BL32" s="605"/>
      <c r="BM32" s="668">
        <v>97</v>
      </c>
      <c r="BN32" s="605"/>
      <c r="BO32" s="605"/>
      <c r="BP32" s="605"/>
      <c r="BQ32" s="662"/>
      <c r="BR32" s="683">
        <v>98.8</v>
      </c>
      <c r="BS32" s="605"/>
      <c r="BT32" s="605"/>
      <c r="BU32" s="605"/>
      <c r="BV32" s="605"/>
      <c r="BW32" s="605"/>
      <c r="BX32" s="668">
        <v>96</v>
      </c>
      <c r="BY32" s="605"/>
      <c r="BZ32" s="605"/>
      <c r="CA32" s="605"/>
      <c r="CB32" s="662"/>
      <c r="CD32" s="694"/>
      <c r="CE32" s="695"/>
      <c r="CF32" s="657" t="s">
        <v>302</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556800</v>
      </c>
      <c r="S33" s="621"/>
      <c r="T33" s="621"/>
      <c r="U33" s="621"/>
      <c r="V33" s="621"/>
      <c r="W33" s="621"/>
      <c r="X33" s="621"/>
      <c r="Y33" s="622"/>
      <c r="Z33" s="673">
        <v>4.5</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4927471</v>
      </c>
      <c r="CS33" s="639"/>
      <c r="CT33" s="639"/>
      <c r="CU33" s="639"/>
      <c r="CV33" s="639"/>
      <c r="CW33" s="639"/>
      <c r="CX33" s="639"/>
      <c r="CY33" s="640"/>
      <c r="CZ33" s="623">
        <v>41.5</v>
      </c>
      <c r="DA33" s="641"/>
      <c r="DB33" s="641"/>
      <c r="DC33" s="642"/>
      <c r="DD33" s="626">
        <v>4164736</v>
      </c>
      <c r="DE33" s="639"/>
      <c r="DF33" s="639"/>
      <c r="DG33" s="639"/>
      <c r="DH33" s="639"/>
      <c r="DI33" s="639"/>
      <c r="DJ33" s="639"/>
      <c r="DK33" s="640"/>
      <c r="DL33" s="626">
        <v>3372595</v>
      </c>
      <c r="DM33" s="639"/>
      <c r="DN33" s="639"/>
      <c r="DO33" s="639"/>
      <c r="DP33" s="639"/>
      <c r="DQ33" s="639"/>
      <c r="DR33" s="639"/>
      <c r="DS33" s="639"/>
      <c r="DT33" s="639"/>
      <c r="DU33" s="639"/>
      <c r="DV33" s="640"/>
      <c r="DW33" s="643">
        <v>41.1</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v>36000</v>
      </c>
      <c r="S34" s="621"/>
      <c r="T34" s="621"/>
      <c r="U34" s="621"/>
      <c r="V34" s="621"/>
      <c r="W34" s="621"/>
      <c r="X34" s="621"/>
      <c r="Y34" s="622"/>
      <c r="Z34" s="673">
        <v>0.3</v>
      </c>
      <c r="AA34" s="673"/>
      <c r="AB34" s="673"/>
      <c r="AC34" s="673"/>
      <c r="AD34" s="674" t="s">
        <v>223</v>
      </c>
      <c r="AE34" s="674"/>
      <c r="AF34" s="674"/>
      <c r="AG34" s="674"/>
      <c r="AH34" s="674"/>
      <c r="AI34" s="674"/>
      <c r="AJ34" s="674"/>
      <c r="AK34" s="674"/>
      <c r="AL34" s="643" t="s">
        <v>223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2090729</v>
      </c>
      <c r="CS34" s="621"/>
      <c r="CT34" s="621"/>
      <c r="CU34" s="621"/>
      <c r="CV34" s="621"/>
      <c r="CW34" s="621"/>
      <c r="CX34" s="621"/>
      <c r="CY34" s="622"/>
      <c r="CZ34" s="623">
        <v>17.600000000000001</v>
      </c>
      <c r="DA34" s="641"/>
      <c r="DB34" s="641"/>
      <c r="DC34" s="642"/>
      <c r="DD34" s="626">
        <v>1828421</v>
      </c>
      <c r="DE34" s="621"/>
      <c r="DF34" s="621"/>
      <c r="DG34" s="621"/>
      <c r="DH34" s="621"/>
      <c r="DI34" s="621"/>
      <c r="DJ34" s="621"/>
      <c r="DK34" s="622"/>
      <c r="DL34" s="626">
        <v>1640955</v>
      </c>
      <c r="DM34" s="621"/>
      <c r="DN34" s="621"/>
      <c r="DO34" s="621"/>
      <c r="DP34" s="621"/>
      <c r="DQ34" s="621"/>
      <c r="DR34" s="621"/>
      <c r="DS34" s="621"/>
      <c r="DT34" s="621"/>
      <c r="DU34" s="621"/>
      <c r="DV34" s="622"/>
      <c r="DW34" s="643">
        <v>20</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28800</v>
      </c>
      <c r="S35" s="621"/>
      <c r="T35" s="621"/>
      <c r="U35" s="621"/>
      <c r="V35" s="621"/>
      <c r="W35" s="621"/>
      <c r="X35" s="621"/>
      <c r="Y35" s="622"/>
      <c r="Z35" s="673">
        <v>0.2</v>
      </c>
      <c r="AA35" s="673"/>
      <c r="AB35" s="673"/>
      <c r="AC35" s="673"/>
      <c r="AD35" s="674" t="s">
        <v>223</v>
      </c>
      <c r="AE35" s="674"/>
      <c r="AF35" s="674"/>
      <c r="AG35" s="674"/>
      <c r="AH35" s="674"/>
      <c r="AI35" s="674"/>
      <c r="AJ35" s="674"/>
      <c r="AK35" s="674"/>
      <c r="AL35" s="643" t="s">
        <v>223</v>
      </c>
      <c r="AM35" s="675"/>
      <c r="AN35" s="675"/>
      <c r="AO35" s="676"/>
      <c r="AP35" s="188"/>
      <c r="AQ35" s="677" t="s">
        <v>310</v>
      </c>
      <c r="AR35" s="678"/>
      <c r="AS35" s="678"/>
      <c r="AT35" s="678"/>
      <c r="AU35" s="678"/>
      <c r="AV35" s="678"/>
      <c r="AW35" s="678"/>
      <c r="AX35" s="678"/>
      <c r="AY35" s="679"/>
      <c r="AZ35" s="670">
        <v>1751009</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75216</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62779</v>
      </c>
      <c r="CS35" s="639"/>
      <c r="CT35" s="639"/>
      <c r="CU35" s="639"/>
      <c r="CV35" s="639"/>
      <c r="CW35" s="639"/>
      <c r="CX35" s="639"/>
      <c r="CY35" s="640"/>
      <c r="CZ35" s="623">
        <v>0.5</v>
      </c>
      <c r="DA35" s="641"/>
      <c r="DB35" s="641"/>
      <c r="DC35" s="642"/>
      <c r="DD35" s="626">
        <v>53736</v>
      </c>
      <c r="DE35" s="639"/>
      <c r="DF35" s="639"/>
      <c r="DG35" s="639"/>
      <c r="DH35" s="639"/>
      <c r="DI35" s="639"/>
      <c r="DJ35" s="639"/>
      <c r="DK35" s="640"/>
      <c r="DL35" s="626">
        <v>53428</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12353841</v>
      </c>
      <c r="S36" s="661"/>
      <c r="T36" s="661"/>
      <c r="U36" s="661"/>
      <c r="V36" s="661"/>
      <c r="W36" s="661"/>
      <c r="X36" s="661"/>
      <c r="Y36" s="664"/>
      <c r="Z36" s="665">
        <v>100</v>
      </c>
      <c r="AA36" s="665"/>
      <c r="AB36" s="665"/>
      <c r="AC36" s="665"/>
      <c r="AD36" s="666">
        <v>8145149</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390804</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-300433</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829378</v>
      </c>
      <c r="CS36" s="621"/>
      <c r="CT36" s="621"/>
      <c r="CU36" s="621"/>
      <c r="CV36" s="621"/>
      <c r="CW36" s="621"/>
      <c r="CX36" s="621"/>
      <c r="CY36" s="622"/>
      <c r="CZ36" s="623">
        <v>7</v>
      </c>
      <c r="DA36" s="641"/>
      <c r="DB36" s="641"/>
      <c r="DC36" s="642"/>
      <c r="DD36" s="626">
        <v>723816</v>
      </c>
      <c r="DE36" s="621"/>
      <c r="DF36" s="621"/>
      <c r="DG36" s="621"/>
      <c r="DH36" s="621"/>
      <c r="DI36" s="621"/>
      <c r="DJ36" s="621"/>
      <c r="DK36" s="622"/>
      <c r="DL36" s="626">
        <v>638822</v>
      </c>
      <c r="DM36" s="621"/>
      <c r="DN36" s="621"/>
      <c r="DO36" s="621"/>
      <c r="DP36" s="621"/>
      <c r="DQ36" s="621"/>
      <c r="DR36" s="621"/>
      <c r="DS36" s="621"/>
      <c r="DT36" s="621"/>
      <c r="DU36" s="621"/>
      <c r="DV36" s="622"/>
      <c r="DW36" s="643">
        <v>7.8</v>
      </c>
      <c r="DX36" s="644"/>
      <c r="DY36" s="644"/>
      <c r="DZ36" s="644"/>
      <c r="EA36" s="644"/>
      <c r="EB36" s="644"/>
      <c r="EC36" s="645"/>
    </row>
    <row r="37" spans="2:133" ht="11.25" customHeight="1">
      <c r="AQ37" s="646" t="s">
        <v>317</v>
      </c>
      <c r="AR37" s="647"/>
      <c r="AS37" s="647"/>
      <c r="AT37" s="647"/>
      <c r="AU37" s="647"/>
      <c r="AV37" s="647"/>
      <c r="AW37" s="647"/>
      <c r="AX37" s="647"/>
      <c r="AY37" s="648"/>
      <c r="AZ37" s="620" t="s">
        <v>318</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7214</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94960</v>
      </c>
      <c r="CS37" s="639"/>
      <c r="CT37" s="639"/>
      <c r="CU37" s="639"/>
      <c r="CV37" s="639"/>
      <c r="CW37" s="639"/>
      <c r="CX37" s="639"/>
      <c r="CY37" s="640"/>
      <c r="CZ37" s="623">
        <v>0.8</v>
      </c>
      <c r="DA37" s="641"/>
      <c r="DB37" s="641"/>
      <c r="DC37" s="642"/>
      <c r="DD37" s="626">
        <v>90246</v>
      </c>
      <c r="DE37" s="639"/>
      <c r="DF37" s="639"/>
      <c r="DG37" s="639"/>
      <c r="DH37" s="639"/>
      <c r="DI37" s="639"/>
      <c r="DJ37" s="639"/>
      <c r="DK37" s="640"/>
      <c r="DL37" s="626">
        <v>79567</v>
      </c>
      <c r="DM37" s="639"/>
      <c r="DN37" s="639"/>
      <c r="DO37" s="639"/>
      <c r="DP37" s="639"/>
      <c r="DQ37" s="639"/>
      <c r="DR37" s="639"/>
      <c r="DS37" s="639"/>
      <c r="DT37" s="639"/>
      <c r="DU37" s="639"/>
      <c r="DV37" s="640"/>
      <c r="DW37" s="643">
        <v>1</v>
      </c>
      <c r="DX37" s="644"/>
      <c r="DY37" s="644"/>
      <c r="DZ37" s="644"/>
      <c r="EA37" s="644"/>
      <c r="EB37" s="644"/>
      <c r="EC37" s="645"/>
    </row>
    <row r="38" spans="2:133" ht="11.25" customHeight="1">
      <c r="AQ38" s="646" t="s">
        <v>321</v>
      </c>
      <c r="AR38" s="647"/>
      <c r="AS38" s="647"/>
      <c r="AT38" s="647"/>
      <c r="AU38" s="647"/>
      <c r="AV38" s="647"/>
      <c r="AW38" s="647"/>
      <c r="AX38" s="647"/>
      <c r="AY38" s="648"/>
      <c r="AZ38" s="620" t="s">
        <v>322</v>
      </c>
      <c r="BA38" s="621"/>
      <c r="BB38" s="621"/>
      <c r="BC38" s="621"/>
      <c r="BD38" s="639"/>
      <c r="BE38" s="639"/>
      <c r="BF38" s="649"/>
      <c r="BG38" s="657" t="s">
        <v>323</v>
      </c>
      <c r="BH38" s="654"/>
      <c r="BI38" s="654"/>
      <c r="BJ38" s="654"/>
      <c r="BK38" s="654"/>
      <c r="BL38" s="654"/>
      <c r="BM38" s="654"/>
      <c r="BN38" s="654"/>
      <c r="BO38" s="654"/>
      <c r="BP38" s="654"/>
      <c r="BQ38" s="654"/>
      <c r="BR38" s="654"/>
      <c r="BS38" s="654"/>
      <c r="BT38" s="654"/>
      <c r="BU38" s="655"/>
      <c r="BV38" s="620">
        <v>12371</v>
      </c>
      <c r="BW38" s="621"/>
      <c r="BX38" s="621"/>
      <c r="BY38" s="621"/>
      <c r="BZ38" s="621"/>
      <c r="CA38" s="621"/>
      <c r="CB38" s="656"/>
      <c r="CD38" s="657" t="s">
        <v>324</v>
      </c>
      <c r="CE38" s="654"/>
      <c r="CF38" s="654"/>
      <c r="CG38" s="654"/>
      <c r="CH38" s="654"/>
      <c r="CI38" s="654"/>
      <c r="CJ38" s="654"/>
      <c r="CK38" s="654"/>
      <c r="CL38" s="654"/>
      <c r="CM38" s="654"/>
      <c r="CN38" s="654"/>
      <c r="CO38" s="654"/>
      <c r="CP38" s="654"/>
      <c r="CQ38" s="655"/>
      <c r="CR38" s="620">
        <v>1751009</v>
      </c>
      <c r="CS38" s="621"/>
      <c r="CT38" s="621"/>
      <c r="CU38" s="621"/>
      <c r="CV38" s="621"/>
      <c r="CW38" s="621"/>
      <c r="CX38" s="621"/>
      <c r="CY38" s="622"/>
      <c r="CZ38" s="623">
        <v>14.7</v>
      </c>
      <c r="DA38" s="641"/>
      <c r="DB38" s="641"/>
      <c r="DC38" s="642"/>
      <c r="DD38" s="626">
        <v>1541042</v>
      </c>
      <c r="DE38" s="621"/>
      <c r="DF38" s="621"/>
      <c r="DG38" s="621"/>
      <c r="DH38" s="621"/>
      <c r="DI38" s="621"/>
      <c r="DJ38" s="621"/>
      <c r="DK38" s="622"/>
      <c r="DL38" s="626">
        <v>1039390</v>
      </c>
      <c r="DM38" s="621"/>
      <c r="DN38" s="621"/>
      <c r="DO38" s="621"/>
      <c r="DP38" s="621"/>
      <c r="DQ38" s="621"/>
      <c r="DR38" s="621"/>
      <c r="DS38" s="621"/>
      <c r="DT38" s="621"/>
      <c r="DU38" s="621"/>
      <c r="DV38" s="622"/>
      <c r="DW38" s="643">
        <v>12.7</v>
      </c>
      <c r="DX38" s="644"/>
      <c r="DY38" s="644"/>
      <c r="DZ38" s="644"/>
      <c r="EA38" s="644"/>
      <c r="EB38" s="644"/>
      <c r="EC38" s="645"/>
    </row>
    <row r="39" spans="2:133" ht="11.25" customHeight="1">
      <c r="AQ39" s="646" t="s">
        <v>325</v>
      </c>
      <c r="AR39" s="647"/>
      <c r="AS39" s="647"/>
      <c r="AT39" s="647"/>
      <c r="AU39" s="647"/>
      <c r="AV39" s="647"/>
      <c r="AW39" s="647"/>
      <c r="AX39" s="647"/>
      <c r="AY39" s="648"/>
      <c r="AZ39" s="620" t="s">
        <v>322</v>
      </c>
      <c r="BA39" s="621"/>
      <c r="BB39" s="621"/>
      <c r="BC39" s="621"/>
      <c r="BD39" s="639"/>
      <c r="BE39" s="639"/>
      <c r="BF39" s="649"/>
      <c r="BG39" s="650" t="s">
        <v>326</v>
      </c>
      <c r="BH39" s="651"/>
      <c r="BI39" s="651"/>
      <c r="BJ39" s="651"/>
      <c r="BK39" s="651"/>
      <c r="BL39" s="189"/>
      <c r="BM39" s="654" t="s">
        <v>327</v>
      </c>
      <c r="BN39" s="654"/>
      <c r="BO39" s="654"/>
      <c r="BP39" s="654"/>
      <c r="BQ39" s="654"/>
      <c r="BR39" s="654"/>
      <c r="BS39" s="654"/>
      <c r="BT39" s="654"/>
      <c r="BU39" s="655"/>
      <c r="BV39" s="620">
        <v>96</v>
      </c>
      <c r="BW39" s="621"/>
      <c r="BX39" s="621"/>
      <c r="BY39" s="621"/>
      <c r="BZ39" s="621"/>
      <c r="CA39" s="621"/>
      <c r="CB39" s="656"/>
      <c r="CD39" s="657" t="s">
        <v>328</v>
      </c>
      <c r="CE39" s="654"/>
      <c r="CF39" s="654"/>
      <c r="CG39" s="654"/>
      <c r="CH39" s="654"/>
      <c r="CI39" s="654"/>
      <c r="CJ39" s="654"/>
      <c r="CK39" s="654"/>
      <c r="CL39" s="654"/>
      <c r="CM39" s="654"/>
      <c r="CN39" s="654"/>
      <c r="CO39" s="654"/>
      <c r="CP39" s="654"/>
      <c r="CQ39" s="655"/>
      <c r="CR39" s="620">
        <v>19576</v>
      </c>
      <c r="CS39" s="639"/>
      <c r="CT39" s="639"/>
      <c r="CU39" s="639"/>
      <c r="CV39" s="639"/>
      <c r="CW39" s="639"/>
      <c r="CX39" s="639"/>
      <c r="CY39" s="640"/>
      <c r="CZ39" s="623">
        <v>0.2</v>
      </c>
      <c r="DA39" s="641"/>
      <c r="DB39" s="641"/>
      <c r="DC39" s="642"/>
      <c r="DD39" s="626">
        <v>17721</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658305</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102</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174000</v>
      </c>
      <c r="CS40" s="621"/>
      <c r="CT40" s="621"/>
      <c r="CU40" s="621"/>
      <c r="CV40" s="621"/>
      <c r="CW40" s="621"/>
      <c r="CX40" s="621"/>
      <c r="CY40" s="622"/>
      <c r="CZ40" s="623">
        <v>1.5</v>
      </c>
      <c r="DA40" s="641"/>
      <c r="DB40" s="641"/>
      <c r="DC40" s="642"/>
      <c r="DD40" s="626" t="s">
        <v>322</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701900</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304</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318</v>
      </c>
      <c r="CS41" s="639"/>
      <c r="CT41" s="639"/>
      <c r="CU41" s="639"/>
      <c r="CV41" s="639"/>
      <c r="CW41" s="639"/>
      <c r="CX41" s="639"/>
      <c r="CY41" s="640"/>
      <c r="CZ41" s="623" t="s">
        <v>318</v>
      </c>
      <c r="DA41" s="641"/>
      <c r="DB41" s="641"/>
      <c r="DC41" s="642"/>
      <c r="DD41" s="626" t="s">
        <v>318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858984</v>
      </c>
      <c r="CS42" s="621"/>
      <c r="CT42" s="621"/>
      <c r="CU42" s="621"/>
      <c r="CV42" s="621"/>
      <c r="CW42" s="621"/>
      <c r="CX42" s="621"/>
      <c r="CY42" s="622"/>
      <c r="CZ42" s="623">
        <v>7.2</v>
      </c>
      <c r="DA42" s="624"/>
      <c r="DB42" s="624"/>
      <c r="DC42" s="625"/>
      <c r="DD42" s="626">
        <v>244416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30972</v>
      </c>
      <c r="CS43" s="639"/>
      <c r="CT43" s="639"/>
      <c r="CU43" s="639"/>
      <c r="CV43" s="639"/>
      <c r="CW43" s="639"/>
      <c r="CX43" s="639"/>
      <c r="CY43" s="640"/>
      <c r="CZ43" s="623">
        <v>0.3</v>
      </c>
      <c r="DA43" s="641"/>
      <c r="DB43" s="641"/>
      <c r="DC43" s="642"/>
      <c r="DD43" s="626">
        <v>30972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290</v>
      </c>
      <c r="CE44" s="634"/>
      <c r="CF44" s="617" t="s">
        <v>340</v>
      </c>
      <c r="CG44" s="618"/>
      <c r="CH44" s="618"/>
      <c r="CI44" s="618"/>
      <c r="CJ44" s="618"/>
      <c r="CK44" s="618"/>
      <c r="CL44" s="618"/>
      <c r="CM44" s="618"/>
      <c r="CN44" s="618"/>
      <c r="CO44" s="618"/>
      <c r="CP44" s="618"/>
      <c r="CQ44" s="619"/>
      <c r="CR44" s="620">
        <v>849709</v>
      </c>
      <c r="CS44" s="621"/>
      <c r="CT44" s="621"/>
      <c r="CU44" s="621"/>
      <c r="CV44" s="621"/>
      <c r="CW44" s="621"/>
      <c r="CX44" s="621"/>
      <c r="CY44" s="622"/>
      <c r="CZ44" s="623">
        <v>7.2</v>
      </c>
      <c r="DA44" s="624"/>
      <c r="DB44" s="624"/>
      <c r="DC44" s="625"/>
      <c r="DD44" s="626">
        <v>235141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95354</v>
      </c>
      <c r="CS45" s="639"/>
      <c r="CT45" s="639"/>
      <c r="CU45" s="639"/>
      <c r="CV45" s="639"/>
      <c r="CW45" s="639"/>
      <c r="CX45" s="639"/>
      <c r="CY45" s="640"/>
      <c r="CZ45" s="623">
        <v>0.8</v>
      </c>
      <c r="DA45" s="641"/>
      <c r="DB45" s="641"/>
      <c r="DC45" s="642"/>
      <c r="DD45" s="626">
        <v>10198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743145</v>
      </c>
      <c r="CS46" s="621"/>
      <c r="CT46" s="621"/>
      <c r="CU46" s="621"/>
      <c r="CV46" s="621"/>
      <c r="CW46" s="621"/>
      <c r="CX46" s="621"/>
      <c r="CY46" s="622"/>
      <c r="CZ46" s="623">
        <v>6.3</v>
      </c>
      <c r="DA46" s="624"/>
      <c r="DB46" s="624"/>
      <c r="DC46" s="625"/>
      <c r="DD46" s="626">
        <v>213733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9275</v>
      </c>
      <c r="CS47" s="639"/>
      <c r="CT47" s="639"/>
      <c r="CU47" s="639"/>
      <c r="CV47" s="639"/>
      <c r="CW47" s="639"/>
      <c r="CX47" s="639"/>
      <c r="CY47" s="640"/>
      <c r="CZ47" s="623">
        <v>0.1</v>
      </c>
      <c r="DA47" s="641"/>
      <c r="DB47" s="641"/>
      <c r="DC47" s="642"/>
      <c r="DD47" s="626">
        <v>9275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11876173</v>
      </c>
      <c r="CS49" s="605"/>
      <c r="CT49" s="605"/>
      <c r="CU49" s="605"/>
      <c r="CV49" s="605"/>
      <c r="CW49" s="605"/>
      <c r="CX49" s="605"/>
      <c r="CY49" s="606"/>
      <c r="CZ49" s="607">
        <v>100</v>
      </c>
      <c r="DA49" s="608"/>
      <c r="DB49" s="608"/>
      <c r="DC49" s="609"/>
      <c r="DD49" s="610">
        <v>8852532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12436</v>
      </c>
      <c r="R7" s="1134"/>
      <c r="S7" s="1134"/>
      <c r="T7" s="1134"/>
      <c r="U7" s="1134"/>
      <c r="V7" s="1134">
        <v>11958</v>
      </c>
      <c r="W7" s="1134"/>
      <c r="X7" s="1134"/>
      <c r="Y7" s="1134"/>
      <c r="Z7" s="1134"/>
      <c r="AA7" s="1134">
        <f>Q7-V7</f>
        <v>478</v>
      </c>
      <c r="AB7" s="1134"/>
      <c r="AC7" s="1134"/>
      <c r="AD7" s="1134"/>
      <c r="AE7" s="1135"/>
      <c r="AF7" s="1136">
        <v>478</v>
      </c>
      <c r="AG7" s="1137"/>
      <c r="AH7" s="1137"/>
      <c r="AI7" s="1137"/>
      <c r="AJ7" s="1138"/>
      <c r="AK7" s="1120">
        <v>74</v>
      </c>
      <c r="AL7" s="1121"/>
      <c r="AM7" s="1121"/>
      <c r="AN7" s="1121"/>
      <c r="AO7" s="1121"/>
      <c r="AP7" s="1121">
        <v>6935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546</v>
      </c>
      <c r="BS7" s="1124" t="s">
        <v>547</v>
      </c>
      <c r="BT7" s="1125"/>
      <c r="BU7" s="1125"/>
      <c r="BV7" s="1125"/>
      <c r="BW7" s="1125"/>
      <c r="BX7" s="1125"/>
      <c r="BY7" s="1125"/>
      <c r="BZ7" s="1125"/>
      <c r="CA7" s="1125"/>
      <c r="CB7" s="1125"/>
      <c r="CC7" s="1125"/>
      <c r="CD7" s="1125"/>
      <c r="CE7" s="1125"/>
      <c r="CF7" s="1125"/>
      <c r="CG7" s="1126"/>
      <c r="CH7" s="1117">
        <v>0</v>
      </c>
      <c r="CI7" s="1118"/>
      <c r="CJ7" s="1118"/>
      <c r="CK7" s="1118"/>
      <c r="CL7" s="1119"/>
      <c r="CM7" s="1117">
        <v>425</v>
      </c>
      <c r="CN7" s="1118"/>
      <c r="CO7" s="1118"/>
      <c r="CP7" s="1118"/>
      <c r="CQ7" s="1119"/>
      <c r="CR7" s="1117">
        <v>1</v>
      </c>
      <c r="CS7" s="1118"/>
      <c r="CT7" s="1118"/>
      <c r="CU7" s="1118"/>
      <c r="CV7" s="1119"/>
      <c r="CW7" s="1117">
        <v>0</v>
      </c>
      <c r="CX7" s="1118"/>
      <c r="CY7" s="1118"/>
      <c r="CZ7" s="1118"/>
      <c r="DA7" s="1119"/>
      <c r="DB7" s="1117" t="s">
        <v>540</v>
      </c>
      <c r="DC7" s="1118"/>
      <c r="DD7" s="1118"/>
      <c r="DE7" s="1118"/>
      <c r="DF7" s="1119"/>
      <c r="DG7" s="1117">
        <v>40</v>
      </c>
      <c r="DH7" s="1118"/>
      <c r="DI7" s="1118"/>
      <c r="DJ7" s="1118"/>
      <c r="DK7" s="1119"/>
      <c r="DL7" s="1117" t="s">
        <v>540</v>
      </c>
      <c r="DM7" s="1118"/>
      <c r="DN7" s="1118"/>
      <c r="DO7" s="1118"/>
      <c r="DP7" s="1119"/>
      <c r="DQ7" s="1117" t="s">
        <v>544</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12354</v>
      </c>
      <c r="R23" s="1098"/>
      <c r="S23" s="1098"/>
      <c r="T23" s="1098"/>
      <c r="U23" s="1098"/>
      <c r="V23" s="1098">
        <v>11876</v>
      </c>
      <c r="W23" s="1098"/>
      <c r="X23" s="1098"/>
      <c r="Y23" s="1098"/>
      <c r="Z23" s="1098"/>
      <c r="AA23" s="1098">
        <f>Q23-V23</f>
        <v>478</v>
      </c>
      <c r="AB23" s="1098"/>
      <c r="AC23" s="1098"/>
      <c r="AD23" s="1098"/>
      <c r="AE23" s="1099"/>
      <c r="AF23" s="1100">
        <v>478</v>
      </c>
      <c r="AG23" s="1098"/>
      <c r="AH23" s="1098"/>
      <c r="AI23" s="1098"/>
      <c r="AJ23" s="1101"/>
      <c r="AK23" s="1102"/>
      <c r="AL23" s="1103"/>
      <c r="AM23" s="1103"/>
      <c r="AN23" s="1103"/>
      <c r="AO23" s="1103"/>
      <c r="AP23" s="1098">
        <v>6935</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6344</v>
      </c>
      <c r="R28" s="1083"/>
      <c r="S28" s="1083"/>
      <c r="T28" s="1083"/>
      <c r="U28" s="1083"/>
      <c r="V28" s="1083">
        <v>6269</v>
      </c>
      <c r="W28" s="1083"/>
      <c r="X28" s="1083"/>
      <c r="Y28" s="1083"/>
      <c r="Z28" s="1083"/>
      <c r="AA28" s="1083">
        <f t="shared" ref="AA28:AA32" si="0">Q28-V28</f>
        <v>75</v>
      </c>
      <c r="AB28" s="1083"/>
      <c r="AC28" s="1083"/>
      <c r="AD28" s="1083"/>
      <c r="AE28" s="1084"/>
      <c r="AF28" s="1085">
        <v>75</v>
      </c>
      <c r="AG28" s="1083"/>
      <c r="AH28" s="1083"/>
      <c r="AI28" s="1083"/>
      <c r="AJ28" s="1086"/>
      <c r="AK28" s="1087">
        <v>658</v>
      </c>
      <c r="AL28" s="1075"/>
      <c r="AM28" s="1075"/>
      <c r="AN28" s="1075"/>
      <c r="AO28" s="1075"/>
      <c r="AP28" s="1075" t="s">
        <v>536</v>
      </c>
      <c r="AQ28" s="1075"/>
      <c r="AR28" s="1075"/>
      <c r="AS28" s="1075"/>
      <c r="AT28" s="1075"/>
      <c r="AU28" s="1075" t="s">
        <v>536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2665</v>
      </c>
      <c r="R29" s="1073"/>
      <c r="S29" s="1073"/>
      <c r="T29" s="1073"/>
      <c r="U29" s="1073"/>
      <c r="V29" s="1073">
        <v>2555</v>
      </c>
      <c r="W29" s="1073"/>
      <c r="X29" s="1073"/>
      <c r="Y29" s="1073"/>
      <c r="Z29" s="1073"/>
      <c r="AA29" s="1073">
        <f t="shared" si="0"/>
        <v>110</v>
      </c>
      <c r="AB29" s="1073"/>
      <c r="AC29" s="1073"/>
      <c r="AD29" s="1073"/>
      <c r="AE29" s="1074"/>
      <c r="AF29" s="1048">
        <v>110</v>
      </c>
      <c r="AG29" s="1049"/>
      <c r="AH29" s="1049"/>
      <c r="AI29" s="1049"/>
      <c r="AJ29" s="1050"/>
      <c r="AK29" s="1009">
        <v>375</v>
      </c>
      <c r="AL29" s="1000"/>
      <c r="AM29" s="1000"/>
      <c r="AN29" s="1000"/>
      <c r="AO29" s="1000"/>
      <c r="AP29" s="1000" t="s">
        <v>536</v>
      </c>
      <c r="AQ29" s="1000"/>
      <c r="AR29" s="1000"/>
      <c r="AS29" s="1000"/>
      <c r="AT29" s="1000"/>
      <c r="AU29" s="1000" t="s">
        <v>536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400</v>
      </c>
      <c r="R30" s="1073"/>
      <c r="S30" s="1073"/>
      <c r="T30" s="1073"/>
      <c r="U30" s="1073"/>
      <c r="V30" s="1073">
        <v>380</v>
      </c>
      <c r="W30" s="1073"/>
      <c r="X30" s="1073"/>
      <c r="Y30" s="1073"/>
      <c r="Z30" s="1073"/>
      <c r="AA30" s="1073">
        <f t="shared" si="0"/>
        <v>20</v>
      </c>
      <c r="AB30" s="1073"/>
      <c r="AC30" s="1073"/>
      <c r="AD30" s="1073"/>
      <c r="AE30" s="1074"/>
      <c r="AF30" s="1048">
        <v>20</v>
      </c>
      <c r="AG30" s="1049"/>
      <c r="AH30" s="1049"/>
      <c r="AI30" s="1049"/>
      <c r="AJ30" s="1050"/>
      <c r="AK30" s="1009">
        <v>82</v>
      </c>
      <c r="AL30" s="1000"/>
      <c r="AM30" s="1000"/>
      <c r="AN30" s="1000"/>
      <c r="AO30" s="1000"/>
      <c r="AP30" s="1000" t="s">
        <v>536</v>
      </c>
      <c r="AQ30" s="1000"/>
      <c r="AR30" s="1000"/>
      <c r="AS30" s="1000"/>
      <c r="AT30" s="1000"/>
      <c r="AU30" s="1000" t="s">
        <v>537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535</v>
      </c>
      <c r="R31" s="1073"/>
      <c r="S31" s="1073"/>
      <c r="T31" s="1073"/>
      <c r="U31" s="1073"/>
      <c r="V31" s="1073">
        <v>498</v>
      </c>
      <c r="W31" s="1073"/>
      <c r="X31" s="1073"/>
      <c r="Y31" s="1073"/>
      <c r="Z31" s="1073"/>
      <c r="AA31" s="1073">
        <f t="shared" si="0"/>
        <v>37</v>
      </c>
      <c r="AB31" s="1073"/>
      <c r="AC31" s="1073"/>
      <c r="AD31" s="1073"/>
      <c r="AE31" s="1074"/>
      <c r="AF31" s="1048">
        <v>393</v>
      </c>
      <c r="AG31" s="1049"/>
      <c r="AH31" s="1049"/>
      <c r="AI31" s="1049"/>
      <c r="AJ31" s="1050"/>
      <c r="AK31" s="1009" t="s">
        <v>535</v>
      </c>
      <c r="AL31" s="1000"/>
      <c r="AM31" s="1000"/>
      <c r="AN31" s="1000"/>
      <c r="AO31" s="1000"/>
      <c r="AP31" s="1000">
        <v>1716</v>
      </c>
      <c r="AQ31" s="1000"/>
      <c r="AR31" s="1000"/>
      <c r="AS31" s="1000"/>
      <c r="AT31" s="1000"/>
      <c r="AU31" s="1000" t="s">
        <v>549</v>
      </c>
      <c r="AV31" s="1000"/>
      <c r="AW31" s="1000"/>
      <c r="AX31" s="1000"/>
      <c r="AY31" s="1000"/>
      <c r="AZ31" s="1071" t="s">
        <v>536</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1324</v>
      </c>
      <c r="R32" s="1073"/>
      <c r="S32" s="1073"/>
      <c r="T32" s="1073"/>
      <c r="U32" s="1073"/>
      <c r="V32" s="1073">
        <v>1304</v>
      </c>
      <c r="W32" s="1073"/>
      <c r="X32" s="1073"/>
      <c r="Y32" s="1073"/>
      <c r="Z32" s="1073"/>
      <c r="AA32" s="1073">
        <f t="shared" si="0"/>
        <v>20</v>
      </c>
      <c r="AB32" s="1073"/>
      <c r="AC32" s="1073"/>
      <c r="AD32" s="1073"/>
      <c r="AE32" s="1074"/>
      <c r="AF32" s="1048">
        <v>20</v>
      </c>
      <c r="AG32" s="1049"/>
      <c r="AH32" s="1049"/>
      <c r="AI32" s="1049"/>
      <c r="AJ32" s="1050"/>
      <c r="AK32" s="1009">
        <v>391</v>
      </c>
      <c r="AL32" s="1000"/>
      <c r="AM32" s="1000"/>
      <c r="AN32" s="1000"/>
      <c r="AO32" s="1000"/>
      <c r="AP32" s="1000">
        <v>8568</v>
      </c>
      <c r="AQ32" s="1000"/>
      <c r="AR32" s="1000"/>
      <c r="AS32" s="1000"/>
      <c r="AT32" s="1000"/>
      <c r="AU32" s="1000">
        <v>4618</v>
      </c>
      <c r="AV32" s="1000"/>
      <c r="AW32" s="1000"/>
      <c r="AX32" s="1000"/>
      <c r="AY32" s="1000"/>
      <c r="AZ32" s="1071" t="s">
        <v>536</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616</v>
      </c>
      <c r="AG63" s="988"/>
      <c r="AH63" s="988"/>
      <c r="AI63" s="988"/>
      <c r="AJ63" s="1059"/>
      <c r="AK63" s="1060"/>
      <c r="AL63" s="992"/>
      <c r="AM63" s="992"/>
      <c r="AN63" s="992"/>
      <c r="AO63" s="992"/>
      <c r="AP63" s="988">
        <f>SUM(AP28:AT62)</f>
        <v>10284</v>
      </c>
      <c r="AQ63" s="988"/>
      <c r="AR63" s="988"/>
      <c r="AS63" s="988"/>
      <c r="AT63" s="988"/>
      <c r="AU63" s="988">
        <f>SUM(AU28:AY62)</f>
        <v>4618</v>
      </c>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538</v>
      </c>
      <c r="C68" s="1015"/>
      <c r="D68" s="1015"/>
      <c r="E68" s="1015"/>
      <c r="F68" s="1015"/>
      <c r="G68" s="1015"/>
      <c r="H68" s="1015"/>
      <c r="I68" s="1015"/>
      <c r="J68" s="1015"/>
      <c r="K68" s="1015"/>
      <c r="L68" s="1015"/>
      <c r="M68" s="1015"/>
      <c r="N68" s="1015"/>
      <c r="O68" s="1015"/>
      <c r="P68" s="1016"/>
      <c r="Q68" s="1017">
        <v>4031</v>
      </c>
      <c r="R68" s="1011"/>
      <c r="S68" s="1011"/>
      <c r="T68" s="1011"/>
      <c r="U68" s="1011"/>
      <c r="V68" s="1011">
        <v>3928</v>
      </c>
      <c r="W68" s="1011"/>
      <c r="X68" s="1011"/>
      <c r="Y68" s="1011"/>
      <c r="Z68" s="1011"/>
      <c r="AA68" s="1011">
        <f>Q68-V68</f>
        <v>103</v>
      </c>
      <c r="AB68" s="1011"/>
      <c r="AC68" s="1011"/>
      <c r="AD68" s="1011"/>
      <c r="AE68" s="1011"/>
      <c r="AF68" s="1011">
        <v>103</v>
      </c>
      <c r="AG68" s="1011"/>
      <c r="AH68" s="1011"/>
      <c r="AI68" s="1011"/>
      <c r="AJ68" s="1011"/>
      <c r="AK68" s="1011" t="s">
        <v>540</v>
      </c>
      <c r="AL68" s="1011"/>
      <c r="AM68" s="1011"/>
      <c r="AN68" s="1011"/>
      <c r="AO68" s="1011"/>
      <c r="AP68" s="1011" t="s">
        <v>536</v>
      </c>
      <c r="AQ68" s="1011"/>
      <c r="AR68" s="1011"/>
      <c r="AS68" s="1011"/>
      <c r="AT68" s="1011"/>
      <c r="AU68" s="1011" t="s">
        <v>541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542</v>
      </c>
      <c r="C69" s="1004"/>
      <c r="D69" s="1004"/>
      <c r="E69" s="1004"/>
      <c r="F69" s="1004"/>
      <c r="G69" s="1004"/>
      <c r="H69" s="1004"/>
      <c r="I69" s="1004"/>
      <c r="J69" s="1004"/>
      <c r="K69" s="1004"/>
      <c r="L69" s="1004"/>
      <c r="M69" s="1004"/>
      <c r="N69" s="1004"/>
      <c r="O69" s="1004"/>
      <c r="P69" s="1005"/>
      <c r="Q69" s="1006">
        <v>3104</v>
      </c>
      <c r="R69" s="1000"/>
      <c r="S69" s="1000"/>
      <c r="T69" s="1000"/>
      <c r="U69" s="1000"/>
      <c r="V69" s="1000">
        <v>2681</v>
      </c>
      <c r="W69" s="1000"/>
      <c r="X69" s="1000"/>
      <c r="Y69" s="1000"/>
      <c r="Z69" s="1000"/>
      <c r="AA69" s="1000">
        <f t="shared" ref="AA69:AA72" si="1">Q69-V69</f>
        <v>423</v>
      </c>
      <c r="AB69" s="1000"/>
      <c r="AC69" s="1000"/>
      <c r="AD69" s="1000"/>
      <c r="AE69" s="1000"/>
      <c r="AF69" s="1000">
        <v>423</v>
      </c>
      <c r="AG69" s="1000"/>
      <c r="AH69" s="1000"/>
      <c r="AI69" s="1000"/>
      <c r="AJ69" s="1000"/>
      <c r="AK69" s="1000">
        <v>344</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543</v>
      </c>
      <c r="C70" s="1004"/>
      <c r="D70" s="1004"/>
      <c r="E70" s="1004"/>
      <c r="F70" s="1004"/>
      <c r="G70" s="1004"/>
      <c r="H70" s="1004"/>
      <c r="I70" s="1004"/>
      <c r="J70" s="1004"/>
      <c r="K70" s="1004"/>
      <c r="L70" s="1004"/>
      <c r="M70" s="1004"/>
      <c r="N70" s="1004"/>
      <c r="O70" s="1004"/>
      <c r="P70" s="1005"/>
      <c r="Q70" s="1006">
        <v>831407</v>
      </c>
      <c r="R70" s="1000"/>
      <c r="S70" s="1000"/>
      <c r="T70" s="1000"/>
      <c r="U70" s="1000"/>
      <c r="V70" s="1000">
        <v>805733</v>
      </c>
      <c r="W70" s="1000"/>
      <c r="X70" s="1000"/>
      <c r="Y70" s="1000"/>
      <c r="Z70" s="1000"/>
      <c r="AA70" s="1000">
        <f t="shared" si="1"/>
        <v>25674</v>
      </c>
      <c r="AB70" s="1000"/>
      <c r="AC70" s="1000"/>
      <c r="AD70" s="1000"/>
      <c r="AE70" s="1000"/>
      <c r="AF70" s="1000">
        <v>25674</v>
      </c>
      <c r="AG70" s="1000"/>
      <c r="AH70" s="1000"/>
      <c r="AI70" s="1000"/>
      <c r="AJ70" s="1000"/>
      <c r="AK70" s="1000">
        <v>7166</v>
      </c>
      <c r="AL70" s="1000"/>
      <c r="AM70" s="1000"/>
      <c r="AN70" s="1000"/>
      <c r="AO70" s="1000"/>
      <c r="AP70" s="1000" t="s">
        <v>545</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831</v>
      </c>
      <c r="R71" s="1000"/>
      <c r="S71" s="1000"/>
      <c r="T71" s="1000"/>
      <c r="U71" s="1000"/>
      <c r="V71" s="1000">
        <v>770</v>
      </c>
      <c r="W71" s="1000"/>
      <c r="X71" s="1000"/>
      <c r="Y71" s="1000"/>
      <c r="Z71" s="1000"/>
      <c r="AA71" s="1000">
        <f t="shared" si="1"/>
        <v>61</v>
      </c>
      <c r="AB71" s="1000"/>
      <c r="AC71" s="1000"/>
      <c r="AD71" s="1000"/>
      <c r="AE71" s="1000"/>
      <c r="AF71" s="1000">
        <v>61</v>
      </c>
      <c r="AG71" s="1000"/>
      <c r="AH71" s="1000"/>
      <c r="AI71" s="1000"/>
      <c r="AJ71" s="1000"/>
      <c r="AK71" s="1000" t="s">
        <v>544</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186</v>
      </c>
      <c r="R72" s="1000"/>
      <c r="S72" s="1000"/>
      <c r="T72" s="1000"/>
      <c r="U72" s="1000"/>
      <c r="V72" s="1000">
        <v>171</v>
      </c>
      <c r="W72" s="1000"/>
      <c r="X72" s="1000"/>
      <c r="Y72" s="1000"/>
      <c r="Z72" s="1000"/>
      <c r="AA72" s="1000">
        <f t="shared" si="1"/>
        <v>15</v>
      </c>
      <c r="AB72" s="1000"/>
      <c r="AC72" s="1000"/>
      <c r="AD72" s="1000"/>
      <c r="AE72" s="1000"/>
      <c r="AF72" s="1000">
        <v>0</v>
      </c>
      <c r="AG72" s="1000"/>
      <c r="AH72" s="1000"/>
      <c r="AI72" s="1000"/>
      <c r="AJ72" s="1000"/>
      <c r="AK72" s="1000" t="s">
        <v>544</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26262</v>
      </c>
      <c r="AG88" s="988"/>
      <c r="AH88" s="988"/>
      <c r="AI88" s="988"/>
      <c r="AJ88" s="988"/>
      <c r="AK88" s="992"/>
      <c r="AL88" s="992"/>
      <c r="AM88" s="992"/>
      <c r="AN88" s="992"/>
      <c r="AO88" s="992"/>
      <c r="AP88" s="988" t="s">
        <v>545</v>
      </c>
      <c r="AQ88" s="988"/>
      <c r="AR88" s="988"/>
      <c r="AS88" s="988"/>
      <c r="AT88" s="988"/>
      <c r="AU88" s="988" t="s">
        <v>536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v>
      </c>
      <c r="CS102" s="980"/>
      <c r="CT102" s="980"/>
      <c r="CU102" s="980"/>
      <c r="CV102" s="981"/>
      <c r="CW102" s="979">
        <f t="shared" ref="CW102" si="2">SUM(CW7:DA88)</f>
        <v>0</v>
      </c>
      <c r="CX102" s="980"/>
      <c r="CY102" s="980"/>
      <c r="CZ102" s="980"/>
      <c r="DA102" s="981"/>
      <c r="DB102" s="979" t="s">
        <v>541</v>
      </c>
      <c r="DC102" s="980"/>
      <c r="DD102" s="980"/>
      <c r="DE102" s="980"/>
      <c r="DF102" s="981"/>
      <c r="DG102" s="979">
        <f t="shared" ref="DG102" si="3">SUM(DG7:DK88)</f>
        <v>40</v>
      </c>
      <c r="DH102" s="980"/>
      <c r="DI102" s="980"/>
      <c r="DJ102" s="980"/>
      <c r="DK102" s="981"/>
      <c r="DL102" s="979" t="s">
        <v>541</v>
      </c>
      <c r="DM102" s="980"/>
      <c r="DN102" s="980"/>
      <c r="DO102" s="980"/>
      <c r="DP102" s="981"/>
      <c r="DQ102" s="979" t="s">
        <v>541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687513</v>
      </c>
      <c r="AB110" s="916"/>
      <c r="AC110" s="916"/>
      <c r="AD110" s="916"/>
      <c r="AE110" s="917"/>
      <c r="AF110" s="918">
        <v>608308</v>
      </c>
      <c r="AG110" s="916"/>
      <c r="AH110" s="916"/>
      <c r="AI110" s="916"/>
      <c r="AJ110" s="917"/>
      <c r="AK110" s="918">
        <v>607474</v>
      </c>
      <c r="AL110" s="916"/>
      <c r="AM110" s="916"/>
      <c r="AN110" s="916"/>
      <c r="AO110" s="917"/>
      <c r="AP110" s="919">
        <v>8.3000000000000007</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7086225</v>
      </c>
      <c r="BR110" s="863"/>
      <c r="BS110" s="863"/>
      <c r="BT110" s="863"/>
      <c r="BU110" s="863"/>
      <c r="BV110" s="863">
        <v>6913945</v>
      </c>
      <c r="BW110" s="863"/>
      <c r="BX110" s="863"/>
      <c r="BY110" s="863"/>
      <c r="BZ110" s="863"/>
      <c r="CA110" s="863">
        <v>6934995</v>
      </c>
      <c r="CB110" s="863"/>
      <c r="CC110" s="863"/>
      <c r="CD110" s="863"/>
      <c r="CE110" s="863"/>
      <c r="CF110" s="887">
        <v>94.3</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77034</v>
      </c>
      <c r="BR111" s="835"/>
      <c r="BS111" s="835"/>
      <c r="BT111" s="835"/>
      <c r="BU111" s="835"/>
      <c r="BV111" s="835">
        <v>66567</v>
      </c>
      <c r="BW111" s="835"/>
      <c r="BX111" s="835"/>
      <c r="BY111" s="835"/>
      <c r="BZ111" s="835"/>
      <c r="CA111" s="835">
        <v>39736</v>
      </c>
      <c r="CB111" s="835"/>
      <c r="CC111" s="835"/>
      <c r="CD111" s="835"/>
      <c r="CE111" s="835"/>
      <c r="CF111" s="896">
        <v>0.5</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4732239</v>
      </c>
      <c r="BR112" s="835"/>
      <c r="BS112" s="835"/>
      <c r="BT112" s="835"/>
      <c r="BU112" s="835"/>
      <c r="BV112" s="835">
        <v>4545458</v>
      </c>
      <c r="BW112" s="835"/>
      <c r="BX112" s="835"/>
      <c r="BY112" s="835"/>
      <c r="BZ112" s="835"/>
      <c r="CA112" s="835">
        <v>4618059</v>
      </c>
      <c r="CB112" s="835"/>
      <c r="CC112" s="835"/>
      <c r="CD112" s="835"/>
      <c r="CE112" s="835"/>
      <c r="CF112" s="896">
        <v>62.8</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302596</v>
      </c>
      <c r="AB113" s="944"/>
      <c r="AC113" s="944"/>
      <c r="AD113" s="944"/>
      <c r="AE113" s="945"/>
      <c r="AF113" s="946">
        <v>325902</v>
      </c>
      <c r="AG113" s="944"/>
      <c r="AH113" s="944"/>
      <c r="AI113" s="944"/>
      <c r="AJ113" s="945"/>
      <c r="AK113" s="946">
        <v>331462</v>
      </c>
      <c r="AL113" s="944"/>
      <c r="AM113" s="944"/>
      <c r="AN113" s="944"/>
      <c r="AO113" s="945"/>
      <c r="AP113" s="947">
        <v>4.5</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t="s">
        <v>223</v>
      </c>
      <c r="BR113" s="835"/>
      <c r="BS113" s="835"/>
      <c r="BT113" s="835"/>
      <c r="BU113" s="835"/>
      <c r="BV113" s="835" t="s">
        <v>223</v>
      </c>
      <c r="BW113" s="835"/>
      <c r="BX113" s="835"/>
      <c r="BY113" s="835"/>
      <c r="BZ113" s="835"/>
      <c r="CA113" s="835" t="s">
        <v>223</v>
      </c>
      <c r="CB113" s="835"/>
      <c r="CC113" s="835"/>
      <c r="CD113" s="835"/>
      <c r="CE113" s="835"/>
      <c r="CF113" s="896" t="s">
        <v>223</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223</v>
      </c>
      <c r="AB114" s="798"/>
      <c r="AC114" s="798"/>
      <c r="AD114" s="798"/>
      <c r="AE114" s="799"/>
      <c r="AF114" s="800" t="s">
        <v>223</v>
      </c>
      <c r="AG114" s="798"/>
      <c r="AH114" s="798"/>
      <c r="AI114" s="798"/>
      <c r="AJ114" s="799"/>
      <c r="AK114" s="800" t="s">
        <v>223</v>
      </c>
      <c r="AL114" s="798"/>
      <c r="AM114" s="798"/>
      <c r="AN114" s="798"/>
      <c r="AO114" s="799"/>
      <c r="AP114" s="845" t="s">
        <v>223</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1121115</v>
      </c>
      <c r="BR114" s="835"/>
      <c r="BS114" s="835"/>
      <c r="BT114" s="835"/>
      <c r="BU114" s="835"/>
      <c r="BV114" s="835">
        <v>1173487</v>
      </c>
      <c r="BW114" s="835"/>
      <c r="BX114" s="835"/>
      <c r="BY114" s="835"/>
      <c r="BZ114" s="835"/>
      <c r="CA114" s="835">
        <v>1336150</v>
      </c>
      <c r="CB114" s="835"/>
      <c r="CC114" s="835"/>
      <c r="CD114" s="835"/>
      <c r="CE114" s="835"/>
      <c r="CF114" s="896">
        <v>18.2</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82490</v>
      </c>
      <c r="AB115" s="944"/>
      <c r="AC115" s="944"/>
      <c r="AD115" s="944"/>
      <c r="AE115" s="945"/>
      <c r="AF115" s="946">
        <v>13428</v>
      </c>
      <c r="AG115" s="944"/>
      <c r="AH115" s="944"/>
      <c r="AI115" s="944"/>
      <c r="AJ115" s="945"/>
      <c r="AK115" s="946">
        <v>38762</v>
      </c>
      <c r="AL115" s="944"/>
      <c r="AM115" s="944"/>
      <c r="AN115" s="944"/>
      <c r="AO115" s="945"/>
      <c r="AP115" s="947">
        <v>0.5</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77034</v>
      </c>
      <c r="DH115" s="798"/>
      <c r="DI115" s="798"/>
      <c r="DJ115" s="798"/>
      <c r="DK115" s="799"/>
      <c r="DL115" s="800">
        <v>66567</v>
      </c>
      <c r="DM115" s="798"/>
      <c r="DN115" s="798"/>
      <c r="DO115" s="798"/>
      <c r="DP115" s="799"/>
      <c r="DQ115" s="800">
        <v>39736</v>
      </c>
      <c r="DR115" s="798"/>
      <c r="DS115" s="798"/>
      <c r="DT115" s="798"/>
      <c r="DU115" s="799"/>
      <c r="DV115" s="845">
        <v>0.5</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v>42</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1072599</v>
      </c>
      <c r="AB117" s="930"/>
      <c r="AC117" s="930"/>
      <c r="AD117" s="930"/>
      <c r="AE117" s="931"/>
      <c r="AF117" s="932">
        <v>947680</v>
      </c>
      <c r="AG117" s="930"/>
      <c r="AH117" s="930"/>
      <c r="AI117" s="930"/>
      <c r="AJ117" s="931"/>
      <c r="AK117" s="932">
        <v>977698</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v>1318</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13017931</v>
      </c>
      <c r="BR119" s="866"/>
      <c r="BS119" s="866"/>
      <c r="BT119" s="866"/>
      <c r="BU119" s="866"/>
      <c r="BV119" s="866">
        <v>12699457</v>
      </c>
      <c r="BW119" s="866"/>
      <c r="BX119" s="866"/>
      <c r="BY119" s="866"/>
      <c r="BZ119" s="866"/>
      <c r="CA119" s="866">
        <v>12928940</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1034571</v>
      </c>
      <c r="BR120" s="863"/>
      <c r="BS120" s="863"/>
      <c r="BT120" s="863"/>
      <c r="BU120" s="863"/>
      <c r="BV120" s="863">
        <v>1088087</v>
      </c>
      <c r="BW120" s="863"/>
      <c r="BX120" s="863"/>
      <c r="BY120" s="863"/>
      <c r="BZ120" s="863"/>
      <c r="CA120" s="863">
        <v>1114445</v>
      </c>
      <c r="CB120" s="863"/>
      <c r="CC120" s="863"/>
      <c r="CD120" s="863"/>
      <c r="CE120" s="863"/>
      <c r="CF120" s="887">
        <v>15.1</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4732239</v>
      </c>
      <c r="DH120" s="863"/>
      <c r="DI120" s="863"/>
      <c r="DJ120" s="863"/>
      <c r="DK120" s="863"/>
      <c r="DL120" s="863">
        <v>4545458</v>
      </c>
      <c r="DM120" s="863"/>
      <c r="DN120" s="863"/>
      <c r="DO120" s="863"/>
      <c r="DP120" s="863"/>
      <c r="DQ120" s="863">
        <v>4618059</v>
      </c>
      <c r="DR120" s="863"/>
      <c r="DS120" s="863"/>
      <c r="DT120" s="863"/>
      <c r="DU120" s="863"/>
      <c r="DV120" s="864">
        <v>62.8</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4630927</v>
      </c>
      <c r="BR121" s="835"/>
      <c r="BS121" s="835"/>
      <c r="BT121" s="835"/>
      <c r="BU121" s="835"/>
      <c r="BV121" s="835">
        <v>4543109</v>
      </c>
      <c r="BW121" s="835"/>
      <c r="BX121" s="835"/>
      <c r="BY121" s="835"/>
      <c r="BZ121" s="835"/>
      <c r="CA121" s="835">
        <v>4696098</v>
      </c>
      <c r="CB121" s="835"/>
      <c r="CC121" s="835"/>
      <c r="CD121" s="835"/>
      <c r="CE121" s="835"/>
      <c r="CF121" s="896">
        <v>63.8</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223</v>
      </c>
      <c r="DH121" s="835"/>
      <c r="DI121" s="835"/>
      <c r="DJ121" s="835"/>
      <c r="DK121" s="835"/>
      <c r="DL121" s="835" t="s">
        <v>223</v>
      </c>
      <c r="DM121" s="835"/>
      <c r="DN121" s="835"/>
      <c r="DO121" s="835"/>
      <c r="DP121" s="835"/>
      <c r="DQ121" s="835" t="s">
        <v>223</v>
      </c>
      <c r="DR121" s="835"/>
      <c r="DS121" s="835"/>
      <c r="DT121" s="835"/>
      <c r="DU121" s="835"/>
      <c r="DV121" s="812" t="s">
        <v>223</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9482640</v>
      </c>
      <c r="BR122" s="866"/>
      <c r="BS122" s="866"/>
      <c r="BT122" s="866"/>
      <c r="BU122" s="866"/>
      <c r="BV122" s="866">
        <v>9055395</v>
      </c>
      <c r="BW122" s="866"/>
      <c r="BX122" s="866"/>
      <c r="BY122" s="866"/>
      <c r="BZ122" s="866"/>
      <c r="CA122" s="866">
        <v>8717666</v>
      </c>
      <c r="CB122" s="866"/>
      <c r="CC122" s="866"/>
      <c r="CD122" s="866"/>
      <c r="CE122" s="866"/>
      <c r="CF122" s="867">
        <v>118.5</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223</v>
      </c>
      <c r="DH122" s="835"/>
      <c r="DI122" s="835"/>
      <c r="DJ122" s="835"/>
      <c r="DK122" s="835"/>
      <c r="DL122" s="835" t="s">
        <v>223</v>
      </c>
      <c r="DM122" s="835"/>
      <c r="DN122" s="835"/>
      <c r="DO122" s="835"/>
      <c r="DP122" s="835"/>
      <c r="DQ122" s="835" t="s">
        <v>223</v>
      </c>
      <c r="DR122" s="835"/>
      <c r="DS122" s="835"/>
      <c r="DT122" s="835"/>
      <c r="DU122" s="835"/>
      <c r="DV122" s="812" t="s">
        <v>223</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15148138</v>
      </c>
      <c r="BR123" s="854"/>
      <c r="BS123" s="854"/>
      <c r="BT123" s="854"/>
      <c r="BU123" s="854"/>
      <c r="BV123" s="854">
        <v>14686591</v>
      </c>
      <c r="BW123" s="854"/>
      <c r="BX123" s="854"/>
      <c r="BY123" s="854"/>
      <c r="BZ123" s="854"/>
      <c r="CA123" s="854">
        <v>14528209</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223</v>
      </c>
      <c r="BR124" s="852"/>
      <c r="BS124" s="852"/>
      <c r="BT124" s="852"/>
      <c r="BU124" s="852"/>
      <c r="BV124" s="852" t="s">
        <v>223</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82490</v>
      </c>
      <c r="AB126" s="798"/>
      <c r="AC126" s="798"/>
      <c r="AD126" s="798"/>
      <c r="AE126" s="799"/>
      <c r="AF126" s="800">
        <v>13428</v>
      </c>
      <c r="AG126" s="798"/>
      <c r="AH126" s="798"/>
      <c r="AI126" s="798"/>
      <c r="AJ126" s="799"/>
      <c r="AK126" s="800">
        <v>38762</v>
      </c>
      <c r="AL126" s="798"/>
      <c r="AM126" s="798"/>
      <c r="AN126" s="798"/>
      <c r="AO126" s="799"/>
      <c r="AP126" s="845">
        <v>0.5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399417</v>
      </c>
      <c r="AB128" s="819"/>
      <c r="AC128" s="819"/>
      <c r="AD128" s="819"/>
      <c r="AE128" s="820"/>
      <c r="AF128" s="821">
        <v>395352</v>
      </c>
      <c r="AG128" s="819"/>
      <c r="AH128" s="819"/>
      <c r="AI128" s="819"/>
      <c r="AJ128" s="820"/>
      <c r="AK128" s="821">
        <v>366084</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223</v>
      </c>
      <c r="BG128" s="805"/>
      <c r="BH128" s="805"/>
      <c r="BI128" s="805"/>
      <c r="BJ128" s="805"/>
      <c r="BK128" s="805"/>
      <c r="BL128" s="828"/>
      <c r="BM128" s="804">
        <v>13.7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8135135</v>
      </c>
      <c r="AB129" s="798"/>
      <c r="AC129" s="798"/>
      <c r="AD129" s="798"/>
      <c r="AE129" s="799"/>
      <c r="AF129" s="800">
        <v>8230601</v>
      </c>
      <c r="AG129" s="798"/>
      <c r="AH129" s="798"/>
      <c r="AI129" s="798"/>
      <c r="AJ129" s="799"/>
      <c r="AK129" s="800">
        <v>8204762</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223</v>
      </c>
      <c r="BG129" s="788"/>
      <c r="BH129" s="788"/>
      <c r="BI129" s="788"/>
      <c r="BJ129" s="788"/>
      <c r="BK129" s="788"/>
      <c r="BL129" s="789"/>
      <c r="BM129" s="787">
        <v>18.7</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929253</v>
      </c>
      <c r="AB130" s="798"/>
      <c r="AC130" s="798"/>
      <c r="AD130" s="798"/>
      <c r="AE130" s="799"/>
      <c r="AF130" s="800">
        <v>837809</v>
      </c>
      <c r="AG130" s="798"/>
      <c r="AH130" s="798"/>
      <c r="AI130" s="798"/>
      <c r="AJ130" s="799"/>
      <c r="AK130" s="800">
        <v>847117</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-3.5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7205882</v>
      </c>
      <c r="AB131" s="781"/>
      <c r="AC131" s="781"/>
      <c r="AD131" s="781"/>
      <c r="AE131" s="782"/>
      <c r="AF131" s="783">
        <v>7392792</v>
      </c>
      <c r="AG131" s="781"/>
      <c r="AH131" s="781"/>
      <c r="AI131" s="781"/>
      <c r="AJ131" s="782"/>
      <c r="AK131" s="783">
        <v>7357645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-3.5536385410000002</v>
      </c>
      <c r="AB132" s="761"/>
      <c r="AC132" s="761"/>
      <c r="AD132" s="761"/>
      <c r="AE132" s="762"/>
      <c r="AF132" s="763">
        <v>-3.8616127709999999</v>
      </c>
      <c r="AG132" s="761"/>
      <c r="AH132" s="761"/>
      <c r="AI132" s="761"/>
      <c r="AJ132" s="762"/>
      <c r="AK132" s="763">
        <v>-3.2007931890000001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-2.7</v>
      </c>
      <c r="AB133" s="740"/>
      <c r="AC133" s="740"/>
      <c r="AD133" s="740"/>
      <c r="AE133" s="741"/>
      <c r="AF133" s="739">
        <v>-3.6</v>
      </c>
      <c r="AG133" s="740"/>
      <c r="AH133" s="740"/>
      <c r="AI133" s="740"/>
      <c r="AJ133" s="741"/>
      <c r="AK133" s="739">
        <v>-3.5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3177115</v>
      </c>
      <c r="L9" s="266">
        <v>77576</v>
      </c>
      <c r="M9" s="267">
        <v>63599</v>
      </c>
      <c r="N9" s="268">
        <v>22</v>
      </c>
    </row>
    <row r="10" spans="1:16">
      <c r="A10" s="250"/>
      <c r="B10" s="246"/>
      <c r="C10" s="246"/>
      <c r="D10" s="246"/>
      <c r="E10" s="246"/>
      <c r="F10" s="246"/>
      <c r="G10" s="1166" t="s">
        <v>476</v>
      </c>
      <c r="H10" s="1167"/>
      <c r="I10" s="1167"/>
      <c r="J10" s="1168"/>
      <c r="K10" s="269">
        <v>301166</v>
      </c>
      <c r="L10" s="270">
        <v>7354</v>
      </c>
      <c r="M10" s="271">
        <v>7046</v>
      </c>
      <c r="N10" s="272">
        <v>4.4000000000000004</v>
      </c>
    </row>
    <row r="11" spans="1:16" ht="13.5" customHeight="1">
      <c r="A11" s="250"/>
      <c r="B11" s="246"/>
      <c r="C11" s="246"/>
      <c r="D11" s="246"/>
      <c r="E11" s="246"/>
      <c r="F11" s="246"/>
      <c r="G11" s="1166" t="s">
        <v>477</v>
      </c>
      <c r="H11" s="1167"/>
      <c r="I11" s="1167"/>
      <c r="J11" s="1168"/>
      <c r="K11" s="269">
        <v>3827</v>
      </c>
      <c r="L11" s="270">
        <v>93</v>
      </c>
      <c r="M11" s="271">
        <v>8288</v>
      </c>
      <c r="N11" s="272">
        <v>-98.9</v>
      </c>
    </row>
    <row r="12" spans="1:16" ht="13.5" customHeight="1">
      <c r="A12" s="250"/>
      <c r="B12" s="246"/>
      <c r="C12" s="246"/>
      <c r="D12" s="246"/>
      <c r="E12" s="246"/>
      <c r="F12" s="246"/>
      <c r="G12" s="1166" t="s">
        <v>478</v>
      </c>
      <c r="H12" s="1167"/>
      <c r="I12" s="1167"/>
      <c r="J12" s="1168"/>
      <c r="K12" s="269" t="s">
        <v>479</v>
      </c>
      <c r="L12" s="270" t="s">
        <v>479</v>
      </c>
      <c r="M12" s="271">
        <v>310</v>
      </c>
      <c r="N12" s="272" t="s">
        <v>479</v>
      </c>
    </row>
    <row r="13" spans="1:16" ht="13.5" customHeight="1">
      <c r="A13" s="250"/>
      <c r="B13" s="246"/>
      <c r="C13" s="246"/>
      <c r="D13" s="246"/>
      <c r="E13" s="246"/>
      <c r="F13" s="246"/>
      <c r="G13" s="1166" t="s">
        <v>480</v>
      </c>
      <c r="H13" s="1167"/>
      <c r="I13" s="1167"/>
      <c r="J13" s="1168"/>
      <c r="K13" s="269" t="s">
        <v>479</v>
      </c>
      <c r="L13" s="270" t="s">
        <v>479</v>
      </c>
      <c r="M13" s="271" t="s">
        <v>479</v>
      </c>
      <c r="N13" s="272" t="s">
        <v>479</v>
      </c>
    </row>
    <row r="14" spans="1:16" ht="13.5" customHeight="1">
      <c r="A14" s="250"/>
      <c r="B14" s="246"/>
      <c r="C14" s="246"/>
      <c r="D14" s="246"/>
      <c r="E14" s="246"/>
      <c r="F14" s="246"/>
      <c r="G14" s="1166" t="s">
        <v>481</v>
      </c>
      <c r="H14" s="1167"/>
      <c r="I14" s="1167"/>
      <c r="J14" s="1168"/>
      <c r="K14" s="269">
        <v>124325</v>
      </c>
      <c r="L14" s="270">
        <v>3036</v>
      </c>
      <c r="M14" s="271">
        <v>2702</v>
      </c>
      <c r="N14" s="272">
        <v>12.4</v>
      </c>
    </row>
    <row r="15" spans="1:16" ht="13.5" customHeight="1">
      <c r="A15" s="250"/>
      <c r="B15" s="246"/>
      <c r="C15" s="246"/>
      <c r="D15" s="246"/>
      <c r="E15" s="246"/>
      <c r="F15" s="246"/>
      <c r="G15" s="1166" t="s">
        <v>482</v>
      </c>
      <c r="H15" s="1167"/>
      <c r="I15" s="1167"/>
      <c r="J15" s="1168"/>
      <c r="K15" s="269">
        <v>30972</v>
      </c>
      <c r="L15" s="270">
        <v>756</v>
      </c>
      <c r="M15" s="271">
        <v>1443</v>
      </c>
      <c r="N15" s="272">
        <v>-47.6</v>
      </c>
    </row>
    <row r="16" spans="1:16">
      <c r="A16" s="250"/>
      <c r="B16" s="246"/>
      <c r="C16" s="246"/>
      <c r="D16" s="246"/>
      <c r="E16" s="246"/>
      <c r="F16" s="246"/>
      <c r="G16" s="1169" t="s">
        <v>483</v>
      </c>
      <c r="H16" s="1170"/>
      <c r="I16" s="1170"/>
      <c r="J16" s="1171"/>
      <c r="K16" s="270">
        <v>-311060</v>
      </c>
      <c r="L16" s="270">
        <v>-7595</v>
      </c>
      <c r="M16" s="271">
        <v>-6252</v>
      </c>
      <c r="N16" s="272">
        <v>21.5</v>
      </c>
    </row>
    <row r="17" spans="1:16">
      <c r="A17" s="250"/>
      <c r="B17" s="246"/>
      <c r="C17" s="246"/>
      <c r="D17" s="246"/>
      <c r="E17" s="246"/>
      <c r="F17" s="246"/>
      <c r="G17" s="1169" t="s">
        <v>171</v>
      </c>
      <c r="H17" s="1170"/>
      <c r="I17" s="1170"/>
      <c r="J17" s="1171"/>
      <c r="K17" s="270">
        <v>3326345</v>
      </c>
      <c r="L17" s="270">
        <v>81220</v>
      </c>
      <c r="M17" s="271">
        <v>77134</v>
      </c>
      <c r="N17" s="272">
        <v>5.3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8.35</v>
      </c>
      <c r="L21" s="283">
        <v>7.57</v>
      </c>
      <c r="M21" s="284">
        <v>0.78</v>
      </c>
      <c r="N21" s="251"/>
      <c r="O21" s="285"/>
      <c r="P21" s="281"/>
    </row>
    <row r="22" spans="1:16" s="286" customFormat="1">
      <c r="A22" s="281"/>
      <c r="B22" s="251"/>
      <c r="C22" s="251"/>
      <c r="D22" s="251"/>
      <c r="E22" s="251"/>
      <c r="F22" s="251"/>
      <c r="G22" s="1163" t="s">
        <v>489</v>
      </c>
      <c r="H22" s="1164"/>
      <c r="I22" s="1164"/>
      <c r="J22" s="1165"/>
      <c r="K22" s="287">
        <v>100.4</v>
      </c>
      <c r="L22" s="288">
        <v>97</v>
      </c>
      <c r="M22" s="289">
        <v>3.4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607474</v>
      </c>
      <c r="L32" s="296">
        <v>14833</v>
      </c>
      <c r="M32" s="297">
        <v>35009</v>
      </c>
      <c r="N32" s="298">
        <v>-57.6</v>
      </c>
    </row>
    <row r="33" spans="1:16" ht="13.5" customHeight="1">
      <c r="A33" s="250"/>
      <c r="B33" s="246"/>
      <c r="C33" s="246"/>
      <c r="D33" s="246"/>
      <c r="E33" s="246"/>
      <c r="F33" s="246"/>
      <c r="G33" s="1154" t="s">
        <v>494</v>
      </c>
      <c r="H33" s="1155"/>
      <c r="I33" s="1155"/>
      <c r="J33" s="1156"/>
      <c r="K33" s="296" t="s">
        <v>479</v>
      </c>
      <c r="L33" s="296" t="s">
        <v>479</v>
      </c>
      <c r="M33" s="297" t="s">
        <v>479</v>
      </c>
      <c r="N33" s="298" t="s">
        <v>479</v>
      </c>
    </row>
    <row r="34" spans="1:16" ht="27" customHeight="1">
      <c r="A34" s="250"/>
      <c r="B34" s="246"/>
      <c r="C34" s="246"/>
      <c r="D34" s="246"/>
      <c r="E34" s="246"/>
      <c r="F34" s="246"/>
      <c r="G34" s="1154" t="s">
        <v>495</v>
      </c>
      <c r="H34" s="1155"/>
      <c r="I34" s="1155"/>
      <c r="J34" s="1156"/>
      <c r="K34" s="296" t="s">
        <v>479</v>
      </c>
      <c r="L34" s="296" t="s">
        <v>479</v>
      </c>
      <c r="M34" s="297" t="s">
        <v>479</v>
      </c>
      <c r="N34" s="298" t="s">
        <v>479</v>
      </c>
    </row>
    <row r="35" spans="1:16" ht="27" customHeight="1">
      <c r="A35" s="250"/>
      <c r="B35" s="246"/>
      <c r="C35" s="246"/>
      <c r="D35" s="246"/>
      <c r="E35" s="246"/>
      <c r="F35" s="246"/>
      <c r="G35" s="1154" t="s">
        <v>496</v>
      </c>
      <c r="H35" s="1155"/>
      <c r="I35" s="1155"/>
      <c r="J35" s="1156"/>
      <c r="K35" s="296">
        <v>331462</v>
      </c>
      <c r="L35" s="296">
        <v>8093</v>
      </c>
      <c r="M35" s="297">
        <v>14278</v>
      </c>
      <c r="N35" s="298">
        <v>-43.3</v>
      </c>
    </row>
    <row r="36" spans="1:16" ht="27" customHeight="1">
      <c r="A36" s="250"/>
      <c r="B36" s="246"/>
      <c r="C36" s="246"/>
      <c r="D36" s="246"/>
      <c r="E36" s="246"/>
      <c r="F36" s="246"/>
      <c r="G36" s="1154" t="s">
        <v>497</v>
      </c>
      <c r="H36" s="1155"/>
      <c r="I36" s="1155"/>
      <c r="J36" s="1156"/>
      <c r="K36" s="296" t="s">
        <v>479</v>
      </c>
      <c r="L36" s="296" t="s">
        <v>479</v>
      </c>
      <c r="M36" s="297">
        <v>2727</v>
      </c>
      <c r="N36" s="298" t="s">
        <v>479</v>
      </c>
    </row>
    <row r="37" spans="1:16" ht="13.5" customHeight="1">
      <c r="A37" s="250"/>
      <c r="B37" s="246"/>
      <c r="C37" s="246"/>
      <c r="D37" s="246"/>
      <c r="E37" s="246"/>
      <c r="F37" s="246"/>
      <c r="G37" s="1154" t="s">
        <v>498</v>
      </c>
      <c r="H37" s="1155"/>
      <c r="I37" s="1155"/>
      <c r="J37" s="1156"/>
      <c r="K37" s="296">
        <v>38762</v>
      </c>
      <c r="L37" s="296">
        <v>946</v>
      </c>
      <c r="M37" s="297">
        <v>812</v>
      </c>
      <c r="N37" s="298">
        <v>16.5</v>
      </c>
    </row>
    <row r="38" spans="1:16" ht="27" customHeight="1">
      <c r="A38" s="250"/>
      <c r="B38" s="246"/>
      <c r="C38" s="246"/>
      <c r="D38" s="246"/>
      <c r="E38" s="246"/>
      <c r="F38" s="246"/>
      <c r="G38" s="1157" t="s">
        <v>499</v>
      </c>
      <c r="H38" s="1158"/>
      <c r="I38" s="1158"/>
      <c r="J38" s="1159"/>
      <c r="K38" s="299" t="s">
        <v>479</v>
      </c>
      <c r="L38" s="299" t="s">
        <v>479</v>
      </c>
      <c r="M38" s="300">
        <v>1</v>
      </c>
      <c r="N38" s="301" t="s">
        <v>479</v>
      </c>
      <c r="O38" s="295"/>
    </row>
    <row r="39" spans="1:16">
      <c r="A39" s="250"/>
      <c r="B39" s="246"/>
      <c r="C39" s="246"/>
      <c r="D39" s="246"/>
      <c r="E39" s="246"/>
      <c r="F39" s="246"/>
      <c r="G39" s="1157" t="s">
        <v>500</v>
      </c>
      <c r="H39" s="1158"/>
      <c r="I39" s="1158"/>
      <c r="J39" s="1159"/>
      <c r="K39" s="302">
        <v>-366084</v>
      </c>
      <c r="L39" s="302">
        <v>-8939</v>
      </c>
      <c r="M39" s="303">
        <v>-3017</v>
      </c>
      <c r="N39" s="304">
        <v>196.3</v>
      </c>
      <c r="O39" s="295"/>
    </row>
    <row r="40" spans="1:16" ht="27" customHeight="1">
      <c r="A40" s="250"/>
      <c r="B40" s="246"/>
      <c r="C40" s="246"/>
      <c r="D40" s="246"/>
      <c r="E40" s="246"/>
      <c r="F40" s="246"/>
      <c r="G40" s="1154" t="s">
        <v>501</v>
      </c>
      <c r="H40" s="1155"/>
      <c r="I40" s="1155"/>
      <c r="J40" s="1156"/>
      <c r="K40" s="302">
        <v>-847117</v>
      </c>
      <c r="L40" s="302">
        <v>-20684</v>
      </c>
      <c r="M40" s="303">
        <v>-35292</v>
      </c>
      <c r="N40" s="304">
        <v>-41.4</v>
      </c>
      <c r="O40" s="295"/>
    </row>
    <row r="41" spans="1:16">
      <c r="A41" s="250"/>
      <c r="B41" s="246"/>
      <c r="C41" s="246"/>
      <c r="D41" s="246"/>
      <c r="E41" s="246"/>
      <c r="F41" s="246"/>
      <c r="G41" s="1160" t="s">
        <v>283</v>
      </c>
      <c r="H41" s="1161"/>
      <c r="I41" s="1161"/>
      <c r="J41" s="1162"/>
      <c r="K41" s="296">
        <v>-235503</v>
      </c>
      <c r="L41" s="302">
        <v>-5750</v>
      </c>
      <c r="M41" s="303">
        <v>14518</v>
      </c>
      <c r="N41" s="304">
        <v>-139.6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1173531</v>
      </c>
      <c r="J51" s="322">
        <v>27750</v>
      </c>
      <c r="K51" s="323">
        <v>70.099999999999994</v>
      </c>
      <c r="L51" s="324">
        <v>46819</v>
      </c>
      <c r="M51" s="325">
        <v>9.3000000000000007</v>
      </c>
      <c r="N51" s="326">
        <v>60.8</v>
      </c>
    </row>
    <row r="52" spans="1:14">
      <c r="A52" s="250"/>
      <c r="B52" s="246"/>
      <c r="C52" s="246"/>
      <c r="D52" s="246"/>
      <c r="E52" s="246"/>
      <c r="F52" s="246"/>
      <c r="G52" s="327"/>
      <c r="H52" s="328" t="s">
        <v>512</v>
      </c>
      <c r="I52" s="329">
        <v>884001</v>
      </c>
      <c r="J52" s="330">
        <v>20904</v>
      </c>
      <c r="K52" s="331">
        <v>51.8</v>
      </c>
      <c r="L52" s="332">
        <v>24121</v>
      </c>
      <c r="M52" s="333">
        <v>9.5</v>
      </c>
      <c r="N52" s="334">
        <v>42.3</v>
      </c>
    </row>
    <row r="53" spans="1:14">
      <c r="A53" s="250"/>
      <c r="B53" s="246"/>
      <c r="C53" s="246"/>
      <c r="D53" s="246"/>
      <c r="E53" s="246"/>
      <c r="F53" s="246"/>
      <c r="G53" s="312" t="s">
        <v>513</v>
      </c>
      <c r="H53" s="313"/>
      <c r="I53" s="321">
        <v>1115666</v>
      </c>
      <c r="J53" s="322">
        <v>26606</v>
      </c>
      <c r="K53" s="323">
        <v>-4.0999999999999996</v>
      </c>
      <c r="L53" s="324">
        <v>53270</v>
      </c>
      <c r="M53" s="325">
        <v>13.8</v>
      </c>
      <c r="N53" s="326">
        <v>-17.899999999999999</v>
      </c>
    </row>
    <row r="54" spans="1:14">
      <c r="A54" s="250"/>
      <c r="B54" s="246"/>
      <c r="C54" s="246"/>
      <c r="D54" s="246"/>
      <c r="E54" s="246"/>
      <c r="F54" s="246"/>
      <c r="G54" s="327"/>
      <c r="H54" s="328" t="s">
        <v>512</v>
      </c>
      <c r="I54" s="329">
        <v>923160</v>
      </c>
      <c r="J54" s="330">
        <v>22015</v>
      </c>
      <c r="K54" s="331">
        <v>5.3</v>
      </c>
      <c r="L54" s="332">
        <v>24316</v>
      </c>
      <c r="M54" s="333">
        <v>0.8</v>
      </c>
      <c r="N54" s="334">
        <v>4.5</v>
      </c>
    </row>
    <row r="55" spans="1:14">
      <c r="A55" s="250"/>
      <c r="B55" s="246"/>
      <c r="C55" s="246"/>
      <c r="D55" s="246"/>
      <c r="E55" s="246"/>
      <c r="F55" s="246"/>
      <c r="G55" s="312" t="s">
        <v>514</v>
      </c>
      <c r="H55" s="313"/>
      <c r="I55" s="321">
        <v>833097</v>
      </c>
      <c r="J55" s="322">
        <v>20130</v>
      </c>
      <c r="K55" s="323">
        <v>-24.3</v>
      </c>
      <c r="L55" s="324">
        <v>53292</v>
      </c>
      <c r="M55" s="325">
        <v>0</v>
      </c>
      <c r="N55" s="326">
        <v>-24.3</v>
      </c>
    </row>
    <row r="56" spans="1:14">
      <c r="A56" s="250"/>
      <c r="B56" s="246"/>
      <c r="C56" s="246"/>
      <c r="D56" s="246"/>
      <c r="E56" s="246"/>
      <c r="F56" s="246"/>
      <c r="G56" s="327"/>
      <c r="H56" s="328" t="s">
        <v>512</v>
      </c>
      <c r="I56" s="329">
        <v>687282</v>
      </c>
      <c r="J56" s="330">
        <v>16607</v>
      </c>
      <c r="K56" s="331">
        <v>-24.6</v>
      </c>
      <c r="L56" s="332">
        <v>28900</v>
      </c>
      <c r="M56" s="333">
        <v>18.899999999999999</v>
      </c>
      <c r="N56" s="334">
        <v>-43.5</v>
      </c>
    </row>
    <row r="57" spans="1:14">
      <c r="A57" s="250"/>
      <c r="B57" s="246"/>
      <c r="C57" s="246"/>
      <c r="D57" s="246"/>
      <c r="E57" s="246"/>
      <c r="F57" s="246"/>
      <c r="G57" s="312" t="s">
        <v>515</v>
      </c>
      <c r="H57" s="313"/>
      <c r="I57" s="321">
        <v>562138</v>
      </c>
      <c r="J57" s="322">
        <v>13645</v>
      </c>
      <c r="K57" s="323">
        <v>-32.200000000000003</v>
      </c>
      <c r="L57" s="324">
        <v>56894</v>
      </c>
      <c r="M57" s="325">
        <v>6.8</v>
      </c>
      <c r="N57" s="326">
        <v>-39</v>
      </c>
    </row>
    <row r="58" spans="1:14">
      <c r="A58" s="250"/>
      <c r="B58" s="246"/>
      <c r="C58" s="246"/>
      <c r="D58" s="246"/>
      <c r="E58" s="246"/>
      <c r="F58" s="246"/>
      <c r="G58" s="327"/>
      <c r="H58" s="328" t="s">
        <v>512</v>
      </c>
      <c r="I58" s="329">
        <v>447878</v>
      </c>
      <c r="J58" s="330">
        <v>10872</v>
      </c>
      <c r="K58" s="331">
        <v>-34.5</v>
      </c>
      <c r="L58" s="332">
        <v>32548</v>
      </c>
      <c r="M58" s="333">
        <v>12.6</v>
      </c>
      <c r="N58" s="334">
        <v>-47.1</v>
      </c>
    </row>
    <row r="59" spans="1:14">
      <c r="A59" s="250"/>
      <c r="B59" s="246"/>
      <c r="C59" s="246"/>
      <c r="D59" s="246"/>
      <c r="E59" s="246"/>
      <c r="F59" s="246"/>
      <c r="G59" s="312" t="s">
        <v>516</v>
      </c>
      <c r="H59" s="313"/>
      <c r="I59" s="321">
        <v>849709</v>
      </c>
      <c r="J59" s="322">
        <v>20747</v>
      </c>
      <c r="K59" s="323">
        <v>52</v>
      </c>
      <c r="L59" s="324">
        <v>57122</v>
      </c>
      <c r="M59" s="325">
        <v>0.4</v>
      </c>
      <c r="N59" s="326">
        <v>51.6</v>
      </c>
    </row>
    <row r="60" spans="1:14">
      <c r="A60" s="250"/>
      <c r="B60" s="246"/>
      <c r="C60" s="246"/>
      <c r="D60" s="246"/>
      <c r="E60" s="246"/>
      <c r="F60" s="246"/>
      <c r="G60" s="327"/>
      <c r="H60" s="328" t="s">
        <v>512</v>
      </c>
      <c r="I60" s="335">
        <v>743145</v>
      </c>
      <c r="J60" s="330">
        <v>18145</v>
      </c>
      <c r="K60" s="331">
        <v>66.900000000000006</v>
      </c>
      <c r="L60" s="332">
        <v>36191</v>
      </c>
      <c r="M60" s="333">
        <v>11.2</v>
      </c>
      <c r="N60" s="334">
        <v>55.7</v>
      </c>
    </row>
    <row r="61" spans="1:14">
      <c r="A61" s="250"/>
      <c r="B61" s="246"/>
      <c r="C61" s="246"/>
      <c r="D61" s="246"/>
      <c r="E61" s="246"/>
      <c r="F61" s="246"/>
      <c r="G61" s="312" t="s">
        <v>517</v>
      </c>
      <c r="H61" s="336"/>
      <c r="I61" s="337">
        <v>906828</v>
      </c>
      <c r="J61" s="338">
        <v>21776</v>
      </c>
      <c r="K61" s="339">
        <v>12.3</v>
      </c>
      <c r="L61" s="340">
        <v>53479</v>
      </c>
      <c r="M61" s="341">
        <v>6.1</v>
      </c>
      <c r="N61" s="326">
        <v>6.2</v>
      </c>
    </row>
    <row r="62" spans="1:14">
      <c r="A62" s="250"/>
      <c r="B62" s="246"/>
      <c r="C62" s="246"/>
      <c r="D62" s="246"/>
      <c r="E62" s="246"/>
      <c r="F62" s="246"/>
      <c r="G62" s="327"/>
      <c r="H62" s="328" t="s">
        <v>512</v>
      </c>
      <c r="I62" s="329">
        <v>737093</v>
      </c>
      <c r="J62" s="330">
        <v>17709</v>
      </c>
      <c r="K62" s="331">
        <v>13</v>
      </c>
      <c r="L62" s="332">
        <v>29215</v>
      </c>
      <c r="M62" s="333">
        <v>10.6</v>
      </c>
      <c r="N62" s="334">
        <v>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11.8</v>
      </c>
      <c r="G47" s="12">
        <v>8.76</v>
      </c>
      <c r="H47" s="12">
        <v>6.71</v>
      </c>
      <c r="I47" s="12">
        <v>7.23</v>
      </c>
      <c r="J47" s="13">
        <v>6.57</v>
      </c>
    </row>
    <row r="48" spans="2:10" ht="57.75" customHeight="1">
      <c r="B48" s="14"/>
      <c r="C48" s="1174" t="s">
        <v>4</v>
      </c>
      <c r="D48" s="1174"/>
      <c r="E48" s="1175"/>
      <c r="F48" s="15">
        <v>5.91</v>
      </c>
      <c r="G48" s="16">
        <v>6.75</v>
      </c>
      <c r="H48" s="16">
        <v>4.0999999999999996</v>
      </c>
      <c r="I48" s="16">
        <v>5.07</v>
      </c>
      <c r="J48" s="17">
        <v>5.82</v>
      </c>
    </row>
    <row r="49" spans="2:10" ht="57.75" customHeight="1" thickBot="1">
      <c r="B49" s="18"/>
      <c r="C49" s="1176" t="s">
        <v>5</v>
      </c>
      <c r="D49" s="1176"/>
      <c r="E49" s="1177"/>
      <c r="F49" s="19" t="s">
        <v>524</v>
      </c>
      <c r="G49" s="20" t="s">
        <v>525</v>
      </c>
      <c r="H49" s="20" t="s">
        <v>526</v>
      </c>
      <c r="I49" s="20">
        <v>1.62</v>
      </c>
      <c r="J49" s="21">
        <v>0.05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2018-02-26T12:50:39Z</cp:lastPrinted>
  <dcterms:created xsi:type="dcterms:W3CDTF">2018-01-24T04:39:26Z</dcterms:created>
  <dcterms:modified xsi:type="dcterms:W3CDTF">2018-10-22T01:57:55Z</dcterms:modified>
  <cp:category/>
</cp:coreProperties>
</file>