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2_財政課\02_財政班\30調査物とりあえず\国県調査\20181031〆 財政状況資料集の再分析等について\提出\"/>
    </mc:Choice>
  </mc:AlternateContent>
  <bookViews>
    <workbookView xWindow="240" yWindow="60" windowWidth="14940" windowHeight="7875" tabRatio="8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52511" concurrentManualCount="2"/>
</workbook>
</file>

<file path=xl/calcChain.xml><?xml version="1.0" encoding="utf-8"?>
<calcChain xmlns="http://schemas.openxmlformats.org/spreadsheetml/2006/main">
  <c r="DG102" i="11" l="1"/>
  <c r="CW102" i="11"/>
  <c r="CR102" i="11"/>
  <c r="AA72" i="11"/>
  <c r="AA71" i="11"/>
  <c r="AA70" i="11"/>
  <c r="AA69" i="11"/>
  <c r="AA68" i="11"/>
  <c r="AU63" i="11"/>
  <c r="AP63" i="11"/>
  <c r="AA32" i="11" l="1"/>
  <c r="AA31" i="11"/>
  <c r="AA30" i="11"/>
  <c r="AA29" i="11"/>
  <c r="AA28" i="11"/>
  <c r="AA23" i="11" l="1"/>
  <c r="AA7" i="11"/>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36" i="9"/>
  <c r="CO35" i="9"/>
  <c r="BE35" i="9"/>
  <c r="AM35" i="9"/>
  <c r="C35" i="9"/>
  <c r="C34" i="9"/>
  <c r="U34" i="9" l="1"/>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s="1"/>
  <c r="BW35" i="9" s="1"/>
  <c r="BW36" i="9" s="1"/>
  <c r="BW37" i="9" s="1"/>
  <c r="BW38" i="9" s="1"/>
  <c r="CO34" i="9" l="1"/>
</calcChain>
</file>

<file path=xl/sharedStrings.xml><?xml version="1.0" encoding="utf-8"?>
<sst xmlns="http://schemas.openxmlformats.org/spreadsheetml/2006/main" count="1081" uniqueCount="563">
  <si>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</si>
  <si>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</si>
  <si>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</si>
  <si>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</si>
  <si>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</si>
  <si>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</si>
  <si>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</si>
  <si>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</si>
  <si>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</si>
  <si>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</si>
  <si>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</si>
  <si>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</si>
  <si>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</si>
  <si>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</si>
  <si>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</si>
  <si>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</si>
  <si>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</si>
  <si>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</si>
  <si>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</si>
  <si>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</si>
  <si>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</si>
  <si>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</si>
  <si>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</si>
  <si>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</si>
  <si>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</si>
  <si>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</si>
  <si>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</si>
  <si>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</si>
  <si>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</si>
  <si>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</si>
  <si>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</si>
  <si>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</si>
  <si>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</si>
  <si>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</si>
  <si>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</si>
  <si>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</si>
  <si>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</si>
  <si>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</si>
  <si>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</si>
  <si>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</si>
  <si>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</si>
  <si>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</si>
  <si>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</si>
  <si>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</si>
  <si>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</si>
  <si>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</si>
  <si>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</si>
  <si>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</si>
  <si>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</si>
  <si>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</si>
  <si>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</si>
  <si>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</si>
  <si>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</si>
  <si>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</si>
  <si>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</si>
  <si>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</si>
  <si>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</si>
  <si>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</si>
  <si>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</si>
  <si>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</si>
  <si>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</si>
  <si>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</si>
  <si>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</si>
  <si>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</si>
  <si>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</si>
  <si>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</si>
  <si>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</si>
  <si>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</si>
  <si>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</si>
  <si>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Ⅴ－１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</si>
  <si>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</si>
  <si>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</si>
  <si>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</si>
  <si>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</si>
  <si>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</si>
  <si>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</si>
  <si>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</si>
  <si>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</si>
  <si>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</si>
  <si>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</si>
  <si>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</si>
  <si>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</si>
  <si>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愛川町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</si>
  <si>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</si>
  <si>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</si>
  <si>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</si>
  <si>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</si>
  <si>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</si>
  <si>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</si>
  <si>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</si>
  <si>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</si>
  <si>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</si>
  <si>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</si>
  <si>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</si>
  <si>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</si>
  <si>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</si>
  <si>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</si>
  <si>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</si>
  <si>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</si>
  <si>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</si>
  <si>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</si>
  <si>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</si>
  <si>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</si>
  <si>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</si>
  <si>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</si>
  <si>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</si>
  <si>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</si>
  <si>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</si>
  <si>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</si>
  <si>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</si>
  <si>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</si>
  <si>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</si>
  <si>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</si>
  <si>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</si>
  <si>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</si>
  <si>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</si>
  <si>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</si>
  <si>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</si>
  <si>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</si>
  <si>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</si>
  <si>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</si>
  <si>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</si>
  <si>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</si>
  <si>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</si>
  <si>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</si>
  <si>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</si>
  <si>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</si>
  <si>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</si>
  <si>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</si>
  <si>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</si>
  <si>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</si>
  <si>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</si>
  <si>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</si>
  <si>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</si>
  <si>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</si>
  <si>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</si>
  <si>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</si>
  <si>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</si>
  <si>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</si>
  <si>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</si>
  <si>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</si>
  <si>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</si>
  <si>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</si>
  <si>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</si>
  <si>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</si>
  <si>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</si>
  <si>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</si>
  <si>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</si>
  <si>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</si>
  <si>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</si>
  <si>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</si>
  <si>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</si>
  <si>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</si>
  <si>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</si>
  <si>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</si>
  <si>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</si>
  <si>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</si>
  <si>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</si>
  <si>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</si>
  <si>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</si>
  <si>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</si>
  <si>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</si>
  <si>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</si>
  <si>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</si>
  <si>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</si>
  <si>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</si>
  <si>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</si>
  <si>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</si>
  <si>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</si>
  <si>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</si>
  <si>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</si>
  <si>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</si>
  <si>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</si>
  <si>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</si>
  <si>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</si>
  <si>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</si>
  <si>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</si>
  <si>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</si>
  <si>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</si>
  <si>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</si>
  <si>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</si>
  <si>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</si>
  <si>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</si>
  <si>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</si>
  <si>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</si>
  <si>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</si>
  <si>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</si>
  <si>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</si>
  <si>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</si>
  <si>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</si>
  <si>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</si>
  <si>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</si>
  <si>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</si>
  <si>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</si>
  <si>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</si>
  <si>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</si>
  <si>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</si>
  <si>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神奈川県愛川町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</si>
  <si>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</si>
  <si>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</si>
  <si>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</si>
  <si>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</si>
  <si>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</si>
  <si>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</si>
  <si>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</si>
  <si>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</si>
  <si>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</si>
  <si>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</si>
  <si>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</si>
  <si>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</si>
  <si>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</si>
  <si>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</si>
  <si>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</si>
  <si>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</si>
  <si>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</si>
  <si>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</si>
  <si>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</si>
  <si>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</si>
  <si>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</si>
  <si>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</si>
  <si>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</si>
  <si>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</si>
  <si>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</si>
  <si>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</si>
  <si>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</si>
  <si>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</si>
  <si>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</si>
  <si>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</si>
  <si>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</si>
  <si>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</si>
  <si>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</si>
  <si>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</si>
  <si>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</si>
  <si>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</si>
  <si>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</si>
  <si>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</si>
  <si>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</si>
  <si>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</si>
  <si>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</si>
  <si>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</si>
  <si>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</si>
  <si>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</si>
  <si>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</si>
  <si>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</si>
  <si>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</si>
  <si>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</si>
  <si>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</si>
  <si>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</si>
  <si>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</si>
  <si>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</si>
  <si>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</si>
  <si>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</si>
  <si>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</si>
  <si>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</si>
  <si>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</si>
  <si>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</si>
  <si>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</si>
  <si>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</si>
  <si>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</si>
  <si>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</si>
  <si>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</si>
  <si>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</si>
  <si>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</si>
  <si>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</si>
  <si>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</si>
  <si>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</si>
  <si>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</si>
  <si>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</si>
  <si>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</si>
  <si>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</si>
  <si>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</si>
  <si>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</si>
  <si>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</si>
  <si>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</si>
  <si>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</si>
  <si>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</si>
  <si>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</si>
  <si>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</si>
  <si>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</si>
  <si>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</si>
  <si>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</si>
  <si>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</si>
  <si>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</si>
  <si>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</si>
  <si>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</si>
  <si>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</si>
  <si>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</si>
  <si>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</si>
  <si>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</si>
  <si>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</si>
  <si>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</si>
  <si>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</si>
  <si>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</si>
  <si>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</si>
  <si>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</si>
  <si>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</si>
  <si>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</si>
  <si>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</si>
  <si>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</si>
  <si>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</si>
  <si>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</si>
  <si>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</si>
  <si>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</si>
  <si>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</si>
  <si>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</si>
  <si>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</si>
  <si>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</si>
  <si>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</si>
  <si>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</si>
  <si>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</si>
  <si>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</si>
  <si>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</si>
  <si>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</si>
  <si>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</si>
  <si>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</si>
  <si>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</si>
  <si>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</si>
  <si>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</si>
  <si>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</si>
  <si>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</si>
  <si>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</si>
  <si>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</si>
  <si>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</si>
  <si>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</si>
  <si>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</si>
  <si>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</si>
  <si>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</si>
  <si>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</si>
  <si>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</si>
  <si>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</si>
  <si>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</si>
  <si>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</si>
  <si>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</si>
  <si>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</si>
  <si>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</si>
  <si>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</si>
  <si>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</si>
  <si>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</si>
  <si>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</si>
  <si>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</si>
  <si>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</si>
  <si>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</si>
  <si>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</si>
  <si>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</si>
  <si>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</si>
  <si>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</si>
  <si>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</si>
  <si>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</si>
  <si>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神奈川県愛川町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</si>
  <si>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</si>
  <si>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</si>
  <si>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</si>
  <si>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</si>
  <si>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</si>
  <si>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</si>
  <si>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</si>
  <si>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</si>
  <si>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</si>
  <si>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</si>
  <si>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</si>
  <si>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</si>
  <si>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</si>
  <si>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</si>
  <si>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</si>
  <si>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</si>
  <si>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</si>
  <si>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</si>
  <si>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</si>
  <si>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</si>
  <si>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</si>
  <si>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</si>
  <si>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</si>
  <si>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</si>
  <si>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</si>
  <si>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</si>
  <si>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</si>
  <si>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</si>
  <si>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</si>
  <si>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</si>
  <si>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</si>
  <si>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</si>
  <si>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</si>
  <si>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</si>
  <si>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</si>
  <si>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</si>
  <si>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</si>
  <si>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</si>
  <si>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</si>
  <si>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</si>
  <si>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</si>
  <si>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</si>
  <si>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</si>
  <si>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</si>
  <si>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</si>
  <si>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</si>
  <si>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</si>
  <si>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</si>
  <si>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</si>
  <si>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</si>
  <si>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</si>
  <si>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</si>
  <si>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</si>
  <si>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</si>
  <si>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</si>
  <si>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</si>
  <si>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</si>
  <si>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</si>
  <si>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</si>
  <si>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</si>
  <si>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</si>
  <si>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</si>
  <si>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</si>
  <si>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</si>
  <si>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</si>
  <si>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</si>
  <si>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</si>
  <si>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</si>
  <si>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</si>
  <si>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</si>
  <si>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</si>
  <si>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</si>
  <si>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</si>
  <si>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</si>
  <si>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</si>
  <si>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</si>
  <si>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</si>
  <si>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</si>
  <si>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</si>
  <si>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</si>
  <si>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</si>
  <si>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</si>
  <si>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</si>
  <si>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</si>
  <si>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</si>
  <si>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</si>
  <si>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</si>
  <si>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</si>
  <si>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</si>
  <si>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</si>
  <si>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</si>
  <si>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</si>
  <si>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</si>
  <si>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</si>
  <si>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</si>
  <si>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</si>
  <si>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</si>
  <si>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</si>
  <si>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</si>
  <si>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</si>
  <si>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</si>
  <si>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</si>
  <si>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</si>
  <si>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</si>
  <si>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</si>
  <si>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</si>
  <si>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</si>
  <si>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</si>
  <si>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</si>
  <si>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</si>
  <si>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</si>
  <si>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</si>
  <si>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</si>
  <si>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</si>
  <si>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</si>
  <si>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</si>
  <si>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</si>
  <si>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</si>
  <si>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</si>
  <si>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</si>
  <si>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</si>
  <si>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</si>
  <si>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</si>
  <si>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</si>
  <si>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</si>
  <si>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</si>
  <si>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</si>
  <si>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</si>
  <si>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</si>
  <si>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</si>
  <si>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</si>
  <si>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</si>
  <si>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</si>
  <si>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</si>
  <si>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</si>
  <si>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</si>
  <si>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</si>
  <si>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</si>
  <si>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</si>
  <si>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</si>
  <si>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</si>
  <si>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</si>
  <si>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</si>
  <si>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</si>
  <si>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</si>
  <si>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</si>
  <si>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</si>
  <si>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</si>
  <si>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</si>
  <si>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</si>
  <si>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</si>
  <si>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</si>
  <si>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</si>
  <si>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</si>
  <si>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</si>
  <si>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</si>
  <si>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</si>
  <si>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</si>
  <si>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</si>
  <si>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</si>
  <si>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</si>
  <si>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</si>
  <si>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</si>
  <si>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</si>
  <si>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</si>
  <si>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</si>
  <si>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</si>
  <si>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</si>
  <si>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</si>
  <si>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</si>
  <si>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</si>
  <si>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</si>
  <si>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</si>
  <si>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</si>
  <si>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</si>
  <si>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4.59</t>
  </si>
  <si>
    <t>▲ 2.12</t>
  </si>
  <si>
    <t>▲ 4.67</t>
  </si>
  <si>
    <t>一般会計</t>
  </si>
  <si>
    <t>水道事業会計</t>
  </si>
  <si>
    <t>介護保険特別会計</t>
  </si>
  <si>
    <t>国民健康保険特別会計</t>
  </si>
  <si>
    <t>後期高齢者医療特別会計</t>
  </si>
  <si>
    <t>下水道事業特別会計</t>
  </si>
  <si>
    <t>その他会計（赤字）</t>
  </si>
  <si>
    <t>その他会計（黒字）</t>
  </si>
  <si>
    <t>-</t>
    <phoneticPr fontId="2"/>
  </si>
  <si>
    <t>-</t>
    <phoneticPr fontId="2"/>
  </si>
  <si>
    <t>-</t>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</si>
  <si>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</si>
  <si>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</si>
  <si>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t>
    <phoneticPr fontId="2"/>
  </si>
  <si>
    <t>-</t>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</si>
  <si>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</si>
  <si>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神奈川県後期高齢者医療広域連合（特別会計）</t>
    <rPh sb="0" eb="4">
      <t>カナガワケン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</si>
  <si>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</si>
  <si>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t>
    <phoneticPr fontId="2"/>
  </si>
  <si>
    <t>〇</t>
    <phoneticPr fontId="2"/>
  </si>
  <si>
    <t>愛川町土地開発公社</t>
    <rPh sb="0" eb="3">
      <t>アイカワマチ</t>
    </rPh>
    <rPh sb="3" eb="5">
      <t>トチ</t>
    </rPh>
    <rPh sb="5" eb="7">
      <t>カイハツ</t>
    </rPh>
    <rPh sb="7" eb="9">
      <t>コウシャ</t>
    </rPh>
    <phoneticPr fontId="2"/>
  </si>
  <si>
    <t>厚木愛甲環境施設組合</t>
    <rPh sb="0" eb="2">
      <t>アツギ</t>
    </rPh>
    <rPh sb="2" eb="4">
      <t>アイコウ</t>
    </rPh>
    <rPh sb="4" eb="6">
      <t>カンキョウ</t>
    </rPh>
    <rPh sb="6" eb="8">
      <t>シセツ</t>
    </rPh>
    <rPh sb="8" eb="10">
      <t>クミアイ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</si>
  <si>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</si>
  <si>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</si>
  <si>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</si>
  <si>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</si>
  <si>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</si>
  <si>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</si>
  <si>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</si>
  <si>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</si>
  <si>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</si>
  <si>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</si>
  <si>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</si>
  <si>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</si>
  <si>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については、基準財政需要額算入見込額が減となったものの、地方債残高や退職手当負担見込などの将来負担額を超過しているため、マイナスとなっている。有形固定資産減価償却率については、1965年から1995年までの30年間で人口が約３倍に膨らみ、急激な都市化の進展に合わせ、数多くの公共施設を整備してきたが、それらの施設が経年による老朽化が進んでいることにより、類似団体内平均値を上回っている。公共施設については公共施設等総合管理計画のもと、長期的な視点に立った財政負担の軽減・平準化及び、持続可能な行財政運営と公共施設等の最適な配置の実現に向けて努める。</t>
    <phoneticPr fontId="5"/>
  </si>
  <si>
    <t>将来負担比率については、基準財政需要額算入見込額が減となったものの、地方債現在高や退職手当負担見込などの将来負担額を超過しているため、マイナスとなっている。今後も事業実施の適正化を図り、財政の健全化に努める。実質公債費比率については、分子は、土地開発公社が公共用地を取得したこと（道路用地等購入）による公債費に準ずる債務負担行為が増となったことや、都市計画事業関連の償還完了などに伴い、償還に充てた特定財源等が減となったことなどにより増となり、分母については、普通交付税と臨時財政対策債発行可能額が減となったことにより減となり、28年度単年度比率は前年度から増となった。3ヶ年平均比率についても、28年度単年度の比率が25年度単年度の比率よりも上回ったため増加した。今後とも、地方債の借り入れについては、極力、元金償還額以内の活用を基本とし、公債費が増大することのないよう、財政運営に十分配慮しながら活用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</si>
</sst>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6"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5"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6"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5" xfId="35" applyNumberFormat="1" applyFont="1" applyFill="1" applyBorder="1" applyAlignment="1">
      <alignment horizontal="right" vertical="center" wrapText="1"/>
    </xf>
    <xf numFmtId="178" fontId="3" fillId="5" borderId="45"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6"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6"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1"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9" fontId="31" fillId="0" borderId="0" xfId="34" applyNumberFormat="1" applyFont="1" applyFill="1" applyBorder="1">
      <alignment vertical="center"/>
    </xf>
    <xf numFmtId="179" fontId="1" fillId="0" borderId="0" xfId="34" applyNumberFormat="1" applyFont="1" applyFill="1" applyBorder="1">
      <alignment vertical="center"/>
    </xf>
    <xf numFmtId="180" fontId="1" fillId="5" borderId="0" xfId="35" applyNumberFormat="1" applyFont="1" applyFill="1" applyBorder="1" applyAlignment="1">
      <alignment vertical="center" wrapText="1"/>
    </xf>
    <xf numFmtId="180" fontId="1" fillId="5" borderId="34" xfId="35" applyNumberFormat="1" applyFont="1" applyFill="1" applyBorder="1" applyAlignment="1">
      <alignment horizontal="center" vertical="center" wrapText="1"/>
    </xf>
    <xf numFmtId="179" fontId="1" fillId="0" borderId="0" xfId="34" applyNumberFormat="1" applyFont="1" applyFill="1">
      <alignment vertical="center"/>
    </xf>
    <xf numFmtId="179" fontId="1" fillId="0" borderId="60" xfId="34" applyNumberFormat="1" applyFont="1" applyFill="1" applyBorder="1">
      <alignment vertical="center"/>
    </xf>
    <xf numFmtId="179" fontId="1" fillId="0" borderId="38" xfId="34" applyNumberFormat="1" applyFont="1" applyFill="1" applyBorder="1">
      <alignment vertical="center"/>
    </xf>
    <xf numFmtId="193" fontId="1" fillId="0" borderId="0" xfId="34" applyNumberFormat="1" applyFont="1" applyFill="1" applyBorder="1">
      <alignment vertical="center"/>
    </xf>
    <xf numFmtId="179" fontId="1" fillId="0" borderId="37" xfId="34" applyNumberFormat="1" applyFont="1" applyFill="1" applyBorder="1">
      <alignment vertical="center"/>
    </xf>
    <xf numFmtId="179" fontId="1" fillId="0" borderId="49" xfId="34" applyNumberFormat="1" applyFont="1" applyFill="1" applyBorder="1">
      <alignment vertical="center"/>
    </xf>
    <xf numFmtId="191" fontId="1" fillId="0" borderId="49" xfId="34" applyNumberFormat="1" applyFont="1" applyFill="1" applyBorder="1">
      <alignment vertical="center"/>
    </xf>
    <xf numFmtId="179" fontId="1" fillId="0" borderId="40" xfId="34" applyNumberFormat="1" applyFont="1" applyFill="1" applyBorder="1">
      <alignment vertical="center"/>
    </xf>
    <xf numFmtId="179" fontId="8" fillId="0" borderId="0" xfId="36" applyNumberFormat="1" applyFont="1" applyBorder="1" applyAlignment="1">
      <alignment vertical="center"/>
    </xf>
    <xf numFmtId="178" fontId="8" fillId="0" borderId="0" xfId="37" applyNumberFormat="1" applyFont="1" applyFill="1" applyBorder="1" applyAlignment="1">
      <alignment horizontal="right" vertical="center"/>
    </xf>
    <xf numFmtId="189" fontId="8" fillId="0" borderId="0" xfId="37" applyNumberFormat="1" applyFont="1" applyFill="1" applyBorder="1" applyAlignment="1">
      <alignment horizontal="right" vertical="center"/>
    </xf>
    <xf numFmtId="189" fontId="8" fillId="0" borderId="0" xfId="37" applyNumberFormat="1" applyFont="1" applyBorder="1" applyAlignment="1">
      <alignment horizontal="right" vertical="center"/>
    </xf>
    <xf numFmtId="179" fontId="1" fillId="5" borderId="0" xfId="34" applyNumberFormat="1" applyFont="1" applyFill="1" applyBorder="1" applyAlignment="1">
      <alignment vertical="center" wrapText="1"/>
    </xf>
    <xf numFmtId="179" fontId="8" fillId="0" borderId="0" xfId="36" applyNumberFormat="1" applyFont="1" applyBorder="1" applyAlignment="1">
      <alignment horizontal="center" vertical="center"/>
    </xf>
    <xf numFmtId="189" fontId="1" fillId="0" borderId="0" xfId="34" applyNumberFormat="1" applyFont="1" applyFill="1" applyBorder="1">
      <alignment vertical="center"/>
    </xf>
    <xf numFmtId="0" fontId="32" fillId="0" borderId="0" xfId="38" applyFont="1" applyAlignment="1">
      <alignment vertical="center"/>
    </xf>
    <xf numFmtId="181"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2"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9"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8" fontId="14" fillId="0" borderId="88"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182" fontId="14" fillId="0" borderId="88"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9"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9"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0"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9"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46"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2" fontId="14" fillId="0" borderId="37" xfId="29" applyNumberFormat="1" applyFont="1" applyFill="1" applyBorder="1" applyAlignment="1">
      <alignment horizontal="right" vertical="center"/>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2"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9"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9" fontId="14" fillId="0" borderId="84"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46" xfId="29" applyNumberFormat="1" applyFont="1" applyFill="1" applyBorder="1" applyAlignment="1">
      <alignment horizontal="right" vertical="center"/>
    </xf>
    <xf numFmtId="0" fontId="8" fillId="0" borderId="0" xfId="5" applyAlignment="1">
      <alignmen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81" xfId="32" applyNumberFormat="1" applyFont="1" applyFill="1" applyBorder="1" applyAlignment="1" applyProtection="1">
      <alignment horizontal="right" vertical="center" shrinkToFit="1"/>
    </xf>
    <xf numFmtId="190" fontId="26" fillId="5" borderId="182" xfId="32" applyNumberFormat="1" applyFont="1" applyFill="1" applyBorder="1" applyAlignment="1" applyProtection="1">
      <alignment horizontal="right" vertical="center" shrinkToFit="1"/>
    </xf>
    <xf numFmtId="190"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8" fontId="26" fillId="5" borderId="172" xfId="32" applyNumberFormat="1" applyFont="1" applyFill="1" applyBorder="1" applyAlignment="1" applyProtection="1">
      <alignment horizontal="right" vertical="center" shrinkToFit="1"/>
    </xf>
    <xf numFmtId="178" fontId="26" fillId="5" borderId="173"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69"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63" xfId="32" applyNumberFormat="1" applyFont="1" applyFill="1" applyBorder="1" applyAlignment="1" applyProtection="1">
      <alignment horizontal="right" vertical="center" shrinkToFit="1"/>
    </xf>
    <xf numFmtId="189" fontId="26" fillId="5" borderId="45" xfId="32" applyNumberFormat="1" applyFont="1" applyFill="1" applyBorder="1" applyAlignment="1" applyProtection="1">
      <alignment horizontal="right" vertical="center" shrinkToFit="1"/>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8" fontId="26" fillId="5" borderId="151"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8"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8" fontId="26" fillId="5" borderId="39"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178" fontId="26" fillId="5" borderId="157"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89" fontId="26" fillId="7" borderId="134" xfId="30" applyNumberFormat="1" applyFont="1" applyFill="1" applyBorder="1" applyAlignment="1" applyProtection="1">
      <alignment horizontal="righ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9" fontId="9" fillId="0" borderId="15" xfId="36" applyNumberFormat="1" applyFont="1" applyBorder="1" applyAlignment="1">
      <alignment horizontal="center" vertical="center" wrapText="1"/>
    </xf>
    <xf numFmtId="179" fontId="9" fillId="0" borderId="45"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80" fontId="1" fillId="5" borderId="41" xfId="35" applyNumberFormat="1" applyFont="1" applyFill="1" applyBorder="1" applyAlignment="1">
      <alignment horizontal="center" vertical="center" wrapText="1"/>
    </xf>
    <xf numFmtId="180" fontId="1" fillId="5" borderId="46" xfId="35" applyNumberFormat="1" applyFont="1" applyFill="1" applyBorder="1" applyAlignment="1">
      <alignment horizontal="center" vertical="center" wrapText="1"/>
    </xf>
    <xf numFmtId="180" fontId="1" fillId="5" borderId="60" xfId="35" applyNumberFormat="1" applyFont="1" applyFill="1" applyBorder="1" applyAlignment="1">
      <alignment horizontal="center" vertical="center" wrapText="1"/>
    </xf>
    <xf numFmtId="180" fontId="1" fillId="5" borderId="38" xfId="35" applyNumberFormat="1" applyFont="1" applyFill="1" applyBorder="1" applyAlignment="1">
      <alignment horizontal="center" vertical="center" wrapText="1"/>
    </xf>
    <xf numFmtId="180" fontId="1" fillId="5" borderId="37" xfId="35" applyNumberFormat="1" applyFont="1" applyFill="1" applyBorder="1" applyAlignment="1">
      <alignment horizontal="center" vertical="center" wrapText="1"/>
    </xf>
    <xf numFmtId="180" fontId="1" fillId="5" borderId="40" xfId="35" applyNumberFormat="1" applyFont="1" applyFill="1" applyBorder="1" applyAlignment="1">
      <alignment horizontal="center" vertical="center" wrapText="1"/>
    </xf>
    <xf numFmtId="180" fontId="1" fillId="0" borderId="45" xfId="35" applyNumberFormat="1" applyFont="1" applyFill="1" applyBorder="1" applyAlignment="1">
      <alignment horizontal="center" vertical="center" wrapText="1"/>
    </xf>
    <xf numFmtId="180" fontId="1" fillId="0" borderId="34" xfId="35" applyNumberFormat="1" applyFont="1" applyFill="1" applyBorder="1" applyAlignment="1">
      <alignment horizontal="center" vertical="center" wrapText="1"/>
    </xf>
    <xf numFmtId="189" fontId="1" fillId="5" borderId="188" xfId="35" applyNumberFormat="1" applyFont="1" applyFill="1" applyBorder="1" applyAlignment="1">
      <alignment horizontal="center" vertical="center"/>
    </xf>
    <xf numFmtId="189"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9" fontId="1" fillId="5" borderId="189" xfId="35" applyNumberFormat="1" applyFont="1" applyFill="1" applyBorder="1" applyAlignment="1">
      <alignment horizontal="center" vertical="center"/>
    </xf>
    <xf numFmtId="189" fontId="1" fillId="5" borderId="45" xfId="35" applyNumberFormat="1" applyFont="1" applyFill="1" applyBorder="1" applyAlignment="1">
      <alignment horizontal="center" vertical="center"/>
    </xf>
    <xf numFmtId="189"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9" fontId="8" fillId="0" borderId="34" xfId="34" applyNumberFormat="1" applyFont="1" applyFill="1" applyBorder="1" applyAlignment="1">
      <alignment horizontal="center" vertical="center"/>
    </xf>
    <xf numFmtId="189" fontId="1" fillId="5" borderId="34" xfId="35" applyNumberFormat="1" applyFont="1" applyFill="1" applyBorder="1" applyAlignment="1">
      <alignment horizontal="center" vertical="center" wrapText="1"/>
    </xf>
    <xf numFmtId="179" fontId="0" fillId="0" borderId="34" xfId="34" applyNumberFormat="1" applyFont="1" applyFill="1" applyBorder="1" applyAlignment="1">
      <alignment horizontal="center" vertical="center"/>
    </xf>
    <xf numFmtId="189"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56894</c:v>
                </c:pt>
                <c:pt idx="4">
                  <c:v>57122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27750</c:v>
                </c:pt>
                <c:pt idx="1">
                  <c:v>26606</c:v>
                </c:pt>
                <c:pt idx="2">
                  <c:v>20130</c:v>
                </c:pt>
                <c:pt idx="3">
                  <c:v>13645</c:v>
                </c:pt>
                <c:pt idx="4">
                  <c:v>20747</c:v>
                </c:pt>
              </c:numCache>
            </c:numRef>
          </c:val>
          <c:smooth val="0"/>
        </c:ser>
        <c:dLbls>
          <c:showLegendKey val="0"/>
          <c:showVal val="0"/>
          <c:showCatName val="0"/>
          <c:showSerName val="0"/>
          <c:showPercent val="0"/>
          <c:showBubbleSize val="0"/>
        </c:dLbls>
        <c:marker val="1"/>
        <c:smooth val="0"/>
        <c:axId val="449482248"/>
        <c:axId val="449482640"/>
      </c:lineChart>
      <c:catAx>
        <c:axId val="449482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9482640"/>
        <c:crosses val="autoZero"/>
        <c:auto val="1"/>
        <c:lblAlgn val="ctr"/>
        <c:lblOffset val="100"/>
        <c:tickLblSkip val="1"/>
        <c:tickMarkSkip val="1"/>
        <c:noMultiLvlLbl val="0"/>
      </c:catAx>
      <c:valAx>
        <c:axId val="44948264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9482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5.91</c:v>
                </c:pt>
                <c:pt idx="1">
                  <c:v>6.75</c:v>
                </c:pt>
                <c:pt idx="2">
                  <c:v>4.0999999999999996</c:v>
                </c:pt>
                <c:pt idx="3">
                  <c:v>5.07</c:v>
                </c:pt>
                <c:pt idx="4">
                  <c:v>5.82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11.8</c:v>
                </c:pt>
                <c:pt idx="1">
                  <c:v>8.76</c:v>
                </c:pt>
                <c:pt idx="2">
                  <c:v>6.71</c:v>
                </c:pt>
                <c:pt idx="3">
                  <c:v>7.23</c:v>
                </c:pt>
                <c:pt idx="4">
                  <c:v>6.57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62241000"/>
        <c:axId val="462241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-4.59</c:v>
                </c:pt>
                <c:pt idx="1">
                  <c:v>-2.12</c:v>
                </c:pt>
                <c:pt idx="2">
                  <c:v>-4.67</c:v>
                </c:pt>
                <c:pt idx="3">
                  <c:v>1.62</c:v>
                </c:pt>
                <c:pt idx="4">
                  <c:v>0.05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62241000"/>
        <c:axId val="462241392"/>
      </c:lineChart>
      <c:catAx>
        <c:axId val="462241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2241392"/>
        <c:crosses val="autoZero"/>
        <c:auto val="1"/>
        <c:lblAlgn val="ctr"/>
        <c:lblOffset val="100"/>
        <c:tickLblSkip val="1"/>
        <c:tickMarkSkip val="1"/>
        <c:noMultiLvlLbl val="0"/>
      </c:catAx>
      <c:valAx>
        <c:axId val="462241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2241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0.21</c:v>
                </c:pt>
                <c:pt idx="2">
                  <c:v>#N/A</c:v>
                </c:pt>
                <c:pt idx="3">
                  <c:v>0.21</c:v>
                </c:pt>
                <c:pt idx="4">
                  <c:v>#N/A</c:v>
                </c:pt>
                <c:pt idx="5">
                  <c:v>0.11</c:v>
                </c:pt>
                <c:pt idx="6">
                  <c:v>#N/A</c:v>
                </c:pt>
                <c:pt idx="7">
                  <c:v>0.11</c:v>
                </c:pt>
                <c:pt idx="8">
                  <c:v>#N/A</c:v>
                </c:pt>
                <c:pt idx="9">
                  <c:v>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0.19</c:v>
                </c:pt>
                <c:pt idx="2">
                  <c:v>#N/A</c:v>
                </c:pt>
                <c:pt idx="3">
                  <c:v>0.2</c:v>
                </c:pt>
                <c:pt idx="4">
                  <c:v>#N/A</c:v>
                </c:pt>
                <c:pt idx="5">
                  <c:v>0.23</c:v>
                </c:pt>
                <c:pt idx="6">
                  <c:v>#N/A</c:v>
                </c:pt>
                <c:pt idx="7">
                  <c:v>0.22</c:v>
                </c:pt>
                <c:pt idx="8">
                  <c:v>#N/A</c:v>
                </c:pt>
                <c:pt idx="9">
                  <c:v>0.24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0.69</c:v>
                </c:pt>
                <c:pt idx="2">
                  <c:v>#N/A</c:v>
                </c:pt>
                <c:pt idx="3">
                  <c:v>0.71</c:v>
                </c:pt>
                <c:pt idx="4">
                  <c:v>#N/A</c:v>
                </c:pt>
                <c:pt idx="5">
                  <c:v>0.65</c:v>
                </c:pt>
                <c:pt idx="6">
                  <c:v>#N/A</c:v>
                </c:pt>
                <c:pt idx="7">
                  <c:v>0.42</c:v>
                </c:pt>
                <c:pt idx="8">
                  <c:v>#N/A</c:v>
                </c:pt>
                <c:pt idx="9">
                  <c:v>0.91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0.72</c:v>
                </c:pt>
                <c:pt idx="2">
                  <c:v>#N/A</c:v>
                </c:pt>
                <c:pt idx="3">
                  <c:v>0.46</c:v>
                </c:pt>
                <c:pt idx="4">
                  <c:v>#N/A</c:v>
                </c:pt>
                <c:pt idx="5">
                  <c:v>0.35</c:v>
                </c:pt>
                <c:pt idx="6">
                  <c:v>#N/A</c:v>
                </c:pt>
                <c:pt idx="7">
                  <c:v>0.97</c:v>
                </c:pt>
                <c:pt idx="8">
                  <c:v>#N/A</c:v>
                </c:pt>
                <c:pt idx="9">
                  <c:v>1.34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4.99</c:v>
                </c:pt>
                <c:pt idx="2">
                  <c:v>#N/A</c:v>
                </c:pt>
                <c:pt idx="3">
                  <c:v>6.94</c:v>
                </c:pt>
                <c:pt idx="4">
                  <c:v>#N/A</c:v>
                </c:pt>
                <c:pt idx="5">
                  <c:v>6.42</c:v>
                </c:pt>
                <c:pt idx="6">
                  <c:v>#N/A</c:v>
                </c:pt>
                <c:pt idx="7">
                  <c:v>5.25</c:v>
                </c:pt>
                <c:pt idx="8">
                  <c:v>#N/A</c:v>
                </c:pt>
                <c:pt idx="9">
                  <c:v>4.79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5.9</c:v>
                </c:pt>
                <c:pt idx="2">
                  <c:v>#N/A</c:v>
                </c:pt>
                <c:pt idx="3">
                  <c:v>6.75</c:v>
                </c:pt>
                <c:pt idx="4">
                  <c:v>#N/A</c:v>
                </c:pt>
                <c:pt idx="5">
                  <c:v>4.0999999999999996</c:v>
                </c:pt>
                <c:pt idx="6">
                  <c:v>#N/A</c:v>
                </c:pt>
                <c:pt idx="7">
                  <c:v>5.07</c:v>
                </c:pt>
                <c:pt idx="8">
                  <c:v>#N/A</c:v>
                </c:pt>
                <c:pt idx="9">
                  <c:v>5.82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62242176"/>
        <c:axId val="462242568"/>
      </c:barChart>
      <c:catAx>
        <c:axId val="46224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2242568"/>
        <c:crosses val="autoZero"/>
        <c:auto val="1"/>
        <c:lblAlgn val="ctr"/>
        <c:lblOffset val="100"/>
        <c:tickLblSkip val="1"/>
        <c:tickMarkSkip val="1"/>
        <c:noMultiLvlLbl val="0"/>
      </c:catAx>
      <c:valAx>
        <c:axId val="462242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2242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1255</c:v>
                </c:pt>
                <c:pt idx="5">
                  <c:v>1277</c:v>
                </c:pt>
                <c:pt idx="8">
                  <c:v>1328</c:v>
                </c:pt>
                <c:pt idx="11">
                  <c:v>1234</c:v>
                </c:pt>
                <c:pt idx="14">
                  <c:v>1213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122</c:v>
                </c:pt>
                <c:pt idx="3">
                  <c:v>47</c:v>
                </c:pt>
                <c:pt idx="6">
                  <c:v>82</c:v>
                </c:pt>
                <c:pt idx="9">
                  <c:v>13</c:v>
                </c:pt>
                <c:pt idx="12">
                  <c:v>39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339</c:v>
                </c:pt>
                <c:pt idx="3">
                  <c:v>294</c:v>
                </c:pt>
                <c:pt idx="6">
                  <c:v>303</c:v>
                </c:pt>
                <c:pt idx="9">
                  <c:v>326</c:v>
                </c:pt>
                <c:pt idx="12">
                  <c:v>331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713</c:v>
                </c:pt>
                <c:pt idx="3">
                  <c:v>675</c:v>
                </c:pt>
                <c:pt idx="6">
                  <c:v>688</c:v>
                </c:pt>
                <c:pt idx="9">
                  <c:v>608</c:v>
                </c:pt>
                <c:pt idx="12">
                  <c:v>607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62243352"/>
        <c:axId val="462243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-81</c:v>
                </c:pt>
                <c:pt idx="2">
                  <c:v>#N/A</c:v>
                </c:pt>
                <c:pt idx="3">
                  <c:v>#N/A</c:v>
                </c:pt>
                <c:pt idx="4">
                  <c:v>-261</c:v>
                </c:pt>
                <c:pt idx="5">
                  <c:v>#N/A</c:v>
                </c:pt>
                <c:pt idx="6">
                  <c:v>#N/A</c:v>
                </c:pt>
                <c:pt idx="7">
                  <c:v>-255</c:v>
                </c:pt>
                <c:pt idx="8">
                  <c:v>#N/A</c:v>
                </c:pt>
                <c:pt idx="9">
                  <c:v>#N/A</c:v>
                </c:pt>
                <c:pt idx="10">
                  <c:v>-287</c:v>
                </c:pt>
                <c:pt idx="11">
                  <c:v>#N/A</c:v>
                </c:pt>
                <c:pt idx="12">
                  <c:v>#N/A</c:v>
                </c:pt>
                <c:pt idx="13">
                  <c:v>-236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62243352"/>
        <c:axId val="462243744"/>
      </c:lineChart>
      <c:catAx>
        <c:axId val="462243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2243744"/>
        <c:crosses val="autoZero"/>
        <c:auto val="1"/>
        <c:lblAlgn val="ctr"/>
        <c:lblOffset val="100"/>
        <c:tickLblSkip val="1"/>
        <c:tickMarkSkip val="1"/>
        <c:noMultiLvlLbl val="0"/>
      </c:catAx>
      <c:valAx>
        <c:axId val="462243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2243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10354</c:v>
                </c:pt>
                <c:pt idx="5">
                  <c:v>10099</c:v>
                </c:pt>
                <c:pt idx="8">
                  <c:v>9483</c:v>
                </c:pt>
                <c:pt idx="11">
                  <c:v>9055</c:v>
                </c:pt>
                <c:pt idx="14">
                  <c:v>8718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5113</c:v>
                </c:pt>
                <c:pt idx="5">
                  <c:v>4809</c:v>
                </c:pt>
                <c:pt idx="8">
                  <c:v>4631</c:v>
                </c:pt>
                <c:pt idx="11">
                  <c:v>4543</c:v>
                </c:pt>
                <c:pt idx="14">
                  <c:v>4696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1433</c:v>
                </c:pt>
                <c:pt idx="5">
                  <c:v>1202</c:v>
                </c:pt>
                <c:pt idx="8">
                  <c:v>1035</c:v>
                </c:pt>
                <c:pt idx="11">
                  <c:v>1088</c:v>
                </c:pt>
                <c:pt idx="14">
                  <c:v>1114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1424</c:v>
                </c:pt>
                <c:pt idx="3">
                  <c:v>1516</c:v>
                </c:pt>
                <c:pt idx="6">
                  <c:v>1121</c:v>
                </c:pt>
                <c:pt idx="9">
                  <c:v>1173</c:v>
                </c:pt>
                <c:pt idx="12">
                  <c:v>1336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5390</c:v>
                </c:pt>
                <c:pt idx="3">
                  <c:v>5003</c:v>
                </c:pt>
                <c:pt idx="6">
                  <c:v>4732</c:v>
                </c:pt>
                <c:pt idx="9">
                  <c:v>4545</c:v>
                </c:pt>
                <c:pt idx="12">
                  <c:v>4618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182</c:v>
                </c:pt>
                <c:pt idx="3">
                  <c:v>138</c:v>
                </c:pt>
                <c:pt idx="6">
                  <c:v>77</c:v>
                </c:pt>
                <c:pt idx="9">
                  <c:v>67</c:v>
                </c:pt>
                <c:pt idx="12">
                  <c:v>40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7164</c:v>
                </c:pt>
                <c:pt idx="3">
                  <c:v>7445</c:v>
                </c:pt>
                <c:pt idx="6">
                  <c:v>7086</c:v>
                </c:pt>
                <c:pt idx="9">
                  <c:v>6914</c:v>
                </c:pt>
                <c:pt idx="12">
                  <c:v>6935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62244136"/>
        <c:axId val="466358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62244136"/>
        <c:axId val="466358008"/>
      </c:lineChart>
      <c:catAx>
        <c:axId val="462244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6358008"/>
        <c:crosses val="autoZero"/>
        <c:auto val="1"/>
        <c:lblAlgn val="ctr"/>
        <c:lblOffset val="100"/>
        <c:tickLblSkip val="1"/>
        <c:tickMarkSkip val="1"/>
        <c:noMultiLvlLbl val="0"/>
      </c:catAx>
      <c:valAx>
        <c:axId val="466358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2244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{67AA2021-E7BA-4FC9-91C1-81C0A4C99FC4}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{EFAF61C9-8FDB-4371-A36A-4800FE5FD1D4}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{F0D7E9C9-FF15-4344-A701-1357C93DCA7E}</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{F311557F-2BAE-46B7-9DAA-CD83EC02B422}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{D1509A77-E5E4-4755-A9F5-0C92A8C35364}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55.7</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{214789C4-E8E7-4649-9EFE-BADBD898C15A}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{099DA8AC-3C58-4EFE-9BCA-4CAB09B4A7B7}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{DA06A15A-D387-46FF-8D08-F0774E3B5502}</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{B4B5DB0C-5991-4557-A5F2-CB5B3FA42856}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{3080E31C-0E68-471B-B023-F04F4445B7E8}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54.5</c:v>
                </c:pt>
              </c:numCache>
            </c:numRef>
          </c:xVal>
          <c:yVal>
            <c:numRef>
              <c:f>公会計指標分析・財政指標組合せ分析表!$K$55:$O$55</c:f>
              <c:numCache>
                <c:formatCode>#,##0.0;"▲ "#,##0.0</c:formatCode>
                <c:ptCount val="5"/>
                <c:pt idx="3">
                  <c:v>20.2</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56311304"/>
        <c:axId val="556311696"/>
      </c:scatterChart>
      <c:valAx>
        <c:axId val="556311304"/>
        <c:scaling>
          <c:orientation val="minMax"/>
          <c:max val="65.400000000000006"/>
          <c:min val="43.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6311696"/>
        <c:crosses val="autoZero"/>
        <c:crossBetween val="midCat"/>
      </c:valAx>
      <c:valAx>
        <c:axId val="556311696"/>
        <c:scaling>
          <c:orientation val="minMax"/>
          <c:max val="24.3"/>
          <c:min val="16.1000000000000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63113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{A3BADA2E-6536-42DD-ACC8-51C65B498A14}</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{F3BB00D1-46F1-4946-A4DC-269FA862A720}</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{B16539CE-3BC0-4F63-822B-86D93A6F3914}</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{80048F96-153F-4408-877E-CF97E4DF05A3}</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{11202F4C-1B7E-49F6-9DA2-04239CCDBA28}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-2.2000000000000002</c:v>
                </c:pt>
                <c:pt idx="1">
                  <c:v>-2.5</c:v>
                </c:pt>
                <c:pt idx="2">
                  <c:v>-2.7</c:v>
                </c:pt>
                <c:pt idx="3">
                  <c:v>-3.6</c:v>
                </c:pt>
                <c:pt idx="4">
                  <c:v>-3.5</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{B2BBC159-81ED-43E9-B734-F6460D9548ED}</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{3B45DFC3-5FB7-4C9F-A807-DCDE65C95973}</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{36F8A6E4-FA7C-4689-BC45-3D50701EEEA6}</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{315A6258-38B5-487A-96AB-AA138F629C2C}</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{3A159D08-E3CB-475A-BB4C-25B31159604A}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7.1</c:v>
                </c:pt>
                <c:pt idx="4">
                  <c:v>6.6</c:v>
                </c:pt>
              </c:numCache>
            </c:numRef>
          </c:xVal>
          <c:yVal>
            <c:numRef>
              <c:f>公会計指標分析・財政指標組合せ分析表!$K$77:$O$77</c:f>
              <c:numCache>
                <c:formatCode>#,##0.0;"▲ "#,##0.0</c:formatCode>
                <c:ptCount val="5"/>
                <c:pt idx="0">
                  <c:v>30.7</c:v>
                </c:pt>
                <c:pt idx="1">
                  <c:v>22.3</c:v>
                </c:pt>
                <c:pt idx="2">
                  <c:v>20.3</c:v>
                </c:pt>
                <c:pt idx="3">
                  <c:v>20.2</c:v>
                </c:pt>
                <c:pt idx="4">
                  <c:v>15.5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56312480"/>
        <c:axId val="556312872"/>
      </c:scatterChart>
      <c:valAx>
        <c:axId val="556312480"/>
        <c:scaling>
          <c:orientation val="minMax"/>
          <c:max val="9.5"/>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6312872"/>
        <c:crosses val="autoZero"/>
        <c:crossBetween val="midCat"/>
      </c:valAx>
      <c:valAx>
        <c:axId val="556312872"/>
        <c:scaling>
          <c:orientation val="minMax"/>
          <c:max val="34"/>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63124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神奈川県愛川町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実質公債費比率は、例年マイナスとなっている。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地方債の元利償還金などが減少傾向にあることに加え、算入公債費等が高水準で推移しているためである。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２５年度と平成２８年度に財源確保の必要性から、一時的に元金償還額より借入額が多くなる状況となったが、現在の比率から鑑みると安全な範囲内であり、地方債の活用が制限されるほどにはならないものと考え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神奈川県愛川町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充当可能財源等が多いことから、将来負担比率の分子がマイナスの状態が続いている。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将来負担額についても、地方債借入額の抑制や計画的な公社からの買戻しを行うことにより、今後も将来負担比率が低い状況で推移するよう努める。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神奈川県愛川町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40,955
38,664
34.28
12,353,841
11,876,173
477,668
8,204,762
6,934,995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本町は</a:t>
          </a:r>
          <a:r>
            <a:rPr kumimoji="1" lang="en-US" altLang="ja-JP" sz="1100">
              <a:solidFill>
                <a:schemeClr val="dk1"/>
              </a:solidFill>
              <a:effectLst/>
              <a:latin typeface="+mj-ea"/>
              <a:ea typeface="+mj-ea"/>
              <a:cs typeface="+mn-cs"/>
            </a:rPr>
            <a:t>1965</a:t>
          </a:r>
          <a:r>
            <a:rPr kumimoji="1" lang="ja-JP" altLang="ja-JP" sz="1100">
              <a:solidFill>
                <a:schemeClr val="dk1"/>
              </a:solidFill>
              <a:effectLst/>
              <a:latin typeface="+mj-ea"/>
              <a:ea typeface="+mj-ea"/>
              <a:cs typeface="+mn-cs"/>
            </a:rPr>
            <a:t>年から</a:t>
          </a:r>
          <a:r>
            <a:rPr kumimoji="1" lang="en-US" altLang="ja-JP" sz="1100">
              <a:solidFill>
                <a:schemeClr val="dk1"/>
              </a:solidFill>
              <a:effectLst/>
              <a:latin typeface="+mj-ea"/>
              <a:ea typeface="+mj-ea"/>
              <a:cs typeface="+mn-cs"/>
            </a:rPr>
            <a:t>1995</a:t>
          </a:r>
          <a:r>
            <a:rPr kumimoji="1" lang="ja-JP" altLang="ja-JP" sz="1100">
              <a:solidFill>
                <a:schemeClr val="dk1"/>
              </a:solidFill>
              <a:effectLst/>
              <a:latin typeface="+mj-ea"/>
              <a:ea typeface="+mj-ea"/>
              <a:cs typeface="+mn-cs"/>
            </a:rPr>
            <a:t>年までの</a:t>
          </a:r>
          <a:r>
            <a:rPr kumimoji="1" lang="en-US" altLang="ja-JP" sz="1100">
              <a:solidFill>
                <a:schemeClr val="dk1"/>
              </a:solidFill>
              <a:effectLst/>
              <a:latin typeface="+mj-ea"/>
              <a:ea typeface="+mj-ea"/>
              <a:cs typeface="+mn-cs"/>
            </a:rPr>
            <a:t>30</a:t>
          </a:r>
          <a:r>
            <a:rPr kumimoji="1" lang="ja-JP" altLang="ja-JP" sz="1100">
              <a:solidFill>
                <a:schemeClr val="dk1"/>
              </a:solidFill>
              <a:effectLst/>
              <a:latin typeface="+mj-ea"/>
              <a:ea typeface="+mj-ea"/>
              <a:cs typeface="+mn-cs"/>
            </a:rPr>
            <a:t>年間で人口が約</a:t>
          </a:r>
          <a:r>
            <a:rPr kumimoji="1" lang="en-US" altLang="ja-JP" sz="1100">
              <a:solidFill>
                <a:schemeClr val="dk1"/>
              </a:solidFill>
              <a:effectLst/>
              <a:latin typeface="+mj-ea"/>
              <a:ea typeface="+mj-ea"/>
              <a:cs typeface="+mn-cs"/>
            </a:rPr>
            <a:t>3</a:t>
          </a:r>
          <a:r>
            <a:rPr kumimoji="1" lang="ja-JP" altLang="ja-JP" sz="1100">
              <a:solidFill>
                <a:schemeClr val="dk1"/>
              </a:solidFill>
              <a:effectLst/>
              <a:latin typeface="+mj-ea"/>
              <a:ea typeface="+mj-ea"/>
              <a:cs typeface="+mn-cs"/>
            </a:rPr>
            <a:t>倍に膨らみ、これに合わせ数多くの公共施設等を整備してきたが、これらの施設の老朽化が進み、類似団体内平均値よりも有形固定資産減価償却率が高くなっている。</a:t>
          </a:r>
          <a:endParaRPr lang="ja-JP" altLang="ja-JP">
            <a:effectLst/>
            <a:latin typeface="+mj-ea"/>
            <a:ea typeface="+mj-ea"/>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110067</xdr:rowOff>
    </xdr:from>
    <xdr:to>
      <xdr:col>3</xdr:col>
      <xdr:colOff>1170940</xdr:colOff>
      <xdr:row>34</xdr:row>
      <xdr:rowOff>91440</xdr:rowOff>
    </xdr:to>
    <xdr:cxnSp macro="">
      <xdr:nvCxnSpPr>
        <xdr:cNvPr id="70" name="直線コネクタ 69"/>
        <xdr:cNvCxnSpPr/>
      </xdr:nvCxnSpPr>
      <xdr:spPr>
        <a:xfrm flipV="1">
          <a:off x="4760595" y="5348817"/>
          <a:ext cx="1270" cy="1352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95267</xdr:rowOff>
    </xdr:from>
    <xdr:ext cx="405111" cy="259045"/>
    <xdr:sp macro="" textlink="">
      <xdr:nvSpPr>
        <xdr:cNvPr id="71"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a:t>
          </a:r>
          <a:endParaRPr kumimoji="1" lang="ja-JP" altLang="en-US" sz="1000" b="1">
            <a:latin typeface="ＭＳ Ｐゴシック"/>
          </a:endParaRPr>
        </a:p>
      </xdr:txBody>
    </xdr:sp>
    <xdr:clientData/>
  </xdr:oneCellAnchor>
  <xdr:twoCellAnchor>
    <xdr:from>
      <xdr:col>3</xdr:col>
      <xdr:colOff>1082675</xdr:colOff>
      <xdr:row>34</xdr:row>
      <xdr:rowOff>91440</xdr:rowOff>
    </xdr:from>
    <xdr:to>
      <xdr:col>3</xdr:col>
      <xdr:colOff>1260475</xdr:colOff>
      <xdr:row>34</xdr:row>
      <xdr:rowOff>91440</xdr:rowOff>
    </xdr:to>
    <xdr:cxnSp macro="">
      <xdr:nvCxnSpPr>
        <xdr:cNvPr id="72" name="直線コネクタ 71"/>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56744</xdr:rowOff>
    </xdr:from>
    <xdr:ext cx="405111" cy="259045"/>
    <xdr:sp macro="" textlink="">
      <xdr:nvSpPr>
        <xdr:cNvPr id="73" name="有形固定資産減価償却率最大値テキスト"/>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3</xdr:col>
      <xdr:colOff>1082675</xdr:colOff>
      <xdr:row>26</xdr:row>
      <xdr:rowOff>110067</xdr:rowOff>
    </xdr:from>
    <xdr:to>
      <xdr:col>3</xdr:col>
      <xdr:colOff>1260475</xdr:colOff>
      <xdr:row>26</xdr:row>
      <xdr:rowOff>110067</xdr:rowOff>
    </xdr:to>
    <xdr:cxnSp macro="">
      <xdr:nvCxnSpPr>
        <xdr:cNvPr id="74" name="直線コネクタ 73"/>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171044</xdr:rowOff>
    </xdr:from>
    <xdr:ext cx="405111" cy="259045"/>
    <xdr:sp macro="" textlink="">
      <xdr:nvSpPr>
        <xdr:cNvPr id="75" name="有形固定資産減価償却率平均値テキスト"/>
        <xdr:cNvSpPr txBox="1"/>
      </xdr:nvSpPr>
      <xdr:spPr>
        <a:xfrm>
          <a:off x="4813300" y="5924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21167</xdr:rowOff>
    </xdr:from>
    <xdr:to>
      <xdr:col>3</xdr:col>
      <xdr:colOff>1222375</xdr:colOff>
      <xdr:row>30</xdr:row>
      <xdr:rowOff>122767</xdr:rowOff>
    </xdr:to>
    <xdr:sp macro="" textlink="">
      <xdr:nvSpPr>
        <xdr:cNvPr id="76" name="フローチャート : 判断 75"/>
        <xdr:cNvSpPr/>
      </xdr:nvSpPr>
      <xdr:spPr>
        <a:xfrm>
          <a:off x="4711700" y="594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93133</xdr:rowOff>
    </xdr:from>
    <xdr:to>
      <xdr:col>3</xdr:col>
      <xdr:colOff>511175</xdr:colOff>
      <xdr:row>31</xdr:row>
      <xdr:rowOff>23283</xdr:rowOff>
    </xdr:to>
    <xdr:sp macro="" textlink="">
      <xdr:nvSpPr>
        <xdr:cNvPr id="77" name="フローチャート : 判断 76"/>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6773</xdr:rowOff>
    </xdr:from>
    <xdr:to>
      <xdr:col>3</xdr:col>
      <xdr:colOff>511175</xdr:colOff>
      <xdr:row>30</xdr:row>
      <xdr:rowOff>108373</xdr:rowOff>
    </xdr:to>
    <xdr:sp macro="" textlink="">
      <xdr:nvSpPr>
        <xdr:cNvPr id="83" name="円/楕円 82"/>
        <xdr:cNvSpPr/>
      </xdr:nvSpPr>
      <xdr:spPr>
        <a:xfrm>
          <a:off x="4000500" y="59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14410</xdr:rowOff>
    </xdr:from>
    <xdr:ext cx="405111" cy="259045"/>
    <xdr:sp macro="" textlink="">
      <xdr:nvSpPr>
        <xdr:cNvPr id="84" name="n_1aveValue有形固定資産減価償却率"/>
        <xdr:cNvSpPr txBox="1"/>
      </xdr:nvSpPr>
      <xdr:spPr>
        <a:xfrm>
          <a:off x="3836043"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124900</xdr:rowOff>
    </xdr:from>
    <xdr:ext cx="405111" cy="259045"/>
    <xdr:sp macro="" textlink="">
      <xdr:nvSpPr>
        <xdr:cNvPr id="85" name="n_1mainValue有形固定資産減価償却率"/>
        <xdr:cNvSpPr txBox="1"/>
      </xdr:nvSpPr>
      <xdr:spPr>
        <a:xfrm>
          <a:off x="3836043" y="570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神奈川県愛川町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40,955
38,664
34.28
12,353,841
11,876,173
477,668
8,204,762
6,934,995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41</xdr:row>
      <xdr:rowOff>3810</xdr:rowOff>
    </xdr:to>
    <xdr:cxnSp macro="">
      <xdr:nvCxnSpPr>
        <xdr:cNvPr id="57" name="直線コネクタ 56"/>
        <xdr:cNvCxnSpPr/>
      </xdr:nvCxnSpPr>
      <xdr:spPr>
        <a:xfrm flipV="1">
          <a:off x="4634865" y="57150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7637</xdr:rowOff>
    </xdr:from>
    <xdr:ext cx="405111" cy="259045"/>
    <xdr:sp macro="" textlink="">
      <xdr:nvSpPr>
        <xdr:cNvPr id="58" name="【道路】&#10;有形固定資産減価償却率最小値テキスト"/>
        <xdr:cNvSpPr txBox="1"/>
      </xdr:nvSpPr>
      <xdr:spPr>
        <a:xfrm>
          <a:off x="4724400"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422275</xdr:colOff>
      <xdr:row>41</xdr:row>
      <xdr:rowOff>3810</xdr:rowOff>
    </xdr:from>
    <xdr:to>
      <xdr:col>6</xdr:col>
      <xdr:colOff>600075</xdr:colOff>
      <xdr:row>41</xdr:row>
      <xdr:rowOff>3810</xdr:rowOff>
    </xdr:to>
    <xdr:cxnSp macro="">
      <xdr:nvCxnSpPr>
        <xdr:cNvPr id="59" name="直線コネクタ 58"/>
        <xdr:cNvCxnSpPr/>
      </xdr:nvCxnSpPr>
      <xdr:spPr>
        <a:xfrm>
          <a:off x="4546600" y="703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05111" cy="259045"/>
    <xdr:sp macro="" textlink="">
      <xdr:nvSpPr>
        <xdr:cNvPr id="60" name="【道路】&#10;有形固定資産減価償却率最大値テキスト"/>
        <xdr:cNvSpPr txBox="1"/>
      </xdr:nvSpPr>
      <xdr:spPr>
        <a:xfrm>
          <a:off x="472440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19067</xdr:rowOff>
    </xdr:from>
    <xdr:ext cx="405111" cy="259045"/>
    <xdr:sp macro="" textlink="">
      <xdr:nvSpPr>
        <xdr:cNvPr id="62" name="【道路】&#10;有形固定資産減価償却率平均値テキスト"/>
        <xdr:cNvSpPr txBox="1"/>
      </xdr:nvSpPr>
      <xdr:spPr>
        <a:xfrm>
          <a:off x="4724400" y="6191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40640</xdr:rowOff>
    </xdr:from>
    <xdr:to>
      <xdr:col>6</xdr:col>
      <xdr:colOff>561975</xdr:colOff>
      <xdr:row>36</xdr:row>
      <xdr:rowOff>142240</xdr:rowOff>
    </xdr:to>
    <xdr:sp macro="" textlink="">
      <xdr:nvSpPr>
        <xdr:cNvPr id="63" name="フローチャート : 判断 62"/>
        <xdr:cNvSpPr/>
      </xdr:nvSpPr>
      <xdr:spPr>
        <a:xfrm>
          <a:off x="4584700" y="621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71120</xdr:rowOff>
    </xdr:from>
    <xdr:to>
      <xdr:col>5</xdr:col>
      <xdr:colOff>409575</xdr:colOff>
      <xdr:row>37</xdr:row>
      <xdr:rowOff>1270</xdr:rowOff>
    </xdr:to>
    <xdr:sp macro="" textlink="">
      <xdr:nvSpPr>
        <xdr:cNvPr id="64" name="フローチャート : 判断 63"/>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6350</xdr:rowOff>
    </xdr:from>
    <xdr:to>
      <xdr:col>5</xdr:col>
      <xdr:colOff>409575</xdr:colOff>
      <xdr:row>41</xdr:row>
      <xdr:rowOff>107950</xdr:rowOff>
    </xdr:to>
    <xdr:sp macro="" textlink="">
      <xdr:nvSpPr>
        <xdr:cNvPr id="70" name="円/楕円 69"/>
        <xdr:cNvSpPr/>
      </xdr:nvSpPr>
      <xdr:spPr>
        <a:xfrm>
          <a:off x="3746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17797</xdr:rowOff>
    </xdr:from>
    <xdr:ext cx="405111" cy="259045"/>
    <xdr:sp macro="" textlink="">
      <xdr:nvSpPr>
        <xdr:cNvPr id="71" name="n_1aveValue【道路】&#10;有形固定資産減価償却率"/>
        <xdr:cNvSpPr txBox="1"/>
      </xdr:nvSpPr>
      <xdr:spPr>
        <a:xfrm>
          <a:off x="3582043"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99077</xdr:rowOff>
    </xdr:from>
    <xdr:ext cx="405111" cy="259045"/>
    <xdr:sp macro="" textlink="">
      <xdr:nvSpPr>
        <xdr:cNvPr id="72" name="n_1mainValue【道路】&#10;有形固定資産減価償却率"/>
        <xdr:cNvSpPr txBox="1"/>
      </xdr:nvSpPr>
      <xdr:spPr>
        <a:xfrm>
          <a:off x="3582043"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117653</xdr:rowOff>
    </xdr:from>
    <xdr:to>
      <xdr:col>15</xdr:col>
      <xdr:colOff>180340</xdr:colOff>
      <xdr:row>40</xdr:row>
      <xdr:rowOff>157544</xdr:rowOff>
    </xdr:to>
    <xdr:cxnSp macro="">
      <xdr:nvCxnSpPr>
        <xdr:cNvPr id="96" name="直線コネクタ 95"/>
        <xdr:cNvCxnSpPr/>
      </xdr:nvCxnSpPr>
      <xdr:spPr>
        <a:xfrm flipV="1">
          <a:off x="10476865" y="5604053"/>
          <a:ext cx="0" cy="141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161371</xdr:rowOff>
    </xdr:from>
    <xdr:ext cx="469744" cy="259045"/>
    <xdr:sp macro="" textlink="">
      <xdr:nvSpPr>
        <xdr:cNvPr id="97" name="【道路】&#10;一人当たり延長最小値テキスト"/>
        <xdr:cNvSpPr txBox="1"/>
      </xdr:nvSpPr>
      <xdr:spPr>
        <a:xfrm>
          <a:off x="10566400" y="701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5.865</a:t>
          </a:r>
          <a:endParaRPr kumimoji="1" lang="ja-JP" altLang="en-US" sz="1000" b="1">
            <a:latin typeface="ＭＳ Ｐゴシック"/>
          </a:endParaRPr>
        </a:p>
      </xdr:txBody>
    </xdr:sp>
    <xdr:clientData/>
  </xdr:oneCellAnchor>
  <xdr:twoCellAnchor>
    <xdr:from>
      <xdr:col>15</xdr:col>
      <xdr:colOff>92075</xdr:colOff>
      <xdr:row>40</xdr:row>
      <xdr:rowOff>157544</xdr:rowOff>
    </xdr:from>
    <xdr:to>
      <xdr:col>15</xdr:col>
      <xdr:colOff>269875</xdr:colOff>
      <xdr:row>40</xdr:row>
      <xdr:rowOff>157544</xdr:rowOff>
    </xdr:to>
    <xdr:cxnSp macro="">
      <xdr:nvCxnSpPr>
        <xdr:cNvPr id="98" name="直線コネクタ 97"/>
        <xdr:cNvCxnSpPr/>
      </xdr:nvCxnSpPr>
      <xdr:spPr>
        <a:xfrm>
          <a:off x="10388600" y="701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64330</xdr:rowOff>
    </xdr:from>
    <xdr:ext cx="534377" cy="259045"/>
    <xdr:sp macro="" textlink="">
      <xdr:nvSpPr>
        <xdr:cNvPr id="99" name="【道路】&#10;一人当たり延長最大値テキスト"/>
        <xdr:cNvSpPr txBox="1"/>
      </xdr:nvSpPr>
      <xdr:spPr>
        <a:xfrm>
          <a:off x="10566400" y="537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42.912</a:t>
          </a:r>
          <a:endParaRPr kumimoji="1" lang="ja-JP" altLang="en-US" sz="1000" b="1">
            <a:latin typeface="ＭＳ Ｐゴシック"/>
          </a:endParaRPr>
        </a:p>
      </xdr:txBody>
    </xdr:sp>
    <xdr:clientData/>
  </xdr:oneCellAnchor>
  <xdr:twoCellAnchor>
    <xdr:from>
      <xdr:col>15</xdr:col>
      <xdr:colOff>92075</xdr:colOff>
      <xdr:row>32</xdr:row>
      <xdr:rowOff>117653</xdr:rowOff>
    </xdr:from>
    <xdr:to>
      <xdr:col>15</xdr:col>
      <xdr:colOff>269875</xdr:colOff>
      <xdr:row>32</xdr:row>
      <xdr:rowOff>117653</xdr:rowOff>
    </xdr:to>
    <xdr:cxnSp macro="">
      <xdr:nvCxnSpPr>
        <xdr:cNvPr id="100" name="直線コネクタ 99"/>
        <xdr:cNvCxnSpPr/>
      </xdr:nvCxnSpPr>
      <xdr:spPr>
        <a:xfrm>
          <a:off x="10388600" y="560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48061</xdr:rowOff>
    </xdr:from>
    <xdr:ext cx="534377" cy="259045"/>
    <xdr:sp macro="" textlink="">
      <xdr:nvSpPr>
        <xdr:cNvPr id="101" name="【道路】&#10;一人当たり延長平均値テキスト"/>
        <xdr:cNvSpPr txBox="1"/>
      </xdr:nvSpPr>
      <xdr:spPr>
        <a:xfrm>
          <a:off x="10566400" y="656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15.839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69634</xdr:rowOff>
    </xdr:from>
    <xdr:to>
      <xdr:col>15</xdr:col>
      <xdr:colOff>231775</xdr:colOff>
      <xdr:row>38</xdr:row>
      <xdr:rowOff>171234</xdr:rowOff>
    </xdr:to>
    <xdr:sp macro="" textlink="">
      <xdr:nvSpPr>
        <xdr:cNvPr id="102" name="フローチャート : 判断 101"/>
        <xdr:cNvSpPr/>
      </xdr:nvSpPr>
      <xdr:spPr>
        <a:xfrm>
          <a:off x="10426700" y="6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42164</xdr:rowOff>
    </xdr:from>
    <xdr:to>
      <xdr:col>14</xdr:col>
      <xdr:colOff>79375</xdr:colOff>
      <xdr:row>38</xdr:row>
      <xdr:rowOff>143764</xdr:rowOff>
    </xdr:to>
    <xdr:sp macro="" textlink="">
      <xdr:nvSpPr>
        <xdr:cNvPr id="103" name="フローチャート : 判断 102"/>
        <xdr:cNvSpPr/>
      </xdr:nvSpPr>
      <xdr:spPr>
        <a:xfrm>
          <a:off x="9588500" y="6557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3416</xdr:rowOff>
    </xdr:from>
    <xdr:to>
      <xdr:col>14</xdr:col>
      <xdr:colOff>79375</xdr:colOff>
      <xdr:row>40</xdr:row>
      <xdr:rowOff>105016</xdr:rowOff>
    </xdr:to>
    <xdr:sp macro="" textlink="">
      <xdr:nvSpPr>
        <xdr:cNvPr id="109" name="円/楕円 108"/>
        <xdr:cNvSpPr/>
      </xdr:nvSpPr>
      <xdr:spPr>
        <a:xfrm>
          <a:off x="9588500" y="686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36</xdr:row>
      <xdr:rowOff>160291</xdr:rowOff>
    </xdr:from>
    <xdr:ext cx="534377" cy="259045"/>
    <xdr:sp macro="" textlink="">
      <xdr:nvSpPr>
        <xdr:cNvPr id="110" name="n_1aveValue【道路】&#10;一人当たり延長"/>
        <xdr:cNvSpPr txBox="1"/>
      </xdr:nvSpPr>
      <xdr:spPr>
        <a:xfrm>
          <a:off x="9359410" y="633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16.560</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96143</xdr:rowOff>
    </xdr:from>
    <xdr:ext cx="469744" cy="259045"/>
    <xdr:sp macro="" textlink="">
      <xdr:nvSpPr>
        <xdr:cNvPr id="111" name="n_1mainValue【道路】&#10;一人当たり延長"/>
        <xdr:cNvSpPr txBox="1"/>
      </xdr:nvSpPr>
      <xdr:spPr>
        <a:xfrm>
          <a:off x="9391727" y="695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3" name="テキスト ボックス 122"/>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1" name="テキスト ボックス 13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62</xdr:row>
      <xdr:rowOff>152400</xdr:rowOff>
    </xdr:to>
    <xdr:cxnSp macro="">
      <xdr:nvCxnSpPr>
        <xdr:cNvPr id="135" name="直線コネクタ 134"/>
        <xdr:cNvCxnSpPr/>
      </xdr:nvCxnSpPr>
      <xdr:spPr>
        <a:xfrm flipV="1">
          <a:off x="4634865" y="962787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156227</xdr:rowOff>
    </xdr:from>
    <xdr:ext cx="405111" cy="259045"/>
    <xdr:sp macro="" textlink="">
      <xdr:nvSpPr>
        <xdr:cNvPr id="136" name="【橋りょう・トンネル】&#10;有形固定資産減価償却率最小値テキスト"/>
        <xdr:cNvSpPr txBox="1"/>
      </xdr:nvSpPr>
      <xdr:spPr>
        <a:xfrm>
          <a:off x="47244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62</xdr:row>
      <xdr:rowOff>152400</xdr:rowOff>
    </xdr:from>
    <xdr:to>
      <xdr:col>6</xdr:col>
      <xdr:colOff>600075</xdr:colOff>
      <xdr:row>62</xdr:row>
      <xdr:rowOff>152400</xdr:rowOff>
    </xdr:to>
    <xdr:cxnSp macro="">
      <xdr:nvCxnSpPr>
        <xdr:cNvPr id="137" name="直線コネクタ 136"/>
        <xdr:cNvCxnSpPr/>
      </xdr:nvCxnSpPr>
      <xdr:spPr>
        <a:xfrm>
          <a:off x="4546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8"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39" name="直線コネクタ 138"/>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9542</xdr:rowOff>
    </xdr:from>
    <xdr:ext cx="405111" cy="259045"/>
    <xdr:sp macro="" textlink="">
      <xdr:nvSpPr>
        <xdr:cNvPr id="140" name="【橋りょう・トンネル】&#10;有形固定資産減価償却率平均値テキスト"/>
        <xdr:cNvSpPr txBox="1"/>
      </xdr:nvSpPr>
      <xdr:spPr>
        <a:xfrm>
          <a:off x="4724400" y="9953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31115</xdr:rowOff>
    </xdr:from>
    <xdr:to>
      <xdr:col>6</xdr:col>
      <xdr:colOff>561975</xdr:colOff>
      <xdr:row>58</xdr:row>
      <xdr:rowOff>132715</xdr:rowOff>
    </xdr:to>
    <xdr:sp macro="" textlink="">
      <xdr:nvSpPr>
        <xdr:cNvPr id="141" name="フローチャート : 判断 140"/>
        <xdr:cNvSpPr/>
      </xdr:nvSpPr>
      <xdr:spPr>
        <a:xfrm>
          <a:off x="45847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38735</xdr:rowOff>
    </xdr:from>
    <xdr:to>
      <xdr:col>5</xdr:col>
      <xdr:colOff>409575</xdr:colOff>
      <xdr:row>58</xdr:row>
      <xdr:rowOff>140335</xdr:rowOff>
    </xdr:to>
    <xdr:sp macro="" textlink="">
      <xdr:nvSpPr>
        <xdr:cNvPr id="142" name="フローチャート : 判断 141"/>
        <xdr:cNvSpPr/>
      </xdr:nvSpPr>
      <xdr:spPr>
        <a:xfrm>
          <a:off x="3746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135890</xdr:rowOff>
    </xdr:from>
    <xdr:to>
      <xdr:col>5</xdr:col>
      <xdr:colOff>409575</xdr:colOff>
      <xdr:row>60</xdr:row>
      <xdr:rowOff>66040</xdr:rowOff>
    </xdr:to>
    <xdr:sp macro="" textlink="">
      <xdr:nvSpPr>
        <xdr:cNvPr id="148" name="円/楕円 147"/>
        <xdr:cNvSpPr/>
      </xdr:nvSpPr>
      <xdr:spPr>
        <a:xfrm>
          <a:off x="3746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156862</xdr:rowOff>
    </xdr:from>
    <xdr:ext cx="405111" cy="259045"/>
    <xdr:sp macro="" textlink="">
      <xdr:nvSpPr>
        <xdr:cNvPr id="149" name="n_1aveValue【橋りょう・トンネル】&#10;有形固定資産減価償却率"/>
        <xdr:cNvSpPr txBox="1"/>
      </xdr:nvSpPr>
      <xdr:spPr>
        <a:xfrm>
          <a:off x="3582043"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57167</xdr:rowOff>
    </xdr:from>
    <xdr:ext cx="405111" cy="259045"/>
    <xdr:sp macro="" textlink="">
      <xdr:nvSpPr>
        <xdr:cNvPr id="150" name="n_1mainValue【橋りょう・トンネル】&#10;有形固定資産減価償却率"/>
        <xdr:cNvSpPr txBox="1"/>
      </xdr:nvSpPr>
      <xdr:spPr>
        <a:xfrm>
          <a:off x="3582043"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2" name="テキスト ボックス 16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4" name="テキスト ボックス 16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6" name="テキスト ボックス 16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8" name="テキスト ボックス 16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0" name="テキスト ボックス 16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2" name="テキスト ボックス 17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139686</xdr:rowOff>
    </xdr:from>
    <xdr:to>
      <xdr:col>15</xdr:col>
      <xdr:colOff>180340</xdr:colOff>
      <xdr:row>64</xdr:row>
      <xdr:rowOff>873</xdr:rowOff>
    </xdr:to>
    <xdr:cxnSp macro="">
      <xdr:nvCxnSpPr>
        <xdr:cNvPr id="174" name="直線コネクタ 173"/>
        <xdr:cNvCxnSpPr/>
      </xdr:nvCxnSpPr>
      <xdr:spPr>
        <a:xfrm flipV="1">
          <a:off x="10476865" y="9740886"/>
          <a:ext cx="0" cy="123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4700</xdr:rowOff>
    </xdr:from>
    <xdr:ext cx="534377" cy="259045"/>
    <xdr:sp macro="" textlink="">
      <xdr:nvSpPr>
        <xdr:cNvPr id="175" name="【橋りょう・トンネル】&#10;一人当たり有形固定資産（償却資産）額最小値テキスト"/>
        <xdr:cNvSpPr txBox="1"/>
      </xdr:nvSpPr>
      <xdr:spPr>
        <a:xfrm>
          <a:off x="10566400" y="1097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19,771</a:t>
          </a:r>
          <a:endParaRPr kumimoji="1" lang="ja-JP" altLang="en-US" sz="1000" b="1">
            <a:latin typeface="ＭＳ Ｐゴシック"/>
          </a:endParaRPr>
        </a:p>
      </xdr:txBody>
    </xdr:sp>
    <xdr:clientData/>
  </xdr:oneCellAnchor>
  <xdr:twoCellAnchor>
    <xdr:from>
      <xdr:col>15</xdr:col>
      <xdr:colOff>92075</xdr:colOff>
      <xdr:row>64</xdr:row>
      <xdr:rowOff>873</xdr:rowOff>
    </xdr:from>
    <xdr:to>
      <xdr:col>15</xdr:col>
      <xdr:colOff>269875</xdr:colOff>
      <xdr:row>64</xdr:row>
      <xdr:rowOff>873</xdr:rowOff>
    </xdr:to>
    <xdr:cxnSp macro="">
      <xdr:nvCxnSpPr>
        <xdr:cNvPr id="176" name="直線コネクタ 175"/>
        <xdr:cNvCxnSpPr/>
      </xdr:nvCxnSpPr>
      <xdr:spPr>
        <a:xfrm>
          <a:off x="10388600" y="10973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86363</xdr:rowOff>
    </xdr:from>
    <xdr:ext cx="599010" cy="259045"/>
    <xdr:sp macro="" textlink="">
      <xdr:nvSpPr>
        <xdr:cNvPr id="177" name="【橋りょう・トンネル】&#10;一人当たり有形固定資産（償却資産）額最大値テキスト"/>
        <xdr:cNvSpPr txBox="1"/>
      </xdr:nvSpPr>
      <xdr:spPr>
        <a:xfrm>
          <a:off x="10566400" y="951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343,337</a:t>
          </a:r>
          <a:endParaRPr kumimoji="1" lang="ja-JP" altLang="en-US" sz="1000" b="1">
            <a:latin typeface="ＭＳ Ｐゴシック"/>
          </a:endParaRPr>
        </a:p>
      </xdr:txBody>
    </xdr:sp>
    <xdr:clientData/>
  </xdr:oneCellAnchor>
  <xdr:twoCellAnchor>
    <xdr:from>
      <xdr:col>15</xdr:col>
      <xdr:colOff>92075</xdr:colOff>
      <xdr:row>56</xdr:row>
      <xdr:rowOff>139686</xdr:rowOff>
    </xdr:from>
    <xdr:to>
      <xdr:col>15</xdr:col>
      <xdr:colOff>269875</xdr:colOff>
      <xdr:row>56</xdr:row>
      <xdr:rowOff>139686</xdr:rowOff>
    </xdr:to>
    <xdr:cxnSp macro="">
      <xdr:nvCxnSpPr>
        <xdr:cNvPr id="178" name="直線コネクタ 177"/>
        <xdr:cNvCxnSpPr/>
      </xdr:nvCxnSpPr>
      <xdr:spPr>
        <a:xfrm>
          <a:off x="10388600" y="974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8369</xdr:rowOff>
    </xdr:from>
    <xdr:ext cx="534377" cy="259045"/>
    <xdr:sp macro="" textlink="">
      <xdr:nvSpPr>
        <xdr:cNvPr id="179" name="【橋りょう・トンネル】&#10;一人当たり有形固定資産（償却資産）額平均値テキスト"/>
        <xdr:cNvSpPr txBox="1"/>
      </xdr:nvSpPr>
      <xdr:spPr>
        <a:xfrm>
          <a:off x="10566400" y="10638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88,808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29942</xdr:rowOff>
    </xdr:from>
    <xdr:to>
      <xdr:col>15</xdr:col>
      <xdr:colOff>231775</xdr:colOff>
      <xdr:row>62</xdr:row>
      <xdr:rowOff>131542</xdr:rowOff>
    </xdr:to>
    <xdr:sp macro="" textlink="">
      <xdr:nvSpPr>
        <xdr:cNvPr id="180" name="フローチャート : 判断 179"/>
        <xdr:cNvSpPr/>
      </xdr:nvSpPr>
      <xdr:spPr>
        <a:xfrm>
          <a:off x="10426700" y="1065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104126</xdr:rowOff>
    </xdr:from>
    <xdr:to>
      <xdr:col>14</xdr:col>
      <xdr:colOff>79375</xdr:colOff>
      <xdr:row>61</xdr:row>
      <xdr:rowOff>34276</xdr:rowOff>
    </xdr:to>
    <xdr:sp macro="" textlink="">
      <xdr:nvSpPr>
        <xdr:cNvPr id="181" name="フローチャート : 判断 180"/>
        <xdr:cNvSpPr/>
      </xdr:nvSpPr>
      <xdr:spPr>
        <a:xfrm>
          <a:off x="9588500" y="1039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16995</xdr:rowOff>
    </xdr:from>
    <xdr:to>
      <xdr:col>14</xdr:col>
      <xdr:colOff>79375</xdr:colOff>
      <xdr:row>60</xdr:row>
      <xdr:rowOff>118595</xdr:rowOff>
    </xdr:to>
    <xdr:sp macro="" textlink="">
      <xdr:nvSpPr>
        <xdr:cNvPr id="187" name="円/楕円 186"/>
        <xdr:cNvSpPr/>
      </xdr:nvSpPr>
      <xdr:spPr>
        <a:xfrm>
          <a:off x="9588500" y="1030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25403</xdr:rowOff>
    </xdr:from>
    <xdr:ext cx="599010" cy="259045"/>
    <xdr:sp macro="" textlink="">
      <xdr:nvSpPr>
        <xdr:cNvPr id="188" name="n_1aveValue【橋りょう・トンネル】&#10;一人当たり有形固定資産（償却資産）額"/>
        <xdr:cNvSpPr txBox="1"/>
      </xdr:nvSpPr>
      <xdr:spPr>
        <a:xfrm>
          <a:off x="9327094" y="1048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159,337</a:t>
          </a:r>
          <a:endParaRPr kumimoji="1" lang="ja-JP" altLang="en-US" sz="1000" b="1">
            <a:solidFill>
              <a:srgbClr val="000080"/>
            </a:solidFill>
            <a:latin typeface="ＭＳ Ｐゴシック"/>
          </a:endParaRPr>
        </a:p>
      </xdr:txBody>
    </xdr:sp>
    <xdr:clientData/>
  </xdr:oneCellAnchor>
  <xdr:oneCellAnchor>
    <xdr:from>
      <xdr:col>13</xdr:col>
      <xdr:colOff>402169</xdr:colOff>
      <xdr:row>58</xdr:row>
      <xdr:rowOff>135122</xdr:rowOff>
    </xdr:from>
    <xdr:ext cx="599010" cy="259045"/>
    <xdr:sp macro="" textlink="">
      <xdr:nvSpPr>
        <xdr:cNvPr id="189" name="n_1mainValue【橋りょう・トンネル】&#10;一人当たり有形固定資産（償却資産）額"/>
        <xdr:cNvSpPr txBox="1"/>
      </xdr:nvSpPr>
      <xdr:spPr>
        <a:xfrm>
          <a:off x="9327094" y="1007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182,206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0" name="テキスト ボックス 19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1" name="直線コネクタ 20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2" name="テキスト ボックス 20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3" name="直線コネクタ 20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4" name="テキスト ボックス 20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5" name="直線コネクタ 20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6" name="テキスト ボックス 20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7" name="直線コネクタ 20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8" name="テキスト ボックス 20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124968</xdr:rowOff>
    </xdr:from>
    <xdr:to>
      <xdr:col>6</xdr:col>
      <xdr:colOff>510540</xdr:colOff>
      <xdr:row>86</xdr:row>
      <xdr:rowOff>140970</xdr:rowOff>
    </xdr:to>
    <xdr:cxnSp macro="">
      <xdr:nvCxnSpPr>
        <xdr:cNvPr id="212" name="直線コネクタ 211"/>
        <xdr:cNvCxnSpPr/>
      </xdr:nvCxnSpPr>
      <xdr:spPr>
        <a:xfrm flipV="1">
          <a:off x="4634865" y="1366951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144797</xdr:rowOff>
    </xdr:from>
    <xdr:ext cx="405111" cy="259045"/>
    <xdr:sp macro="" textlink="">
      <xdr:nvSpPr>
        <xdr:cNvPr id="213" name="【公営住宅】&#10;有形固定資産減価償却率最小値テキスト"/>
        <xdr:cNvSpPr txBox="1"/>
      </xdr:nvSpPr>
      <xdr:spPr>
        <a:xfrm>
          <a:off x="4724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86</xdr:row>
      <xdr:rowOff>140970</xdr:rowOff>
    </xdr:from>
    <xdr:to>
      <xdr:col>6</xdr:col>
      <xdr:colOff>600075</xdr:colOff>
      <xdr:row>86</xdr:row>
      <xdr:rowOff>140970</xdr:rowOff>
    </xdr:to>
    <xdr:cxnSp macro="">
      <xdr:nvCxnSpPr>
        <xdr:cNvPr id="214" name="直線コネクタ 213"/>
        <xdr:cNvCxnSpPr/>
      </xdr:nvCxnSpPr>
      <xdr:spPr>
        <a:xfrm>
          <a:off x="4546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71645</xdr:rowOff>
    </xdr:from>
    <xdr:ext cx="405111" cy="259045"/>
    <xdr:sp macro="" textlink="">
      <xdr:nvSpPr>
        <xdr:cNvPr id="215" name="【公営住宅】&#10;有形固定資産減価償却率最大値テキスト"/>
        <xdr:cNvSpPr txBox="1"/>
      </xdr:nvSpPr>
      <xdr:spPr>
        <a:xfrm>
          <a:off x="4724400" y="1344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88.7</a:t>
          </a:r>
          <a:endParaRPr kumimoji="1" lang="ja-JP" altLang="en-US" sz="1000" b="1">
            <a:latin typeface="ＭＳ Ｐゴシック"/>
          </a:endParaRPr>
        </a:p>
      </xdr:txBody>
    </xdr:sp>
    <xdr:clientData/>
  </xdr:oneCellAnchor>
  <xdr:twoCellAnchor>
    <xdr:from>
      <xdr:col>6</xdr:col>
      <xdr:colOff>422275</xdr:colOff>
      <xdr:row>79</xdr:row>
      <xdr:rowOff>124968</xdr:rowOff>
    </xdr:from>
    <xdr:to>
      <xdr:col>6</xdr:col>
      <xdr:colOff>600075</xdr:colOff>
      <xdr:row>79</xdr:row>
      <xdr:rowOff>124968</xdr:rowOff>
    </xdr:to>
    <xdr:cxnSp macro="">
      <xdr:nvCxnSpPr>
        <xdr:cNvPr id="216" name="直線コネクタ 215"/>
        <xdr:cNvCxnSpPr/>
      </xdr:nvCxnSpPr>
      <xdr:spPr>
        <a:xfrm>
          <a:off x="4546600" y="1366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166895</xdr:rowOff>
    </xdr:from>
    <xdr:ext cx="405111" cy="259045"/>
    <xdr:sp macro="" textlink="">
      <xdr:nvSpPr>
        <xdr:cNvPr id="217" name="【公営住宅】&#10;有形固定資産減価償却率平均値テキスト"/>
        <xdr:cNvSpPr txBox="1"/>
      </xdr:nvSpPr>
      <xdr:spPr>
        <a:xfrm>
          <a:off x="4724400" y="1422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218" name="フローチャート : 判断 217"/>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122174</xdr:rowOff>
    </xdr:from>
    <xdr:to>
      <xdr:col>5</xdr:col>
      <xdr:colOff>409575</xdr:colOff>
      <xdr:row>83</xdr:row>
      <xdr:rowOff>52324</xdr:rowOff>
    </xdr:to>
    <xdr:sp macro="" textlink="">
      <xdr:nvSpPr>
        <xdr:cNvPr id="219" name="フローチャート : 判断 218"/>
        <xdr:cNvSpPr/>
      </xdr:nvSpPr>
      <xdr:spPr>
        <a:xfrm>
          <a:off x="3746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151892</xdr:rowOff>
    </xdr:from>
    <xdr:to>
      <xdr:col>5</xdr:col>
      <xdr:colOff>409575</xdr:colOff>
      <xdr:row>84</xdr:row>
      <xdr:rowOff>82042</xdr:rowOff>
    </xdr:to>
    <xdr:sp macro="" textlink="">
      <xdr:nvSpPr>
        <xdr:cNvPr id="225" name="円/楕円 224"/>
        <xdr:cNvSpPr/>
      </xdr:nvSpPr>
      <xdr:spPr>
        <a:xfrm>
          <a:off x="3746500" y="1438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68851</xdr:rowOff>
    </xdr:from>
    <xdr:ext cx="405111" cy="259045"/>
    <xdr:sp macro="" textlink="">
      <xdr:nvSpPr>
        <xdr:cNvPr id="226" name="n_1aveValue【公営住宅】&#10;有形固定資産減価償却率"/>
        <xdr:cNvSpPr txBox="1"/>
      </xdr:nvSpPr>
      <xdr:spPr>
        <a:xfrm>
          <a:off x="3582043" y="1395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73169</xdr:rowOff>
    </xdr:from>
    <xdr:ext cx="405111" cy="259045"/>
    <xdr:sp macro="" textlink="">
      <xdr:nvSpPr>
        <xdr:cNvPr id="227" name="n_1mainValue【公営住宅】&#10;有形固定資産減価償却率"/>
        <xdr:cNvSpPr txBox="1"/>
      </xdr:nvSpPr>
      <xdr:spPr>
        <a:xfrm>
          <a:off x="3582043" y="1447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8" name="直線コネクタ 23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9" name="テキスト ボックス 23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0" name="直線コネクタ 23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1" name="テキスト ボックス 24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4" name="直線コネクタ 24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5" name="テキスト ボックス 24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6" name="直線コネクタ 24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7" name="テキスト ボックス 24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90170</xdr:rowOff>
    </xdr:from>
    <xdr:to>
      <xdr:col>15</xdr:col>
      <xdr:colOff>180340</xdr:colOff>
      <xdr:row>86</xdr:row>
      <xdr:rowOff>88900</xdr:rowOff>
    </xdr:to>
    <xdr:cxnSp macro="">
      <xdr:nvCxnSpPr>
        <xdr:cNvPr id="251" name="直線コネクタ 250"/>
        <xdr:cNvCxnSpPr/>
      </xdr:nvCxnSpPr>
      <xdr:spPr>
        <a:xfrm flipV="1">
          <a:off x="10476865" y="13463270"/>
          <a:ext cx="0" cy="13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92727</xdr:rowOff>
    </xdr:from>
    <xdr:ext cx="469744" cy="259045"/>
    <xdr:sp macro="" textlink="">
      <xdr:nvSpPr>
        <xdr:cNvPr id="252" name="【公営住宅】&#10;一人当たり面積最小値テキスト"/>
        <xdr:cNvSpPr txBox="1"/>
      </xdr:nvSpPr>
      <xdr:spPr>
        <a:xfrm>
          <a:off x="105664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88900</xdr:rowOff>
    </xdr:from>
    <xdr:to>
      <xdr:col>15</xdr:col>
      <xdr:colOff>269875</xdr:colOff>
      <xdr:row>86</xdr:row>
      <xdr:rowOff>88900</xdr:rowOff>
    </xdr:to>
    <xdr:cxnSp macro="">
      <xdr:nvCxnSpPr>
        <xdr:cNvPr id="253" name="直線コネクタ 252"/>
        <xdr:cNvCxnSpPr/>
      </xdr:nvCxnSpPr>
      <xdr:spPr>
        <a:xfrm>
          <a:off x="10388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36847</xdr:rowOff>
    </xdr:from>
    <xdr:ext cx="469744" cy="259045"/>
    <xdr:sp macro="" textlink="">
      <xdr:nvSpPr>
        <xdr:cNvPr id="254" name="【公営住宅】&#10;一人当たり面積最大値テキスト"/>
        <xdr:cNvSpPr txBox="1"/>
      </xdr:nvSpPr>
      <xdr:spPr>
        <a:xfrm>
          <a:off x="10566400" y="1323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1.099</a:t>
          </a:r>
          <a:endParaRPr kumimoji="1" lang="ja-JP" altLang="en-US" sz="1000" b="1">
            <a:latin typeface="ＭＳ Ｐゴシック"/>
          </a:endParaRPr>
        </a:p>
      </xdr:txBody>
    </xdr:sp>
    <xdr:clientData/>
  </xdr:oneCellAnchor>
  <xdr:twoCellAnchor>
    <xdr:from>
      <xdr:col>15</xdr:col>
      <xdr:colOff>92075</xdr:colOff>
      <xdr:row>78</xdr:row>
      <xdr:rowOff>90170</xdr:rowOff>
    </xdr:from>
    <xdr:to>
      <xdr:col>15</xdr:col>
      <xdr:colOff>269875</xdr:colOff>
      <xdr:row>78</xdr:row>
      <xdr:rowOff>90170</xdr:rowOff>
    </xdr:to>
    <xdr:cxnSp macro="">
      <xdr:nvCxnSpPr>
        <xdr:cNvPr id="255" name="直線コネクタ 254"/>
        <xdr:cNvCxnSpPr/>
      </xdr:nvCxnSpPr>
      <xdr:spPr>
        <a:xfrm>
          <a:off x="10388600" y="1346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125747</xdr:rowOff>
    </xdr:from>
    <xdr:ext cx="469744" cy="259045"/>
    <xdr:sp macro="" textlink="">
      <xdr:nvSpPr>
        <xdr:cNvPr id="256" name="【公営住宅】&#10;一人当たり面積平均値テキスト"/>
        <xdr:cNvSpPr txBox="1"/>
      </xdr:nvSpPr>
      <xdr:spPr>
        <a:xfrm>
          <a:off x="10566400" y="1435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147320</xdr:rowOff>
    </xdr:from>
    <xdr:to>
      <xdr:col>15</xdr:col>
      <xdr:colOff>231775</xdr:colOff>
      <xdr:row>84</xdr:row>
      <xdr:rowOff>77470</xdr:rowOff>
    </xdr:to>
    <xdr:sp macro="" textlink="">
      <xdr:nvSpPr>
        <xdr:cNvPr id="257" name="フローチャート : 判断 256"/>
        <xdr:cNvSpPr/>
      </xdr:nvSpPr>
      <xdr:spPr>
        <a:xfrm>
          <a:off x="10426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54611</xdr:rowOff>
    </xdr:from>
    <xdr:to>
      <xdr:col>14</xdr:col>
      <xdr:colOff>79375</xdr:colOff>
      <xdr:row>82</xdr:row>
      <xdr:rowOff>156211</xdr:rowOff>
    </xdr:to>
    <xdr:sp macro="" textlink="">
      <xdr:nvSpPr>
        <xdr:cNvPr id="258" name="フローチャート : 判断 257"/>
        <xdr:cNvSpPr/>
      </xdr:nvSpPr>
      <xdr:spPr>
        <a:xfrm>
          <a:off x="9588500" y="1411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59689</xdr:rowOff>
    </xdr:from>
    <xdr:to>
      <xdr:col>14</xdr:col>
      <xdr:colOff>79375</xdr:colOff>
      <xdr:row>84</xdr:row>
      <xdr:rowOff>161289</xdr:rowOff>
    </xdr:to>
    <xdr:sp macro="" textlink="">
      <xdr:nvSpPr>
        <xdr:cNvPr id="264" name="円/楕円 263"/>
        <xdr:cNvSpPr/>
      </xdr:nvSpPr>
      <xdr:spPr>
        <a:xfrm>
          <a:off x="9588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1288</xdr:rowOff>
    </xdr:from>
    <xdr:ext cx="469744" cy="259045"/>
    <xdr:sp macro="" textlink="">
      <xdr:nvSpPr>
        <xdr:cNvPr id="265" name="n_1aveValue【公営住宅】&#10;一人当たり面積"/>
        <xdr:cNvSpPr txBox="1"/>
      </xdr:nvSpPr>
      <xdr:spPr>
        <a:xfrm>
          <a:off x="9391727" y="1388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0.547</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152416</xdr:rowOff>
    </xdr:from>
    <xdr:ext cx="469744" cy="259045"/>
    <xdr:sp macro="" textlink="">
      <xdr:nvSpPr>
        <xdr:cNvPr id="266" name="n_1mainValue【公営住宅】&#10;一人当たり面積"/>
        <xdr:cNvSpPr txBox="1"/>
      </xdr:nvSpPr>
      <xdr:spPr>
        <a:xfrm>
          <a:off x="9391727" y="1455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8" name="正方形/長方形 267"/>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9" name="正方形/長方形 268"/>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0" name="正方形/長方形 269"/>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1" name="正方形/長方形 270"/>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4" name="正方形/長方形 273"/>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5" name="正方形/長方形 274"/>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6" name="正方形/長方形 275"/>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7" name="正方形/長方形 276"/>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8" name="正方形/長方形 2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9" name="正方形/長方形 2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0" name="正方形/長方形 2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1" name="正方形/長方形 2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2" name="正方形/長方形 2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3" name="正方形/長方形 2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4" name="正方形/長方形 2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5" name="正方形/長方形 2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6" name="正方形/長方形 2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7" name="テキスト ボックス 2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8" name="直線コネクタ 2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9" name="テキスト ボックス 28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0" name="直線コネクタ 28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1" name="テキスト ボックス 29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2" name="直線コネクタ 29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3" name="テキスト ボックス 29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4" name="直線コネクタ 29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5" name="テキスト ボックス 29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6" name="直線コネクタ 29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97" name="テキスト ボックス 29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8" name="直線コネクタ 2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9" name="テキスト ボックス 29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53340</xdr:rowOff>
    </xdr:from>
    <xdr:to>
      <xdr:col>23</xdr:col>
      <xdr:colOff>516889</xdr:colOff>
      <xdr:row>40</xdr:row>
      <xdr:rowOff>131064</xdr:rowOff>
    </xdr:to>
    <xdr:cxnSp macro="">
      <xdr:nvCxnSpPr>
        <xdr:cNvPr id="301" name="直線コネクタ 300"/>
        <xdr:cNvCxnSpPr/>
      </xdr:nvCxnSpPr>
      <xdr:spPr>
        <a:xfrm flipV="1">
          <a:off x="16318864" y="571119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134891</xdr:rowOff>
    </xdr:from>
    <xdr:ext cx="405111" cy="259045"/>
    <xdr:sp macro="" textlink="">
      <xdr:nvSpPr>
        <xdr:cNvPr id="302" name="【認定こども園・幼稚園・保育所】&#10;有形固定資産減価償却率最小値テキスト"/>
        <xdr:cNvSpPr txBox="1"/>
      </xdr:nvSpPr>
      <xdr:spPr>
        <a:xfrm>
          <a:off x="16408400" y="699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23</xdr:col>
      <xdr:colOff>428625</xdr:colOff>
      <xdr:row>40</xdr:row>
      <xdr:rowOff>131064</xdr:rowOff>
    </xdr:from>
    <xdr:to>
      <xdr:col>23</xdr:col>
      <xdr:colOff>606425</xdr:colOff>
      <xdr:row>40</xdr:row>
      <xdr:rowOff>131064</xdr:rowOff>
    </xdr:to>
    <xdr:cxnSp macro="">
      <xdr:nvCxnSpPr>
        <xdr:cNvPr id="303" name="直線コネクタ 302"/>
        <xdr:cNvCxnSpPr/>
      </xdr:nvCxnSpPr>
      <xdr:spPr>
        <a:xfrm>
          <a:off x="16230600" y="698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17</xdr:rowOff>
    </xdr:from>
    <xdr:ext cx="405111" cy="259045"/>
    <xdr:sp macro="" textlink="">
      <xdr:nvSpPr>
        <xdr:cNvPr id="304" name="【認定こども園・幼稚園・保育所】&#10;有形固定資産減価償却率最大値テキスト"/>
        <xdr:cNvSpPr txBox="1"/>
      </xdr:nvSpPr>
      <xdr:spPr>
        <a:xfrm>
          <a:off x="16408400"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a:t>
          </a:r>
          <a:endParaRPr kumimoji="1" lang="ja-JP" altLang="en-US" sz="1000" b="1">
            <a:latin typeface="ＭＳ Ｐゴシック"/>
          </a:endParaRPr>
        </a:p>
      </xdr:txBody>
    </xdr:sp>
    <xdr:clientData/>
  </xdr:oneCellAnchor>
  <xdr:twoCellAnchor>
    <xdr:from>
      <xdr:col>23</xdr:col>
      <xdr:colOff>428625</xdr:colOff>
      <xdr:row>33</xdr:row>
      <xdr:rowOff>53340</xdr:rowOff>
    </xdr:from>
    <xdr:to>
      <xdr:col>23</xdr:col>
      <xdr:colOff>606425</xdr:colOff>
      <xdr:row>33</xdr:row>
      <xdr:rowOff>53340</xdr:rowOff>
    </xdr:to>
    <xdr:cxnSp macro="">
      <xdr:nvCxnSpPr>
        <xdr:cNvPr id="305" name="直線コネクタ 304"/>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95267</xdr:rowOff>
    </xdr:from>
    <xdr:ext cx="405111" cy="259045"/>
    <xdr:sp macro="" textlink="">
      <xdr:nvSpPr>
        <xdr:cNvPr id="306" name="【認定こども園・幼稚園・保育所】&#10;有形固定資産減価償却率平均値テキスト"/>
        <xdr:cNvSpPr txBox="1"/>
      </xdr:nvSpPr>
      <xdr:spPr>
        <a:xfrm>
          <a:off x="164084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116840</xdr:rowOff>
    </xdr:from>
    <xdr:to>
      <xdr:col>23</xdr:col>
      <xdr:colOff>568325</xdr:colOff>
      <xdr:row>37</xdr:row>
      <xdr:rowOff>46990</xdr:rowOff>
    </xdr:to>
    <xdr:sp macro="" textlink="">
      <xdr:nvSpPr>
        <xdr:cNvPr id="307" name="フローチャート : 判断 306"/>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141986</xdr:rowOff>
    </xdr:from>
    <xdr:to>
      <xdr:col>22</xdr:col>
      <xdr:colOff>415925</xdr:colOff>
      <xdr:row>37</xdr:row>
      <xdr:rowOff>72136</xdr:rowOff>
    </xdr:to>
    <xdr:sp macro="" textlink="">
      <xdr:nvSpPr>
        <xdr:cNvPr id="308" name="フローチャート : 判断 307"/>
        <xdr:cNvSpPr/>
      </xdr:nvSpPr>
      <xdr:spPr>
        <a:xfrm>
          <a:off x="15430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9" name="テキスト ボックス 3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0" name="テキスト ボックス 3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1" name="テキスト ボックス 3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2" name="テキスト ボックス 3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3" name="テキスト ボックス 3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139700</xdr:rowOff>
    </xdr:from>
    <xdr:to>
      <xdr:col>22</xdr:col>
      <xdr:colOff>415925</xdr:colOff>
      <xdr:row>36</xdr:row>
      <xdr:rowOff>69850</xdr:rowOff>
    </xdr:to>
    <xdr:sp macro="" textlink="">
      <xdr:nvSpPr>
        <xdr:cNvPr id="314" name="円/楕円 313"/>
        <xdr:cNvSpPr/>
      </xdr:nvSpPr>
      <xdr:spPr>
        <a:xfrm>
          <a:off x="15430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63263</xdr:rowOff>
    </xdr:from>
    <xdr:ext cx="405111" cy="259045"/>
    <xdr:sp macro="" textlink="">
      <xdr:nvSpPr>
        <xdr:cNvPr id="315" name="n_1aveValue【認定こども園・幼稚園・保育所】&#10;有形固定資産減価償却率"/>
        <xdr:cNvSpPr txBox="1"/>
      </xdr:nvSpPr>
      <xdr:spPr>
        <a:xfrm>
          <a:off x="15266043" y="64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86377</xdr:rowOff>
    </xdr:from>
    <xdr:ext cx="405111" cy="259045"/>
    <xdr:sp macro="" textlink="">
      <xdr:nvSpPr>
        <xdr:cNvPr id="316" name="n_1mainValue【認定こども園・幼稚園・保育所】&#10;有形固定資産減価償却率"/>
        <xdr:cNvSpPr txBox="1"/>
      </xdr:nvSpPr>
      <xdr:spPr>
        <a:xfrm>
          <a:off x="15266043"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7" name="正方形/長方形 3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8" name="正方形/長方形 3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9" name="正方形/長方形 3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0" name="正方形/長方形 3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1" name="正方形/長方形 3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2" name="正方形/長方形 3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3" name="正方形/長方形 3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4" name="正方形/長方形 3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5" name="テキスト ボックス 3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6" name="直線コネクタ 3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7" name="直線コネクタ 32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8" name="テキスト ボックス 32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9" name="直線コネクタ 32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0" name="テキスト ボックス 32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1" name="直線コネクタ 33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2" name="テキスト ボックス 33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3" name="直線コネクタ 33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4" name="テキスト ボックス 33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5" name="直線コネクタ 33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6" name="テキスト ボックス 33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7" name="直線コネクタ 3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8" name="テキスト ボックス 3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7620</xdr:rowOff>
    </xdr:from>
    <xdr:to>
      <xdr:col>32</xdr:col>
      <xdr:colOff>186689</xdr:colOff>
      <xdr:row>41</xdr:row>
      <xdr:rowOff>0</xdr:rowOff>
    </xdr:to>
    <xdr:cxnSp macro="">
      <xdr:nvCxnSpPr>
        <xdr:cNvPr id="340" name="直線コネクタ 339"/>
        <xdr:cNvCxnSpPr/>
      </xdr:nvCxnSpPr>
      <xdr:spPr>
        <a:xfrm flipV="1">
          <a:off x="22160864" y="58369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3827</xdr:rowOff>
    </xdr:from>
    <xdr:ext cx="469744" cy="259045"/>
    <xdr:sp macro="" textlink="">
      <xdr:nvSpPr>
        <xdr:cNvPr id="341" name="【認定こども園・幼稚園・保育所】&#10;一人当たり面積最小値テキスト"/>
        <xdr:cNvSpPr txBox="1"/>
      </xdr:nvSpPr>
      <xdr:spPr>
        <a:xfrm>
          <a:off x="22250400"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0.055</a:t>
          </a:r>
          <a:endParaRPr kumimoji="1" lang="ja-JP" altLang="en-US" sz="1000" b="1">
            <a:latin typeface="ＭＳ Ｐゴシック"/>
          </a:endParaRPr>
        </a:p>
      </xdr:txBody>
    </xdr:sp>
    <xdr:clientData/>
  </xdr:oneCellAnchor>
  <xdr:twoCellAnchor>
    <xdr:from>
      <xdr:col>32</xdr:col>
      <xdr:colOff>98425</xdr:colOff>
      <xdr:row>41</xdr:row>
      <xdr:rowOff>0</xdr:rowOff>
    </xdr:from>
    <xdr:to>
      <xdr:col>32</xdr:col>
      <xdr:colOff>276225</xdr:colOff>
      <xdr:row>41</xdr:row>
      <xdr:rowOff>0</xdr:rowOff>
    </xdr:to>
    <xdr:cxnSp macro="">
      <xdr:nvCxnSpPr>
        <xdr:cNvPr id="342" name="直線コネクタ 341"/>
        <xdr:cNvCxnSpPr/>
      </xdr:nvCxnSpPr>
      <xdr:spPr>
        <a:xfrm>
          <a:off x="22072600" y="702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125747</xdr:rowOff>
    </xdr:from>
    <xdr:ext cx="469744" cy="259045"/>
    <xdr:sp macro="" textlink="">
      <xdr:nvSpPr>
        <xdr:cNvPr id="343" name="【認定こども園・幼稚園・保育所】&#10;一人当たり面積最大値テキスト"/>
        <xdr:cNvSpPr txBox="1"/>
      </xdr:nvSpPr>
      <xdr:spPr>
        <a:xfrm>
          <a:off x="222504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0.368</a:t>
          </a:r>
          <a:endParaRPr kumimoji="1" lang="ja-JP" altLang="en-US" sz="1000" b="1">
            <a:latin typeface="ＭＳ Ｐゴシック"/>
          </a:endParaRPr>
        </a:p>
      </xdr:txBody>
    </xdr:sp>
    <xdr:clientData/>
  </xdr:oneCellAnchor>
  <xdr:twoCellAnchor>
    <xdr:from>
      <xdr:col>32</xdr:col>
      <xdr:colOff>98425</xdr:colOff>
      <xdr:row>34</xdr:row>
      <xdr:rowOff>7620</xdr:rowOff>
    </xdr:from>
    <xdr:to>
      <xdr:col>32</xdr:col>
      <xdr:colOff>276225</xdr:colOff>
      <xdr:row>34</xdr:row>
      <xdr:rowOff>7620</xdr:rowOff>
    </xdr:to>
    <xdr:cxnSp macro="">
      <xdr:nvCxnSpPr>
        <xdr:cNvPr id="344" name="直線コネクタ 343"/>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49547</xdr:rowOff>
    </xdr:from>
    <xdr:ext cx="469744" cy="259045"/>
    <xdr:sp macro="" textlink="">
      <xdr:nvSpPr>
        <xdr:cNvPr id="345" name="【認定こども園・幼稚園・保育所】&#10;一人当たり面積平均値テキスト"/>
        <xdr:cNvSpPr txBox="1"/>
      </xdr:nvSpPr>
      <xdr:spPr>
        <a:xfrm>
          <a:off x="22250400" y="6393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71120</xdr:rowOff>
    </xdr:from>
    <xdr:to>
      <xdr:col>32</xdr:col>
      <xdr:colOff>238125</xdr:colOff>
      <xdr:row>38</xdr:row>
      <xdr:rowOff>1270</xdr:rowOff>
    </xdr:to>
    <xdr:sp macro="" textlink="">
      <xdr:nvSpPr>
        <xdr:cNvPr id="346" name="フローチャート : 判断 345"/>
        <xdr:cNvSpPr/>
      </xdr:nvSpPr>
      <xdr:spPr>
        <a:xfrm>
          <a:off x="22110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59690</xdr:rowOff>
    </xdr:from>
    <xdr:to>
      <xdr:col>31</xdr:col>
      <xdr:colOff>85725</xdr:colOff>
      <xdr:row>37</xdr:row>
      <xdr:rowOff>161290</xdr:rowOff>
    </xdr:to>
    <xdr:sp macro="" textlink="">
      <xdr:nvSpPr>
        <xdr:cNvPr id="347" name="フローチャート : 判断 346"/>
        <xdr:cNvSpPr/>
      </xdr:nvSpPr>
      <xdr:spPr>
        <a:xfrm>
          <a:off x="21272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8" name="テキスト ボックス 3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9" name="テキスト ボックス 3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0" name="テキスト ボックス 3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1" name="テキスト ボックス 3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2" name="テキスト ボックス 3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86360</xdr:rowOff>
    </xdr:from>
    <xdr:to>
      <xdr:col>31</xdr:col>
      <xdr:colOff>85725</xdr:colOff>
      <xdr:row>40</xdr:row>
      <xdr:rowOff>16510</xdr:rowOff>
    </xdr:to>
    <xdr:sp macro="" textlink="">
      <xdr:nvSpPr>
        <xdr:cNvPr id="353" name="円/楕円 352"/>
        <xdr:cNvSpPr/>
      </xdr:nvSpPr>
      <xdr:spPr>
        <a:xfrm>
          <a:off x="21272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6367</xdr:rowOff>
    </xdr:from>
    <xdr:ext cx="469744" cy="259045"/>
    <xdr:sp macro="" textlink="">
      <xdr:nvSpPr>
        <xdr:cNvPr id="354" name="n_1aveValue【認定こども園・幼稚園・保育所】&#10;一人当たり面積"/>
        <xdr:cNvSpPr txBox="1"/>
      </xdr:nvSpPr>
      <xdr:spPr>
        <a:xfrm>
          <a:off x="210757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0.206</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7637</xdr:rowOff>
    </xdr:from>
    <xdr:ext cx="469744" cy="259045"/>
    <xdr:sp macro="" textlink="">
      <xdr:nvSpPr>
        <xdr:cNvPr id="355" name="n_1mainValue【認定こども園・幼稚園・保育所】&#10;一人当たり面積"/>
        <xdr:cNvSpPr txBox="1"/>
      </xdr:nvSpPr>
      <xdr:spPr>
        <a:xfrm>
          <a:off x="21075727" y="68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6" name="正方形/長方形 3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7" name="正方形/長方形 3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8" name="正方形/長方形 3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9" name="正方形/長方形 3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0" name="正方形/長方形 3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1" name="正方形/長方形 3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2" name="正方形/長方形 3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3" name="正方形/長方形 3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4" name="テキスト ボックス 3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5" name="直線コネクタ 3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6" name="テキスト ボックス 36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67" name="直線コネクタ 36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68" name="テキスト ボックス 36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69" name="直線コネクタ 36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0" name="テキスト ボックス 36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1" name="直線コネクタ 37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2" name="テキスト ボックス 37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3" name="直線コネクタ 37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4" name="テキスト ボックス 37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75" name="直線コネクタ 37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76" name="テキスト ボックス 37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77" name="直線コネクタ 37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78" name="テキスト ボックス 37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0" name="テキスト ボックス 37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1633</xdr:rowOff>
    </xdr:from>
    <xdr:to>
      <xdr:col>23</xdr:col>
      <xdr:colOff>516889</xdr:colOff>
      <xdr:row>64</xdr:row>
      <xdr:rowOff>32657</xdr:rowOff>
    </xdr:to>
    <xdr:cxnSp macro="">
      <xdr:nvCxnSpPr>
        <xdr:cNvPr id="382" name="直線コネクタ 381"/>
        <xdr:cNvCxnSpPr/>
      </xdr:nvCxnSpPr>
      <xdr:spPr>
        <a:xfrm flipV="1">
          <a:off x="16318864" y="9431383"/>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36484</xdr:rowOff>
    </xdr:from>
    <xdr:ext cx="405111" cy="259045"/>
    <xdr:sp macro="" textlink="">
      <xdr:nvSpPr>
        <xdr:cNvPr id="383" name="【学校施設】&#10;有形固定資産減価償却率最小値テキスト"/>
        <xdr:cNvSpPr txBox="1"/>
      </xdr:nvSpPr>
      <xdr:spPr>
        <a:xfrm>
          <a:off x="164084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23</xdr:col>
      <xdr:colOff>428625</xdr:colOff>
      <xdr:row>64</xdr:row>
      <xdr:rowOff>32657</xdr:rowOff>
    </xdr:from>
    <xdr:to>
      <xdr:col>23</xdr:col>
      <xdr:colOff>606425</xdr:colOff>
      <xdr:row>64</xdr:row>
      <xdr:rowOff>32657</xdr:rowOff>
    </xdr:to>
    <xdr:cxnSp macro="">
      <xdr:nvCxnSpPr>
        <xdr:cNvPr id="384" name="直線コネクタ 383"/>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119760</xdr:rowOff>
    </xdr:from>
    <xdr:ext cx="405111" cy="259045"/>
    <xdr:sp macro="" textlink="">
      <xdr:nvSpPr>
        <xdr:cNvPr id="385" name="【学校施設】&#10;有形固定資産減価償却率最大値テキスト"/>
        <xdr:cNvSpPr txBox="1"/>
      </xdr:nvSpPr>
      <xdr:spPr>
        <a:xfrm>
          <a:off x="164084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428625</xdr:colOff>
      <xdr:row>55</xdr:row>
      <xdr:rowOff>1633</xdr:rowOff>
    </xdr:from>
    <xdr:to>
      <xdr:col>23</xdr:col>
      <xdr:colOff>606425</xdr:colOff>
      <xdr:row>55</xdr:row>
      <xdr:rowOff>1633</xdr:rowOff>
    </xdr:to>
    <xdr:cxnSp macro="">
      <xdr:nvCxnSpPr>
        <xdr:cNvPr id="386" name="直線コネクタ 385"/>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43560</xdr:rowOff>
    </xdr:from>
    <xdr:ext cx="405111" cy="259045"/>
    <xdr:sp macro="" textlink="">
      <xdr:nvSpPr>
        <xdr:cNvPr id="387" name="【学校施設】&#10;有形固定資産減価償却率平均値テキスト"/>
        <xdr:cNvSpPr txBox="1"/>
      </xdr:nvSpPr>
      <xdr:spPr>
        <a:xfrm>
          <a:off x="16408400" y="1015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65133</xdr:rowOff>
    </xdr:from>
    <xdr:to>
      <xdr:col>23</xdr:col>
      <xdr:colOff>568325</xdr:colOff>
      <xdr:row>59</xdr:row>
      <xdr:rowOff>166733</xdr:rowOff>
    </xdr:to>
    <xdr:sp macro="" textlink="">
      <xdr:nvSpPr>
        <xdr:cNvPr id="388" name="フローチャート : 判断 387"/>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102688</xdr:rowOff>
    </xdr:from>
    <xdr:to>
      <xdr:col>22</xdr:col>
      <xdr:colOff>415925</xdr:colOff>
      <xdr:row>61</xdr:row>
      <xdr:rowOff>32838</xdr:rowOff>
    </xdr:to>
    <xdr:sp macro="" textlink="">
      <xdr:nvSpPr>
        <xdr:cNvPr id="389" name="フローチャート : 判断 388"/>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120650</xdr:rowOff>
    </xdr:from>
    <xdr:to>
      <xdr:col>22</xdr:col>
      <xdr:colOff>415925</xdr:colOff>
      <xdr:row>60</xdr:row>
      <xdr:rowOff>50800</xdr:rowOff>
    </xdr:to>
    <xdr:sp macro="" textlink="">
      <xdr:nvSpPr>
        <xdr:cNvPr id="395" name="円/楕円 394"/>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23965</xdr:rowOff>
    </xdr:from>
    <xdr:ext cx="405111" cy="259045"/>
    <xdr:sp macro="" textlink="">
      <xdr:nvSpPr>
        <xdr:cNvPr id="396" name="n_1aveValue【学校施設】&#10;有形固定資産減価償却率"/>
        <xdr:cNvSpPr txBox="1"/>
      </xdr:nvSpPr>
      <xdr:spPr>
        <a:xfrm>
          <a:off x="15266043"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67327</xdr:rowOff>
    </xdr:from>
    <xdr:ext cx="405111" cy="259045"/>
    <xdr:sp macro="" textlink="">
      <xdr:nvSpPr>
        <xdr:cNvPr id="397" name="n_1mainValue【学校施設】&#10;有形固定資産減価償却率"/>
        <xdr:cNvSpPr txBox="1"/>
      </xdr:nvSpPr>
      <xdr:spPr>
        <a:xfrm>
          <a:off x="15266043"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8" name="テキスト ボックス 40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9" name="直線コネクタ 40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0" name="テキスト ボックス 40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1" name="直線コネクタ 41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2" name="テキスト ボックス 41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3" name="直線コネクタ 41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4" name="テキスト ボックス 41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5" name="直線コネクタ 41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6" name="テキスト ボックス 41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7" name="直線コネクタ 41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8" name="テキスト ボックス 41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0" name="テキスト ボックス 4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76200</xdr:rowOff>
    </xdr:from>
    <xdr:to>
      <xdr:col>32</xdr:col>
      <xdr:colOff>186689</xdr:colOff>
      <xdr:row>64</xdr:row>
      <xdr:rowOff>5080</xdr:rowOff>
    </xdr:to>
    <xdr:cxnSp macro="">
      <xdr:nvCxnSpPr>
        <xdr:cNvPr id="422" name="直線コネクタ 421"/>
        <xdr:cNvCxnSpPr/>
      </xdr:nvCxnSpPr>
      <xdr:spPr>
        <a:xfrm flipV="1">
          <a:off x="22160864" y="9505950"/>
          <a:ext cx="0" cy="1471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8907</xdr:rowOff>
    </xdr:from>
    <xdr:ext cx="469744" cy="259045"/>
    <xdr:sp macro="" textlink="">
      <xdr:nvSpPr>
        <xdr:cNvPr id="423" name="【学校施設】&#10;一人当たり面積最小値テキスト"/>
        <xdr:cNvSpPr txBox="1"/>
      </xdr:nvSpPr>
      <xdr:spPr>
        <a:xfrm>
          <a:off x="22250400" y="1098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1.256</a:t>
          </a:r>
          <a:endParaRPr kumimoji="1" lang="ja-JP" altLang="en-US" sz="1000" b="1">
            <a:latin typeface="ＭＳ Ｐゴシック"/>
          </a:endParaRPr>
        </a:p>
      </xdr:txBody>
    </xdr:sp>
    <xdr:clientData/>
  </xdr:oneCellAnchor>
  <xdr:twoCellAnchor>
    <xdr:from>
      <xdr:col>32</xdr:col>
      <xdr:colOff>98425</xdr:colOff>
      <xdr:row>64</xdr:row>
      <xdr:rowOff>5080</xdr:rowOff>
    </xdr:from>
    <xdr:to>
      <xdr:col>32</xdr:col>
      <xdr:colOff>276225</xdr:colOff>
      <xdr:row>64</xdr:row>
      <xdr:rowOff>5080</xdr:rowOff>
    </xdr:to>
    <xdr:cxnSp macro="">
      <xdr:nvCxnSpPr>
        <xdr:cNvPr id="424" name="直線コネクタ 423"/>
        <xdr:cNvCxnSpPr/>
      </xdr:nvCxnSpPr>
      <xdr:spPr>
        <a:xfrm>
          <a:off x="22072600" y="1097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22877</xdr:rowOff>
    </xdr:from>
    <xdr:ext cx="469744" cy="259045"/>
    <xdr:sp macro="" textlink="">
      <xdr:nvSpPr>
        <xdr:cNvPr id="425" name="【学校施設】&#10;一人当たり面積最大値テキスト"/>
        <xdr:cNvSpPr txBox="1"/>
      </xdr:nvSpPr>
      <xdr:spPr>
        <a:xfrm>
          <a:off x="222504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a:t>
          </a:r>
          <a:endParaRPr kumimoji="1" lang="ja-JP" altLang="en-US" sz="1000" b="1">
            <a:latin typeface="ＭＳ Ｐゴシック"/>
          </a:endParaRPr>
        </a:p>
      </xdr:txBody>
    </xdr:sp>
    <xdr:clientData/>
  </xdr:oneCellAnchor>
  <xdr:twoCellAnchor>
    <xdr:from>
      <xdr:col>32</xdr:col>
      <xdr:colOff>98425</xdr:colOff>
      <xdr:row>55</xdr:row>
      <xdr:rowOff>76200</xdr:rowOff>
    </xdr:from>
    <xdr:to>
      <xdr:col>32</xdr:col>
      <xdr:colOff>276225</xdr:colOff>
      <xdr:row>55</xdr:row>
      <xdr:rowOff>76200</xdr:rowOff>
    </xdr:to>
    <xdr:cxnSp macro="">
      <xdr:nvCxnSpPr>
        <xdr:cNvPr id="426" name="直線コネクタ 425"/>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123207</xdr:rowOff>
    </xdr:from>
    <xdr:ext cx="469744" cy="259045"/>
    <xdr:sp macro="" textlink="">
      <xdr:nvSpPr>
        <xdr:cNvPr id="427" name="【学校施設】&#10;一人当たり面積平均値テキスト"/>
        <xdr:cNvSpPr txBox="1"/>
      </xdr:nvSpPr>
      <xdr:spPr>
        <a:xfrm>
          <a:off x="22250400" y="10410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1.646</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144780</xdr:rowOff>
    </xdr:from>
    <xdr:to>
      <xdr:col>32</xdr:col>
      <xdr:colOff>238125</xdr:colOff>
      <xdr:row>61</xdr:row>
      <xdr:rowOff>74930</xdr:rowOff>
    </xdr:to>
    <xdr:sp macro="" textlink="">
      <xdr:nvSpPr>
        <xdr:cNvPr id="428" name="フローチャート : 判断 427"/>
        <xdr:cNvSpPr/>
      </xdr:nvSpPr>
      <xdr:spPr>
        <a:xfrm>
          <a:off x="22110700" y="104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156210</xdr:rowOff>
    </xdr:from>
    <xdr:to>
      <xdr:col>31</xdr:col>
      <xdr:colOff>85725</xdr:colOff>
      <xdr:row>61</xdr:row>
      <xdr:rowOff>86360</xdr:rowOff>
    </xdr:to>
    <xdr:sp macro="" textlink="">
      <xdr:nvSpPr>
        <xdr:cNvPr id="429" name="フローチャート : 判断 428"/>
        <xdr:cNvSpPr/>
      </xdr:nvSpPr>
      <xdr:spPr>
        <a:xfrm>
          <a:off x="21272500" y="1044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153670</xdr:rowOff>
    </xdr:from>
    <xdr:to>
      <xdr:col>31</xdr:col>
      <xdr:colOff>85725</xdr:colOff>
      <xdr:row>61</xdr:row>
      <xdr:rowOff>83820</xdr:rowOff>
    </xdr:to>
    <xdr:sp macro="" textlink="">
      <xdr:nvSpPr>
        <xdr:cNvPr id="435" name="円/楕円 434"/>
        <xdr:cNvSpPr/>
      </xdr:nvSpPr>
      <xdr:spPr>
        <a:xfrm>
          <a:off x="21272500" y="1044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77487</xdr:rowOff>
    </xdr:from>
    <xdr:ext cx="469744" cy="259045"/>
    <xdr:sp macro="" textlink="">
      <xdr:nvSpPr>
        <xdr:cNvPr id="436" name="n_1aveValue【学校施設】&#10;一人当たり面積"/>
        <xdr:cNvSpPr txBox="1"/>
      </xdr:nvSpPr>
      <xdr:spPr>
        <a:xfrm>
          <a:off x="21075727" y="1053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100347</xdr:rowOff>
    </xdr:from>
    <xdr:ext cx="469744" cy="259045"/>
    <xdr:sp macro="" textlink="">
      <xdr:nvSpPr>
        <xdr:cNvPr id="437" name="n_1mainValue【学校施設】&#10;一人当たり面積"/>
        <xdr:cNvSpPr txBox="1"/>
      </xdr:nvSpPr>
      <xdr:spPr>
        <a:xfrm>
          <a:off x="21075727" y="1021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6" name="正方形/長方形 4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7" name="正方形/長方形 4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8" name="正方形/長方形 4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9" name="正方形/長方形 4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0" name="正方形/長方形 4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1" name="正方形/長方形 4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2" name="正方形/長方形 4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3" name="正方形/長方形 45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4" name="正方形/長方形 4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5" name="正方形/長方形 4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6" name="正方形/長方形 4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7" name="正方形/長方形 4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8" name="正方形/長方形 4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9" name="正方形/長方形 4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0" name="正方形/長方形 4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1" name="正方形/長方形 4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2" name="テキスト ボックス 4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3" name="直線コネクタ 4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4" name="テキスト ボックス 46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5" name="直線コネクタ 46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66" name="テキスト ボックス 46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7" name="直線コネクタ 46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68" name="テキスト ボックス 46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69" name="直線コネクタ 46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0" name="テキスト ボックス 46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1" name="直線コネクタ 47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2" name="テキスト ボックス 47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3" name="直線コネクタ 47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74" name="テキスト ボックス 47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5" name="直線コネクタ 4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76" name="テキスト ボックス 475"/>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83820</xdr:rowOff>
    </xdr:from>
    <xdr:to>
      <xdr:col>23</xdr:col>
      <xdr:colOff>516889</xdr:colOff>
      <xdr:row>109</xdr:row>
      <xdr:rowOff>7620</xdr:rowOff>
    </xdr:to>
    <xdr:cxnSp macro="">
      <xdr:nvCxnSpPr>
        <xdr:cNvPr id="478" name="直線コネクタ 477"/>
        <xdr:cNvCxnSpPr/>
      </xdr:nvCxnSpPr>
      <xdr:spPr>
        <a:xfrm flipV="1">
          <a:off x="16318864" y="1722882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11447</xdr:rowOff>
    </xdr:from>
    <xdr:ext cx="405111" cy="259045"/>
    <xdr:sp macro="" textlink="">
      <xdr:nvSpPr>
        <xdr:cNvPr id="479" name="【公民館】&#10;有形固定資産減価償却率最小値テキスト"/>
        <xdr:cNvSpPr txBox="1"/>
      </xdr:nvSpPr>
      <xdr:spPr>
        <a:xfrm>
          <a:off x="16408400" y="186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23</xdr:col>
      <xdr:colOff>428625</xdr:colOff>
      <xdr:row>109</xdr:row>
      <xdr:rowOff>7620</xdr:rowOff>
    </xdr:from>
    <xdr:to>
      <xdr:col>23</xdr:col>
      <xdr:colOff>606425</xdr:colOff>
      <xdr:row>109</xdr:row>
      <xdr:rowOff>7620</xdr:rowOff>
    </xdr:to>
    <xdr:cxnSp macro="">
      <xdr:nvCxnSpPr>
        <xdr:cNvPr id="480" name="直線コネクタ 479"/>
        <xdr:cNvCxnSpPr/>
      </xdr:nvCxnSpPr>
      <xdr:spPr>
        <a:xfrm>
          <a:off x="16230600" y="1869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30497</xdr:rowOff>
    </xdr:from>
    <xdr:ext cx="405111" cy="259045"/>
    <xdr:sp macro="" textlink="">
      <xdr:nvSpPr>
        <xdr:cNvPr id="481" name="【公民館】&#10;有形固定資産減価償却率最大値テキスト"/>
        <xdr:cNvSpPr txBox="1"/>
      </xdr:nvSpPr>
      <xdr:spPr>
        <a:xfrm>
          <a:off x="16408400" y="1700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100</xdr:row>
      <xdr:rowOff>83820</xdr:rowOff>
    </xdr:from>
    <xdr:to>
      <xdr:col>23</xdr:col>
      <xdr:colOff>606425</xdr:colOff>
      <xdr:row>100</xdr:row>
      <xdr:rowOff>83820</xdr:rowOff>
    </xdr:to>
    <xdr:cxnSp macro="">
      <xdr:nvCxnSpPr>
        <xdr:cNvPr id="482" name="直線コネクタ 481"/>
        <xdr:cNvCxnSpPr/>
      </xdr:nvCxnSpPr>
      <xdr:spPr>
        <a:xfrm>
          <a:off x="16230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11447</xdr:rowOff>
    </xdr:from>
    <xdr:ext cx="405111" cy="259045"/>
    <xdr:sp macro="" textlink="">
      <xdr:nvSpPr>
        <xdr:cNvPr id="483" name="【公民館】&#10;有形固定資産減価償却率平均値テキスト"/>
        <xdr:cNvSpPr txBox="1"/>
      </xdr:nvSpPr>
      <xdr:spPr>
        <a:xfrm>
          <a:off x="164084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33020</xdr:rowOff>
    </xdr:from>
    <xdr:to>
      <xdr:col>23</xdr:col>
      <xdr:colOff>568325</xdr:colOff>
      <xdr:row>104</xdr:row>
      <xdr:rowOff>134620</xdr:rowOff>
    </xdr:to>
    <xdr:sp macro="" textlink="">
      <xdr:nvSpPr>
        <xdr:cNvPr id="484" name="フローチャート : 判断 483"/>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139700</xdr:rowOff>
    </xdr:from>
    <xdr:to>
      <xdr:col>22</xdr:col>
      <xdr:colOff>415925</xdr:colOff>
      <xdr:row>104</xdr:row>
      <xdr:rowOff>69850</xdr:rowOff>
    </xdr:to>
    <xdr:sp macro="" textlink="">
      <xdr:nvSpPr>
        <xdr:cNvPr id="485" name="フローチャート : 判断 484"/>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6" name="テキスト ボックス 4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7" name="テキスト ボックス 4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8" name="テキスト ボックス 4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9" name="テキスト ボックス 4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0" name="テキスト ボックス 4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132080</xdr:rowOff>
    </xdr:from>
    <xdr:to>
      <xdr:col>22</xdr:col>
      <xdr:colOff>415925</xdr:colOff>
      <xdr:row>105</xdr:row>
      <xdr:rowOff>62230</xdr:rowOff>
    </xdr:to>
    <xdr:sp macro="" textlink="">
      <xdr:nvSpPr>
        <xdr:cNvPr id="491" name="円/楕円 490"/>
        <xdr:cNvSpPr/>
      </xdr:nvSpPr>
      <xdr:spPr>
        <a:xfrm>
          <a:off x="15430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86377</xdr:rowOff>
    </xdr:from>
    <xdr:ext cx="405111" cy="259045"/>
    <xdr:sp macro="" textlink="">
      <xdr:nvSpPr>
        <xdr:cNvPr id="492" name="n_1aveValue【公民館】&#10;有形固定資産減価償却率"/>
        <xdr:cNvSpPr txBox="1"/>
      </xdr:nvSpPr>
      <xdr:spPr>
        <a:xfrm>
          <a:off x="15266043"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53357</xdr:rowOff>
    </xdr:from>
    <xdr:ext cx="405111" cy="259045"/>
    <xdr:sp macro="" textlink="">
      <xdr:nvSpPr>
        <xdr:cNvPr id="493" name="n_1mainValue【公民館】&#10;有形固定資産減価償却率"/>
        <xdr:cNvSpPr txBox="1"/>
      </xdr:nvSpPr>
      <xdr:spPr>
        <a:xfrm>
          <a:off x="15266043"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4" name="正方形/長方形 4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5" name="正方形/長方形 4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6" name="正方形/長方形 4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7" name="正方形/長方形 4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8" name="正方形/長方形 4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9" name="正方形/長方形 4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0" name="正方形/長方形 4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1" name="正方形/長方形 5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2" name="テキスト ボックス 5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3" name="直線コネクタ 5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04" name="直線コネクタ 5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5" name="テキスト ボックス 5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6" name="直線コネクタ 5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7" name="テキスト ボックス 5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8" name="直線コネクタ 5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9" name="テキスト ボックス 5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0" name="直線コネクタ 5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1" name="テキスト ボックス 5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2" name="直線コネクタ 5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3" name="テキスト ボックス 5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4" name="直線コネクタ 5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5" name="テキスト ボックス 5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80011</xdr:rowOff>
    </xdr:from>
    <xdr:to>
      <xdr:col>32</xdr:col>
      <xdr:colOff>186689</xdr:colOff>
      <xdr:row>107</xdr:row>
      <xdr:rowOff>49530</xdr:rowOff>
    </xdr:to>
    <xdr:cxnSp macro="">
      <xdr:nvCxnSpPr>
        <xdr:cNvPr id="517" name="直線コネクタ 516"/>
        <xdr:cNvCxnSpPr/>
      </xdr:nvCxnSpPr>
      <xdr:spPr>
        <a:xfrm flipV="1">
          <a:off x="22160864" y="17225011"/>
          <a:ext cx="0" cy="1169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53357</xdr:rowOff>
    </xdr:from>
    <xdr:ext cx="469744" cy="259045"/>
    <xdr:sp macro="" textlink="">
      <xdr:nvSpPr>
        <xdr:cNvPr id="518" name="【公民館】&#10;一人当たり面積最小値テキスト"/>
        <xdr:cNvSpPr txBox="1"/>
      </xdr:nvSpPr>
      <xdr:spPr>
        <a:xfrm>
          <a:off x="222504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0.072</a:t>
          </a:r>
          <a:endParaRPr kumimoji="1" lang="ja-JP" altLang="en-US" sz="1000" b="1">
            <a:latin typeface="ＭＳ Ｐゴシック"/>
          </a:endParaRPr>
        </a:p>
      </xdr:txBody>
    </xdr:sp>
    <xdr:clientData/>
  </xdr:oneCellAnchor>
  <xdr:twoCellAnchor>
    <xdr:from>
      <xdr:col>32</xdr:col>
      <xdr:colOff>98425</xdr:colOff>
      <xdr:row>107</xdr:row>
      <xdr:rowOff>49530</xdr:rowOff>
    </xdr:from>
    <xdr:to>
      <xdr:col>32</xdr:col>
      <xdr:colOff>276225</xdr:colOff>
      <xdr:row>107</xdr:row>
      <xdr:rowOff>49530</xdr:rowOff>
    </xdr:to>
    <xdr:cxnSp macro="">
      <xdr:nvCxnSpPr>
        <xdr:cNvPr id="519" name="直線コネクタ 518"/>
        <xdr:cNvCxnSpPr/>
      </xdr:nvCxnSpPr>
      <xdr:spPr>
        <a:xfrm>
          <a:off x="22072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26688</xdr:rowOff>
    </xdr:from>
    <xdr:ext cx="469744" cy="259045"/>
    <xdr:sp macro="" textlink="">
      <xdr:nvSpPr>
        <xdr:cNvPr id="520" name="【公民館】&#10;一人当たり面積最大値テキスト"/>
        <xdr:cNvSpPr txBox="1"/>
      </xdr:nvSpPr>
      <xdr:spPr>
        <a:xfrm>
          <a:off x="22250400" y="1700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0.379</a:t>
          </a:r>
          <a:endParaRPr kumimoji="1" lang="ja-JP" altLang="en-US" sz="1000" b="1">
            <a:latin typeface="ＭＳ Ｐゴシック"/>
          </a:endParaRPr>
        </a:p>
      </xdr:txBody>
    </xdr:sp>
    <xdr:clientData/>
  </xdr:oneCellAnchor>
  <xdr:twoCellAnchor>
    <xdr:from>
      <xdr:col>32</xdr:col>
      <xdr:colOff>98425</xdr:colOff>
      <xdr:row>100</xdr:row>
      <xdr:rowOff>80011</xdr:rowOff>
    </xdr:from>
    <xdr:to>
      <xdr:col>32</xdr:col>
      <xdr:colOff>276225</xdr:colOff>
      <xdr:row>100</xdr:row>
      <xdr:rowOff>80011</xdr:rowOff>
    </xdr:to>
    <xdr:cxnSp macro="">
      <xdr:nvCxnSpPr>
        <xdr:cNvPr id="521" name="直線コネクタ 520"/>
        <xdr:cNvCxnSpPr/>
      </xdr:nvCxnSpPr>
      <xdr:spPr>
        <a:xfrm>
          <a:off x="22072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156227</xdr:rowOff>
    </xdr:from>
    <xdr:ext cx="469744" cy="259045"/>
    <xdr:sp macro="" textlink="">
      <xdr:nvSpPr>
        <xdr:cNvPr id="522" name="【公民館】&#10;一人当たり面積平均値テキスト"/>
        <xdr:cNvSpPr txBox="1"/>
      </xdr:nvSpPr>
      <xdr:spPr>
        <a:xfrm>
          <a:off x="22250400" y="1798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xdr:rowOff>
    </xdr:from>
    <xdr:to>
      <xdr:col>32</xdr:col>
      <xdr:colOff>238125</xdr:colOff>
      <xdr:row>105</xdr:row>
      <xdr:rowOff>107950</xdr:rowOff>
    </xdr:to>
    <xdr:sp macro="" textlink="">
      <xdr:nvSpPr>
        <xdr:cNvPr id="523" name="フローチャート : 判断 522"/>
        <xdr:cNvSpPr/>
      </xdr:nvSpPr>
      <xdr:spPr>
        <a:xfrm>
          <a:off x="22110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166370</xdr:rowOff>
    </xdr:from>
    <xdr:to>
      <xdr:col>31</xdr:col>
      <xdr:colOff>85725</xdr:colOff>
      <xdr:row>104</xdr:row>
      <xdr:rowOff>96520</xdr:rowOff>
    </xdr:to>
    <xdr:sp macro="" textlink="">
      <xdr:nvSpPr>
        <xdr:cNvPr id="524" name="フローチャート : 判断 523"/>
        <xdr:cNvSpPr/>
      </xdr:nvSpPr>
      <xdr:spPr>
        <a:xfrm>
          <a:off x="21272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5" name="テキスト ボックス 5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6" name="テキスト ボックス 5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7" name="テキスト ボックス 5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8" name="テキスト ボックス 5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9" name="テキスト ボックス 5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143511</xdr:rowOff>
    </xdr:from>
    <xdr:to>
      <xdr:col>31</xdr:col>
      <xdr:colOff>85725</xdr:colOff>
      <xdr:row>105</xdr:row>
      <xdr:rowOff>73661</xdr:rowOff>
    </xdr:to>
    <xdr:sp macro="" textlink="">
      <xdr:nvSpPr>
        <xdr:cNvPr id="530" name="円/楕円 529"/>
        <xdr:cNvSpPr/>
      </xdr:nvSpPr>
      <xdr:spPr>
        <a:xfrm>
          <a:off x="21272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113047</xdr:rowOff>
    </xdr:from>
    <xdr:ext cx="469744" cy="259045"/>
    <xdr:sp macro="" textlink="">
      <xdr:nvSpPr>
        <xdr:cNvPr id="531" name="n_1aveValue【公民館】&#10;一人当たり面積"/>
        <xdr:cNvSpPr txBox="1"/>
      </xdr:nvSpPr>
      <xdr:spPr>
        <a:xfrm>
          <a:off x="210757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64788</xdr:rowOff>
    </xdr:from>
    <xdr:ext cx="469744" cy="259045"/>
    <xdr:sp macro="" textlink="">
      <xdr:nvSpPr>
        <xdr:cNvPr id="532" name="n_1mainValue【公民館】&#10;一人当たり面積"/>
        <xdr:cNvSpPr txBox="1"/>
      </xdr:nvSpPr>
      <xdr:spPr>
        <a:xfrm>
          <a:off x="21075727" y="1806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3" name="正方形/長方形 5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4" name="正方形/長方形 5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5" name="テキスト ボックス 5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道路、橋りょうのインフラ施設については、有形固形資産減価償却率が類似団体内平均値を下回っており、比較的整備後の年数が浅いことがうかがえる。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公営住宅は</a:t>
          </a:r>
          <a:r>
            <a:rPr kumimoji="1" lang="ja-JP" altLang="ja-JP" sz="1300" b="0" i="0" u="none" strike="noStrike" kern="0" cap="none" spc="0" normalizeH="0" baseline="0" noProof="0">
              <a:ln>
                <a:noFill/>
              </a:ln>
              <a:solidFill>
                <a:prstClr val="black"/>
              </a:solidFill>
              <a:effectLst/>
              <a:uLnTx/>
              <a:uFillTx/>
              <a:latin typeface="+mn-lt"/>
              <a:ea typeface="+mn-ea"/>
              <a:cs typeface="+mn-cs"/>
            </a:rPr>
            <a:t>類似団体内平均値を下回っているものの、</a:t>
          </a:r>
          <a:r>
            <a:rPr kumimoji="1" lang="ja-JP" altLang="en-US" sz="1300" b="0" i="0" u="none" strike="noStrike" kern="0" cap="none" spc="0" normalizeH="0" baseline="0" noProof="0">
              <a:ln>
                <a:noFill/>
              </a:ln>
              <a:solidFill>
                <a:prstClr val="black"/>
              </a:solidFill>
              <a:effectLst/>
              <a:uLnTx/>
              <a:uFillTx/>
              <a:latin typeface="ＭＳ Ｐゴシック"/>
              <a:ea typeface="+mn-ea"/>
            </a:rPr>
            <a:t>約</a:t>
          </a:r>
          <a:r>
            <a:rPr kumimoji="1" lang="en-US" altLang="ja-JP" sz="1300" b="0" i="0" u="none" strike="noStrike" kern="0" cap="none" spc="0" normalizeH="0" baseline="0" noProof="0">
              <a:ln>
                <a:noFill/>
              </a:ln>
              <a:solidFill>
                <a:prstClr val="black"/>
              </a:solidFill>
              <a:effectLst/>
              <a:uLnTx/>
              <a:uFillTx/>
              <a:latin typeface="ＭＳ Ｐゴシック"/>
              <a:ea typeface="+mn-ea"/>
            </a:rPr>
            <a:t>40</a:t>
          </a:r>
          <a:r>
            <a:rPr kumimoji="1" lang="ja-JP" altLang="en-US" sz="1300" b="0" i="0" u="none" strike="noStrike" kern="0" cap="none" spc="0" normalizeH="0" baseline="0" noProof="0">
              <a:ln>
                <a:noFill/>
              </a:ln>
              <a:solidFill>
                <a:prstClr val="black"/>
              </a:solidFill>
              <a:effectLst/>
              <a:uLnTx/>
              <a:uFillTx/>
              <a:latin typeface="ＭＳ Ｐゴシック"/>
              <a:ea typeface="+mn-ea"/>
            </a:rPr>
            <a:t>％が築年数が</a:t>
          </a:r>
          <a:r>
            <a:rPr kumimoji="1" lang="en-US" altLang="ja-JP" sz="1300" b="0" i="0" u="none" strike="noStrike" kern="0" cap="none" spc="0" normalizeH="0" baseline="0" noProof="0">
              <a:ln>
                <a:noFill/>
              </a:ln>
              <a:solidFill>
                <a:prstClr val="black"/>
              </a:solidFill>
              <a:effectLst/>
              <a:uLnTx/>
              <a:uFillTx/>
              <a:latin typeface="ＭＳ Ｐゴシック"/>
              <a:ea typeface="+mn-ea"/>
            </a:rPr>
            <a:t>30</a:t>
          </a:r>
          <a:r>
            <a:rPr kumimoji="1" lang="ja-JP" altLang="en-US" sz="1300" b="0" i="0" u="none" strike="noStrike" kern="0" cap="none" spc="0" normalizeH="0" baseline="0" noProof="0">
              <a:ln>
                <a:noFill/>
              </a:ln>
              <a:solidFill>
                <a:prstClr val="black"/>
              </a:solidFill>
              <a:effectLst/>
              <a:uLnTx/>
              <a:uFillTx/>
              <a:latin typeface="ＭＳ Ｐゴシック"/>
              <a:ea typeface="+mn-ea"/>
            </a:rPr>
            <a:t>年以上となっており、今後、差が無くなってくるものと考えられる。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保育所は町内６園すべてが築</a:t>
          </a:r>
          <a:r>
            <a:rPr kumimoji="1" lang="en-US" altLang="ja-JP" sz="1300" b="0" i="0" u="none" strike="noStrike" kern="0" cap="none" spc="0" normalizeH="0" baseline="0" noProof="0">
              <a:ln>
                <a:noFill/>
              </a:ln>
              <a:solidFill>
                <a:prstClr val="black"/>
              </a:solidFill>
              <a:effectLst/>
              <a:uLnTx/>
              <a:uFillTx/>
              <a:latin typeface="ＭＳ Ｐゴシック"/>
              <a:ea typeface="+mn-ea"/>
            </a:rPr>
            <a:t>35</a:t>
          </a:r>
          <a:r>
            <a:rPr kumimoji="1" lang="ja-JP" altLang="en-US" sz="1300" b="0" i="0" u="none" strike="noStrike" kern="0" cap="none" spc="0" normalizeH="0" baseline="0" noProof="0">
              <a:ln>
                <a:noFill/>
              </a:ln>
              <a:solidFill>
                <a:prstClr val="black"/>
              </a:solidFill>
              <a:effectLst/>
              <a:uLnTx/>
              <a:uFillTx/>
              <a:latin typeface="ＭＳ Ｐゴシック"/>
              <a:ea typeface="+mn-ea"/>
            </a:rPr>
            <a:t>年以上、小中学校の学校教育施設もすべてが築</a:t>
          </a:r>
          <a:r>
            <a:rPr kumimoji="1" lang="en-US" altLang="ja-JP" sz="1300" b="0" i="0" u="none" strike="noStrike" kern="0" cap="none" spc="0" normalizeH="0" baseline="0" noProof="0">
              <a:ln>
                <a:noFill/>
              </a:ln>
              <a:solidFill>
                <a:prstClr val="black"/>
              </a:solidFill>
              <a:effectLst/>
              <a:uLnTx/>
              <a:uFillTx/>
              <a:latin typeface="ＭＳ Ｐゴシック"/>
              <a:ea typeface="+mn-ea"/>
            </a:rPr>
            <a:t>20</a:t>
          </a:r>
          <a:r>
            <a:rPr kumimoji="1" lang="ja-JP" altLang="en-US" sz="1300" b="0" i="0" u="none" strike="noStrike" kern="0" cap="none" spc="0" normalizeH="0" baseline="0" noProof="0">
              <a:ln>
                <a:noFill/>
              </a:ln>
              <a:solidFill>
                <a:prstClr val="black"/>
              </a:solidFill>
              <a:effectLst/>
              <a:uLnTx/>
              <a:uFillTx/>
              <a:latin typeface="ＭＳ Ｐゴシック"/>
              <a:ea typeface="+mn-ea"/>
            </a:rPr>
            <a:t>年以上であり、うち</a:t>
          </a:r>
          <a:r>
            <a:rPr kumimoji="1" lang="en-US" altLang="ja-JP" sz="1300" b="0" i="0" u="none" strike="noStrike" kern="0" cap="none" spc="0" normalizeH="0" baseline="0" noProof="0">
              <a:ln>
                <a:noFill/>
              </a:ln>
              <a:solidFill>
                <a:prstClr val="black"/>
              </a:solidFill>
              <a:effectLst/>
              <a:uLnTx/>
              <a:uFillTx/>
              <a:latin typeface="ＭＳ Ｐゴシック"/>
              <a:ea typeface="+mn-ea"/>
            </a:rPr>
            <a:t>60</a:t>
          </a:r>
          <a:r>
            <a:rPr kumimoji="1" lang="ja-JP" altLang="en-US" sz="1300" b="0" i="0" u="none" strike="noStrike" kern="0" cap="none" spc="0" normalizeH="0" baseline="0" noProof="0">
              <a:ln>
                <a:noFill/>
              </a:ln>
              <a:solidFill>
                <a:prstClr val="black"/>
              </a:solidFill>
              <a:effectLst/>
              <a:uLnTx/>
              <a:uFillTx/>
              <a:latin typeface="ＭＳ Ｐゴシック"/>
              <a:ea typeface="+mn-ea"/>
            </a:rPr>
            <a:t>％以上が築</a:t>
          </a:r>
          <a:r>
            <a:rPr kumimoji="1" lang="en-US" altLang="ja-JP" sz="1300" b="0" i="0" u="none" strike="noStrike" kern="0" cap="none" spc="0" normalizeH="0" baseline="0" noProof="0">
              <a:ln>
                <a:noFill/>
              </a:ln>
              <a:solidFill>
                <a:prstClr val="black"/>
              </a:solidFill>
              <a:effectLst/>
              <a:uLnTx/>
              <a:uFillTx/>
              <a:latin typeface="ＭＳ Ｐゴシック"/>
              <a:ea typeface="+mn-ea"/>
            </a:rPr>
            <a:t>30</a:t>
          </a:r>
          <a:r>
            <a:rPr kumimoji="1" lang="ja-JP" altLang="en-US" sz="1300" b="0" i="0" u="none" strike="noStrike" kern="0" cap="none" spc="0" normalizeH="0" baseline="0" noProof="0">
              <a:ln>
                <a:noFill/>
              </a:ln>
              <a:solidFill>
                <a:prstClr val="black"/>
              </a:solidFill>
              <a:effectLst/>
              <a:uLnTx/>
              <a:uFillTx/>
              <a:latin typeface="ＭＳ Ｐゴシック"/>
              <a:ea typeface="+mn-ea"/>
            </a:rPr>
            <a:t>年以上であることから、類似団体平均値を上回っており、老朽化が進んでいるものと考えられる。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公民館は築</a:t>
          </a:r>
          <a:r>
            <a:rPr kumimoji="1" lang="en-US" altLang="ja-JP" sz="1300" b="0" i="0" u="none" strike="noStrike" kern="0" cap="none" spc="0" normalizeH="0" baseline="0" noProof="0">
              <a:ln>
                <a:noFill/>
              </a:ln>
              <a:solidFill>
                <a:prstClr val="black"/>
              </a:solidFill>
              <a:effectLst/>
              <a:uLnTx/>
              <a:uFillTx/>
              <a:latin typeface="ＭＳ Ｐゴシック"/>
              <a:ea typeface="+mn-ea"/>
            </a:rPr>
            <a:t>20</a:t>
          </a:r>
          <a:r>
            <a:rPr kumimoji="1" lang="ja-JP" altLang="en-US" sz="1300" b="0" i="0" u="none" strike="noStrike" kern="0" cap="none" spc="0" normalizeH="0" baseline="0" noProof="0">
              <a:ln>
                <a:noFill/>
              </a:ln>
              <a:solidFill>
                <a:prstClr val="black"/>
              </a:solidFill>
              <a:effectLst/>
              <a:uLnTx/>
              <a:uFillTx/>
              <a:latin typeface="ＭＳ Ｐゴシック"/>
              <a:ea typeface="+mn-ea"/>
            </a:rPr>
            <a:t>～</a:t>
          </a:r>
          <a:r>
            <a:rPr kumimoji="1" lang="en-US" altLang="ja-JP" sz="1300" b="0" i="0" u="none" strike="noStrike" kern="0" cap="none" spc="0" normalizeH="0" baseline="0" noProof="0">
              <a:ln>
                <a:noFill/>
              </a:ln>
              <a:solidFill>
                <a:prstClr val="black"/>
              </a:solidFill>
              <a:effectLst/>
              <a:uLnTx/>
              <a:uFillTx/>
              <a:latin typeface="ＭＳ Ｐゴシック"/>
              <a:ea typeface="+mn-ea"/>
            </a:rPr>
            <a:t>35</a:t>
          </a:r>
          <a:r>
            <a:rPr kumimoji="1" lang="ja-JP" altLang="en-US" sz="1300" b="0" i="0" u="none" strike="noStrike" kern="0" cap="none" spc="0" normalizeH="0" baseline="0" noProof="0">
              <a:ln>
                <a:noFill/>
              </a:ln>
              <a:solidFill>
                <a:prstClr val="black"/>
              </a:solidFill>
              <a:effectLst/>
              <a:uLnTx/>
              <a:uFillTx/>
              <a:latin typeface="ＭＳ Ｐゴシック"/>
              <a:ea typeface="+mn-ea"/>
            </a:rPr>
            <a:t>年となっており、類似団体平均値は下回っているものの、全国や神奈川県平均より上回っており、比較的老朽化が進んでいるものと考えられる。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神奈川県愛川町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40,955
38,664
34.28
12,353,841
11,876,173
477,668
8,204,762
6,934,995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123825</xdr:rowOff>
    </xdr:from>
    <xdr:to>
      <xdr:col>6</xdr:col>
      <xdr:colOff>510540</xdr:colOff>
      <xdr:row>64</xdr:row>
      <xdr:rowOff>57150</xdr:rowOff>
    </xdr:to>
    <xdr:cxnSp macro="">
      <xdr:nvCxnSpPr>
        <xdr:cNvPr id="73" name="直線コネクタ 72"/>
        <xdr:cNvCxnSpPr/>
      </xdr:nvCxnSpPr>
      <xdr:spPr>
        <a:xfrm flipV="1">
          <a:off x="4634865" y="97250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60977</xdr:rowOff>
    </xdr:from>
    <xdr:ext cx="405111" cy="259045"/>
    <xdr:sp macro="" textlink="">
      <xdr:nvSpPr>
        <xdr:cNvPr id="74" name="【体育館・プール】&#10;有形固定資産減価償却率最小値テキスト"/>
        <xdr:cNvSpPr txBox="1"/>
      </xdr:nvSpPr>
      <xdr:spPr>
        <a:xfrm>
          <a:off x="47244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6</xdr:col>
      <xdr:colOff>422275</xdr:colOff>
      <xdr:row>64</xdr:row>
      <xdr:rowOff>57150</xdr:rowOff>
    </xdr:from>
    <xdr:to>
      <xdr:col>6</xdr:col>
      <xdr:colOff>600075</xdr:colOff>
      <xdr:row>64</xdr:row>
      <xdr:rowOff>57150</xdr:rowOff>
    </xdr:to>
    <xdr:cxnSp macro="">
      <xdr:nvCxnSpPr>
        <xdr:cNvPr id="75" name="直線コネクタ 74"/>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70502</xdr:rowOff>
    </xdr:from>
    <xdr:ext cx="405111" cy="259045"/>
    <xdr:sp macro="" textlink="">
      <xdr:nvSpPr>
        <xdr:cNvPr id="76" name="【体育館・プール】&#10;有形固定資産減価償却率最大値テキスト"/>
        <xdr:cNvSpPr txBox="1"/>
      </xdr:nvSpPr>
      <xdr:spPr>
        <a:xfrm>
          <a:off x="47244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6</xdr:col>
      <xdr:colOff>422275</xdr:colOff>
      <xdr:row>56</xdr:row>
      <xdr:rowOff>123825</xdr:rowOff>
    </xdr:from>
    <xdr:to>
      <xdr:col>6</xdr:col>
      <xdr:colOff>600075</xdr:colOff>
      <xdr:row>56</xdr:row>
      <xdr:rowOff>123825</xdr:rowOff>
    </xdr:to>
    <xdr:cxnSp macro="">
      <xdr:nvCxnSpPr>
        <xdr:cNvPr id="77" name="直線コネクタ 76"/>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146702</xdr:rowOff>
    </xdr:from>
    <xdr:ext cx="405111" cy="259045"/>
    <xdr:sp macro="" textlink="">
      <xdr:nvSpPr>
        <xdr:cNvPr id="78" name="【体育館・プール】&#10;有形固定資産減価償却率平均値テキスト"/>
        <xdr:cNvSpPr txBox="1"/>
      </xdr:nvSpPr>
      <xdr:spPr>
        <a:xfrm>
          <a:off x="4724400" y="1026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168275</xdr:rowOff>
    </xdr:from>
    <xdr:to>
      <xdr:col>6</xdr:col>
      <xdr:colOff>561975</xdr:colOff>
      <xdr:row>60</xdr:row>
      <xdr:rowOff>98425</xdr:rowOff>
    </xdr:to>
    <xdr:sp macro="" textlink="">
      <xdr:nvSpPr>
        <xdr:cNvPr id="79" name="フローチャート : 判断 78"/>
        <xdr:cNvSpPr/>
      </xdr:nvSpPr>
      <xdr:spPr>
        <a:xfrm>
          <a:off x="4584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128270</xdr:rowOff>
    </xdr:from>
    <xdr:to>
      <xdr:col>5</xdr:col>
      <xdr:colOff>409575</xdr:colOff>
      <xdr:row>60</xdr:row>
      <xdr:rowOff>58420</xdr:rowOff>
    </xdr:to>
    <xdr:sp macro="" textlink="">
      <xdr:nvSpPr>
        <xdr:cNvPr id="80" name="フローチャート : 判断 79"/>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49547</xdr:rowOff>
    </xdr:from>
    <xdr:ext cx="405111" cy="259045"/>
    <xdr:sp macro="" textlink="">
      <xdr:nvSpPr>
        <xdr:cNvPr id="81" name="n_1aveValue【体育館・プール】&#10;有形固定資産減価償却率"/>
        <xdr:cNvSpPr txBox="1"/>
      </xdr:nvSpPr>
      <xdr:spPr>
        <a:xfrm>
          <a:off x="3582043"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48260</xdr:rowOff>
    </xdr:from>
    <xdr:to>
      <xdr:col>5</xdr:col>
      <xdr:colOff>409575</xdr:colOff>
      <xdr:row>59</xdr:row>
      <xdr:rowOff>149860</xdr:rowOff>
    </xdr:to>
    <xdr:sp macro="" textlink="">
      <xdr:nvSpPr>
        <xdr:cNvPr id="87" name="円/楕円 86"/>
        <xdr:cNvSpPr/>
      </xdr:nvSpPr>
      <xdr:spPr>
        <a:xfrm>
          <a:off x="3746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166387</xdr:rowOff>
    </xdr:from>
    <xdr:ext cx="405111" cy="259045"/>
    <xdr:sp macro="" textlink="">
      <xdr:nvSpPr>
        <xdr:cNvPr id="88" name="n_1mainValue【体育館・プール】&#10;有形固定資産減価償却率"/>
        <xdr:cNvSpPr txBox="1"/>
      </xdr:nvSpPr>
      <xdr:spPr>
        <a:xfrm>
          <a:off x="3582043"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9" name="直線コネクタ 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00" name="テキスト ボックス 9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01" name="直線コネクタ 1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2" name="テキスト ボックス 10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3" name="直線コネクタ 1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4" name="テキスト ボックス 10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5" name="直線コネクタ 1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6" name="テキスト ボックス 10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7" name="直線コネクタ 1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8" name="テキスト ボックス 10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9" name="直線コネクタ 1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10" name="テキスト ボックス 10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114300</xdr:rowOff>
    </xdr:from>
    <xdr:to>
      <xdr:col>15</xdr:col>
      <xdr:colOff>180340</xdr:colOff>
      <xdr:row>63</xdr:row>
      <xdr:rowOff>86541</xdr:rowOff>
    </xdr:to>
    <xdr:cxnSp macro="">
      <xdr:nvCxnSpPr>
        <xdr:cNvPr id="114" name="直線コネクタ 113"/>
        <xdr:cNvCxnSpPr/>
      </xdr:nvCxnSpPr>
      <xdr:spPr>
        <a:xfrm flipV="1">
          <a:off x="10476865" y="937260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90368</xdr:rowOff>
    </xdr:from>
    <xdr:ext cx="469744" cy="259045"/>
    <xdr:sp macro="" textlink="">
      <xdr:nvSpPr>
        <xdr:cNvPr id="115" name="【体育館・プール】&#10;一人当たり面積最小値テキスト"/>
        <xdr:cNvSpPr txBox="1"/>
      </xdr:nvSpPr>
      <xdr:spPr>
        <a:xfrm>
          <a:off x="10566400" y="1089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0.066</a:t>
          </a:r>
          <a:endParaRPr kumimoji="1" lang="ja-JP" altLang="en-US" sz="1000" b="1">
            <a:latin typeface="ＭＳ Ｐゴシック"/>
          </a:endParaRPr>
        </a:p>
      </xdr:txBody>
    </xdr:sp>
    <xdr:clientData/>
  </xdr:oneCellAnchor>
  <xdr:twoCellAnchor>
    <xdr:from>
      <xdr:col>15</xdr:col>
      <xdr:colOff>92075</xdr:colOff>
      <xdr:row>63</xdr:row>
      <xdr:rowOff>86541</xdr:rowOff>
    </xdr:from>
    <xdr:to>
      <xdr:col>15</xdr:col>
      <xdr:colOff>269875</xdr:colOff>
      <xdr:row>63</xdr:row>
      <xdr:rowOff>86541</xdr:rowOff>
    </xdr:to>
    <xdr:cxnSp macro="">
      <xdr:nvCxnSpPr>
        <xdr:cNvPr id="116" name="直線コネクタ 115"/>
        <xdr:cNvCxnSpPr/>
      </xdr:nvCxnSpPr>
      <xdr:spPr>
        <a:xfrm>
          <a:off x="10388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60977</xdr:rowOff>
    </xdr:from>
    <xdr:ext cx="469744" cy="259045"/>
    <xdr:sp macro="" textlink="">
      <xdr:nvSpPr>
        <xdr:cNvPr id="117" name="【体育館・プール】&#10;一人当たり面積最大値テキスト"/>
        <xdr:cNvSpPr txBox="1"/>
      </xdr:nvSpPr>
      <xdr:spPr>
        <a:xfrm>
          <a:off x="10566400" y="914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15</xdr:col>
      <xdr:colOff>92075</xdr:colOff>
      <xdr:row>54</xdr:row>
      <xdr:rowOff>114300</xdr:rowOff>
    </xdr:from>
    <xdr:to>
      <xdr:col>15</xdr:col>
      <xdr:colOff>269875</xdr:colOff>
      <xdr:row>54</xdr:row>
      <xdr:rowOff>114300</xdr:rowOff>
    </xdr:to>
    <xdr:cxnSp macro="">
      <xdr:nvCxnSpPr>
        <xdr:cNvPr id="118" name="直線コネクタ 117"/>
        <xdr:cNvCxnSpPr/>
      </xdr:nvCxnSpPr>
      <xdr:spPr>
        <a:xfrm>
          <a:off x="10388600" y="937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54990</xdr:rowOff>
    </xdr:from>
    <xdr:ext cx="469744" cy="259045"/>
    <xdr:sp macro="" textlink="">
      <xdr:nvSpPr>
        <xdr:cNvPr id="119" name="【体育館・プール】&#10;一人当たり面積平均値テキスト"/>
        <xdr:cNvSpPr txBox="1"/>
      </xdr:nvSpPr>
      <xdr:spPr>
        <a:xfrm>
          <a:off x="10566400" y="1034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76563</xdr:rowOff>
    </xdr:from>
    <xdr:to>
      <xdr:col>15</xdr:col>
      <xdr:colOff>231775</xdr:colOff>
      <xdr:row>61</xdr:row>
      <xdr:rowOff>6713</xdr:rowOff>
    </xdr:to>
    <xdr:sp macro="" textlink="">
      <xdr:nvSpPr>
        <xdr:cNvPr id="120" name="フローチャート : 判断 119"/>
        <xdr:cNvSpPr/>
      </xdr:nvSpPr>
      <xdr:spPr>
        <a:xfrm>
          <a:off x="104267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24312</xdr:rowOff>
    </xdr:from>
    <xdr:to>
      <xdr:col>14</xdr:col>
      <xdr:colOff>79375</xdr:colOff>
      <xdr:row>60</xdr:row>
      <xdr:rowOff>125912</xdr:rowOff>
    </xdr:to>
    <xdr:sp macro="" textlink="">
      <xdr:nvSpPr>
        <xdr:cNvPr id="121" name="フローチャート : 判断 120"/>
        <xdr:cNvSpPr/>
      </xdr:nvSpPr>
      <xdr:spPr>
        <a:xfrm>
          <a:off x="9588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142439</xdr:rowOff>
    </xdr:from>
    <xdr:ext cx="469744" cy="259045"/>
    <xdr:sp macro="" textlink="">
      <xdr:nvSpPr>
        <xdr:cNvPr id="122" name="n_1aveValue【体育館・プール】&#10;一人当たり面積"/>
        <xdr:cNvSpPr txBox="1"/>
      </xdr:nvSpPr>
      <xdr:spPr>
        <a:xfrm>
          <a:off x="9391727" y="1008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3" name="テキスト ボックス 1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4" name="テキスト ボックス 1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5" name="テキスト ボックス 1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6" name="テキスト ボックス 1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7" name="テキスト ボックス 1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53703</xdr:rowOff>
    </xdr:from>
    <xdr:to>
      <xdr:col>14</xdr:col>
      <xdr:colOff>79375</xdr:colOff>
      <xdr:row>60</xdr:row>
      <xdr:rowOff>155303</xdr:rowOff>
    </xdr:to>
    <xdr:sp macro="" textlink="">
      <xdr:nvSpPr>
        <xdr:cNvPr id="128" name="円/楕円 127"/>
        <xdr:cNvSpPr/>
      </xdr:nvSpPr>
      <xdr:spPr>
        <a:xfrm>
          <a:off x="9588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146430</xdr:rowOff>
    </xdr:from>
    <xdr:ext cx="469744" cy="259045"/>
    <xdr:sp macro="" textlink="">
      <xdr:nvSpPr>
        <xdr:cNvPr id="129" name="n_1mainValue【体育館・プール】&#10;一人当たり面積"/>
        <xdr:cNvSpPr txBox="1"/>
      </xdr:nvSpPr>
      <xdr:spPr>
        <a:xfrm>
          <a:off x="9391727" y="1043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0" name="正方形/長方形 1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1" name="正方形/長方形 1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2" name="正方形/長方形 1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3" name="正方形/長方形 1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4" name="正方形/長方形 1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5" name="正方形/長方形 1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6" name="正方形/長方形 1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7" name="正方形/長方形 1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8" name="テキスト ボックス 1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9" name="直線コネクタ 1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40" name="テキスト ボックス 1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41" name="直線コネクタ 14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42" name="テキスト ボックス 14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43" name="直線コネクタ 14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4" name="テキスト ボックス 14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5" name="直線コネクタ 14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6" name="テキスト ボックス 14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7" name="直線コネクタ 14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48" name="テキスト ボックス 14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0" name="テキスト ボックス 1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49530</xdr:rowOff>
    </xdr:from>
    <xdr:to>
      <xdr:col>6</xdr:col>
      <xdr:colOff>510540</xdr:colOff>
      <xdr:row>85</xdr:row>
      <xdr:rowOff>70104</xdr:rowOff>
    </xdr:to>
    <xdr:cxnSp macro="">
      <xdr:nvCxnSpPr>
        <xdr:cNvPr id="152" name="直線コネクタ 151"/>
        <xdr:cNvCxnSpPr/>
      </xdr:nvCxnSpPr>
      <xdr:spPr>
        <a:xfrm flipV="1">
          <a:off x="4634865" y="1342263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73931</xdr:rowOff>
    </xdr:from>
    <xdr:ext cx="405111" cy="259045"/>
    <xdr:sp macro="" textlink="">
      <xdr:nvSpPr>
        <xdr:cNvPr id="153" name="【福祉施設】&#10;有形固定資産減価償却率最小値テキスト"/>
        <xdr:cNvSpPr txBox="1"/>
      </xdr:nvSpPr>
      <xdr:spPr>
        <a:xfrm>
          <a:off x="4724400" y="1464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422275</xdr:colOff>
      <xdr:row>85</xdr:row>
      <xdr:rowOff>70104</xdr:rowOff>
    </xdr:from>
    <xdr:to>
      <xdr:col>6</xdr:col>
      <xdr:colOff>600075</xdr:colOff>
      <xdr:row>85</xdr:row>
      <xdr:rowOff>70104</xdr:rowOff>
    </xdr:to>
    <xdr:cxnSp macro="">
      <xdr:nvCxnSpPr>
        <xdr:cNvPr id="154" name="直線コネクタ 153"/>
        <xdr:cNvCxnSpPr/>
      </xdr:nvCxnSpPr>
      <xdr:spPr>
        <a:xfrm>
          <a:off x="4546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167657</xdr:rowOff>
    </xdr:from>
    <xdr:ext cx="405111" cy="259045"/>
    <xdr:sp macro="" textlink="">
      <xdr:nvSpPr>
        <xdr:cNvPr id="155" name="【福祉施設】&#10;有形固定資産減価償却率最大値テキスト"/>
        <xdr:cNvSpPr txBox="1"/>
      </xdr:nvSpPr>
      <xdr:spPr>
        <a:xfrm>
          <a:off x="4724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6</xdr:col>
      <xdr:colOff>422275</xdr:colOff>
      <xdr:row>78</xdr:row>
      <xdr:rowOff>49530</xdr:rowOff>
    </xdr:from>
    <xdr:to>
      <xdr:col>6</xdr:col>
      <xdr:colOff>600075</xdr:colOff>
      <xdr:row>78</xdr:row>
      <xdr:rowOff>49530</xdr:rowOff>
    </xdr:to>
    <xdr:cxnSp macro="">
      <xdr:nvCxnSpPr>
        <xdr:cNvPr id="156" name="直線コネクタ 155"/>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6875</xdr:rowOff>
    </xdr:from>
    <xdr:ext cx="405111" cy="259045"/>
    <xdr:sp macro="" textlink="">
      <xdr:nvSpPr>
        <xdr:cNvPr id="157" name="【福祉施設】&#10;有形固定資産減価償却率平均値テキスト"/>
        <xdr:cNvSpPr txBox="1"/>
      </xdr:nvSpPr>
      <xdr:spPr>
        <a:xfrm>
          <a:off x="47244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28448</xdr:rowOff>
    </xdr:from>
    <xdr:to>
      <xdr:col>6</xdr:col>
      <xdr:colOff>561975</xdr:colOff>
      <xdr:row>82</xdr:row>
      <xdr:rowOff>130048</xdr:rowOff>
    </xdr:to>
    <xdr:sp macro="" textlink="">
      <xdr:nvSpPr>
        <xdr:cNvPr id="158" name="フローチャート : 判断 157"/>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115315</xdr:rowOff>
    </xdr:from>
    <xdr:to>
      <xdr:col>5</xdr:col>
      <xdr:colOff>409575</xdr:colOff>
      <xdr:row>82</xdr:row>
      <xdr:rowOff>45465</xdr:rowOff>
    </xdr:to>
    <xdr:sp macro="" textlink="">
      <xdr:nvSpPr>
        <xdr:cNvPr id="159" name="フローチャート : 判断 158"/>
        <xdr:cNvSpPr/>
      </xdr:nvSpPr>
      <xdr:spPr>
        <a:xfrm>
          <a:off x="3746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36592</xdr:rowOff>
    </xdr:from>
    <xdr:ext cx="405111" cy="259045"/>
    <xdr:sp macro="" textlink="">
      <xdr:nvSpPr>
        <xdr:cNvPr id="160" name="n_1aveValue【福祉施設】&#10;有形固定資産減価償却率"/>
        <xdr:cNvSpPr txBox="1"/>
      </xdr:nvSpPr>
      <xdr:spPr>
        <a:xfrm>
          <a:off x="3582043" y="1409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151892</xdr:rowOff>
    </xdr:from>
    <xdr:to>
      <xdr:col>5</xdr:col>
      <xdr:colOff>409575</xdr:colOff>
      <xdr:row>78</xdr:row>
      <xdr:rowOff>82042</xdr:rowOff>
    </xdr:to>
    <xdr:sp macro="" textlink="">
      <xdr:nvSpPr>
        <xdr:cNvPr id="166" name="円/楕円 165"/>
        <xdr:cNvSpPr/>
      </xdr:nvSpPr>
      <xdr:spPr>
        <a:xfrm>
          <a:off x="3746500" y="133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76</xdr:row>
      <xdr:rowOff>98569</xdr:rowOff>
    </xdr:from>
    <xdr:ext cx="405111" cy="259045"/>
    <xdr:sp macro="" textlink="">
      <xdr:nvSpPr>
        <xdr:cNvPr id="167" name="n_1mainValue【福祉施設】&#10;有形固定資産減価償却率"/>
        <xdr:cNvSpPr txBox="1"/>
      </xdr:nvSpPr>
      <xdr:spPr>
        <a:xfrm>
          <a:off x="3582043" y="13128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78" name="直線コネクタ 17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79" name="テキスト ボックス 17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0" name="直線コネクタ 17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1" name="テキスト ボックス 18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2" name="直線コネクタ 18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3" name="テキスト ボックス 18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4" name="直線コネクタ 18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5" name="テキスト ボックス 18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6" name="直線コネクタ 1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7" name="テキスト ボックス 1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163830</xdr:rowOff>
    </xdr:from>
    <xdr:to>
      <xdr:col>15</xdr:col>
      <xdr:colOff>180340</xdr:colOff>
      <xdr:row>85</xdr:row>
      <xdr:rowOff>136398</xdr:rowOff>
    </xdr:to>
    <xdr:cxnSp macro="">
      <xdr:nvCxnSpPr>
        <xdr:cNvPr id="189" name="直線コネクタ 188"/>
        <xdr:cNvCxnSpPr/>
      </xdr:nvCxnSpPr>
      <xdr:spPr>
        <a:xfrm flipV="1">
          <a:off x="10476865" y="1370838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140225</xdr:rowOff>
    </xdr:from>
    <xdr:ext cx="469744" cy="259045"/>
    <xdr:sp macro="" textlink="">
      <xdr:nvSpPr>
        <xdr:cNvPr id="190" name="【福祉施設】&#10;一人当たり面積最小値テキスト"/>
        <xdr:cNvSpPr txBox="1"/>
      </xdr:nvSpPr>
      <xdr:spPr>
        <a:xfrm>
          <a:off x="105664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85</xdr:row>
      <xdr:rowOff>136398</xdr:rowOff>
    </xdr:from>
    <xdr:to>
      <xdr:col>15</xdr:col>
      <xdr:colOff>269875</xdr:colOff>
      <xdr:row>85</xdr:row>
      <xdr:rowOff>136398</xdr:rowOff>
    </xdr:to>
    <xdr:cxnSp macro="">
      <xdr:nvCxnSpPr>
        <xdr:cNvPr id="191" name="直線コネクタ 190"/>
        <xdr:cNvCxnSpPr/>
      </xdr:nvCxnSpPr>
      <xdr:spPr>
        <a:xfrm>
          <a:off x="10388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110507</xdr:rowOff>
    </xdr:from>
    <xdr:ext cx="469744" cy="259045"/>
    <xdr:sp macro="" textlink="">
      <xdr:nvSpPr>
        <xdr:cNvPr id="192" name="【福祉施設】&#10;一人当たり面積最大値テキスト"/>
        <xdr:cNvSpPr txBox="1"/>
      </xdr:nvSpPr>
      <xdr:spPr>
        <a:xfrm>
          <a:off x="10566400" y="134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0.235</a:t>
          </a:r>
          <a:endParaRPr kumimoji="1" lang="ja-JP" altLang="en-US" sz="1000" b="1">
            <a:latin typeface="ＭＳ Ｐゴシック"/>
          </a:endParaRPr>
        </a:p>
      </xdr:txBody>
    </xdr:sp>
    <xdr:clientData/>
  </xdr:oneCellAnchor>
  <xdr:twoCellAnchor>
    <xdr:from>
      <xdr:col>15</xdr:col>
      <xdr:colOff>92075</xdr:colOff>
      <xdr:row>79</xdr:row>
      <xdr:rowOff>163830</xdr:rowOff>
    </xdr:from>
    <xdr:to>
      <xdr:col>15</xdr:col>
      <xdr:colOff>269875</xdr:colOff>
      <xdr:row>79</xdr:row>
      <xdr:rowOff>163830</xdr:rowOff>
    </xdr:to>
    <xdr:cxnSp macro="">
      <xdr:nvCxnSpPr>
        <xdr:cNvPr id="193" name="直線コネクタ 192"/>
        <xdr:cNvCxnSpPr/>
      </xdr:nvCxnSpPr>
      <xdr:spPr>
        <a:xfrm>
          <a:off x="10388600" y="1370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141749</xdr:rowOff>
    </xdr:from>
    <xdr:ext cx="469744" cy="259045"/>
    <xdr:sp macro="" textlink="">
      <xdr:nvSpPr>
        <xdr:cNvPr id="194" name="【福祉施設】&#10;一人当たり面積平均値テキスト"/>
        <xdr:cNvSpPr txBox="1"/>
      </xdr:nvSpPr>
      <xdr:spPr>
        <a:xfrm>
          <a:off x="10566400" y="1437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163322</xdr:rowOff>
    </xdr:from>
    <xdr:to>
      <xdr:col>15</xdr:col>
      <xdr:colOff>231775</xdr:colOff>
      <xdr:row>84</xdr:row>
      <xdr:rowOff>93472</xdr:rowOff>
    </xdr:to>
    <xdr:sp macro="" textlink="">
      <xdr:nvSpPr>
        <xdr:cNvPr id="195" name="フローチャート : 判断 194"/>
        <xdr:cNvSpPr/>
      </xdr:nvSpPr>
      <xdr:spPr>
        <a:xfrm>
          <a:off x="104267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67311</xdr:rowOff>
    </xdr:from>
    <xdr:to>
      <xdr:col>14</xdr:col>
      <xdr:colOff>79375</xdr:colOff>
      <xdr:row>83</xdr:row>
      <xdr:rowOff>168911</xdr:rowOff>
    </xdr:to>
    <xdr:sp macro="" textlink="">
      <xdr:nvSpPr>
        <xdr:cNvPr id="196" name="フローチャート : 判断 195"/>
        <xdr:cNvSpPr/>
      </xdr:nvSpPr>
      <xdr:spPr>
        <a:xfrm>
          <a:off x="9588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13988</xdr:rowOff>
    </xdr:from>
    <xdr:ext cx="469744" cy="259045"/>
    <xdr:sp macro="" textlink="">
      <xdr:nvSpPr>
        <xdr:cNvPr id="197" name="n_1aveValue【福祉施設】&#10;一人当たり面積"/>
        <xdr:cNvSpPr txBox="1"/>
      </xdr:nvSpPr>
      <xdr:spPr>
        <a:xfrm>
          <a:off x="9391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8" name="テキスト ボックス 1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9" name="テキスト ボックス 1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0" name="テキスト ボックス 1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1" name="テキスト ボックス 2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2" name="テキスト ボックス 2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71882</xdr:rowOff>
    </xdr:from>
    <xdr:to>
      <xdr:col>14</xdr:col>
      <xdr:colOff>79375</xdr:colOff>
      <xdr:row>86</xdr:row>
      <xdr:rowOff>2032</xdr:rowOff>
    </xdr:to>
    <xdr:sp macro="" textlink="">
      <xdr:nvSpPr>
        <xdr:cNvPr id="203" name="円/楕円 202"/>
        <xdr:cNvSpPr/>
      </xdr:nvSpPr>
      <xdr:spPr>
        <a:xfrm>
          <a:off x="9588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164609</xdr:rowOff>
    </xdr:from>
    <xdr:ext cx="469744" cy="259045"/>
    <xdr:sp macro="" textlink="">
      <xdr:nvSpPr>
        <xdr:cNvPr id="204" name="n_1mainValue【福祉施設】&#10;一人当たり面積"/>
        <xdr:cNvSpPr txBox="1"/>
      </xdr:nvSpPr>
      <xdr:spPr>
        <a:xfrm>
          <a:off x="93917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3" name="正方形/長方形 2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4" name="正方形/長方形 2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5" name="正方形/長方形 2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6" name="正方形/長方形 2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7" name="正方形/長方形 2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8" name="正方形/長方形 2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9" name="正方形/長方形 2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0" name="正方形/長方形 21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1" name="正方形/長方形 2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2" name="正方形/長方形 2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3" name="正方形/長方形 2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4" name="正方形/長方形 2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5" name="正方形/長方形 2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6" name="正方形/長方形 2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7" name="正方形/長方形 2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8" name="正方形/長方形 2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9" name="テキスト ボックス 2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0" name="直線コネクタ 2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1" name="テキスト ボックス 23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32" name="直線コネクタ 23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33" name="テキスト ボックス 23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34" name="直線コネクタ 23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35" name="テキスト ボックス 23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36" name="直線コネクタ 23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37" name="テキスト ボックス 23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38" name="直線コネクタ 23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39" name="テキスト ボックス 23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40" name="直線コネクタ 23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241" name="テキスト ボックス 24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2" name="直線コネクタ 2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43" name="テキスト ボックス 24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137160</xdr:rowOff>
    </xdr:from>
    <xdr:to>
      <xdr:col>23</xdr:col>
      <xdr:colOff>516889</xdr:colOff>
      <xdr:row>41</xdr:row>
      <xdr:rowOff>118110</xdr:rowOff>
    </xdr:to>
    <xdr:cxnSp macro="">
      <xdr:nvCxnSpPr>
        <xdr:cNvPr id="245" name="直線コネクタ 244"/>
        <xdr:cNvCxnSpPr/>
      </xdr:nvCxnSpPr>
      <xdr:spPr>
        <a:xfrm flipV="1">
          <a:off x="16318864" y="56235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121937</xdr:rowOff>
    </xdr:from>
    <xdr:ext cx="405111" cy="259045"/>
    <xdr:sp macro="" textlink="">
      <xdr:nvSpPr>
        <xdr:cNvPr id="246" name="【一般廃棄物処理施設】&#10;有形固定資産減価償却率最小値テキスト"/>
        <xdr:cNvSpPr txBox="1"/>
      </xdr:nvSpPr>
      <xdr:spPr>
        <a:xfrm>
          <a:off x="16408400" y="715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41</xdr:row>
      <xdr:rowOff>118110</xdr:rowOff>
    </xdr:from>
    <xdr:to>
      <xdr:col>23</xdr:col>
      <xdr:colOff>606425</xdr:colOff>
      <xdr:row>41</xdr:row>
      <xdr:rowOff>118110</xdr:rowOff>
    </xdr:to>
    <xdr:cxnSp macro="">
      <xdr:nvCxnSpPr>
        <xdr:cNvPr id="247" name="直線コネクタ 246"/>
        <xdr:cNvCxnSpPr/>
      </xdr:nvCxnSpPr>
      <xdr:spPr>
        <a:xfrm>
          <a:off x="16230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83837</xdr:rowOff>
    </xdr:from>
    <xdr:ext cx="405111" cy="259045"/>
    <xdr:sp macro="" textlink="">
      <xdr:nvSpPr>
        <xdr:cNvPr id="248" name="【一般廃棄物処理施設】&#10;有形固定資産減価償却率最大値テキスト"/>
        <xdr:cNvSpPr txBox="1"/>
      </xdr:nvSpPr>
      <xdr:spPr>
        <a:xfrm>
          <a:off x="164084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23</xdr:col>
      <xdr:colOff>428625</xdr:colOff>
      <xdr:row>32</xdr:row>
      <xdr:rowOff>137160</xdr:rowOff>
    </xdr:from>
    <xdr:to>
      <xdr:col>23</xdr:col>
      <xdr:colOff>606425</xdr:colOff>
      <xdr:row>32</xdr:row>
      <xdr:rowOff>137160</xdr:rowOff>
    </xdr:to>
    <xdr:cxnSp macro="">
      <xdr:nvCxnSpPr>
        <xdr:cNvPr id="249" name="直線コネクタ 248"/>
        <xdr:cNvCxnSpPr/>
      </xdr:nvCxnSpPr>
      <xdr:spPr>
        <a:xfrm>
          <a:off x="16230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95267</xdr:rowOff>
    </xdr:from>
    <xdr:ext cx="405111" cy="259045"/>
    <xdr:sp macro="" textlink="">
      <xdr:nvSpPr>
        <xdr:cNvPr id="250" name="【一般廃棄物処理施設】&#10;有形固定資産減価償却率平均値テキスト"/>
        <xdr:cNvSpPr txBox="1"/>
      </xdr:nvSpPr>
      <xdr:spPr>
        <a:xfrm>
          <a:off x="164084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116840</xdr:rowOff>
    </xdr:from>
    <xdr:to>
      <xdr:col>23</xdr:col>
      <xdr:colOff>568325</xdr:colOff>
      <xdr:row>38</xdr:row>
      <xdr:rowOff>46990</xdr:rowOff>
    </xdr:to>
    <xdr:sp macro="" textlink="">
      <xdr:nvSpPr>
        <xdr:cNvPr id="251" name="フローチャート : 判断 250"/>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44450</xdr:rowOff>
    </xdr:from>
    <xdr:to>
      <xdr:col>22</xdr:col>
      <xdr:colOff>415925</xdr:colOff>
      <xdr:row>36</xdr:row>
      <xdr:rowOff>146050</xdr:rowOff>
    </xdr:to>
    <xdr:sp macro="" textlink="">
      <xdr:nvSpPr>
        <xdr:cNvPr id="252" name="フローチャート : 判断 251"/>
        <xdr:cNvSpPr/>
      </xdr:nvSpPr>
      <xdr:spPr>
        <a:xfrm>
          <a:off x="15430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137177</xdr:rowOff>
    </xdr:from>
    <xdr:ext cx="405111" cy="259045"/>
    <xdr:sp macro="" textlink="">
      <xdr:nvSpPr>
        <xdr:cNvPr id="253" name="n_1aveValue【一般廃棄物処理施設】&#10;有形固定資産減価償却率"/>
        <xdr:cNvSpPr txBox="1"/>
      </xdr:nvSpPr>
      <xdr:spPr>
        <a:xfrm>
          <a:off x="15266043" y="630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54" name="テキスト ボックス 25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5" name="テキスト ボックス 25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6" name="テキスト ボックス 25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7" name="テキスト ボックス 25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8" name="テキスト ボックス 25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25400</xdr:rowOff>
    </xdr:from>
    <xdr:to>
      <xdr:col>22</xdr:col>
      <xdr:colOff>415925</xdr:colOff>
      <xdr:row>35</xdr:row>
      <xdr:rowOff>127000</xdr:rowOff>
    </xdr:to>
    <xdr:sp macro="" textlink="">
      <xdr:nvSpPr>
        <xdr:cNvPr id="259" name="円/楕円 258"/>
        <xdr:cNvSpPr/>
      </xdr:nvSpPr>
      <xdr:spPr>
        <a:xfrm>
          <a:off x="15430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33</xdr:row>
      <xdr:rowOff>143527</xdr:rowOff>
    </xdr:from>
    <xdr:ext cx="405111" cy="259045"/>
    <xdr:sp macro="" textlink="">
      <xdr:nvSpPr>
        <xdr:cNvPr id="260" name="n_1mainValue【一般廃棄物処理施設】&#10;有形固定資産減価償却率"/>
        <xdr:cNvSpPr txBox="1"/>
      </xdr:nvSpPr>
      <xdr:spPr>
        <a:xfrm>
          <a:off x="15266043"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1" name="正方形/長方形 2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2" name="正方形/長方形 2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3" name="正方形/長方形 2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4" name="正方形/長方形 2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5" name="正方形/長方形 2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6" name="正方形/長方形 2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7" name="正方形/長方形 2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8" name="正方形/長方形 2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9" name="テキスト ボックス 2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0" name="直線コネクタ 2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71" name="直線コネクタ 27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272" name="テキスト ボックス 27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73" name="直線コネクタ 27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274" name="テキスト ボックス 27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75" name="直線コネクタ 27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276" name="テキスト ボックス 275"/>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77" name="直線コネクタ 27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278" name="テキスト ボックス 277"/>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79" name="直線コネクタ 27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280" name="テキスト ボックス 27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1" name="直線コネクタ 2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82" name="テキスト ボックス 2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132143</xdr:rowOff>
    </xdr:from>
    <xdr:to>
      <xdr:col>32</xdr:col>
      <xdr:colOff>186689</xdr:colOff>
      <xdr:row>42</xdr:row>
      <xdr:rowOff>19634</xdr:rowOff>
    </xdr:to>
    <xdr:cxnSp macro="">
      <xdr:nvCxnSpPr>
        <xdr:cNvPr id="284" name="直線コネクタ 283"/>
        <xdr:cNvCxnSpPr/>
      </xdr:nvCxnSpPr>
      <xdr:spPr>
        <a:xfrm flipV="1">
          <a:off x="22160864" y="5789993"/>
          <a:ext cx="0" cy="1430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23461</xdr:rowOff>
    </xdr:from>
    <xdr:ext cx="469744" cy="259045"/>
    <xdr:sp macro="" textlink="">
      <xdr:nvSpPr>
        <xdr:cNvPr id="285" name="【一般廃棄物処理施設】&#10;一人当たり有形固定資産（償却資産）額最小値テキスト"/>
        <xdr:cNvSpPr txBox="1"/>
      </xdr:nvSpPr>
      <xdr:spPr>
        <a:xfrm>
          <a:off x="22250400" y="722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a:t>
          </a:r>
          <a:endParaRPr kumimoji="1" lang="ja-JP" altLang="en-US" sz="1000" b="1">
            <a:latin typeface="ＭＳ Ｐゴシック"/>
          </a:endParaRPr>
        </a:p>
      </xdr:txBody>
    </xdr:sp>
    <xdr:clientData/>
  </xdr:oneCellAnchor>
  <xdr:twoCellAnchor>
    <xdr:from>
      <xdr:col>32</xdr:col>
      <xdr:colOff>98425</xdr:colOff>
      <xdr:row>42</xdr:row>
      <xdr:rowOff>19634</xdr:rowOff>
    </xdr:from>
    <xdr:to>
      <xdr:col>32</xdr:col>
      <xdr:colOff>276225</xdr:colOff>
      <xdr:row>42</xdr:row>
      <xdr:rowOff>19634</xdr:rowOff>
    </xdr:to>
    <xdr:cxnSp macro="">
      <xdr:nvCxnSpPr>
        <xdr:cNvPr id="286" name="直線コネクタ 285"/>
        <xdr:cNvCxnSpPr/>
      </xdr:nvCxnSpPr>
      <xdr:spPr>
        <a:xfrm>
          <a:off x="22072600" y="7220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78820</xdr:rowOff>
    </xdr:from>
    <xdr:ext cx="599010" cy="259045"/>
    <xdr:sp macro="" textlink="">
      <xdr:nvSpPr>
        <xdr:cNvPr id="287" name="【一般廃棄物処理施設】&#10;一人当たり有形固定資産（償却資産）額最大値テキスト"/>
        <xdr:cNvSpPr txBox="1"/>
      </xdr:nvSpPr>
      <xdr:spPr>
        <a:xfrm>
          <a:off x="22250400" y="556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114,095</a:t>
          </a:r>
          <a:endParaRPr kumimoji="1" lang="ja-JP" altLang="en-US" sz="1000" b="1">
            <a:latin typeface="ＭＳ Ｐゴシック"/>
          </a:endParaRPr>
        </a:p>
      </xdr:txBody>
    </xdr:sp>
    <xdr:clientData/>
  </xdr:oneCellAnchor>
  <xdr:twoCellAnchor>
    <xdr:from>
      <xdr:col>32</xdr:col>
      <xdr:colOff>98425</xdr:colOff>
      <xdr:row>33</xdr:row>
      <xdr:rowOff>132143</xdr:rowOff>
    </xdr:from>
    <xdr:to>
      <xdr:col>32</xdr:col>
      <xdr:colOff>276225</xdr:colOff>
      <xdr:row>33</xdr:row>
      <xdr:rowOff>132143</xdr:rowOff>
    </xdr:to>
    <xdr:cxnSp macro="">
      <xdr:nvCxnSpPr>
        <xdr:cNvPr id="288" name="直線コネクタ 287"/>
        <xdr:cNvCxnSpPr/>
      </xdr:nvCxnSpPr>
      <xdr:spPr>
        <a:xfrm>
          <a:off x="22072600" y="5789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101769</xdr:rowOff>
    </xdr:from>
    <xdr:ext cx="534377" cy="259045"/>
    <xdr:sp macro="" textlink="">
      <xdr:nvSpPr>
        <xdr:cNvPr id="289" name="【一般廃棄物処理施設】&#10;一人当たり有形固定資産（償却資産）額平均値テキスト"/>
        <xdr:cNvSpPr txBox="1"/>
      </xdr:nvSpPr>
      <xdr:spPr>
        <a:xfrm>
          <a:off x="22250400" y="6445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123342</xdr:rowOff>
    </xdr:from>
    <xdr:to>
      <xdr:col>32</xdr:col>
      <xdr:colOff>238125</xdr:colOff>
      <xdr:row>38</xdr:row>
      <xdr:rowOff>53493</xdr:rowOff>
    </xdr:to>
    <xdr:sp macro="" textlink="">
      <xdr:nvSpPr>
        <xdr:cNvPr id="290" name="フローチャート : 判断 289"/>
        <xdr:cNvSpPr/>
      </xdr:nvSpPr>
      <xdr:spPr>
        <a:xfrm>
          <a:off x="22110700" y="64669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116040</xdr:rowOff>
    </xdr:from>
    <xdr:to>
      <xdr:col>31</xdr:col>
      <xdr:colOff>85725</xdr:colOff>
      <xdr:row>38</xdr:row>
      <xdr:rowOff>46189</xdr:rowOff>
    </xdr:to>
    <xdr:sp macro="" textlink="">
      <xdr:nvSpPr>
        <xdr:cNvPr id="291" name="フローチャート : 判断 290"/>
        <xdr:cNvSpPr/>
      </xdr:nvSpPr>
      <xdr:spPr>
        <a:xfrm>
          <a:off x="21272500" y="6459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38</xdr:row>
      <xdr:rowOff>37317</xdr:rowOff>
    </xdr:from>
    <xdr:ext cx="534377" cy="259045"/>
    <xdr:sp macro="" textlink="">
      <xdr:nvSpPr>
        <xdr:cNvPr id="292" name="n_1aveValue【一般廃棄物処理施設】&#10;一人当たり有形固定資産（償却資産）額"/>
        <xdr:cNvSpPr txBox="1"/>
      </xdr:nvSpPr>
      <xdr:spPr>
        <a:xfrm>
          <a:off x="21043411" y="655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57,363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93" name="テキスト ボックス 2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4" name="テキスト ボックス 2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5" name="テキスト ボックス 2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6" name="テキスト ボックス 2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7" name="テキスト ボックス 2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112725</xdr:rowOff>
    </xdr:from>
    <xdr:to>
      <xdr:col>31</xdr:col>
      <xdr:colOff>85725</xdr:colOff>
      <xdr:row>34</xdr:row>
      <xdr:rowOff>42875</xdr:rowOff>
    </xdr:to>
    <xdr:sp macro="" textlink="">
      <xdr:nvSpPr>
        <xdr:cNvPr id="298" name="円/楕円 297"/>
        <xdr:cNvSpPr/>
      </xdr:nvSpPr>
      <xdr:spPr>
        <a:xfrm>
          <a:off x="21272500" y="57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32</xdr:row>
      <xdr:rowOff>59402</xdr:rowOff>
    </xdr:from>
    <xdr:ext cx="599010" cy="259045"/>
    <xdr:sp macro="" textlink="">
      <xdr:nvSpPr>
        <xdr:cNvPr id="299" name="n_1mainValue【一般廃棄物処理施設】&#10;一人当たり有形固定資産（償却資産）額"/>
        <xdr:cNvSpPr txBox="1"/>
      </xdr:nvSpPr>
      <xdr:spPr>
        <a:xfrm>
          <a:off x="21011094" y="554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111,624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0" name="正方形/長方形 2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1" name="正方形/長方形 3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2" name="正方形/長方形 3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3" name="正方形/長方形 3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4" name="正方形/長方形 3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5" name="正方形/長方形 3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6" name="正方形/長方形 3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7" name="正方形/長方形 3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8" name="テキスト ボックス 3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9" name="直線コネクタ 3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10" name="直線コネクタ 30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11" name="テキスト ボックス 310"/>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2" name="直線コネクタ 31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3" name="テキスト ボックス 31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4" name="直線コネクタ 31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5" name="テキスト ボックス 31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6" name="直線コネクタ 31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7" name="テキスト ボックス 31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8" name="直線コネクタ 31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19" name="テキスト ボックス 31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0" name="直線コネクタ 3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21" name="テキスト ボックス 32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49530</xdr:rowOff>
    </xdr:from>
    <xdr:to>
      <xdr:col>23</xdr:col>
      <xdr:colOff>516889</xdr:colOff>
      <xdr:row>60</xdr:row>
      <xdr:rowOff>0</xdr:rowOff>
    </xdr:to>
    <xdr:cxnSp macro="">
      <xdr:nvCxnSpPr>
        <xdr:cNvPr id="323" name="直線コネクタ 322"/>
        <xdr:cNvCxnSpPr/>
      </xdr:nvCxnSpPr>
      <xdr:spPr>
        <a:xfrm flipV="1">
          <a:off x="16318864" y="9650730"/>
          <a:ext cx="0" cy="636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3827</xdr:rowOff>
    </xdr:from>
    <xdr:ext cx="405111" cy="259045"/>
    <xdr:sp macro="" textlink="">
      <xdr:nvSpPr>
        <xdr:cNvPr id="324" name="【保健センター・保健所】&#10;有形固定資産減価償却率最小値テキスト"/>
        <xdr:cNvSpPr txBox="1"/>
      </xdr:nvSpPr>
      <xdr:spPr>
        <a:xfrm>
          <a:off x="16408400"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60</xdr:row>
      <xdr:rowOff>0</xdr:rowOff>
    </xdr:from>
    <xdr:to>
      <xdr:col>23</xdr:col>
      <xdr:colOff>606425</xdr:colOff>
      <xdr:row>60</xdr:row>
      <xdr:rowOff>0</xdr:rowOff>
    </xdr:to>
    <xdr:cxnSp macro="">
      <xdr:nvCxnSpPr>
        <xdr:cNvPr id="325" name="直線コネクタ 324"/>
        <xdr:cNvCxnSpPr/>
      </xdr:nvCxnSpPr>
      <xdr:spPr>
        <a:xfrm>
          <a:off x="16230600" y="1028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167657</xdr:rowOff>
    </xdr:from>
    <xdr:ext cx="405111" cy="259045"/>
    <xdr:sp macro="" textlink="">
      <xdr:nvSpPr>
        <xdr:cNvPr id="326" name="【保健センター・保健所】&#10;有形固定資産減価償却率最大値テキスト"/>
        <xdr:cNvSpPr txBox="1"/>
      </xdr:nvSpPr>
      <xdr:spPr>
        <a:xfrm>
          <a:off x="16408400" y="942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23</xdr:col>
      <xdr:colOff>428625</xdr:colOff>
      <xdr:row>56</xdr:row>
      <xdr:rowOff>49530</xdr:rowOff>
    </xdr:from>
    <xdr:to>
      <xdr:col>23</xdr:col>
      <xdr:colOff>606425</xdr:colOff>
      <xdr:row>56</xdr:row>
      <xdr:rowOff>49530</xdr:rowOff>
    </xdr:to>
    <xdr:cxnSp macro="">
      <xdr:nvCxnSpPr>
        <xdr:cNvPr id="327" name="直線コネクタ 326"/>
        <xdr:cNvCxnSpPr/>
      </xdr:nvCxnSpPr>
      <xdr:spPr>
        <a:xfrm>
          <a:off x="16230600" y="965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57167</xdr:rowOff>
    </xdr:from>
    <xdr:ext cx="405111" cy="259045"/>
    <xdr:sp macro="" textlink="">
      <xdr:nvSpPr>
        <xdr:cNvPr id="328" name="【保健センター・保健所】&#10;有形固定資産減価償却率平均値テキスト"/>
        <xdr:cNvSpPr txBox="1"/>
      </xdr:nvSpPr>
      <xdr:spPr>
        <a:xfrm>
          <a:off x="16408400" y="10001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78740</xdr:rowOff>
    </xdr:from>
    <xdr:to>
      <xdr:col>23</xdr:col>
      <xdr:colOff>568325</xdr:colOff>
      <xdr:row>59</xdr:row>
      <xdr:rowOff>8890</xdr:rowOff>
    </xdr:to>
    <xdr:sp macro="" textlink="">
      <xdr:nvSpPr>
        <xdr:cNvPr id="329" name="フローチャート : 判断 328"/>
        <xdr:cNvSpPr/>
      </xdr:nvSpPr>
      <xdr:spPr>
        <a:xfrm>
          <a:off x="162687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132080</xdr:rowOff>
    </xdr:from>
    <xdr:to>
      <xdr:col>22</xdr:col>
      <xdr:colOff>415925</xdr:colOff>
      <xdr:row>59</xdr:row>
      <xdr:rowOff>62230</xdr:rowOff>
    </xdr:to>
    <xdr:sp macro="" textlink="">
      <xdr:nvSpPr>
        <xdr:cNvPr id="330" name="フローチャート : 判断 329"/>
        <xdr:cNvSpPr/>
      </xdr:nvSpPr>
      <xdr:spPr>
        <a:xfrm>
          <a:off x="15430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78757</xdr:rowOff>
    </xdr:from>
    <xdr:ext cx="405111" cy="259045"/>
    <xdr:sp macro="" textlink="">
      <xdr:nvSpPr>
        <xdr:cNvPr id="331" name="n_1aveValue【保健センター・保健所】&#10;有形固定資産減価償却率"/>
        <xdr:cNvSpPr txBox="1"/>
      </xdr:nvSpPr>
      <xdr:spPr>
        <a:xfrm>
          <a:off x="15266043"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2" name="テキスト ボックス 3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3" name="テキスト ボックス 3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4" name="テキスト ボックス 3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5" name="テキスト ボックス 3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6" name="テキスト ボックス 3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120650</xdr:rowOff>
    </xdr:from>
    <xdr:to>
      <xdr:col>22</xdr:col>
      <xdr:colOff>415925</xdr:colOff>
      <xdr:row>64</xdr:row>
      <xdr:rowOff>50800</xdr:rowOff>
    </xdr:to>
    <xdr:sp macro="" textlink="">
      <xdr:nvSpPr>
        <xdr:cNvPr id="337" name="円/楕円 336"/>
        <xdr:cNvSpPr/>
      </xdr:nvSpPr>
      <xdr:spPr>
        <a:xfrm>
          <a:off x="15430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182185</xdr:colOff>
      <xdr:row>64</xdr:row>
      <xdr:rowOff>41927</xdr:rowOff>
    </xdr:from>
    <xdr:ext cx="340478" cy="259045"/>
    <xdr:sp macro="" textlink="">
      <xdr:nvSpPr>
        <xdr:cNvPr id="338" name="n_1mainValue【保健センター・保健所】&#10;有形固定資産減価償却率"/>
        <xdr:cNvSpPr txBox="1"/>
      </xdr:nvSpPr>
      <xdr:spPr>
        <a:xfrm>
          <a:off x="15298360" y="11014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9" name="正方形/長方形 3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0" name="正方形/長方形 3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1" name="正方形/長方形 3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2" name="正方形/長方形 3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3" name="正方形/長方形 3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4" name="正方形/長方形 3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5" name="正方形/長方形 3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6" name="正方形/長方形 3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7" name="テキスト ボックス 3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8" name="直線コネクタ 3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49" name="直線コネクタ 34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50" name="テキスト ボックス 34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51" name="直線コネクタ 35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52" name="テキスト ボックス 35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53" name="直線コネクタ 35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54" name="テキスト ボックス 35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55" name="直線コネクタ 35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56" name="テキスト ボックス 35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7" name="直線コネクタ 35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8" name="テキスト ボックス 35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5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41148</xdr:rowOff>
    </xdr:from>
    <xdr:to>
      <xdr:col>32</xdr:col>
      <xdr:colOff>186689</xdr:colOff>
      <xdr:row>63</xdr:row>
      <xdr:rowOff>130302</xdr:rowOff>
    </xdr:to>
    <xdr:cxnSp macro="">
      <xdr:nvCxnSpPr>
        <xdr:cNvPr id="360" name="直線コネクタ 359"/>
        <xdr:cNvCxnSpPr/>
      </xdr:nvCxnSpPr>
      <xdr:spPr>
        <a:xfrm flipV="1">
          <a:off x="22160864" y="9642348"/>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134129</xdr:rowOff>
    </xdr:from>
    <xdr:ext cx="469744" cy="259045"/>
    <xdr:sp macro="" textlink="">
      <xdr:nvSpPr>
        <xdr:cNvPr id="361" name="【保健センター・保健所】&#10;一人当たり面積最小値テキスト"/>
        <xdr:cNvSpPr txBox="1"/>
      </xdr:nvSpPr>
      <xdr:spPr>
        <a:xfrm>
          <a:off x="22250400" y="1093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63</xdr:row>
      <xdr:rowOff>130302</xdr:rowOff>
    </xdr:from>
    <xdr:to>
      <xdr:col>32</xdr:col>
      <xdr:colOff>276225</xdr:colOff>
      <xdr:row>63</xdr:row>
      <xdr:rowOff>130302</xdr:rowOff>
    </xdr:to>
    <xdr:cxnSp macro="">
      <xdr:nvCxnSpPr>
        <xdr:cNvPr id="362" name="直線コネクタ 361"/>
        <xdr:cNvCxnSpPr/>
      </xdr:nvCxnSpPr>
      <xdr:spPr>
        <a:xfrm>
          <a:off x="22072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159275</xdr:rowOff>
    </xdr:from>
    <xdr:ext cx="469744" cy="259045"/>
    <xdr:sp macro="" textlink="">
      <xdr:nvSpPr>
        <xdr:cNvPr id="363" name="【保健センター・保健所】&#10;一人当たり面積最大値テキスト"/>
        <xdr:cNvSpPr txBox="1"/>
      </xdr:nvSpPr>
      <xdr:spPr>
        <a:xfrm>
          <a:off x="22250400" y="941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0.291</a:t>
          </a:r>
          <a:endParaRPr kumimoji="1" lang="ja-JP" altLang="en-US" sz="1000" b="1">
            <a:latin typeface="ＭＳ Ｐゴシック"/>
          </a:endParaRPr>
        </a:p>
      </xdr:txBody>
    </xdr:sp>
    <xdr:clientData/>
  </xdr:oneCellAnchor>
  <xdr:twoCellAnchor>
    <xdr:from>
      <xdr:col>32</xdr:col>
      <xdr:colOff>98425</xdr:colOff>
      <xdr:row>56</xdr:row>
      <xdr:rowOff>41148</xdr:rowOff>
    </xdr:from>
    <xdr:to>
      <xdr:col>32</xdr:col>
      <xdr:colOff>276225</xdr:colOff>
      <xdr:row>56</xdr:row>
      <xdr:rowOff>41148</xdr:rowOff>
    </xdr:to>
    <xdr:cxnSp macro="">
      <xdr:nvCxnSpPr>
        <xdr:cNvPr id="364" name="直線コネクタ 363"/>
        <xdr:cNvCxnSpPr/>
      </xdr:nvCxnSpPr>
      <xdr:spPr>
        <a:xfrm>
          <a:off x="22072600" y="964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167657</xdr:rowOff>
    </xdr:from>
    <xdr:ext cx="469744" cy="259045"/>
    <xdr:sp macro="" textlink="">
      <xdr:nvSpPr>
        <xdr:cNvPr id="365" name="【保健センター・保健所】&#10;一人当たり面積平均値テキスト"/>
        <xdr:cNvSpPr txBox="1"/>
      </xdr:nvSpPr>
      <xdr:spPr>
        <a:xfrm>
          <a:off x="222504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17780</xdr:rowOff>
    </xdr:from>
    <xdr:to>
      <xdr:col>32</xdr:col>
      <xdr:colOff>238125</xdr:colOff>
      <xdr:row>62</xdr:row>
      <xdr:rowOff>119380</xdr:rowOff>
    </xdr:to>
    <xdr:sp macro="" textlink="">
      <xdr:nvSpPr>
        <xdr:cNvPr id="366" name="フローチャート : 判断 365"/>
        <xdr:cNvSpPr/>
      </xdr:nvSpPr>
      <xdr:spPr>
        <a:xfrm>
          <a:off x="22110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161798</xdr:rowOff>
    </xdr:from>
    <xdr:to>
      <xdr:col>31</xdr:col>
      <xdr:colOff>85725</xdr:colOff>
      <xdr:row>62</xdr:row>
      <xdr:rowOff>91948</xdr:rowOff>
    </xdr:to>
    <xdr:sp macro="" textlink="">
      <xdr:nvSpPr>
        <xdr:cNvPr id="367" name="フローチャート : 判断 366"/>
        <xdr:cNvSpPr/>
      </xdr:nvSpPr>
      <xdr:spPr>
        <a:xfrm>
          <a:off x="21272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108475</xdr:rowOff>
    </xdr:from>
    <xdr:ext cx="469744" cy="259045"/>
    <xdr:sp macro="" textlink="">
      <xdr:nvSpPr>
        <xdr:cNvPr id="368" name="n_1aveValue【保健センター・保健所】&#10;一人当たり面積"/>
        <xdr:cNvSpPr txBox="1"/>
      </xdr:nvSpPr>
      <xdr:spPr>
        <a:xfrm>
          <a:off x="210757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69" name="テキスト ボックス 3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0" name="テキスト ボックス 3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1" name="テキスト ボックス 3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2" name="テキスト ボックス 3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3" name="テキスト ボックス 3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100076</xdr:rowOff>
    </xdr:from>
    <xdr:to>
      <xdr:col>31</xdr:col>
      <xdr:colOff>85725</xdr:colOff>
      <xdr:row>63</xdr:row>
      <xdr:rowOff>30226</xdr:rowOff>
    </xdr:to>
    <xdr:sp macro="" textlink="">
      <xdr:nvSpPr>
        <xdr:cNvPr id="374" name="円/楕円 373"/>
        <xdr:cNvSpPr/>
      </xdr:nvSpPr>
      <xdr:spPr>
        <a:xfrm>
          <a:off x="21272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21353</xdr:rowOff>
    </xdr:from>
    <xdr:ext cx="469744" cy="259045"/>
    <xdr:sp macro="" textlink="">
      <xdr:nvSpPr>
        <xdr:cNvPr id="375" name="n_1mainValue【保健センター・保健所】&#10;一人当たり面積"/>
        <xdr:cNvSpPr txBox="1"/>
      </xdr:nvSpPr>
      <xdr:spPr>
        <a:xfrm>
          <a:off x="210757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6" name="正方形/長方形 3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7" name="正方形/長方形 37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8" name="正方形/長方形 37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9" name="正方形/長方形 37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0" name="正方形/長方形 37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1" name="正方形/長方形 38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2" name="正方形/長方形 38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3" name="正方形/長方形 38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4" name="テキスト ボックス 38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5" name="直線コネクタ 38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86" name="テキスト ボックス 38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87" name="直線コネクタ 38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88" name="テキスト ボックス 38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89" name="直線コネクタ 38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90" name="テキスト ボックス 38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91" name="直線コネクタ 39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92" name="テキスト ボックス 39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93" name="直線コネクタ 39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94" name="テキスト ボックス 39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95" name="直線コネクタ 39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96" name="テキスト ボックス 39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7" name="直線コネクタ 3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98" name="テキスト ボックス 39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9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78105</xdr:rowOff>
    </xdr:to>
    <xdr:cxnSp macro="">
      <xdr:nvCxnSpPr>
        <xdr:cNvPr id="400" name="直線コネクタ 399"/>
        <xdr:cNvCxnSpPr/>
      </xdr:nvCxnSpPr>
      <xdr:spPr>
        <a:xfrm flipV="1">
          <a:off x="16318864" y="13335000"/>
          <a:ext cx="0" cy="148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81932</xdr:rowOff>
    </xdr:from>
    <xdr:ext cx="405111" cy="259045"/>
    <xdr:sp macro="" textlink="">
      <xdr:nvSpPr>
        <xdr:cNvPr id="401" name="【消防施設】&#10;有形固定資産減価償却率最小値テキスト"/>
        <xdr:cNvSpPr txBox="1"/>
      </xdr:nvSpPr>
      <xdr:spPr>
        <a:xfrm>
          <a:off x="164084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428625</xdr:colOff>
      <xdr:row>86</xdr:row>
      <xdr:rowOff>78105</xdr:rowOff>
    </xdr:from>
    <xdr:to>
      <xdr:col>23</xdr:col>
      <xdr:colOff>606425</xdr:colOff>
      <xdr:row>86</xdr:row>
      <xdr:rowOff>78105</xdr:rowOff>
    </xdr:to>
    <xdr:cxnSp macro="">
      <xdr:nvCxnSpPr>
        <xdr:cNvPr id="402" name="直線コネクタ 401"/>
        <xdr:cNvCxnSpPr/>
      </xdr:nvCxnSpPr>
      <xdr:spPr>
        <a:xfrm>
          <a:off x="16230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03" name="【消防施設】&#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04" name="直線コネクタ 40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87647</xdr:rowOff>
    </xdr:from>
    <xdr:ext cx="405111" cy="259045"/>
    <xdr:sp macro="" textlink="">
      <xdr:nvSpPr>
        <xdr:cNvPr id="405" name="【消防施設】&#10;有形固定資産減価償却率平均値テキスト"/>
        <xdr:cNvSpPr txBox="1"/>
      </xdr:nvSpPr>
      <xdr:spPr>
        <a:xfrm>
          <a:off x="16408400" y="14317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109220</xdr:rowOff>
    </xdr:from>
    <xdr:to>
      <xdr:col>23</xdr:col>
      <xdr:colOff>568325</xdr:colOff>
      <xdr:row>84</xdr:row>
      <xdr:rowOff>39370</xdr:rowOff>
    </xdr:to>
    <xdr:sp macro="" textlink="">
      <xdr:nvSpPr>
        <xdr:cNvPr id="406" name="フローチャート : 判断 405"/>
        <xdr:cNvSpPr/>
      </xdr:nvSpPr>
      <xdr:spPr>
        <a:xfrm>
          <a:off x="16268700" y="1433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170180</xdr:rowOff>
    </xdr:from>
    <xdr:to>
      <xdr:col>22</xdr:col>
      <xdr:colOff>415925</xdr:colOff>
      <xdr:row>84</xdr:row>
      <xdr:rowOff>100330</xdr:rowOff>
    </xdr:to>
    <xdr:sp macro="" textlink="">
      <xdr:nvSpPr>
        <xdr:cNvPr id="407" name="フローチャート : 判断 406"/>
        <xdr:cNvSpPr/>
      </xdr:nvSpPr>
      <xdr:spPr>
        <a:xfrm>
          <a:off x="15430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116857</xdr:rowOff>
    </xdr:from>
    <xdr:ext cx="405111" cy="259045"/>
    <xdr:sp macro="" textlink="">
      <xdr:nvSpPr>
        <xdr:cNvPr id="408" name="n_1aveValue【消防施設】&#10;有形固定資産減価償却率"/>
        <xdr:cNvSpPr txBox="1"/>
      </xdr:nvSpPr>
      <xdr:spPr>
        <a:xfrm>
          <a:off x="15266043"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09" name="テキスト ボックス 40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0" name="テキスト ボックス 40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1" name="テキスト ボックス 41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2" name="テキスト ボックス 41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3" name="テキスト ボックス 41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71120</xdr:rowOff>
    </xdr:from>
    <xdr:to>
      <xdr:col>22</xdr:col>
      <xdr:colOff>415925</xdr:colOff>
      <xdr:row>86</xdr:row>
      <xdr:rowOff>1270</xdr:rowOff>
    </xdr:to>
    <xdr:sp macro="" textlink="">
      <xdr:nvSpPr>
        <xdr:cNvPr id="414" name="円/楕円 413"/>
        <xdr:cNvSpPr/>
      </xdr:nvSpPr>
      <xdr:spPr>
        <a:xfrm>
          <a:off x="15430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85</xdr:row>
      <xdr:rowOff>163847</xdr:rowOff>
    </xdr:from>
    <xdr:ext cx="405111" cy="259045"/>
    <xdr:sp macro="" textlink="">
      <xdr:nvSpPr>
        <xdr:cNvPr id="415" name="n_1mainValue【消防施設】&#10;有形固定資産減価償却率"/>
        <xdr:cNvSpPr txBox="1"/>
      </xdr:nvSpPr>
      <xdr:spPr>
        <a:xfrm>
          <a:off x="15266043" y="1473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6" name="正方形/長方形 4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7" name="正方形/長方形 4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8" name="正方形/長方形 4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9" name="正方形/長方形 4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0" name="正方形/長方形 4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1" name="正方形/長方形 4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2" name="正方形/長方形 4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3" name="正方形/長方形 42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4" name="テキスト ボックス 42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5" name="直線コネクタ 42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26" name="直線コネクタ 42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27" name="テキスト ボックス 42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28" name="直線コネクタ 42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29" name="テキスト ボックス 42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30" name="直線コネクタ 42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31" name="テキスト ボックス 43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32" name="直線コネクタ 43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33" name="テキスト ボックス 43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34" name="直線コネクタ 43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35" name="テキスト ボックス 43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6" name="直線コネクタ 43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7" name="テキスト ボックス 43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3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160020</xdr:rowOff>
    </xdr:from>
    <xdr:to>
      <xdr:col>32</xdr:col>
      <xdr:colOff>186689</xdr:colOff>
      <xdr:row>86</xdr:row>
      <xdr:rowOff>7620</xdr:rowOff>
    </xdr:to>
    <xdr:cxnSp macro="">
      <xdr:nvCxnSpPr>
        <xdr:cNvPr id="439" name="直線コネクタ 438"/>
        <xdr:cNvCxnSpPr/>
      </xdr:nvCxnSpPr>
      <xdr:spPr>
        <a:xfrm flipV="1">
          <a:off x="22160864" y="135331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11447</xdr:rowOff>
    </xdr:from>
    <xdr:ext cx="469744" cy="259045"/>
    <xdr:sp macro="" textlink="">
      <xdr:nvSpPr>
        <xdr:cNvPr id="440" name="【消防施設】&#10;一人当たり面積最小値テキスト"/>
        <xdr:cNvSpPr txBox="1"/>
      </xdr:nvSpPr>
      <xdr:spPr>
        <a:xfrm>
          <a:off x="22250400"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86</xdr:row>
      <xdr:rowOff>7620</xdr:rowOff>
    </xdr:from>
    <xdr:to>
      <xdr:col>32</xdr:col>
      <xdr:colOff>276225</xdr:colOff>
      <xdr:row>86</xdr:row>
      <xdr:rowOff>7620</xdr:rowOff>
    </xdr:to>
    <xdr:cxnSp macro="">
      <xdr:nvCxnSpPr>
        <xdr:cNvPr id="441" name="直線コネクタ 440"/>
        <xdr:cNvCxnSpPr/>
      </xdr:nvCxnSpPr>
      <xdr:spPr>
        <a:xfrm>
          <a:off x="22072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106697</xdr:rowOff>
    </xdr:from>
    <xdr:ext cx="469744" cy="259045"/>
    <xdr:sp macro="" textlink="">
      <xdr:nvSpPr>
        <xdr:cNvPr id="442" name="【消防施設】&#10;一人当たり面積最大値テキスト"/>
        <xdr:cNvSpPr txBox="1"/>
      </xdr:nvSpPr>
      <xdr:spPr>
        <a:xfrm>
          <a:off x="222504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0.174</a:t>
          </a:r>
          <a:endParaRPr kumimoji="1" lang="ja-JP" altLang="en-US" sz="1000" b="1">
            <a:latin typeface="ＭＳ Ｐゴシック"/>
          </a:endParaRPr>
        </a:p>
      </xdr:txBody>
    </xdr:sp>
    <xdr:clientData/>
  </xdr:oneCellAnchor>
  <xdr:twoCellAnchor>
    <xdr:from>
      <xdr:col>32</xdr:col>
      <xdr:colOff>98425</xdr:colOff>
      <xdr:row>78</xdr:row>
      <xdr:rowOff>160020</xdr:rowOff>
    </xdr:from>
    <xdr:to>
      <xdr:col>32</xdr:col>
      <xdr:colOff>276225</xdr:colOff>
      <xdr:row>78</xdr:row>
      <xdr:rowOff>160020</xdr:rowOff>
    </xdr:to>
    <xdr:cxnSp macro="">
      <xdr:nvCxnSpPr>
        <xdr:cNvPr id="443" name="直線コネクタ 442"/>
        <xdr:cNvCxnSpPr/>
      </xdr:nvCxnSpPr>
      <xdr:spPr>
        <a:xfrm>
          <a:off x="22072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444" name="【消防施設】&#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445" name="フローチャート : 判断 444"/>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154939</xdr:rowOff>
    </xdr:from>
    <xdr:to>
      <xdr:col>31</xdr:col>
      <xdr:colOff>85725</xdr:colOff>
      <xdr:row>83</xdr:row>
      <xdr:rowOff>85089</xdr:rowOff>
    </xdr:to>
    <xdr:sp macro="" textlink="">
      <xdr:nvSpPr>
        <xdr:cNvPr id="446" name="フローチャート : 判断 445"/>
        <xdr:cNvSpPr/>
      </xdr:nvSpPr>
      <xdr:spPr>
        <a:xfrm>
          <a:off x="21272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76216</xdr:rowOff>
    </xdr:from>
    <xdr:ext cx="469744" cy="259045"/>
    <xdr:sp macro="" textlink="">
      <xdr:nvSpPr>
        <xdr:cNvPr id="447" name="n_1aveValue【消防施設】&#10;一人当たり面積"/>
        <xdr:cNvSpPr txBox="1"/>
      </xdr:nvSpPr>
      <xdr:spPr>
        <a:xfrm>
          <a:off x="21075727" y="1430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48" name="テキスト ボックス 44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49" name="テキスト ボックス 44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0" name="テキスト ボックス 44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1" name="テキスト ボックス 45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2" name="テキスト ボックス 45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25400</xdr:rowOff>
    </xdr:from>
    <xdr:to>
      <xdr:col>31</xdr:col>
      <xdr:colOff>85725</xdr:colOff>
      <xdr:row>82</xdr:row>
      <xdr:rowOff>127000</xdr:rowOff>
    </xdr:to>
    <xdr:sp macro="" textlink="">
      <xdr:nvSpPr>
        <xdr:cNvPr id="453" name="円/楕円 452"/>
        <xdr:cNvSpPr/>
      </xdr:nvSpPr>
      <xdr:spPr>
        <a:xfrm>
          <a:off x="21272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143527</xdr:rowOff>
    </xdr:from>
    <xdr:ext cx="469744" cy="259045"/>
    <xdr:sp macro="" textlink="">
      <xdr:nvSpPr>
        <xdr:cNvPr id="454" name="n_1mainValue【消防施設】&#10;一人当たり面積"/>
        <xdr:cNvSpPr txBox="1"/>
      </xdr:nvSpPr>
      <xdr:spPr>
        <a:xfrm>
          <a:off x="210757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5" name="正方形/長方形 4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6" name="正方形/長方形 4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7" name="正方形/長方形 4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8" name="正方形/長方形 4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9" name="正方形/長方形 4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0" name="正方形/長方形 4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1" name="正方形/長方形 4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2" name="正方形/長方形 4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3" name="テキスト ボックス 4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4" name="直線コネクタ 4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5" name="テキスト ボックス 46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66" name="直線コネクタ 46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67" name="テキスト ボックス 46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68" name="直線コネクタ 46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69" name="テキスト ボックス 46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70" name="直線コネクタ 46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71" name="テキスト ボックス 47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72" name="直線コネクタ 47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73" name="テキスト ボックス 47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4" name="直線コネクタ 47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5" name="テキスト ボックス 47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94487</xdr:rowOff>
    </xdr:from>
    <xdr:to>
      <xdr:col>23</xdr:col>
      <xdr:colOff>516889</xdr:colOff>
      <xdr:row>108</xdr:row>
      <xdr:rowOff>64770</xdr:rowOff>
    </xdr:to>
    <xdr:cxnSp macro="">
      <xdr:nvCxnSpPr>
        <xdr:cNvPr id="477" name="直線コネクタ 476"/>
        <xdr:cNvCxnSpPr/>
      </xdr:nvCxnSpPr>
      <xdr:spPr>
        <a:xfrm flipV="1">
          <a:off x="16318864" y="17410937"/>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68597</xdr:rowOff>
    </xdr:from>
    <xdr:ext cx="405111" cy="259045"/>
    <xdr:sp macro="" textlink="">
      <xdr:nvSpPr>
        <xdr:cNvPr id="478" name="【庁舎】&#10;有形固定資産減価償却率最小値テキスト"/>
        <xdr:cNvSpPr txBox="1"/>
      </xdr:nvSpPr>
      <xdr:spPr>
        <a:xfrm>
          <a:off x="164084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a:t>
          </a:r>
          <a:endParaRPr kumimoji="1" lang="ja-JP" altLang="en-US" sz="1000" b="1">
            <a:latin typeface="ＭＳ Ｐゴシック"/>
          </a:endParaRPr>
        </a:p>
      </xdr:txBody>
    </xdr:sp>
    <xdr:clientData/>
  </xdr:oneCellAnchor>
  <xdr:twoCellAnchor>
    <xdr:from>
      <xdr:col>23</xdr:col>
      <xdr:colOff>428625</xdr:colOff>
      <xdr:row>108</xdr:row>
      <xdr:rowOff>64770</xdr:rowOff>
    </xdr:from>
    <xdr:to>
      <xdr:col>23</xdr:col>
      <xdr:colOff>606425</xdr:colOff>
      <xdr:row>108</xdr:row>
      <xdr:rowOff>64770</xdr:rowOff>
    </xdr:to>
    <xdr:cxnSp macro="">
      <xdr:nvCxnSpPr>
        <xdr:cNvPr id="479" name="直線コネクタ 478"/>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41164</xdr:rowOff>
    </xdr:from>
    <xdr:ext cx="405111" cy="259045"/>
    <xdr:sp macro="" textlink="">
      <xdr:nvSpPr>
        <xdr:cNvPr id="480" name="【庁舎】&#10;有形固定資産減価償却率最大値テキスト"/>
        <xdr:cNvSpPr txBox="1"/>
      </xdr:nvSpPr>
      <xdr:spPr>
        <a:xfrm>
          <a:off x="16408400" y="17186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101</xdr:row>
      <xdr:rowOff>94487</xdr:rowOff>
    </xdr:from>
    <xdr:to>
      <xdr:col>23</xdr:col>
      <xdr:colOff>606425</xdr:colOff>
      <xdr:row>101</xdr:row>
      <xdr:rowOff>94487</xdr:rowOff>
    </xdr:to>
    <xdr:cxnSp macro="">
      <xdr:nvCxnSpPr>
        <xdr:cNvPr id="481" name="直線コネクタ 480"/>
        <xdr:cNvCxnSpPr/>
      </xdr:nvCxnSpPr>
      <xdr:spPr>
        <a:xfrm>
          <a:off x="16230600" y="1741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83838</xdr:rowOff>
    </xdr:from>
    <xdr:ext cx="405111" cy="259045"/>
    <xdr:sp macro="" textlink="">
      <xdr:nvSpPr>
        <xdr:cNvPr id="482" name="【庁舎】&#10;有形固定資産減価償却率平均値テキスト"/>
        <xdr:cNvSpPr txBox="1"/>
      </xdr:nvSpPr>
      <xdr:spPr>
        <a:xfrm>
          <a:off x="16408400" y="18257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105411</xdr:rowOff>
    </xdr:from>
    <xdr:to>
      <xdr:col>23</xdr:col>
      <xdr:colOff>568325</xdr:colOff>
      <xdr:row>107</xdr:row>
      <xdr:rowOff>35561</xdr:rowOff>
    </xdr:to>
    <xdr:sp macro="" textlink="">
      <xdr:nvSpPr>
        <xdr:cNvPr id="483" name="フローチャート : 判断 482"/>
        <xdr:cNvSpPr/>
      </xdr:nvSpPr>
      <xdr:spPr>
        <a:xfrm>
          <a:off x="16268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121413</xdr:rowOff>
    </xdr:from>
    <xdr:to>
      <xdr:col>22</xdr:col>
      <xdr:colOff>415925</xdr:colOff>
      <xdr:row>107</xdr:row>
      <xdr:rowOff>51563</xdr:rowOff>
    </xdr:to>
    <xdr:sp macro="" textlink="">
      <xdr:nvSpPr>
        <xdr:cNvPr id="484" name="フローチャート : 判断 483"/>
        <xdr:cNvSpPr/>
      </xdr:nvSpPr>
      <xdr:spPr>
        <a:xfrm>
          <a:off x="15430500" y="182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42690</xdr:rowOff>
    </xdr:from>
    <xdr:ext cx="405111" cy="259045"/>
    <xdr:sp macro="" textlink="">
      <xdr:nvSpPr>
        <xdr:cNvPr id="485" name="n_1aveValue【庁舎】&#10;有形固定資産減価償却率"/>
        <xdr:cNvSpPr txBox="1"/>
      </xdr:nvSpPr>
      <xdr:spPr>
        <a:xfrm>
          <a:off x="15266043" y="1838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86" name="テキスト ボックス 4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7" name="テキスト ボックス 4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8" name="テキスト ボックス 4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9" name="テキスト ボックス 4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0" name="テキスト ボックス 4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77978</xdr:rowOff>
    </xdr:from>
    <xdr:to>
      <xdr:col>22</xdr:col>
      <xdr:colOff>415925</xdr:colOff>
      <xdr:row>106</xdr:row>
      <xdr:rowOff>8128</xdr:rowOff>
    </xdr:to>
    <xdr:sp macro="" textlink="">
      <xdr:nvSpPr>
        <xdr:cNvPr id="491" name="円/楕円 490"/>
        <xdr:cNvSpPr/>
      </xdr:nvSpPr>
      <xdr:spPr>
        <a:xfrm>
          <a:off x="15430500" y="1808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24655</xdr:rowOff>
    </xdr:from>
    <xdr:ext cx="405111" cy="259045"/>
    <xdr:sp macro="" textlink="">
      <xdr:nvSpPr>
        <xdr:cNvPr id="492" name="n_1mainValue【庁舎】&#10;有形固定資産減価償却率"/>
        <xdr:cNvSpPr txBox="1"/>
      </xdr:nvSpPr>
      <xdr:spPr>
        <a:xfrm>
          <a:off x="15266043" y="1785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3" name="正方形/長方形 4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4" name="正方形/長方形 4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5" name="正方形/長方形 4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6" name="正方形/長方形 4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7" name="正方形/長方形 4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8" name="正方形/長方形 4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9" name="正方形/長方形 4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0" name="正方形/長方形 4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1" name="テキスト ボックス 5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2" name="直線コネクタ 5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03" name="直線コネクタ 5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4" name="テキスト ボックス 5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5" name="直線コネクタ 5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6" name="テキスト ボックス 5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7" name="直線コネクタ 5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8" name="テキスト ボックス 5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09" name="直線コネクタ 5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0" name="テキスト ボックス 5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1" name="直線コネクタ 5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2" name="テキスト ボックス 5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3" name="直線コネクタ 5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4" name="テキスト ボックス 5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43814</xdr:rowOff>
    </xdr:from>
    <xdr:to>
      <xdr:col>32</xdr:col>
      <xdr:colOff>186689</xdr:colOff>
      <xdr:row>107</xdr:row>
      <xdr:rowOff>104775</xdr:rowOff>
    </xdr:to>
    <xdr:cxnSp macro="">
      <xdr:nvCxnSpPr>
        <xdr:cNvPr id="516" name="直線コネクタ 515"/>
        <xdr:cNvCxnSpPr/>
      </xdr:nvCxnSpPr>
      <xdr:spPr>
        <a:xfrm flipV="1">
          <a:off x="22160864" y="17360264"/>
          <a:ext cx="0" cy="1089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108602</xdr:rowOff>
    </xdr:from>
    <xdr:ext cx="469744" cy="259045"/>
    <xdr:sp macro="" textlink="">
      <xdr:nvSpPr>
        <xdr:cNvPr id="517" name="【庁舎】&#10;一人当たり面積最小値テキスト"/>
        <xdr:cNvSpPr txBox="1"/>
      </xdr:nvSpPr>
      <xdr:spPr>
        <a:xfrm>
          <a:off x="222504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32</xdr:col>
      <xdr:colOff>98425</xdr:colOff>
      <xdr:row>107</xdr:row>
      <xdr:rowOff>104775</xdr:rowOff>
    </xdr:from>
    <xdr:to>
      <xdr:col>32</xdr:col>
      <xdr:colOff>276225</xdr:colOff>
      <xdr:row>107</xdr:row>
      <xdr:rowOff>104775</xdr:rowOff>
    </xdr:to>
    <xdr:cxnSp macro="">
      <xdr:nvCxnSpPr>
        <xdr:cNvPr id="518" name="直線コネクタ 517"/>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161941</xdr:rowOff>
    </xdr:from>
    <xdr:ext cx="469744" cy="259045"/>
    <xdr:sp macro="" textlink="">
      <xdr:nvSpPr>
        <xdr:cNvPr id="519" name="【庁舎】&#10;一人当たり面積最大値テキスト"/>
        <xdr:cNvSpPr txBox="1"/>
      </xdr:nvSpPr>
      <xdr:spPr>
        <a:xfrm>
          <a:off x="22250400" y="1713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0.687</a:t>
          </a:r>
          <a:endParaRPr kumimoji="1" lang="ja-JP" altLang="en-US" sz="1000" b="1">
            <a:latin typeface="ＭＳ Ｐゴシック"/>
          </a:endParaRPr>
        </a:p>
      </xdr:txBody>
    </xdr:sp>
    <xdr:clientData/>
  </xdr:oneCellAnchor>
  <xdr:twoCellAnchor>
    <xdr:from>
      <xdr:col>32</xdr:col>
      <xdr:colOff>98425</xdr:colOff>
      <xdr:row>101</xdr:row>
      <xdr:rowOff>43814</xdr:rowOff>
    </xdr:from>
    <xdr:to>
      <xdr:col>32</xdr:col>
      <xdr:colOff>276225</xdr:colOff>
      <xdr:row>101</xdr:row>
      <xdr:rowOff>43814</xdr:rowOff>
    </xdr:to>
    <xdr:cxnSp macro="">
      <xdr:nvCxnSpPr>
        <xdr:cNvPr id="520" name="直線コネクタ 519"/>
        <xdr:cNvCxnSpPr/>
      </xdr:nvCxnSpPr>
      <xdr:spPr>
        <a:xfrm>
          <a:off x="22072600" y="1736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139082</xdr:rowOff>
    </xdr:from>
    <xdr:ext cx="469744" cy="259045"/>
    <xdr:sp macro="" textlink="">
      <xdr:nvSpPr>
        <xdr:cNvPr id="521" name="【庁舎】&#10;一人当たり面積平均値テキスト"/>
        <xdr:cNvSpPr txBox="1"/>
      </xdr:nvSpPr>
      <xdr:spPr>
        <a:xfrm>
          <a:off x="22250400" y="18141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160655</xdr:rowOff>
    </xdr:from>
    <xdr:to>
      <xdr:col>32</xdr:col>
      <xdr:colOff>238125</xdr:colOff>
      <xdr:row>106</xdr:row>
      <xdr:rowOff>90805</xdr:rowOff>
    </xdr:to>
    <xdr:sp macro="" textlink="">
      <xdr:nvSpPr>
        <xdr:cNvPr id="522" name="フローチャート : 判断 521"/>
        <xdr:cNvSpPr/>
      </xdr:nvSpPr>
      <xdr:spPr>
        <a:xfrm>
          <a:off x="22110700" y="1816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4445</xdr:rowOff>
    </xdr:from>
    <xdr:to>
      <xdr:col>31</xdr:col>
      <xdr:colOff>85725</xdr:colOff>
      <xdr:row>106</xdr:row>
      <xdr:rowOff>106045</xdr:rowOff>
    </xdr:to>
    <xdr:sp macro="" textlink="">
      <xdr:nvSpPr>
        <xdr:cNvPr id="523" name="フローチャート : 判断 522"/>
        <xdr:cNvSpPr/>
      </xdr:nvSpPr>
      <xdr:spPr>
        <a:xfrm>
          <a:off x="21272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122572</xdr:rowOff>
    </xdr:from>
    <xdr:ext cx="469744" cy="259045"/>
    <xdr:sp macro="" textlink="">
      <xdr:nvSpPr>
        <xdr:cNvPr id="524" name="n_1aveValue【庁舎】&#10;一人当たり面積"/>
        <xdr:cNvSpPr txBox="1"/>
      </xdr:nvSpPr>
      <xdr:spPr>
        <a:xfrm>
          <a:off x="210757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25" name="テキスト ボックス 5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6" name="テキスト ボックス 5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7" name="テキスト ボックス 5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8" name="テキスト ボックス 5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9" name="テキスト ボックス 5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59689</xdr:rowOff>
    </xdr:from>
    <xdr:to>
      <xdr:col>31</xdr:col>
      <xdr:colOff>85725</xdr:colOff>
      <xdr:row>106</xdr:row>
      <xdr:rowOff>161289</xdr:rowOff>
    </xdr:to>
    <xdr:sp macro="" textlink="">
      <xdr:nvSpPr>
        <xdr:cNvPr id="530" name="円/楕円 529"/>
        <xdr:cNvSpPr/>
      </xdr:nvSpPr>
      <xdr:spPr>
        <a:xfrm>
          <a:off x="21272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152416</xdr:rowOff>
    </xdr:from>
    <xdr:ext cx="469744" cy="259045"/>
    <xdr:sp macro="" textlink="">
      <xdr:nvSpPr>
        <xdr:cNvPr id="531" name="n_1mainValue【庁舎】&#10;一人当たり面積"/>
        <xdr:cNvSpPr txBox="1"/>
      </xdr:nvSpPr>
      <xdr:spPr>
        <a:xfrm>
          <a:off x="210757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2" name="正方形/長方形 5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3" name="正方形/長方形 5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4" name="テキスト ボックス 5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体育館・プールについては、どの施設も築</a:t>
          </a:r>
          <a:r>
            <a:rPr kumimoji="1" lang="en-US" altLang="ja-JP" sz="1300" b="0" i="0" u="none" strike="noStrike" kern="0" cap="none" spc="0" normalizeH="0" baseline="0" noProof="0">
              <a:ln>
                <a:noFill/>
              </a:ln>
              <a:solidFill>
                <a:prstClr val="black"/>
              </a:solidFill>
              <a:effectLst/>
              <a:uLnTx/>
              <a:uFillTx/>
              <a:latin typeface="ＭＳ Ｐゴシック"/>
              <a:ea typeface="+mn-ea"/>
            </a:rPr>
            <a:t>25</a:t>
          </a:r>
          <a:r>
            <a:rPr kumimoji="1" lang="ja-JP" altLang="en-US" sz="1300" b="0" i="0" u="none" strike="noStrike" kern="0" cap="none" spc="0" normalizeH="0" baseline="0" noProof="0">
              <a:ln>
                <a:noFill/>
              </a:ln>
              <a:solidFill>
                <a:prstClr val="black"/>
              </a:solidFill>
              <a:effectLst/>
              <a:uLnTx/>
              <a:uFillTx/>
              <a:latin typeface="ＭＳ Ｐゴシック"/>
              <a:ea typeface="+mn-ea"/>
            </a:rPr>
            <a:t>年以上となっており、類似団体内平均値を上回っている。福祉施設については、全２施設ともに築</a:t>
          </a:r>
          <a:r>
            <a:rPr kumimoji="1" lang="en-US" altLang="ja-JP" sz="1300" b="0" i="0" u="none" strike="noStrike" kern="0" cap="none" spc="0" normalizeH="0" baseline="0" noProof="0">
              <a:ln>
                <a:noFill/>
              </a:ln>
              <a:solidFill>
                <a:prstClr val="black"/>
              </a:solidFill>
              <a:effectLst/>
              <a:uLnTx/>
              <a:uFillTx/>
              <a:latin typeface="ＭＳ Ｐゴシック"/>
              <a:ea typeface="+mn-ea"/>
            </a:rPr>
            <a:t>35</a:t>
          </a:r>
          <a:r>
            <a:rPr kumimoji="1" lang="ja-JP" altLang="en-US" sz="1300" b="0" i="0" u="none" strike="noStrike" kern="0" cap="none" spc="0" normalizeH="0" baseline="0" noProof="0">
              <a:ln>
                <a:noFill/>
              </a:ln>
              <a:solidFill>
                <a:prstClr val="black"/>
              </a:solidFill>
              <a:effectLst/>
              <a:uLnTx/>
              <a:uFillTx/>
              <a:latin typeface="ＭＳ Ｐゴシック"/>
              <a:ea typeface="+mn-ea"/>
            </a:rPr>
            <a:t>年以上となっており、類似団体内平均値を大幅に上回っている。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一般廃棄物処理施設については、どの施設も築</a:t>
          </a:r>
          <a:r>
            <a:rPr kumimoji="1" lang="en-US" altLang="ja-JP" sz="1300" b="0" i="0" u="none" strike="noStrike" kern="0" cap="none" spc="0" normalizeH="0" baseline="0" noProof="0">
              <a:ln>
                <a:noFill/>
              </a:ln>
              <a:solidFill>
                <a:prstClr val="black"/>
              </a:solidFill>
              <a:effectLst/>
              <a:uLnTx/>
              <a:uFillTx/>
              <a:latin typeface="ＭＳ Ｐゴシック"/>
              <a:ea typeface="+mn-ea"/>
            </a:rPr>
            <a:t>25</a:t>
          </a:r>
          <a:r>
            <a:rPr kumimoji="1" lang="ja-JP" altLang="en-US" sz="1300" b="0" i="0" u="none" strike="noStrike" kern="0" cap="none" spc="0" normalizeH="0" baseline="0" noProof="0">
              <a:ln>
                <a:noFill/>
              </a:ln>
              <a:solidFill>
                <a:prstClr val="black"/>
              </a:solidFill>
              <a:effectLst/>
              <a:uLnTx/>
              <a:uFillTx/>
              <a:latin typeface="ＭＳ Ｐゴシック"/>
              <a:ea typeface="+mn-ea"/>
            </a:rPr>
            <a:t>年以上となっており、類似団体内平均値を上回っている。保健センターについては、平成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25</a:t>
          </a:r>
          <a:r>
            <a:rPr kumimoji="1" lang="ja-JP" altLang="en-US" sz="1300" b="0" i="0" u="none" strike="noStrike" kern="0" cap="none" spc="0" normalizeH="0" baseline="0" noProof="0">
              <a:ln>
                <a:noFill/>
              </a:ln>
              <a:solidFill>
                <a:prstClr val="black"/>
              </a:solidFill>
              <a:effectLst/>
              <a:uLnTx/>
              <a:uFillTx/>
              <a:latin typeface="ＭＳ Ｐゴシック"/>
              <a:ea typeface="+mn-ea"/>
            </a:rPr>
            <a:t>年に整備したことから、類似団体内平均値を大幅に下回っている。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消防施設については、順次更新を進めており、類似団体内平均値を下回っている。庁舎については、類似団体内平均値を上回っているが、平成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29</a:t>
          </a:r>
          <a:r>
            <a:rPr kumimoji="1" lang="ja-JP" altLang="en-US" sz="1300" b="0" i="0" u="none" strike="noStrike" kern="0" cap="none" spc="0" normalizeH="0" baseline="0" noProof="0">
              <a:ln>
                <a:noFill/>
              </a:ln>
              <a:solidFill>
                <a:prstClr val="black"/>
              </a:solidFill>
              <a:effectLst/>
              <a:uLnTx/>
              <a:uFillTx/>
              <a:latin typeface="ＭＳ Ｐゴシック"/>
              <a:ea typeface="+mn-ea"/>
            </a:rPr>
            <a:t>年に廃止した施設もあり、差が縮まるものと考えられる。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保健センターや消防施設については、更新が進んでいるが、それ以外の施設については老朽化が進んでいるものと考えられる。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神奈川県愛川町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40,955
38,664
34.28
12,353,841
11,876,173
477,668
8,204,762
6,934,995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町内に大規模な工業団地を有し、比較的豊かな税収があることから、財政力指数は</a:t>
          </a:r>
          <a:r>
            <a:rPr kumimoji="1" lang="en-US" altLang="ja-JP" sz="1300">
              <a:latin typeface="ＭＳ Ｐゴシック"/>
            </a:rPr>
            <a:t>1.00</a:t>
          </a:r>
          <a:r>
            <a:rPr kumimoji="1" lang="ja-JP" altLang="en-US" sz="1300">
              <a:latin typeface="ＭＳ Ｐゴシック"/>
            </a:rPr>
            <a:t>と類似団体平均を大きく上回っているものの、個人町民税の当初課税額の減などにより、単年度の財政力指数は</a:t>
          </a:r>
          <a:r>
            <a:rPr kumimoji="1" lang="en-US" altLang="ja-JP" sz="1300">
              <a:latin typeface="ＭＳ Ｐゴシック"/>
            </a:rPr>
            <a:t>0.998</a:t>
          </a:r>
          <a:r>
            <a:rPr kumimoji="1" lang="ja-JP" altLang="en-US" sz="1300">
              <a:latin typeface="ＭＳ Ｐゴシック"/>
            </a:rPr>
            <a:t>となり、引き続き普通交付税交付団体となった。</a:t>
          </a:r>
          <a:endParaRPr kumimoji="1" lang="en-US" altLang="ja-JP" sz="1300">
            <a:latin typeface="ＭＳ Ｐゴシック"/>
          </a:endParaRPr>
        </a:p>
        <a:p>
          <a:r>
            <a:rPr kumimoji="1" lang="ja-JP" altLang="en-US" sz="1300">
              <a:latin typeface="ＭＳ Ｐゴシック"/>
            </a:rPr>
            <a:t>　今後も自主財源の確保や行政改革の推進による事務事業の見直し、経常経費の削減により財政力の確保に努める。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164395</xdr:rowOff>
    </xdr:from>
    <xdr:to>
      <xdr:col>7</xdr:col>
      <xdr:colOff>152400</xdr:colOff>
      <xdr:row>40</xdr:row>
      <xdr:rowOff>6350</xdr:rowOff>
    </xdr:to>
    <xdr:cxnSp macro="">
      <xdr:nvCxnSpPr>
        <xdr:cNvPr id="68" name="直線コネクタ 67"/>
        <xdr:cNvCxnSpPr/>
      </xdr:nvCxnSpPr>
      <xdr:spPr>
        <a:xfrm flipV="1">
          <a:off x="4114800" y="68509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299</xdr:rowOff>
    </xdr:from>
    <xdr:ext cx="762000" cy="259045"/>
    <xdr:sp macro="" textlink="">
      <xdr:nvSpPr>
        <xdr:cNvPr id="69" name="財政力平均値テキスト"/>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6350</xdr:rowOff>
    </xdr:from>
    <xdr:to>
      <xdr:col>6</xdr:col>
      <xdr:colOff>0</xdr:colOff>
      <xdr:row>40</xdr:row>
      <xdr:rowOff>6350</xdr:rowOff>
    </xdr:to>
    <xdr:cxnSp macro="">
      <xdr:nvCxnSpPr>
        <xdr:cNvPr id="71" name="直線コネクタ 70"/>
        <xdr:cNvCxnSpPr/>
      </xdr:nvCxnSpPr>
      <xdr:spPr>
        <a:xfrm>
          <a:off x="3225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128005</xdr:rowOff>
    </xdr:from>
    <xdr:ext cx="736600" cy="259045"/>
    <xdr:sp macro="" textlink="">
      <xdr:nvSpPr>
        <xdr:cNvPr id="73" name="テキスト ボックス 72"/>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6350</xdr:rowOff>
    </xdr:from>
    <xdr:to>
      <xdr:col>4</xdr:col>
      <xdr:colOff>482600</xdr:colOff>
      <xdr:row>40</xdr:row>
      <xdr:rowOff>6350</xdr:rowOff>
    </xdr:to>
    <xdr:cxnSp macro="">
      <xdr:nvCxnSpPr>
        <xdr:cNvPr id="74" name="直線コネクタ 73"/>
        <xdr:cNvCxnSpPr/>
      </xdr:nvCxnSpPr>
      <xdr:spPr>
        <a:xfrm>
          <a:off x="2336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164395</xdr:rowOff>
    </xdr:from>
    <xdr:to>
      <xdr:col>3</xdr:col>
      <xdr:colOff>279400</xdr:colOff>
      <xdr:row>40</xdr:row>
      <xdr:rowOff>6350</xdr:rowOff>
    </xdr:to>
    <xdr:cxnSp macro="">
      <xdr:nvCxnSpPr>
        <xdr:cNvPr id="77" name="直線コネクタ 76"/>
        <xdr:cNvCxnSpPr/>
      </xdr:nvCxnSpPr>
      <xdr:spPr>
        <a:xfrm>
          <a:off x="1447800" y="68509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113595</xdr:rowOff>
    </xdr:from>
    <xdr:to>
      <xdr:col>7</xdr:col>
      <xdr:colOff>203200</xdr:colOff>
      <xdr:row>40</xdr:row>
      <xdr:rowOff>43745</xdr:rowOff>
    </xdr:to>
    <xdr:sp macro="" textlink="">
      <xdr:nvSpPr>
        <xdr:cNvPr id="87" name="円/楕円 86"/>
        <xdr:cNvSpPr/>
      </xdr:nvSpPr>
      <xdr:spPr>
        <a:xfrm>
          <a:off x="49022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130122</xdr:rowOff>
    </xdr:from>
    <xdr:ext cx="762000" cy="259045"/>
    <xdr:sp macro="" textlink="">
      <xdr:nvSpPr>
        <xdr:cNvPr id="88" name="財政力該当値テキスト"/>
        <xdr:cNvSpPr txBox="1"/>
      </xdr:nvSpPr>
      <xdr:spPr>
        <a:xfrm>
          <a:off x="5041900" y="66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127000</xdr:rowOff>
    </xdr:from>
    <xdr:to>
      <xdr:col>6</xdr:col>
      <xdr:colOff>50800</xdr:colOff>
      <xdr:row>40</xdr:row>
      <xdr:rowOff>57150</xdr:rowOff>
    </xdr:to>
    <xdr:sp macro="" textlink="">
      <xdr:nvSpPr>
        <xdr:cNvPr id="89" name="円/楕円 88"/>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67327</xdr:rowOff>
    </xdr:from>
    <xdr:ext cx="736600" cy="259045"/>
    <xdr:sp macro="" textlink="">
      <xdr:nvSpPr>
        <xdr:cNvPr id="90" name="テキスト ボックス 89"/>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127000</xdr:rowOff>
    </xdr:from>
    <xdr:to>
      <xdr:col>4</xdr:col>
      <xdr:colOff>533400</xdr:colOff>
      <xdr:row>40</xdr:row>
      <xdr:rowOff>57150</xdr:rowOff>
    </xdr:to>
    <xdr:sp macro="" textlink="">
      <xdr:nvSpPr>
        <xdr:cNvPr id="91" name="円/楕円 90"/>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67327</xdr:rowOff>
    </xdr:from>
    <xdr:ext cx="762000" cy="259045"/>
    <xdr:sp macro="" textlink="">
      <xdr:nvSpPr>
        <xdr:cNvPr id="92" name="テキスト ボックス 91"/>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127000</xdr:rowOff>
    </xdr:from>
    <xdr:to>
      <xdr:col>3</xdr:col>
      <xdr:colOff>330200</xdr:colOff>
      <xdr:row>40</xdr:row>
      <xdr:rowOff>57150</xdr:rowOff>
    </xdr:to>
    <xdr:sp macro="" textlink="">
      <xdr:nvSpPr>
        <xdr:cNvPr id="93" name="円/楕円 92"/>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94" name="テキスト ボックス 93"/>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113595</xdr:rowOff>
    </xdr:from>
    <xdr:to>
      <xdr:col>2</xdr:col>
      <xdr:colOff>127000</xdr:colOff>
      <xdr:row>40</xdr:row>
      <xdr:rowOff>43745</xdr:rowOff>
    </xdr:to>
    <xdr:sp macro="" textlink="">
      <xdr:nvSpPr>
        <xdr:cNvPr id="95" name="円/楕円 94"/>
        <xdr:cNvSpPr/>
      </xdr:nvSpPr>
      <xdr:spPr>
        <a:xfrm>
          <a:off x="1397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53922</xdr:rowOff>
    </xdr:from>
    <xdr:ext cx="762000" cy="259045"/>
    <xdr:sp macro="" textlink="">
      <xdr:nvSpPr>
        <xdr:cNvPr id="96" name="テキスト ボックス 95"/>
        <xdr:cNvSpPr txBox="1"/>
      </xdr:nvSpPr>
      <xdr:spPr>
        <a:xfrm>
          <a:off x="1066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経常経費分析表を参照</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155194</xdr:rowOff>
    </xdr:from>
    <xdr:to>
      <xdr:col>7</xdr:col>
      <xdr:colOff>152400</xdr:colOff>
      <xdr:row>65</xdr:row>
      <xdr:rowOff>94742</xdr:rowOff>
    </xdr:to>
    <xdr:cxnSp macro="">
      <xdr:nvCxnSpPr>
        <xdr:cNvPr id="129" name="直線コネクタ 128"/>
        <xdr:cNvCxnSpPr/>
      </xdr:nvCxnSpPr>
      <xdr:spPr>
        <a:xfrm>
          <a:off x="4114800" y="11127994"/>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22115</xdr:rowOff>
    </xdr:from>
    <xdr:ext cx="762000" cy="259045"/>
    <xdr:sp macro="" textlink="">
      <xdr:nvSpPr>
        <xdr:cNvPr id="130"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155194</xdr:rowOff>
    </xdr:from>
    <xdr:to>
      <xdr:col>6</xdr:col>
      <xdr:colOff>0</xdr:colOff>
      <xdr:row>66</xdr:row>
      <xdr:rowOff>39116</xdr:rowOff>
    </xdr:to>
    <xdr:cxnSp macro="">
      <xdr:nvCxnSpPr>
        <xdr:cNvPr id="132" name="直線コネクタ 131"/>
        <xdr:cNvCxnSpPr/>
      </xdr:nvCxnSpPr>
      <xdr:spPr>
        <a:xfrm flipV="1">
          <a:off x="3225800" y="11127994"/>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40149</xdr:rowOff>
    </xdr:from>
    <xdr:ext cx="736600" cy="259045"/>
    <xdr:sp macro="" textlink="">
      <xdr:nvSpPr>
        <xdr:cNvPr id="134" name="テキスト ボックス 133"/>
        <xdr:cNvSpPr txBox="1"/>
      </xdr:nvSpPr>
      <xdr:spPr>
        <a:xfrm>
          <a:off x="3733800" y="1049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65786</xdr:rowOff>
    </xdr:from>
    <xdr:to>
      <xdr:col>4</xdr:col>
      <xdr:colOff>482600</xdr:colOff>
      <xdr:row>66</xdr:row>
      <xdr:rowOff>39116</xdr:rowOff>
    </xdr:to>
    <xdr:cxnSp macro="">
      <xdr:nvCxnSpPr>
        <xdr:cNvPr id="135" name="直線コネクタ 134"/>
        <xdr:cNvCxnSpPr/>
      </xdr:nvCxnSpPr>
      <xdr:spPr>
        <a:xfrm>
          <a:off x="2336800" y="1121003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65786</xdr:rowOff>
    </xdr:from>
    <xdr:to>
      <xdr:col>3</xdr:col>
      <xdr:colOff>279400</xdr:colOff>
      <xdr:row>65</xdr:row>
      <xdr:rowOff>157480</xdr:rowOff>
    </xdr:to>
    <xdr:cxnSp macro="">
      <xdr:nvCxnSpPr>
        <xdr:cNvPr id="138" name="直線コネクタ 137"/>
        <xdr:cNvCxnSpPr/>
      </xdr:nvCxnSpPr>
      <xdr:spPr>
        <a:xfrm flipV="1">
          <a:off x="1447800" y="1121003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43942</xdr:rowOff>
    </xdr:from>
    <xdr:to>
      <xdr:col>7</xdr:col>
      <xdr:colOff>203200</xdr:colOff>
      <xdr:row>65</xdr:row>
      <xdr:rowOff>145542</xdr:rowOff>
    </xdr:to>
    <xdr:sp macro="" textlink="">
      <xdr:nvSpPr>
        <xdr:cNvPr id="148" name="円/楕円 147"/>
        <xdr:cNvSpPr/>
      </xdr:nvSpPr>
      <xdr:spPr>
        <a:xfrm>
          <a:off x="49022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111269</xdr:rowOff>
    </xdr:from>
    <xdr:ext cx="762000" cy="259045"/>
    <xdr:sp macro="" textlink="">
      <xdr:nvSpPr>
        <xdr:cNvPr id="149" name="財政構造の弾力性該当値テキスト"/>
        <xdr:cNvSpPr txBox="1"/>
      </xdr:nvSpPr>
      <xdr:spPr>
        <a:xfrm>
          <a:off x="5041900" y="1108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104394</xdr:rowOff>
    </xdr:from>
    <xdr:to>
      <xdr:col>6</xdr:col>
      <xdr:colOff>50800</xdr:colOff>
      <xdr:row>65</xdr:row>
      <xdr:rowOff>34544</xdr:rowOff>
    </xdr:to>
    <xdr:sp macro="" textlink="">
      <xdr:nvSpPr>
        <xdr:cNvPr id="150" name="円/楕円 149"/>
        <xdr:cNvSpPr/>
      </xdr:nvSpPr>
      <xdr:spPr>
        <a:xfrm>
          <a:off x="4064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19321</xdr:rowOff>
    </xdr:from>
    <xdr:ext cx="736600" cy="259045"/>
    <xdr:sp macro="" textlink="">
      <xdr:nvSpPr>
        <xdr:cNvPr id="151" name="テキスト ボックス 150"/>
        <xdr:cNvSpPr txBox="1"/>
      </xdr:nvSpPr>
      <xdr:spPr>
        <a:xfrm>
          <a:off x="3733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159766</xdr:rowOff>
    </xdr:from>
    <xdr:to>
      <xdr:col>4</xdr:col>
      <xdr:colOff>533400</xdr:colOff>
      <xdr:row>66</xdr:row>
      <xdr:rowOff>89916</xdr:rowOff>
    </xdr:to>
    <xdr:sp macro="" textlink="">
      <xdr:nvSpPr>
        <xdr:cNvPr id="152" name="円/楕円 151"/>
        <xdr:cNvSpPr/>
      </xdr:nvSpPr>
      <xdr:spPr>
        <a:xfrm>
          <a:off x="3175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74693</xdr:rowOff>
    </xdr:from>
    <xdr:ext cx="762000" cy="259045"/>
    <xdr:sp macro="" textlink="">
      <xdr:nvSpPr>
        <xdr:cNvPr id="153" name="テキスト ボックス 152"/>
        <xdr:cNvSpPr txBox="1"/>
      </xdr:nvSpPr>
      <xdr:spPr>
        <a:xfrm>
          <a:off x="2844800" y="113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14986</xdr:rowOff>
    </xdr:from>
    <xdr:to>
      <xdr:col>3</xdr:col>
      <xdr:colOff>330200</xdr:colOff>
      <xdr:row>65</xdr:row>
      <xdr:rowOff>116586</xdr:rowOff>
    </xdr:to>
    <xdr:sp macro="" textlink="">
      <xdr:nvSpPr>
        <xdr:cNvPr id="154" name="円/楕円 153"/>
        <xdr:cNvSpPr/>
      </xdr:nvSpPr>
      <xdr:spPr>
        <a:xfrm>
          <a:off x="2286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101363</xdr:rowOff>
    </xdr:from>
    <xdr:ext cx="762000" cy="259045"/>
    <xdr:sp macro="" textlink="">
      <xdr:nvSpPr>
        <xdr:cNvPr id="155" name="テキスト ボックス 154"/>
        <xdr:cNvSpPr txBox="1"/>
      </xdr:nvSpPr>
      <xdr:spPr>
        <a:xfrm>
          <a:off x="1955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106680</xdr:rowOff>
    </xdr:from>
    <xdr:to>
      <xdr:col>2</xdr:col>
      <xdr:colOff>127000</xdr:colOff>
      <xdr:row>66</xdr:row>
      <xdr:rowOff>36830</xdr:rowOff>
    </xdr:to>
    <xdr:sp macro="" textlink="">
      <xdr:nvSpPr>
        <xdr:cNvPr id="156" name="円/楕円 155"/>
        <xdr:cNvSpPr/>
      </xdr:nvSpPr>
      <xdr:spPr>
        <a:xfrm>
          <a:off x="1397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21607</xdr:rowOff>
    </xdr:from>
    <xdr:ext cx="762000" cy="259045"/>
    <xdr:sp macro="" textlink="">
      <xdr:nvSpPr>
        <xdr:cNvPr id="157" name="テキスト ボックス 156"/>
        <xdr:cNvSpPr txBox="1"/>
      </xdr:nvSpPr>
      <xdr:spPr>
        <a:xfrm>
          <a:off x="1066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[123,319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平成２８年度は、類似団体の平均を下回っているものの全国平均、神奈川県平均を上回っている。</a:t>
          </a:r>
          <a:endParaRPr kumimoji="1" lang="en-US" altLang="ja-JP" sz="1300">
            <a:latin typeface="ＭＳ Ｐゴシック"/>
          </a:endParaRPr>
        </a:p>
        <a:p>
          <a:r>
            <a:rPr kumimoji="1" lang="ja-JP" altLang="en-US" sz="1300">
              <a:latin typeface="ＭＳ Ｐゴシック"/>
            </a:rPr>
            <a:t>　これは、主に人件費が要因で、事務処理の合理化や民間委託の推進などにより、職員数の抑制に努めているものの、地形上、出張所や消防分署が必要となるほか、ごみ収集、し尿処理業務や保育園（６園）の運営を町単独で実施しているためである。今後も適切な定員管理に努め、人件費の抑制を図っていく。</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78533</xdr:rowOff>
    </xdr:from>
    <xdr:to>
      <xdr:col>7</xdr:col>
      <xdr:colOff>152400</xdr:colOff>
      <xdr:row>81</xdr:row>
      <xdr:rowOff>79516</xdr:rowOff>
    </xdr:to>
    <xdr:cxnSp macro="">
      <xdr:nvCxnSpPr>
        <xdr:cNvPr id="191" name="直線コネクタ 190"/>
        <xdr:cNvCxnSpPr/>
      </xdr:nvCxnSpPr>
      <xdr:spPr>
        <a:xfrm flipV="1">
          <a:off x="4114800" y="13965983"/>
          <a:ext cx="8382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63311</xdr:rowOff>
    </xdr:from>
    <xdr:ext cx="762000" cy="259045"/>
    <xdr:sp macro="" textlink="">
      <xdr:nvSpPr>
        <xdr:cNvPr id="192" name="人件費・物件費等の状況平均値テキスト"/>
        <xdr:cNvSpPr txBox="1"/>
      </xdr:nvSpPr>
      <xdr:spPr>
        <a:xfrm>
          <a:off x="5041900" y="13950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77237</xdr:rowOff>
    </xdr:from>
    <xdr:to>
      <xdr:col>6</xdr:col>
      <xdr:colOff>0</xdr:colOff>
      <xdr:row>81</xdr:row>
      <xdr:rowOff>79516</xdr:rowOff>
    </xdr:to>
    <xdr:cxnSp macro="">
      <xdr:nvCxnSpPr>
        <xdr:cNvPr id="194" name="直線コネクタ 193"/>
        <xdr:cNvCxnSpPr/>
      </xdr:nvCxnSpPr>
      <xdr:spPr>
        <a:xfrm>
          <a:off x="3225800" y="13964687"/>
          <a:ext cx="889000" cy="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40055</xdr:rowOff>
    </xdr:from>
    <xdr:to>
      <xdr:col>6</xdr:col>
      <xdr:colOff>50800</xdr:colOff>
      <xdr:row>81</xdr:row>
      <xdr:rowOff>141655</xdr:rowOff>
    </xdr:to>
    <xdr:sp macro="" textlink="">
      <xdr:nvSpPr>
        <xdr:cNvPr id="195" name="フローチャート : 判断 194"/>
        <xdr:cNvSpPr/>
      </xdr:nvSpPr>
      <xdr:spPr>
        <a:xfrm>
          <a:off x="4064000" y="139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126432</xdr:rowOff>
    </xdr:from>
    <xdr:ext cx="736600" cy="259045"/>
    <xdr:sp macro="" textlink="">
      <xdr:nvSpPr>
        <xdr:cNvPr id="196" name="テキスト ボックス 195"/>
        <xdr:cNvSpPr txBox="1"/>
      </xdr:nvSpPr>
      <xdr:spPr>
        <a:xfrm>
          <a:off x="3733800" y="1401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71112</xdr:rowOff>
    </xdr:from>
    <xdr:to>
      <xdr:col>4</xdr:col>
      <xdr:colOff>482600</xdr:colOff>
      <xdr:row>81</xdr:row>
      <xdr:rowOff>77237</xdr:rowOff>
    </xdr:to>
    <xdr:cxnSp macro="">
      <xdr:nvCxnSpPr>
        <xdr:cNvPr id="197" name="直線コネクタ 196"/>
        <xdr:cNvCxnSpPr/>
      </xdr:nvCxnSpPr>
      <xdr:spPr>
        <a:xfrm>
          <a:off x="2336800" y="13958562"/>
          <a:ext cx="889000" cy="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13942</xdr:rowOff>
    </xdr:from>
    <xdr:to>
      <xdr:col>4</xdr:col>
      <xdr:colOff>533400</xdr:colOff>
      <xdr:row>81</xdr:row>
      <xdr:rowOff>115542</xdr:rowOff>
    </xdr:to>
    <xdr:sp macro="" textlink="">
      <xdr:nvSpPr>
        <xdr:cNvPr id="198" name="フローチャート : 判断 197"/>
        <xdr:cNvSpPr/>
      </xdr:nvSpPr>
      <xdr:spPr>
        <a:xfrm>
          <a:off x="3175000" y="1390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125719</xdr:rowOff>
    </xdr:from>
    <xdr:ext cx="762000" cy="259045"/>
    <xdr:sp macro="" textlink="">
      <xdr:nvSpPr>
        <xdr:cNvPr id="199" name="テキスト ボックス 198"/>
        <xdr:cNvSpPr txBox="1"/>
      </xdr:nvSpPr>
      <xdr:spPr>
        <a:xfrm>
          <a:off x="2844800" y="1367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71112</xdr:rowOff>
    </xdr:from>
    <xdr:to>
      <xdr:col>3</xdr:col>
      <xdr:colOff>279400</xdr:colOff>
      <xdr:row>81</xdr:row>
      <xdr:rowOff>74479</xdr:rowOff>
    </xdr:to>
    <xdr:cxnSp macro="">
      <xdr:nvCxnSpPr>
        <xdr:cNvPr id="200" name="直線コネクタ 199"/>
        <xdr:cNvCxnSpPr/>
      </xdr:nvCxnSpPr>
      <xdr:spPr>
        <a:xfrm flipV="1">
          <a:off x="1447800" y="13958562"/>
          <a:ext cx="889000" cy="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7975</xdr:rowOff>
    </xdr:from>
    <xdr:to>
      <xdr:col>3</xdr:col>
      <xdr:colOff>330200</xdr:colOff>
      <xdr:row>81</xdr:row>
      <xdr:rowOff>109575</xdr:rowOff>
    </xdr:to>
    <xdr:sp macro="" textlink="">
      <xdr:nvSpPr>
        <xdr:cNvPr id="201" name="フローチャート : 判断 200"/>
        <xdr:cNvSpPr/>
      </xdr:nvSpPr>
      <xdr:spPr>
        <a:xfrm>
          <a:off x="2286000" y="138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119752</xdr:rowOff>
    </xdr:from>
    <xdr:ext cx="762000" cy="259045"/>
    <xdr:sp macro="" textlink="">
      <xdr:nvSpPr>
        <xdr:cNvPr id="202" name="テキスト ボックス 201"/>
        <xdr:cNvSpPr txBox="1"/>
      </xdr:nvSpPr>
      <xdr:spPr>
        <a:xfrm>
          <a:off x="1955800" y="1366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8541</xdr:rowOff>
    </xdr:from>
    <xdr:to>
      <xdr:col>2</xdr:col>
      <xdr:colOff>127000</xdr:colOff>
      <xdr:row>81</xdr:row>
      <xdr:rowOff>110141</xdr:rowOff>
    </xdr:to>
    <xdr:sp macro="" textlink="">
      <xdr:nvSpPr>
        <xdr:cNvPr id="203" name="フローチャート : 判断 202"/>
        <xdr:cNvSpPr/>
      </xdr:nvSpPr>
      <xdr:spPr>
        <a:xfrm>
          <a:off x="1397000" y="1389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120318</xdr:rowOff>
    </xdr:from>
    <xdr:ext cx="762000" cy="259045"/>
    <xdr:sp macro="" textlink="">
      <xdr:nvSpPr>
        <xdr:cNvPr id="204" name="テキスト ボックス 203"/>
        <xdr:cNvSpPr txBox="1"/>
      </xdr:nvSpPr>
      <xdr:spPr>
        <a:xfrm>
          <a:off x="1066800" y="13664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27733</xdr:rowOff>
    </xdr:from>
    <xdr:to>
      <xdr:col>7</xdr:col>
      <xdr:colOff>203200</xdr:colOff>
      <xdr:row>81</xdr:row>
      <xdr:rowOff>129333</xdr:rowOff>
    </xdr:to>
    <xdr:sp macro="" textlink="">
      <xdr:nvSpPr>
        <xdr:cNvPr id="210" name="円/楕円 209"/>
        <xdr:cNvSpPr/>
      </xdr:nvSpPr>
      <xdr:spPr>
        <a:xfrm>
          <a:off x="4902200" y="1391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120460</xdr:rowOff>
    </xdr:from>
    <xdr:ext cx="762000" cy="259045"/>
    <xdr:sp macro="" textlink="">
      <xdr:nvSpPr>
        <xdr:cNvPr id="211" name="人件費・物件費等の状況該当値テキスト"/>
        <xdr:cNvSpPr txBox="1"/>
      </xdr:nvSpPr>
      <xdr:spPr>
        <a:xfrm>
          <a:off x="5041900" y="1383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123,319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28716</xdr:rowOff>
    </xdr:from>
    <xdr:to>
      <xdr:col>6</xdr:col>
      <xdr:colOff>50800</xdr:colOff>
      <xdr:row>81</xdr:row>
      <xdr:rowOff>130316</xdr:rowOff>
    </xdr:to>
    <xdr:sp macro="" textlink="">
      <xdr:nvSpPr>
        <xdr:cNvPr id="212" name="円/楕円 211"/>
        <xdr:cNvSpPr/>
      </xdr:nvSpPr>
      <xdr:spPr>
        <a:xfrm>
          <a:off x="4064000" y="1391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140493</xdr:rowOff>
    </xdr:from>
    <xdr:ext cx="736600" cy="259045"/>
    <xdr:sp macro="" textlink="">
      <xdr:nvSpPr>
        <xdr:cNvPr id="213" name="テキスト ボックス 212"/>
        <xdr:cNvSpPr txBox="1"/>
      </xdr:nvSpPr>
      <xdr:spPr>
        <a:xfrm>
          <a:off x="3733800" y="13685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124,053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26437</xdr:rowOff>
    </xdr:from>
    <xdr:to>
      <xdr:col>4</xdr:col>
      <xdr:colOff>533400</xdr:colOff>
      <xdr:row>81</xdr:row>
      <xdr:rowOff>128037</xdr:rowOff>
    </xdr:to>
    <xdr:sp macro="" textlink="">
      <xdr:nvSpPr>
        <xdr:cNvPr id="214" name="円/楕円 213"/>
        <xdr:cNvSpPr/>
      </xdr:nvSpPr>
      <xdr:spPr>
        <a:xfrm>
          <a:off x="3175000" y="1391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112814</xdr:rowOff>
    </xdr:from>
    <xdr:ext cx="762000" cy="259045"/>
    <xdr:sp macro="" textlink="">
      <xdr:nvSpPr>
        <xdr:cNvPr id="215" name="テキスト ボックス 214"/>
        <xdr:cNvSpPr txBox="1"/>
      </xdr:nvSpPr>
      <xdr:spPr>
        <a:xfrm>
          <a:off x="2844800" y="14000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122,353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20312</xdr:rowOff>
    </xdr:from>
    <xdr:to>
      <xdr:col>3</xdr:col>
      <xdr:colOff>330200</xdr:colOff>
      <xdr:row>81</xdr:row>
      <xdr:rowOff>121912</xdr:rowOff>
    </xdr:to>
    <xdr:sp macro="" textlink="">
      <xdr:nvSpPr>
        <xdr:cNvPr id="216" name="円/楕円 215"/>
        <xdr:cNvSpPr/>
      </xdr:nvSpPr>
      <xdr:spPr>
        <a:xfrm>
          <a:off x="2286000" y="1390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106689</xdr:rowOff>
    </xdr:from>
    <xdr:ext cx="762000" cy="259045"/>
    <xdr:sp macro="" textlink="">
      <xdr:nvSpPr>
        <xdr:cNvPr id="217" name="テキスト ボックス 216"/>
        <xdr:cNvSpPr txBox="1"/>
      </xdr:nvSpPr>
      <xdr:spPr>
        <a:xfrm>
          <a:off x="1955800" y="1399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117,784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23679</xdr:rowOff>
    </xdr:from>
    <xdr:to>
      <xdr:col>2</xdr:col>
      <xdr:colOff>127000</xdr:colOff>
      <xdr:row>81</xdr:row>
      <xdr:rowOff>125279</xdr:rowOff>
    </xdr:to>
    <xdr:sp macro="" textlink="">
      <xdr:nvSpPr>
        <xdr:cNvPr id="218" name="円/楕円 217"/>
        <xdr:cNvSpPr/>
      </xdr:nvSpPr>
      <xdr:spPr>
        <a:xfrm>
          <a:off x="1397000" y="1391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110056</xdr:rowOff>
    </xdr:from>
    <xdr:ext cx="762000" cy="259045"/>
    <xdr:sp macro="" textlink="">
      <xdr:nvSpPr>
        <xdr:cNvPr id="219" name="テキスト ボックス 218"/>
        <xdr:cNvSpPr txBox="1"/>
      </xdr:nvSpPr>
      <xdr:spPr>
        <a:xfrm>
          <a:off x="1066800" y="13997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120,295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a:t>
          </a:r>
          <a:r>
            <a:rPr kumimoji="1" lang="en-US" altLang="ja-JP" sz="1300">
              <a:latin typeface="ＭＳ Ｐゴシック"/>
            </a:rPr>
            <a:t>3.4</a:t>
          </a:r>
          <a:r>
            <a:rPr kumimoji="1" lang="ja-JP" altLang="en-US" sz="1300">
              <a:latin typeface="ＭＳ Ｐゴシック"/>
            </a:rPr>
            <a:t>ポイント上回っている要因としては、人材確保の必要性から近隣自治体の水準を考慮し、新卒初任給を国より高く設定していることと、給与制度の総合的見直しの実施時期が、国は平成２７年４月１日であるのに対し、本町では平成２８年４月１日と、</a:t>
          </a:r>
          <a:r>
            <a:rPr kumimoji="1" lang="en-US" altLang="ja-JP" sz="1300">
              <a:latin typeface="ＭＳ Ｐゴシック"/>
            </a:rPr>
            <a:t>1</a:t>
          </a:r>
          <a:r>
            <a:rPr kumimoji="1" lang="ja-JP" altLang="en-US" sz="1300">
              <a:latin typeface="ＭＳ Ｐゴシック"/>
            </a:rPr>
            <a:t>年ずれているため、経過措置によりラスパイレス指数が高くなっていることによる。</a:t>
          </a:r>
          <a:endParaRPr kumimoji="1" lang="en-US" altLang="ja-JP" sz="1300">
            <a:latin typeface="ＭＳ Ｐゴシック"/>
          </a:endParaRPr>
        </a:p>
        <a:p>
          <a:r>
            <a:rPr kumimoji="1" lang="ja-JP" altLang="en-US" sz="1300">
              <a:latin typeface="ＭＳ Ｐゴシック"/>
            </a:rPr>
            <a:t>　地域の実情を考慮しつつ、人事院勧告に準拠した給与改定や給与制度の総合的見直しの実施により、給与水準の適正化に取り組んでいく。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85</xdr:row>
      <xdr:rowOff>144357</xdr:rowOff>
    </xdr:to>
    <xdr:cxnSp macro="">
      <xdr:nvCxnSpPr>
        <xdr:cNvPr id="248" name="直線コネクタ 247"/>
        <xdr:cNvCxnSpPr/>
      </xdr:nvCxnSpPr>
      <xdr:spPr>
        <a:xfrm flipV="1">
          <a:off x="17018000" y="13792623"/>
          <a:ext cx="0" cy="924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116434</xdr:rowOff>
    </xdr:from>
    <xdr:ext cx="762000" cy="259045"/>
    <xdr:sp macro="" textlink="">
      <xdr:nvSpPr>
        <xdr:cNvPr id="249" name="給与水準   （国との比較）最小値テキスト"/>
        <xdr:cNvSpPr txBox="1"/>
      </xdr:nvSpPr>
      <xdr:spPr>
        <a:xfrm>
          <a:off x="17106900" y="1468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85</xdr:row>
      <xdr:rowOff>144357</xdr:rowOff>
    </xdr:from>
    <xdr:to>
      <xdr:col>24</xdr:col>
      <xdr:colOff>647700</xdr:colOff>
      <xdr:row>85</xdr:row>
      <xdr:rowOff>144357</xdr:rowOff>
    </xdr:to>
    <xdr:cxnSp macro="">
      <xdr:nvCxnSpPr>
        <xdr:cNvPr id="250" name="直線コネクタ 249"/>
        <xdr:cNvCxnSpPr/>
      </xdr:nvCxnSpPr>
      <xdr:spPr>
        <a:xfrm>
          <a:off x="16929100" y="1471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1"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2" name="直線コネクタ 251"/>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63923</xdr:rowOff>
    </xdr:from>
    <xdr:to>
      <xdr:col>24</xdr:col>
      <xdr:colOff>558800</xdr:colOff>
      <xdr:row>85</xdr:row>
      <xdr:rowOff>88054</xdr:rowOff>
    </xdr:to>
    <xdr:cxnSp macro="">
      <xdr:nvCxnSpPr>
        <xdr:cNvPr id="253" name="直線コネクタ 252"/>
        <xdr:cNvCxnSpPr/>
      </xdr:nvCxnSpPr>
      <xdr:spPr>
        <a:xfrm flipV="1">
          <a:off x="16179800" y="1463717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4"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5" name="フローチャート : 判断 254"/>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138854</xdr:rowOff>
    </xdr:from>
    <xdr:to>
      <xdr:col>23</xdr:col>
      <xdr:colOff>406400</xdr:colOff>
      <xdr:row>85</xdr:row>
      <xdr:rowOff>88054</xdr:rowOff>
    </xdr:to>
    <xdr:cxnSp macro="">
      <xdr:nvCxnSpPr>
        <xdr:cNvPr id="256" name="直線コネクタ 255"/>
        <xdr:cNvCxnSpPr/>
      </xdr:nvCxnSpPr>
      <xdr:spPr>
        <a:xfrm>
          <a:off x="15290800" y="1454065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106680</xdr:rowOff>
    </xdr:from>
    <xdr:to>
      <xdr:col>23</xdr:col>
      <xdr:colOff>457200</xdr:colOff>
      <xdr:row>84</xdr:row>
      <xdr:rowOff>36830</xdr:rowOff>
    </xdr:to>
    <xdr:sp macro="" textlink="">
      <xdr:nvSpPr>
        <xdr:cNvPr id="257" name="フローチャート : 判断 256"/>
        <xdr:cNvSpPr/>
      </xdr:nvSpPr>
      <xdr:spPr>
        <a:xfrm>
          <a:off x="161290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47007</xdr:rowOff>
    </xdr:from>
    <xdr:ext cx="736600" cy="259045"/>
    <xdr:sp macro="" textlink="">
      <xdr:nvSpPr>
        <xdr:cNvPr id="258" name="テキスト ボックス 257"/>
        <xdr:cNvSpPr txBox="1"/>
      </xdr:nvSpPr>
      <xdr:spPr>
        <a:xfrm>
          <a:off x="15798800" y="1410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74507</xdr:rowOff>
    </xdr:from>
    <xdr:to>
      <xdr:col>22</xdr:col>
      <xdr:colOff>203200</xdr:colOff>
      <xdr:row>84</xdr:row>
      <xdr:rowOff>138854</xdr:rowOff>
    </xdr:to>
    <xdr:cxnSp macro="">
      <xdr:nvCxnSpPr>
        <xdr:cNvPr id="259" name="直線コネクタ 258"/>
        <xdr:cNvCxnSpPr/>
      </xdr:nvCxnSpPr>
      <xdr:spPr>
        <a:xfrm>
          <a:off x="14401800" y="14476307"/>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60" name="フローチャート : 判断 259"/>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1" name="テキスト ボックス 260"/>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74507</xdr:rowOff>
    </xdr:from>
    <xdr:to>
      <xdr:col>21</xdr:col>
      <xdr:colOff>0</xdr:colOff>
      <xdr:row>88</xdr:row>
      <xdr:rowOff>32173</xdr:rowOff>
    </xdr:to>
    <xdr:cxnSp macro="">
      <xdr:nvCxnSpPr>
        <xdr:cNvPr id="262" name="直線コネクタ 261"/>
        <xdr:cNvCxnSpPr/>
      </xdr:nvCxnSpPr>
      <xdr:spPr>
        <a:xfrm flipV="1">
          <a:off x="13512800" y="14476307"/>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58420</xdr:rowOff>
    </xdr:from>
    <xdr:to>
      <xdr:col>21</xdr:col>
      <xdr:colOff>50800</xdr:colOff>
      <xdr:row>83</xdr:row>
      <xdr:rowOff>160020</xdr:rowOff>
    </xdr:to>
    <xdr:sp macro="" textlink="">
      <xdr:nvSpPr>
        <xdr:cNvPr id="263" name="フローチャート : 判断 262"/>
        <xdr:cNvSpPr/>
      </xdr:nvSpPr>
      <xdr:spPr>
        <a:xfrm>
          <a:off x="14351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170197</xdr:rowOff>
    </xdr:from>
    <xdr:ext cx="762000" cy="259045"/>
    <xdr:sp macro="" textlink="">
      <xdr:nvSpPr>
        <xdr:cNvPr id="264" name="テキスト ボックス 263"/>
        <xdr:cNvSpPr txBox="1"/>
      </xdr:nvSpPr>
      <xdr:spPr>
        <a:xfrm>
          <a:off x="14020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5" name="フローチャート : 判断 264"/>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66" name="テキスト ボックス 265"/>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13123</xdr:rowOff>
    </xdr:from>
    <xdr:to>
      <xdr:col>24</xdr:col>
      <xdr:colOff>609600</xdr:colOff>
      <xdr:row>85</xdr:row>
      <xdr:rowOff>114723</xdr:rowOff>
    </xdr:to>
    <xdr:sp macro="" textlink="">
      <xdr:nvSpPr>
        <xdr:cNvPr id="272" name="円/楕円 271"/>
        <xdr:cNvSpPr/>
      </xdr:nvSpPr>
      <xdr:spPr>
        <a:xfrm>
          <a:off x="169672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80450</xdr:rowOff>
    </xdr:from>
    <xdr:ext cx="762000" cy="259045"/>
    <xdr:sp macro="" textlink="">
      <xdr:nvSpPr>
        <xdr:cNvPr id="273" name="給与水準   （国との比較）該当値テキスト"/>
        <xdr:cNvSpPr txBox="1"/>
      </xdr:nvSpPr>
      <xdr:spPr>
        <a:xfrm>
          <a:off x="17106900" y="144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37254</xdr:rowOff>
    </xdr:from>
    <xdr:to>
      <xdr:col>23</xdr:col>
      <xdr:colOff>457200</xdr:colOff>
      <xdr:row>85</xdr:row>
      <xdr:rowOff>138854</xdr:rowOff>
    </xdr:to>
    <xdr:sp macro="" textlink="">
      <xdr:nvSpPr>
        <xdr:cNvPr id="274" name="円/楕円 273"/>
        <xdr:cNvSpPr/>
      </xdr:nvSpPr>
      <xdr:spPr>
        <a:xfrm>
          <a:off x="16129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123631</xdr:rowOff>
    </xdr:from>
    <xdr:ext cx="736600" cy="259045"/>
    <xdr:sp macro="" textlink="">
      <xdr:nvSpPr>
        <xdr:cNvPr id="275" name="テキスト ボックス 274"/>
        <xdr:cNvSpPr txBox="1"/>
      </xdr:nvSpPr>
      <xdr:spPr>
        <a:xfrm>
          <a:off x="15798800" y="1469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88054</xdr:rowOff>
    </xdr:from>
    <xdr:to>
      <xdr:col>22</xdr:col>
      <xdr:colOff>254000</xdr:colOff>
      <xdr:row>85</xdr:row>
      <xdr:rowOff>18204</xdr:rowOff>
    </xdr:to>
    <xdr:sp macro="" textlink="">
      <xdr:nvSpPr>
        <xdr:cNvPr id="276" name="円/楕円 275"/>
        <xdr:cNvSpPr/>
      </xdr:nvSpPr>
      <xdr:spPr>
        <a:xfrm>
          <a:off x="15240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2981</xdr:rowOff>
    </xdr:from>
    <xdr:ext cx="762000" cy="259045"/>
    <xdr:sp macro="" textlink="">
      <xdr:nvSpPr>
        <xdr:cNvPr id="277" name="テキスト ボックス 276"/>
        <xdr:cNvSpPr txBox="1"/>
      </xdr:nvSpPr>
      <xdr:spPr>
        <a:xfrm>
          <a:off x="14909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23707</xdr:rowOff>
    </xdr:from>
    <xdr:to>
      <xdr:col>21</xdr:col>
      <xdr:colOff>50800</xdr:colOff>
      <xdr:row>84</xdr:row>
      <xdr:rowOff>125307</xdr:rowOff>
    </xdr:to>
    <xdr:sp macro="" textlink="">
      <xdr:nvSpPr>
        <xdr:cNvPr id="278" name="円/楕円 277"/>
        <xdr:cNvSpPr/>
      </xdr:nvSpPr>
      <xdr:spPr>
        <a:xfrm>
          <a:off x="14351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110084</xdr:rowOff>
    </xdr:from>
    <xdr:ext cx="762000" cy="259045"/>
    <xdr:sp macro="" textlink="">
      <xdr:nvSpPr>
        <xdr:cNvPr id="279" name="テキスト ボックス 278"/>
        <xdr:cNvSpPr txBox="1"/>
      </xdr:nvSpPr>
      <xdr:spPr>
        <a:xfrm>
          <a:off x="14020800" y="1451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152823</xdr:rowOff>
    </xdr:from>
    <xdr:to>
      <xdr:col>19</xdr:col>
      <xdr:colOff>533400</xdr:colOff>
      <xdr:row>88</xdr:row>
      <xdr:rowOff>82973</xdr:rowOff>
    </xdr:to>
    <xdr:sp macro="" textlink="">
      <xdr:nvSpPr>
        <xdr:cNvPr id="280" name="円/楕円 279"/>
        <xdr:cNvSpPr/>
      </xdr:nvSpPr>
      <xdr:spPr>
        <a:xfrm>
          <a:off x="13462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67750</xdr:rowOff>
    </xdr:from>
    <xdr:ext cx="762000" cy="259045"/>
    <xdr:sp macro="" textlink="">
      <xdr:nvSpPr>
        <xdr:cNvPr id="281" name="テキスト ボックス 280"/>
        <xdr:cNvSpPr txBox="1"/>
      </xdr:nvSpPr>
      <xdr:spPr>
        <a:xfrm>
          <a:off x="13131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需要が増大する中、事務処理の合理化や民間委託の推進などにより、職員数の抑制に努めているものの、地形上、出張所や消防分署が必要となるほか、ごみ収集、し尿処理業務や保育園（６園）の運営を町単独で実施しているため、類似団体の平均を</a:t>
          </a:r>
          <a:r>
            <a:rPr kumimoji="1" lang="en-US" altLang="ja-JP" sz="1300">
              <a:latin typeface="ＭＳ Ｐゴシック"/>
            </a:rPr>
            <a:t>0.78</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今後も適切な定員管理に努める。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3" name="直線コネクタ 312"/>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4"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5" name="直線コネクタ 314"/>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6"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7" name="直線コネクタ 316"/>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53068</xdr:rowOff>
    </xdr:from>
    <xdr:to>
      <xdr:col>24</xdr:col>
      <xdr:colOff>558800</xdr:colOff>
      <xdr:row>62</xdr:row>
      <xdr:rowOff>73751</xdr:rowOff>
    </xdr:to>
    <xdr:cxnSp macro="">
      <xdr:nvCxnSpPr>
        <xdr:cNvPr id="318" name="直線コネクタ 317"/>
        <xdr:cNvCxnSpPr/>
      </xdr:nvCxnSpPr>
      <xdr:spPr>
        <a:xfrm flipV="1">
          <a:off x="16179800" y="10682968"/>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55806</xdr:rowOff>
    </xdr:from>
    <xdr:ext cx="762000" cy="259045"/>
    <xdr:sp macro="" textlink="">
      <xdr:nvSpPr>
        <xdr:cNvPr id="319" name="定員管理の状況平均値テキスト"/>
        <xdr:cNvSpPr txBox="1"/>
      </xdr:nvSpPr>
      <xdr:spPr>
        <a:xfrm>
          <a:off x="17106900" y="10342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20" name="フローチャート : 判断 319"/>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73751</xdr:rowOff>
    </xdr:from>
    <xdr:to>
      <xdr:col>23</xdr:col>
      <xdr:colOff>406400</xdr:colOff>
      <xdr:row>62</xdr:row>
      <xdr:rowOff>84092</xdr:rowOff>
    </xdr:to>
    <xdr:cxnSp macro="">
      <xdr:nvCxnSpPr>
        <xdr:cNvPr id="321" name="直線コネクタ 320"/>
        <xdr:cNvCxnSpPr/>
      </xdr:nvCxnSpPr>
      <xdr:spPr>
        <a:xfrm flipV="1">
          <a:off x="15290800" y="10703651"/>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2" name="フローチャート : 判断 321"/>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137268</xdr:rowOff>
    </xdr:from>
    <xdr:ext cx="736600" cy="259045"/>
    <xdr:sp macro="" textlink="">
      <xdr:nvSpPr>
        <xdr:cNvPr id="323" name="テキスト ボックス 322"/>
        <xdr:cNvSpPr txBox="1"/>
      </xdr:nvSpPr>
      <xdr:spPr>
        <a:xfrm>
          <a:off x="15798800" y="102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59962</xdr:rowOff>
    </xdr:from>
    <xdr:to>
      <xdr:col>22</xdr:col>
      <xdr:colOff>203200</xdr:colOff>
      <xdr:row>62</xdr:row>
      <xdr:rowOff>84092</xdr:rowOff>
    </xdr:to>
    <xdr:cxnSp macro="">
      <xdr:nvCxnSpPr>
        <xdr:cNvPr id="324" name="直線コネクタ 323"/>
        <xdr:cNvCxnSpPr/>
      </xdr:nvCxnSpPr>
      <xdr:spPr>
        <a:xfrm>
          <a:off x="14401800" y="1068986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5" name="フローチャート : 判断 324"/>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6" name="テキスト ボックス 325"/>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53068</xdr:rowOff>
    </xdr:from>
    <xdr:to>
      <xdr:col>21</xdr:col>
      <xdr:colOff>0</xdr:colOff>
      <xdr:row>62</xdr:row>
      <xdr:rowOff>59962</xdr:rowOff>
    </xdr:to>
    <xdr:cxnSp macro="">
      <xdr:nvCxnSpPr>
        <xdr:cNvPr id="327" name="直線コネクタ 326"/>
        <xdr:cNvCxnSpPr/>
      </xdr:nvCxnSpPr>
      <xdr:spPr>
        <a:xfrm>
          <a:off x="13512800" y="10682968"/>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8" name="フローチャート : 判断 327"/>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29" name="テキスト ボックス 328"/>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0" name="フローチャート : 判断 329"/>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31" name="テキスト ボックス 330"/>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2268</xdr:rowOff>
    </xdr:from>
    <xdr:to>
      <xdr:col>24</xdr:col>
      <xdr:colOff>609600</xdr:colOff>
      <xdr:row>62</xdr:row>
      <xdr:rowOff>103868</xdr:rowOff>
    </xdr:to>
    <xdr:sp macro="" textlink="">
      <xdr:nvSpPr>
        <xdr:cNvPr id="337" name="円/楕円 336"/>
        <xdr:cNvSpPr/>
      </xdr:nvSpPr>
      <xdr:spPr>
        <a:xfrm>
          <a:off x="16967200" y="1063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145795</xdr:rowOff>
    </xdr:from>
    <xdr:ext cx="762000" cy="259045"/>
    <xdr:sp macro="" textlink="">
      <xdr:nvSpPr>
        <xdr:cNvPr id="338" name="定員管理の状況該当値テキスト"/>
        <xdr:cNvSpPr txBox="1"/>
      </xdr:nvSpPr>
      <xdr:spPr>
        <a:xfrm>
          <a:off x="17106900" y="10604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22951</xdr:rowOff>
    </xdr:from>
    <xdr:to>
      <xdr:col>23</xdr:col>
      <xdr:colOff>457200</xdr:colOff>
      <xdr:row>62</xdr:row>
      <xdr:rowOff>124551</xdr:rowOff>
    </xdr:to>
    <xdr:sp macro="" textlink="">
      <xdr:nvSpPr>
        <xdr:cNvPr id="339" name="円/楕円 338"/>
        <xdr:cNvSpPr/>
      </xdr:nvSpPr>
      <xdr:spPr>
        <a:xfrm>
          <a:off x="16129000" y="1065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109328</xdr:rowOff>
    </xdr:from>
    <xdr:ext cx="736600" cy="259045"/>
    <xdr:sp macro="" textlink="">
      <xdr:nvSpPr>
        <xdr:cNvPr id="340" name="テキスト ボックス 339"/>
        <xdr:cNvSpPr txBox="1"/>
      </xdr:nvSpPr>
      <xdr:spPr>
        <a:xfrm>
          <a:off x="15798800" y="10739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33292</xdr:rowOff>
    </xdr:from>
    <xdr:to>
      <xdr:col>22</xdr:col>
      <xdr:colOff>254000</xdr:colOff>
      <xdr:row>62</xdr:row>
      <xdr:rowOff>134892</xdr:rowOff>
    </xdr:to>
    <xdr:sp macro="" textlink="">
      <xdr:nvSpPr>
        <xdr:cNvPr id="341" name="円/楕円 340"/>
        <xdr:cNvSpPr/>
      </xdr:nvSpPr>
      <xdr:spPr>
        <a:xfrm>
          <a:off x="15240000" y="1066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119669</xdr:rowOff>
    </xdr:from>
    <xdr:ext cx="762000" cy="259045"/>
    <xdr:sp macro="" textlink="">
      <xdr:nvSpPr>
        <xdr:cNvPr id="342" name="テキスト ボックス 341"/>
        <xdr:cNvSpPr txBox="1"/>
      </xdr:nvSpPr>
      <xdr:spPr>
        <a:xfrm>
          <a:off x="14909800" y="1074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9162</xdr:rowOff>
    </xdr:from>
    <xdr:to>
      <xdr:col>21</xdr:col>
      <xdr:colOff>50800</xdr:colOff>
      <xdr:row>62</xdr:row>
      <xdr:rowOff>110762</xdr:rowOff>
    </xdr:to>
    <xdr:sp macro="" textlink="">
      <xdr:nvSpPr>
        <xdr:cNvPr id="343" name="円/楕円 342"/>
        <xdr:cNvSpPr/>
      </xdr:nvSpPr>
      <xdr:spPr>
        <a:xfrm>
          <a:off x="14351000" y="1063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95539</xdr:rowOff>
    </xdr:from>
    <xdr:ext cx="762000" cy="259045"/>
    <xdr:sp macro="" textlink="">
      <xdr:nvSpPr>
        <xdr:cNvPr id="344" name="テキスト ボックス 343"/>
        <xdr:cNvSpPr txBox="1"/>
      </xdr:nvSpPr>
      <xdr:spPr>
        <a:xfrm>
          <a:off x="14020800" y="10725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2268</xdr:rowOff>
    </xdr:from>
    <xdr:to>
      <xdr:col>19</xdr:col>
      <xdr:colOff>533400</xdr:colOff>
      <xdr:row>62</xdr:row>
      <xdr:rowOff>103868</xdr:rowOff>
    </xdr:to>
    <xdr:sp macro="" textlink="">
      <xdr:nvSpPr>
        <xdr:cNvPr id="345" name="円/楕円 344"/>
        <xdr:cNvSpPr/>
      </xdr:nvSpPr>
      <xdr:spPr>
        <a:xfrm>
          <a:off x="13462000" y="1063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88645</xdr:rowOff>
    </xdr:from>
    <xdr:ext cx="762000" cy="259045"/>
    <xdr:sp macro="" textlink="">
      <xdr:nvSpPr>
        <xdr:cNvPr id="346" name="テキスト ボックス 345"/>
        <xdr:cNvSpPr txBox="1"/>
      </xdr:nvSpPr>
      <xdr:spPr>
        <a:xfrm>
          <a:off x="13131800" y="1071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3.5%]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平成９年度から、新規の地方債の発行を、原則として当該年度の元金償還額以内に抑制してきたことや、過去の高利子の地方債の償還が終了してきていることにより、類似団体平均を大幅に下回っている。</a:t>
          </a:r>
          <a:endParaRPr kumimoji="1" lang="en-US" altLang="ja-JP" sz="1300">
            <a:latin typeface="ＭＳ Ｐゴシック"/>
          </a:endParaRPr>
        </a:p>
        <a:p>
          <a:r>
            <a:rPr kumimoji="1" lang="ja-JP" altLang="en-US" sz="1300">
              <a:latin typeface="ＭＳ Ｐゴシック"/>
            </a:rPr>
            <a:t>　今後も、健全財政を念頭に置きながら地方債の活用を図り、低い水準を維持できるよう努める。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2" name="直線コネクタ 371"/>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3"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4" name="直線コネクタ 373"/>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5"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6" name="直線コネクタ 375"/>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54864</xdr:rowOff>
    </xdr:from>
    <xdr:to>
      <xdr:col>24</xdr:col>
      <xdr:colOff>558800</xdr:colOff>
      <xdr:row>38</xdr:row>
      <xdr:rowOff>59690</xdr:rowOff>
    </xdr:to>
    <xdr:cxnSp macro="">
      <xdr:nvCxnSpPr>
        <xdr:cNvPr id="377" name="直線コネクタ 376"/>
        <xdr:cNvCxnSpPr/>
      </xdr:nvCxnSpPr>
      <xdr:spPr>
        <a:xfrm>
          <a:off x="16179800" y="656996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125493</xdr:rowOff>
    </xdr:from>
    <xdr:ext cx="762000" cy="259045"/>
    <xdr:sp macro="" textlink="">
      <xdr:nvSpPr>
        <xdr:cNvPr id="378" name="公債費負担の状況平均値テキスト"/>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79" name="フローチャート : 判断 378"/>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54864</xdr:rowOff>
    </xdr:from>
    <xdr:to>
      <xdr:col>23</xdr:col>
      <xdr:colOff>406400</xdr:colOff>
      <xdr:row>38</xdr:row>
      <xdr:rowOff>98298</xdr:rowOff>
    </xdr:to>
    <xdr:cxnSp macro="">
      <xdr:nvCxnSpPr>
        <xdr:cNvPr id="380" name="直線コネクタ 379"/>
        <xdr:cNvCxnSpPr/>
      </xdr:nvCxnSpPr>
      <xdr:spPr>
        <a:xfrm flipV="1">
          <a:off x="15290800" y="656996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6096</xdr:rowOff>
    </xdr:from>
    <xdr:to>
      <xdr:col>23</xdr:col>
      <xdr:colOff>457200</xdr:colOff>
      <xdr:row>41</xdr:row>
      <xdr:rowOff>107696</xdr:rowOff>
    </xdr:to>
    <xdr:sp macro="" textlink="">
      <xdr:nvSpPr>
        <xdr:cNvPr id="381" name="フローチャート : 判断 380"/>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92473</xdr:rowOff>
    </xdr:from>
    <xdr:ext cx="736600" cy="259045"/>
    <xdr:sp macro="" textlink="">
      <xdr:nvSpPr>
        <xdr:cNvPr id="382" name="テキスト ボックス 381"/>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98298</xdr:rowOff>
    </xdr:from>
    <xdr:to>
      <xdr:col>22</xdr:col>
      <xdr:colOff>203200</xdr:colOff>
      <xdr:row>38</xdr:row>
      <xdr:rowOff>107950</xdr:rowOff>
    </xdr:to>
    <xdr:cxnSp macro="">
      <xdr:nvCxnSpPr>
        <xdr:cNvPr id="383" name="直線コネクタ 382"/>
        <xdr:cNvCxnSpPr/>
      </xdr:nvCxnSpPr>
      <xdr:spPr>
        <a:xfrm flipV="1">
          <a:off x="14401800" y="661339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35052</xdr:rowOff>
    </xdr:from>
    <xdr:to>
      <xdr:col>22</xdr:col>
      <xdr:colOff>254000</xdr:colOff>
      <xdr:row>41</xdr:row>
      <xdr:rowOff>136652</xdr:rowOff>
    </xdr:to>
    <xdr:sp macro="" textlink="">
      <xdr:nvSpPr>
        <xdr:cNvPr id="384" name="フローチャート : 判断 383"/>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121429</xdr:rowOff>
    </xdr:from>
    <xdr:ext cx="762000" cy="259045"/>
    <xdr:sp macro="" textlink="">
      <xdr:nvSpPr>
        <xdr:cNvPr id="385" name="テキスト ボックス 384"/>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107950</xdr:rowOff>
    </xdr:from>
    <xdr:to>
      <xdr:col>21</xdr:col>
      <xdr:colOff>0</xdr:colOff>
      <xdr:row>38</xdr:row>
      <xdr:rowOff>122428</xdr:rowOff>
    </xdr:to>
    <xdr:cxnSp macro="">
      <xdr:nvCxnSpPr>
        <xdr:cNvPr id="386" name="直線コネクタ 385"/>
        <xdr:cNvCxnSpPr/>
      </xdr:nvCxnSpPr>
      <xdr:spPr>
        <a:xfrm flipV="1">
          <a:off x="13512800" y="662305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73660</xdr:rowOff>
    </xdr:from>
    <xdr:to>
      <xdr:col>21</xdr:col>
      <xdr:colOff>50800</xdr:colOff>
      <xdr:row>42</xdr:row>
      <xdr:rowOff>3810</xdr:rowOff>
    </xdr:to>
    <xdr:sp macro="" textlink="">
      <xdr:nvSpPr>
        <xdr:cNvPr id="387" name="フローチャート : 判断 386"/>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160037</xdr:rowOff>
    </xdr:from>
    <xdr:ext cx="762000" cy="259045"/>
    <xdr:sp macro="" textlink="">
      <xdr:nvSpPr>
        <xdr:cNvPr id="388" name="テキスト ボックス 387"/>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107442</xdr:rowOff>
    </xdr:from>
    <xdr:to>
      <xdr:col>19</xdr:col>
      <xdr:colOff>533400</xdr:colOff>
      <xdr:row>42</xdr:row>
      <xdr:rowOff>37592</xdr:rowOff>
    </xdr:to>
    <xdr:sp macro="" textlink="">
      <xdr:nvSpPr>
        <xdr:cNvPr id="389" name="フローチャート : 判断 388"/>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22369</xdr:rowOff>
    </xdr:from>
    <xdr:ext cx="762000" cy="259045"/>
    <xdr:sp macro="" textlink="">
      <xdr:nvSpPr>
        <xdr:cNvPr id="390" name="テキスト ボックス 389"/>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8890</xdr:rowOff>
    </xdr:from>
    <xdr:to>
      <xdr:col>24</xdr:col>
      <xdr:colOff>609600</xdr:colOff>
      <xdr:row>38</xdr:row>
      <xdr:rowOff>110490</xdr:rowOff>
    </xdr:to>
    <xdr:sp macro="" textlink="">
      <xdr:nvSpPr>
        <xdr:cNvPr id="396" name="円/楕円 395"/>
        <xdr:cNvSpPr/>
      </xdr:nvSpPr>
      <xdr:spPr>
        <a:xfrm>
          <a:off x="169672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101617</xdr:rowOff>
    </xdr:from>
    <xdr:ext cx="762000" cy="259045"/>
    <xdr:sp macro="" textlink="">
      <xdr:nvSpPr>
        <xdr:cNvPr id="397" name="公債費負担の状況該当値テキスト"/>
        <xdr:cNvSpPr txBox="1"/>
      </xdr:nvSpPr>
      <xdr:spPr>
        <a:xfrm>
          <a:off x="17106900" y="644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4064</xdr:rowOff>
    </xdr:from>
    <xdr:to>
      <xdr:col>23</xdr:col>
      <xdr:colOff>457200</xdr:colOff>
      <xdr:row>38</xdr:row>
      <xdr:rowOff>105664</xdr:rowOff>
    </xdr:to>
    <xdr:sp macro="" textlink="">
      <xdr:nvSpPr>
        <xdr:cNvPr id="398" name="円/楕円 397"/>
        <xdr:cNvSpPr/>
      </xdr:nvSpPr>
      <xdr:spPr>
        <a:xfrm>
          <a:off x="161290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115841</xdr:rowOff>
    </xdr:from>
    <xdr:ext cx="736600" cy="259045"/>
    <xdr:sp macro="" textlink="">
      <xdr:nvSpPr>
        <xdr:cNvPr id="399" name="テキスト ボックス 398"/>
        <xdr:cNvSpPr txBox="1"/>
      </xdr:nvSpPr>
      <xdr:spPr>
        <a:xfrm>
          <a:off x="15798800" y="6288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47498</xdr:rowOff>
    </xdr:from>
    <xdr:to>
      <xdr:col>22</xdr:col>
      <xdr:colOff>254000</xdr:colOff>
      <xdr:row>38</xdr:row>
      <xdr:rowOff>149098</xdr:rowOff>
    </xdr:to>
    <xdr:sp macro="" textlink="">
      <xdr:nvSpPr>
        <xdr:cNvPr id="400" name="円/楕円 399"/>
        <xdr:cNvSpPr/>
      </xdr:nvSpPr>
      <xdr:spPr>
        <a:xfrm>
          <a:off x="15240000" y="65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159275</xdr:rowOff>
    </xdr:from>
    <xdr:ext cx="762000" cy="259045"/>
    <xdr:sp macro="" textlink="">
      <xdr:nvSpPr>
        <xdr:cNvPr id="401" name="テキスト ボックス 400"/>
        <xdr:cNvSpPr txBox="1"/>
      </xdr:nvSpPr>
      <xdr:spPr>
        <a:xfrm>
          <a:off x="14909800" y="633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57150</xdr:rowOff>
    </xdr:from>
    <xdr:to>
      <xdr:col>21</xdr:col>
      <xdr:colOff>50800</xdr:colOff>
      <xdr:row>38</xdr:row>
      <xdr:rowOff>158750</xdr:rowOff>
    </xdr:to>
    <xdr:sp macro="" textlink="">
      <xdr:nvSpPr>
        <xdr:cNvPr id="402" name="円/楕円 401"/>
        <xdr:cNvSpPr/>
      </xdr:nvSpPr>
      <xdr:spPr>
        <a:xfrm>
          <a:off x="14351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168927</xdr:rowOff>
    </xdr:from>
    <xdr:ext cx="762000" cy="259045"/>
    <xdr:sp macro="" textlink="">
      <xdr:nvSpPr>
        <xdr:cNvPr id="403" name="テキスト ボックス 402"/>
        <xdr:cNvSpPr txBox="1"/>
      </xdr:nvSpPr>
      <xdr:spPr>
        <a:xfrm>
          <a:off x="14020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71628</xdr:rowOff>
    </xdr:from>
    <xdr:to>
      <xdr:col>19</xdr:col>
      <xdr:colOff>533400</xdr:colOff>
      <xdr:row>39</xdr:row>
      <xdr:rowOff>1778</xdr:rowOff>
    </xdr:to>
    <xdr:sp macro="" textlink="">
      <xdr:nvSpPr>
        <xdr:cNvPr id="404" name="円/楕円 403"/>
        <xdr:cNvSpPr/>
      </xdr:nvSpPr>
      <xdr:spPr>
        <a:xfrm>
          <a:off x="13462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11955</xdr:rowOff>
    </xdr:from>
    <xdr:ext cx="762000" cy="259045"/>
    <xdr:sp macro="" textlink="">
      <xdr:nvSpPr>
        <xdr:cNvPr id="405" name="テキスト ボックス 404"/>
        <xdr:cNvSpPr txBox="1"/>
      </xdr:nvSpPr>
      <xdr:spPr>
        <a:xfrm>
          <a:off x="13131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類似団体平均を大幅に下回っている。</a:t>
          </a:r>
        </a:p>
        <a:p>
          <a:r>
            <a:rPr kumimoji="1" lang="ja-JP" altLang="en-US" sz="1300">
              <a:latin typeface="ＭＳ Ｐゴシック"/>
            </a:rPr>
            <a:t>　主な要因としては、地方債借入額の抑制や、計画的な公社からの依頼土地の買い戻しなどにより、将来負担額が減少傾向にあることに加え、将来負担額を上回る基金等の充当可能財源が確保されているためで、引き続き将来負担比率は低い状況で推移するものと考える。</a:t>
          </a:r>
        </a:p>
        <a:p>
          <a:r>
            <a:rPr kumimoji="1" lang="ja-JP" altLang="en-US" sz="1300">
              <a:latin typeface="ＭＳ Ｐゴシック"/>
            </a:rPr>
            <a:t>　今後も公債費の削減や基金の確保など、低い水準を維持できるよう努める。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110913</xdr:rowOff>
    </xdr:to>
    <xdr:cxnSp macro="">
      <xdr:nvCxnSpPr>
        <xdr:cNvPr id="436" name="直線コネクタ 435"/>
        <xdr:cNvCxnSpPr/>
      </xdr:nvCxnSpPr>
      <xdr:spPr>
        <a:xfrm flipV="1">
          <a:off x="17018000" y="2313214"/>
          <a:ext cx="0" cy="15695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82990</xdr:rowOff>
    </xdr:from>
    <xdr:ext cx="762000" cy="259045"/>
    <xdr:sp macro="" textlink="">
      <xdr:nvSpPr>
        <xdr:cNvPr id="437" name="将来負担の状況最小値テキスト"/>
        <xdr:cNvSpPr txBox="1"/>
      </xdr:nvSpPr>
      <xdr:spPr>
        <a:xfrm>
          <a:off x="17106900" y="385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22</xdr:row>
      <xdr:rowOff>110913</xdr:rowOff>
    </xdr:from>
    <xdr:to>
      <xdr:col>24</xdr:col>
      <xdr:colOff>647700</xdr:colOff>
      <xdr:row>22</xdr:row>
      <xdr:rowOff>110913</xdr:rowOff>
    </xdr:to>
    <xdr:cxnSp macro="">
      <xdr:nvCxnSpPr>
        <xdr:cNvPr id="438" name="直線コネクタ 437"/>
        <xdr:cNvCxnSpPr/>
      </xdr:nvCxnSpPr>
      <xdr:spPr>
        <a:xfrm>
          <a:off x="16929100" y="388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12294</xdr:rowOff>
    </xdr:from>
    <xdr:ext cx="762000" cy="259045"/>
    <xdr:sp macro="" textlink="">
      <xdr:nvSpPr>
        <xdr:cNvPr id="441" name="将来負担の状況平均値テキスト"/>
        <xdr:cNvSpPr txBox="1"/>
      </xdr:nvSpPr>
      <xdr:spPr>
        <a:xfrm>
          <a:off x="17106900" y="2412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42" name="フローチャート : 判断 441"/>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3" name="フローチャート : 判断 442"/>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4" name="テキスト ボックス 443"/>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95371</xdr:rowOff>
    </xdr:from>
    <xdr:to>
      <xdr:col>22</xdr:col>
      <xdr:colOff>254000</xdr:colOff>
      <xdr:row>15</xdr:row>
      <xdr:rowOff>25521</xdr:rowOff>
    </xdr:to>
    <xdr:sp macro="" textlink="">
      <xdr:nvSpPr>
        <xdr:cNvPr id="445" name="フローチャート : 判断 444"/>
        <xdr:cNvSpPr/>
      </xdr:nvSpPr>
      <xdr:spPr>
        <a:xfrm>
          <a:off x="15240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35698</xdr:rowOff>
    </xdr:from>
    <xdr:ext cx="762000" cy="259045"/>
    <xdr:sp macro="" textlink="">
      <xdr:nvSpPr>
        <xdr:cNvPr id="446" name="テキスト ボックス 445"/>
        <xdr:cNvSpPr txBox="1"/>
      </xdr:nvSpPr>
      <xdr:spPr>
        <a:xfrm>
          <a:off x="14909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118352</xdr:rowOff>
    </xdr:from>
    <xdr:to>
      <xdr:col>21</xdr:col>
      <xdr:colOff>50800</xdr:colOff>
      <xdr:row>15</xdr:row>
      <xdr:rowOff>48502</xdr:rowOff>
    </xdr:to>
    <xdr:sp macro="" textlink="">
      <xdr:nvSpPr>
        <xdr:cNvPr id="447" name="フローチャート : 判断 446"/>
        <xdr:cNvSpPr/>
      </xdr:nvSpPr>
      <xdr:spPr>
        <a:xfrm>
          <a:off x="14351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58679</xdr:rowOff>
    </xdr:from>
    <xdr:ext cx="762000" cy="259045"/>
    <xdr:sp macro="" textlink="">
      <xdr:nvSpPr>
        <xdr:cNvPr id="448" name="テキスト ボックス 447"/>
        <xdr:cNvSpPr txBox="1"/>
      </xdr:nvSpPr>
      <xdr:spPr>
        <a:xfrm>
          <a:off x="14020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43422</xdr:rowOff>
    </xdr:from>
    <xdr:to>
      <xdr:col>19</xdr:col>
      <xdr:colOff>533400</xdr:colOff>
      <xdr:row>15</xdr:row>
      <xdr:rowOff>145022</xdr:rowOff>
    </xdr:to>
    <xdr:sp macro="" textlink="">
      <xdr:nvSpPr>
        <xdr:cNvPr id="449" name="フローチャート : 判断 448"/>
        <xdr:cNvSpPr/>
      </xdr:nvSpPr>
      <xdr:spPr>
        <a:xfrm>
          <a:off x="13462000" y="26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155199</xdr:rowOff>
    </xdr:from>
    <xdr:ext cx="762000" cy="259045"/>
    <xdr:sp macro="" textlink="">
      <xdr:nvSpPr>
        <xdr:cNvPr id="450" name="テキスト ボックス 449"/>
        <xdr:cNvSpPr txBox="1"/>
      </xdr:nvSpPr>
      <xdr:spPr>
        <a:xfrm>
          <a:off x="13131800" y="23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神奈川県愛川町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40,955
38,664
34.28
12,353,841
11,876,173
477,668
8,204,762
6,934,995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事務処理の合理化や民間委託の推進などにより、職員数の抑制に努めているものの、地形上、出張所や消防分署が必要となるほか、ごみ収集、し尿処理業務や保育園（６園）の運営を町単独で実施しているため、類似団体平均を上回っている。</a:t>
          </a:r>
        </a:p>
        <a:p>
          <a:r>
            <a:rPr kumimoji="1" lang="ja-JP" altLang="en-US" sz="1300">
              <a:latin typeface="ＭＳ Ｐゴシック"/>
            </a:rPr>
            <a:t>　今後も適切な定員管理に努め、人件費の抑制を図っていく。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10414</xdr:rowOff>
    </xdr:from>
    <xdr:to>
      <xdr:col>7</xdr:col>
      <xdr:colOff>15875</xdr:colOff>
      <xdr:row>40</xdr:row>
      <xdr:rowOff>26416</xdr:rowOff>
    </xdr:to>
    <xdr:cxnSp macro="">
      <xdr:nvCxnSpPr>
        <xdr:cNvPr id="59" name="直線コネクタ 58"/>
        <xdr:cNvCxnSpPr/>
      </xdr:nvCxnSpPr>
      <xdr:spPr>
        <a:xfrm flipV="1">
          <a:off x="4826000" y="6011164"/>
          <a:ext cx="0" cy="87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169943</xdr:rowOff>
    </xdr:from>
    <xdr:ext cx="762000" cy="259045"/>
    <xdr:sp macro="" textlink="">
      <xdr:nvSpPr>
        <xdr:cNvPr id="60" name="人件費最小値テキスト"/>
        <xdr:cNvSpPr txBox="1"/>
      </xdr:nvSpPr>
      <xdr:spPr>
        <a:xfrm>
          <a:off x="4914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40</xdr:row>
      <xdr:rowOff>26416</xdr:rowOff>
    </xdr:from>
    <xdr:to>
      <xdr:col>7</xdr:col>
      <xdr:colOff>104775</xdr:colOff>
      <xdr:row>40</xdr:row>
      <xdr:rowOff>26416</xdr:rowOff>
    </xdr:to>
    <xdr:cxnSp macro="">
      <xdr:nvCxnSpPr>
        <xdr:cNvPr id="61" name="直線コネクタ 60"/>
        <xdr:cNvCxnSpPr/>
      </xdr:nvCxnSpPr>
      <xdr:spPr>
        <a:xfrm>
          <a:off x="4737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96791</xdr:rowOff>
    </xdr:from>
    <xdr:ext cx="762000" cy="259045"/>
    <xdr:sp macro="" textlink="">
      <xdr:nvSpPr>
        <xdr:cNvPr id="62" name="人件費最大値テキスト"/>
        <xdr:cNvSpPr txBox="1"/>
      </xdr:nvSpPr>
      <xdr:spPr>
        <a:xfrm>
          <a:off x="4914900" y="575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35</xdr:row>
      <xdr:rowOff>10414</xdr:rowOff>
    </xdr:from>
    <xdr:to>
      <xdr:col>7</xdr:col>
      <xdr:colOff>104775</xdr:colOff>
      <xdr:row>35</xdr:row>
      <xdr:rowOff>10414</xdr:rowOff>
    </xdr:to>
    <xdr:cxnSp macro="">
      <xdr:nvCxnSpPr>
        <xdr:cNvPr id="63" name="直線コネクタ 62"/>
        <xdr:cNvCxnSpPr/>
      </xdr:nvCxnSpPr>
      <xdr:spPr>
        <a:xfrm>
          <a:off x="4737100" y="6011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8128</xdr:rowOff>
    </xdr:from>
    <xdr:to>
      <xdr:col>7</xdr:col>
      <xdr:colOff>15875</xdr:colOff>
      <xdr:row>40</xdr:row>
      <xdr:rowOff>26416</xdr:rowOff>
    </xdr:to>
    <xdr:cxnSp macro="">
      <xdr:nvCxnSpPr>
        <xdr:cNvPr id="64" name="直線コネクタ 63"/>
        <xdr:cNvCxnSpPr/>
      </xdr:nvCxnSpPr>
      <xdr:spPr>
        <a:xfrm>
          <a:off x="3987800" y="68661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88155</xdr:rowOff>
    </xdr:from>
    <xdr:ext cx="762000" cy="259045"/>
    <xdr:sp macro="" textlink="">
      <xdr:nvSpPr>
        <xdr:cNvPr id="65" name="人件費平均値テキスト"/>
        <xdr:cNvSpPr txBox="1"/>
      </xdr:nvSpPr>
      <xdr:spPr>
        <a:xfrm>
          <a:off x="4914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71628</xdr:rowOff>
    </xdr:from>
    <xdr:to>
      <xdr:col>7</xdr:col>
      <xdr:colOff>66675</xdr:colOff>
      <xdr:row>37</xdr:row>
      <xdr:rowOff>1778</xdr:rowOff>
    </xdr:to>
    <xdr:sp macro="" textlink="">
      <xdr:nvSpPr>
        <xdr:cNvPr id="66" name="フローチャート : 判断 65"/>
        <xdr:cNvSpPr/>
      </xdr:nvSpPr>
      <xdr:spPr>
        <a:xfrm>
          <a:off x="4775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8128</xdr:rowOff>
    </xdr:from>
    <xdr:to>
      <xdr:col>5</xdr:col>
      <xdr:colOff>549275</xdr:colOff>
      <xdr:row>40</xdr:row>
      <xdr:rowOff>76708</xdr:rowOff>
    </xdr:to>
    <xdr:cxnSp macro="">
      <xdr:nvCxnSpPr>
        <xdr:cNvPr id="67" name="直線コネクタ 66"/>
        <xdr:cNvCxnSpPr/>
      </xdr:nvCxnSpPr>
      <xdr:spPr>
        <a:xfrm flipV="1">
          <a:off x="3098800" y="68661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21099</xdr:rowOff>
    </xdr:from>
    <xdr:ext cx="736600" cy="259045"/>
    <xdr:sp macro="" textlink="">
      <xdr:nvSpPr>
        <xdr:cNvPr id="69" name="テキスト ボックス 68"/>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67564</xdr:rowOff>
    </xdr:from>
    <xdr:to>
      <xdr:col>4</xdr:col>
      <xdr:colOff>346075</xdr:colOff>
      <xdr:row>40</xdr:row>
      <xdr:rowOff>76708</xdr:rowOff>
    </xdr:to>
    <xdr:cxnSp macro="">
      <xdr:nvCxnSpPr>
        <xdr:cNvPr id="70" name="直線コネクタ 69"/>
        <xdr:cNvCxnSpPr/>
      </xdr:nvCxnSpPr>
      <xdr:spPr>
        <a:xfrm>
          <a:off x="2209800" y="69255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67564</xdr:rowOff>
    </xdr:from>
    <xdr:to>
      <xdr:col>3</xdr:col>
      <xdr:colOff>142875</xdr:colOff>
      <xdr:row>41</xdr:row>
      <xdr:rowOff>14986</xdr:rowOff>
    </xdr:to>
    <xdr:cxnSp macro="">
      <xdr:nvCxnSpPr>
        <xdr:cNvPr id="73" name="直線コネクタ 72"/>
        <xdr:cNvCxnSpPr/>
      </xdr:nvCxnSpPr>
      <xdr:spPr>
        <a:xfrm flipV="1">
          <a:off x="1320800" y="692556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147066</xdr:rowOff>
    </xdr:from>
    <xdr:to>
      <xdr:col>7</xdr:col>
      <xdr:colOff>66675</xdr:colOff>
      <xdr:row>40</xdr:row>
      <xdr:rowOff>77216</xdr:rowOff>
    </xdr:to>
    <xdr:sp macro="" textlink="">
      <xdr:nvSpPr>
        <xdr:cNvPr id="83" name="円/楕円 82"/>
        <xdr:cNvSpPr/>
      </xdr:nvSpPr>
      <xdr:spPr>
        <a:xfrm>
          <a:off x="4775200" y="68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55643</xdr:rowOff>
    </xdr:from>
    <xdr:ext cx="762000" cy="259045"/>
    <xdr:sp macro="" textlink="">
      <xdr:nvSpPr>
        <xdr:cNvPr id="84" name="人件費該当値テキスト"/>
        <xdr:cNvSpPr txBox="1"/>
      </xdr:nvSpPr>
      <xdr:spPr>
        <a:xfrm>
          <a:off x="4914900" y="6742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35.3</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128778</xdr:rowOff>
    </xdr:from>
    <xdr:to>
      <xdr:col>5</xdr:col>
      <xdr:colOff>600075</xdr:colOff>
      <xdr:row>40</xdr:row>
      <xdr:rowOff>58928</xdr:rowOff>
    </xdr:to>
    <xdr:sp macro="" textlink="">
      <xdr:nvSpPr>
        <xdr:cNvPr id="85" name="円/楕円 84"/>
        <xdr:cNvSpPr/>
      </xdr:nvSpPr>
      <xdr:spPr>
        <a:xfrm>
          <a:off x="3937000" y="68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43705</xdr:rowOff>
    </xdr:from>
    <xdr:ext cx="736600" cy="259045"/>
    <xdr:sp macro="" textlink="">
      <xdr:nvSpPr>
        <xdr:cNvPr id="86" name="テキスト ボックス 85"/>
        <xdr:cNvSpPr txBox="1"/>
      </xdr:nvSpPr>
      <xdr:spPr>
        <a:xfrm>
          <a:off x="3606800" y="6901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25908</xdr:rowOff>
    </xdr:from>
    <xdr:to>
      <xdr:col>4</xdr:col>
      <xdr:colOff>396875</xdr:colOff>
      <xdr:row>40</xdr:row>
      <xdr:rowOff>127508</xdr:rowOff>
    </xdr:to>
    <xdr:sp macro="" textlink="">
      <xdr:nvSpPr>
        <xdr:cNvPr id="87" name="円/楕円 86"/>
        <xdr:cNvSpPr/>
      </xdr:nvSpPr>
      <xdr:spPr>
        <a:xfrm>
          <a:off x="3048000" y="68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112285</xdr:rowOff>
    </xdr:from>
    <xdr:ext cx="762000" cy="259045"/>
    <xdr:sp macro="" textlink="">
      <xdr:nvSpPr>
        <xdr:cNvPr id="88" name="テキスト ボックス 87"/>
        <xdr:cNvSpPr txBox="1"/>
      </xdr:nvSpPr>
      <xdr:spPr>
        <a:xfrm>
          <a:off x="2717800" y="697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16764</xdr:rowOff>
    </xdr:from>
    <xdr:to>
      <xdr:col>3</xdr:col>
      <xdr:colOff>193675</xdr:colOff>
      <xdr:row>40</xdr:row>
      <xdr:rowOff>118364</xdr:rowOff>
    </xdr:to>
    <xdr:sp macro="" textlink="">
      <xdr:nvSpPr>
        <xdr:cNvPr id="89" name="円/楕円 88"/>
        <xdr:cNvSpPr/>
      </xdr:nvSpPr>
      <xdr:spPr>
        <a:xfrm>
          <a:off x="21590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103141</xdr:rowOff>
    </xdr:from>
    <xdr:ext cx="762000" cy="259045"/>
    <xdr:sp macro="" textlink="">
      <xdr:nvSpPr>
        <xdr:cNvPr id="90" name="テキスト ボックス 89"/>
        <xdr:cNvSpPr txBox="1"/>
      </xdr:nvSpPr>
      <xdr:spPr>
        <a:xfrm>
          <a:off x="1828800" y="696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135636</xdr:rowOff>
    </xdr:from>
    <xdr:to>
      <xdr:col>1</xdr:col>
      <xdr:colOff>676275</xdr:colOff>
      <xdr:row>41</xdr:row>
      <xdr:rowOff>65786</xdr:rowOff>
    </xdr:to>
    <xdr:sp macro="" textlink="">
      <xdr:nvSpPr>
        <xdr:cNvPr id="91" name="円/楕円 90"/>
        <xdr:cNvSpPr/>
      </xdr:nvSpPr>
      <xdr:spPr>
        <a:xfrm>
          <a:off x="1270000" y="699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50563</xdr:rowOff>
    </xdr:from>
    <xdr:ext cx="762000" cy="259045"/>
    <xdr:sp macro="" textlink="">
      <xdr:nvSpPr>
        <xdr:cNvPr id="92" name="テキスト ボックス 91"/>
        <xdr:cNvSpPr txBox="1"/>
      </xdr:nvSpPr>
      <xdr:spPr>
        <a:xfrm>
          <a:off x="9398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保育園及び小学校の給食調理業務委託を民間委託していることや、正規職員の退職不補充分を賃金に振り替えていること、さらにはごみ収集、し尿処理を町単独で実施していることによる維持管理経費などにより、類似団体の平均を上回っている。</a:t>
          </a:r>
          <a:endParaRPr kumimoji="1" lang="en-US" altLang="ja-JP" sz="1300">
            <a:latin typeface="ＭＳ Ｐゴシック"/>
          </a:endParaRPr>
        </a:p>
        <a:p>
          <a:r>
            <a:rPr kumimoji="1" lang="ja-JP" altLang="en-US" sz="1300">
              <a:latin typeface="ＭＳ Ｐゴシック"/>
            </a:rPr>
            <a:t>　平成２８年度については、可燃ごみの収集運搬業務委託料や剪定枝の処分委託料などの増により率が増加した。</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50800</xdr:rowOff>
    </xdr:to>
    <xdr:cxnSp macro="">
      <xdr:nvCxnSpPr>
        <xdr:cNvPr id="122" name="直線コネクタ 121"/>
        <xdr:cNvCxnSpPr/>
      </xdr:nvCxnSpPr>
      <xdr:spPr>
        <a:xfrm flipV="1">
          <a:off x="16510000" y="23531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3"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4" name="直線コネクタ 123"/>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5"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6" name="直線コネクタ 125"/>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42636</xdr:rowOff>
    </xdr:from>
    <xdr:to>
      <xdr:col>24</xdr:col>
      <xdr:colOff>31750</xdr:colOff>
      <xdr:row>19</xdr:row>
      <xdr:rowOff>107950</xdr:rowOff>
    </xdr:to>
    <xdr:cxnSp macro="">
      <xdr:nvCxnSpPr>
        <xdr:cNvPr id="127" name="直線コネクタ 126"/>
        <xdr:cNvCxnSpPr/>
      </xdr:nvCxnSpPr>
      <xdr:spPr>
        <a:xfrm>
          <a:off x="15671800" y="33001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28"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29" name="フローチャート : 判断 128"/>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42636</xdr:rowOff>
    </xdr:from>
    <xdr:to>
      <xdr:col>22</xdr:col>
      <xdr:colOff>565150</xdr:colOff>
      <xdr:row>19</xdr:row>
      <xdr:rowOff>140607</xdr:rowOff>
    </xdr:to>
    <xdr:cxnSp macro="">
      <xdr:nvCxnSpPr>
        <xdr:cNvPr id="130" name="直線コネクタ 129"/>
        <xdr:cNvCxnSpPr/>
      </xdr:nvCxnSpPr>
      <xdr:spPr>
        <a:xfrm flipV="1">
          <a:off x="14782800" y="33001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20864</xdr:rowOff>
    </xdr:from>
    <xdr:to>
      <xdr:col>21</xdr:col>
      <xdr:colOff>361950</xdr:colOff>
      <xdr:row>19</xdr:row>
      <xdr:rowOff>140607</xdr:rowOff>
    </xdr:to>
    <xdr:cxnSp macro="">
      <xdr:nvCxnSpPr>
        <xdr:cNvPr id="133" name="直線コネクタ 132"/>
        <xdr:cNvCxnSpPr/>
      </xdr:nvCxnSpPr>
      <xdr:spPr>
        <a:xfrm>
          <a:off x="13893800" y="32784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4" name="フローチャート : 判断 133"/>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65513</xdr:rowOff>
    </xdr:from>
    <xdr:ext cx="762000" cy="259045"/>
    <xdr:sp macro="" textlink="">
      <xdr:nvSpPr>
        <xdr:cNvPr id="135" name="テキスト ボックス 134"/>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20864</xdr:rowOff>
    </xdr:from>
    <xdr:to>
      <xdr:col>20</xdr:col>
      <xdr:colOff>158750</xdr:colOff>
      <xdr:row>19</xdr:row>
      <xdr:rowOff>75293</xdr:rowOff>
    </xdr:to>
    <xdr:cxnSp macro="">
      <xdr:nvCxnSpPr>
        <xdr:cNvPr id="136" name="直線コネクタ 135"/>
        <xdr:cNvCxnSpPr/>
      </xdr:nvCxnSpPr>
      <xdr:spPr>
        <a:xfrm flipV="1">
          <a:off x="13004800" y="32784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7" name="フローチャート : 判断 136"/>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198</xdr:rowOff>
    </xdr:from>
    <xdr:ext cx="762000" cy="259045"/>
    <xdr:sp macro="" textlink="">
      <xdr:nvSpPr>
        <xdr:cNvPr id="138" name="テキスト ボックス 137"/>
        <xdr:cNvSpPr txBox="1"/>
      </xdr:nvSpPr>
      <xdr:spPr>
        <a:xfrm>
          <a:off x="13512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39" name="フローチャート : 判断 138"/>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0" name="テキスト ボックス 139"/>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57150</xdr:rowOff>
    </xdr:from>
    <xdr:to>
      <xdr:col>24</xdr:col>
      <xdr:colOff>82550</xdr:colOff>
      <xdr:row>19</xdr:row>
      <xdr:rowOff>158750</xdr:rowOff>
    </xdr:to>
    <xdr:sp macro="" textlink="">
      <xdr:nvSpPr>
        <xdr:cNvPr id="146" name="円/楕円 145"/>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29227</xdr:rowOff>
    </xdr:from>
    <xdr:ext cx="762000" cy="259045"/>
    <xdr:sp macro="" textlink="">
      <xdr:nvSpPr>
        <xdr:cNvPr id="147" name="物件費該当値テキスト"/>
        <xdr:cNvSpPr txBox="1"/>
      </xdr:nvSpPr>
      <xdr:spPr>
        <a:xfrm>
          <a:off x="165989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163286</xdr:rowOff>
    </xdr:from>
    <xdr:to>
      <xdr:col>22</xdr:col>
      <xdr:colOff>615950</xdr:colOff>
      <xdr:row>19</xdr:row>
      <xdr:rowOff>93436</xdr:rowOff>
    </xdr:to>
    <xdr:sp macro="" textlink="">
      <xdr:nvSpPr>
        <xdr:cNvPr id="148" name="円/楕円 147"/>
        <xdr:cNvSpPr/>
      </xdr:nvSpPr>
      <xdr:spPr>
        <a:xfrm>
          <a:off x="156210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78213</xdr:rowOff>
    </xdr:from>
    <xdr:ext cx="736600" cy="259045"/>
    <xdr:sp macro="" textlink="">
      <xdr:nvSpPr>
        <xdr:cNvPr id="149" name="テキスト ボックス 148"/>
        <xdr:cNvSpPr txBox="1"/>
      </xdr:nvSpPr>
      <xdr:spPr>
        <a:xfrm>
          <a:off x="15290800" y="3335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89807</xdr:rowOff>
    </xdr:from>
    <xdr:to>
      <xdr:col>21</xdr:col>
      <xdr:colOff>412750</xdr:colOff>
      <xdr:row>20</xdr:row>
      <xdr:rowOff>19957</xdr:rowOff>
    </xdr:to>
    <xdr:sp macro="" textlink="">
      <xdr:nvSpPr>
        <xdr:cNvPr id="150" name="円/楕円 149"/>
        <xdr:cNvSpPr/>
      </xdr:nvSpPr>
      <xdr:spPr>
        <a:xfrm>
          <a:off x="14732000" y="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4734</xdr:rowOff>
    </xdr:from>
    <xdr:ext cx="762000" cy="259045"/>
    <xdr:sp macro="" textlink="">
      <xdr:nvSpPr>
        <xdr:cNvPr id="151" name="テキスト ボックス 150"/>
        <xdr:cNvSpPr txBox="1"/>
      </xdr:nvSpPr>
      <xdr:spPr>
        <a:xfrm>
          <a:off x="14401800" y="343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141514</xdr:rowOff>
    </xdr:from>
    <xdr:to>
      <xdr:col>20</xdr:col>
      <xdr:colOff>209550</xdr:colOff>
      <xdr:row>19</xdr:row>
      <xdr:rowOff>71664</xdr:rowOff>
    </xdr:to>
    <xdr:sp macro="" textlink="">
      <xdr:nvSpPr>
        <xdr:cNvPr id="152" name="円/楕円 151"/>
        <xdr:cNvSpPr/>
      </xdr:nvSpPr>
      <xdr:spPr>
        <a:xfrm>
          <a:off x="13843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56441</xdr:rowOff>
    </xdr:from>
    <xdr:ext cx="762000" cy="259045"/>
    <xdr:sp macro="" textlink="">
      <xdr:nvSpPr>
        <xdr:cNvPr id="153" name="テキスト ボックス 152"/>
        <xdr:cNvSpPr txBox="1"/>
      </xdr:nvSpPr>
      <xdr:spPr>
        <a:xfrm>
          <a:off x="13512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24493</xdr:rowOff>
    </xdr:from>
    <xdr:to>
      <xdr:col>19</xdr:col>
      <xdr:colOff>6350</xdr:colOff>
      <xdr:row>19</xdr:row>
      <xdr:rowOff>126093</xdr:rowOff>
    </xdr:to>
    <xdr:sp macro="" textlink="">
      <xdr:nvSpPr>
        <xdr:cNvPr id="154" name="円/楕円 153"/>
        <xdr:cNvSpPr/>
      </xdr:nvSpPr>
      <xdr:spPr>
        <a:xfrm>
          <a:off x="12954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110870</xdr:rowOff>
    </xdr:from>
    <xdr:ext cx="762000" cy="259045"/>
    <xdr:sp macro="" textlink="">
      <xdr:nvSpPr>
        <xdr:cNvPr id="155" name="テキスト ボックス 154"/>
        <xdr:cNvSpPr txBox="1"/>
      </xdr:nvSpPr>
      <xdr:spPr>
        <a:xfrm>
          <a:off x="12623800" y="336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障害者総合支援法に係る障害者への給付増などの影響により、年々増加傾向にある。</a:t>
          </a:r>
          <a:endParaRPr kumimoji="1" lang="en-US" altLang="ja-JP" sz="1300">
            <a:latin typeface="ＭＳ Ｐゴシック"/>
          </a:endParaRPr>
        </a:p>
        <a:p>
          <a:r>
            <a:rPr kumimoji="1" lang="ja-JP" altLang="en-US" sz="1300">
              <a:latin typeface="ＭＳ Ｐゴシック"/>
            </a:rPr>
            <a:t>　平成２８年度については、障害者総合支援法に基づく給付費の増加や子ども子育て支援新制度の影響による負担金の増加などにより率が上昇した。</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143328</xdr:rowOff>
    </xdr:to>
    <xdr:cxnSp macro="">
      <xdr:nvCxnSpPr>
        <xdr:cNvPr id="185" name="直線コネクタ 184"/>
        <xdr:cNvCxnSpPr/>
      </xdr:nvCxnSpPr>
      <xdr:spPr>
        <a:xfrm flipV="1">
          <a:off x="4826000" y="9009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115405</xdr:rowOff>
    </xdr:from>
    <xdr:ext cx="762000" cy="259045"/>
    <xdr:sp macro="" textlink="">
      <xdr:nvSpPr>
        <xdr:cNvPr id="186"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60</xdr:row>
      <xdr:rowOff>143328</xdr:rowOff>
    </xdr:from>
    <xdr:to>
      <xdr:col>7</xdr:col>
      <xdr:colOff>104775</xdr:colOff>
      <xdr:row>60</xdr:row>
      <xdr:rowOff>143328</xdr:rowOff>
    </xdr:to>
    <xdr:cxnSp macro="">
      <xdr:nvCxnSpPr>
        <xdr:cNvPr id="187" name="直線コネクタ 186"/>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xdr:rowOff>
    </xdr:from>
    <xdr:to>
      <xdr:col>7</xdr:col>
      <xdr:colOff>15875</xdr:colOff>
      <xdr:row>58</xdr:row>
      <xdr:rowOff>159657</xdr:rowOff>
    </xdr:to>
    <xdr:cxnSp macro="">
      <xdr:nvCxnSpPr>
        <xdr:cNvPr id="190" name="直線コネクタ 189"/>
        <xdr:cNvCxnSpPr/>
      </xdr:nvCxnSpPr>
      <xdr:spPr>
        <a:xfrm>
          <a:off x="3987800" y="9956800"/>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91"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2" name="フローチャート : 判断 191"/>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xdr:rowOff>
    </xdr:from>
    <xdr:to>
      <xdr:col>5</xdr:col>
      <xdr:colOff>549275</xdr:colOff>
      <xdr:row>58</xdr:row>
      <xdr:rowOff>29028</xdr:rowOff>
    </xdr:to>
    <xdr:cxnSp macro="">
      <xdr:nvCxnSpPr>
        <xdr:cNvPr id="193" name="直線コネクタ 192"/>
        <xdr:cNvCxnSpPr/>
      </xdr:nvCxnSpPr>
      <xdr:spPr>
        <a:xfrm flipV="1">
          <a:off x="3098800" y="99568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167822</xdr:rowOff>
    </xdr:from>
    <xdr:to>
      <xdr:col>4</xdr:col>
      <xdr:colOff>346075</xdr:colOff>
      <xdr:row>58</xdr:row>
      <xdr:rowOff>29028</xdr:rowOff>
    </xdr:to>
    <xdr:cxnSp macro="">
      <xdr:nvCxnSpPr>
        <xdr:cNvPr id="196" name="直線コネクタ 195"/>
        <xdr:cNvCxnSpPr/>
      </xdr:nvCxnSpPr>
      <xdr:spPr>
        <a:xfrm>
          <a:off x="2209800" y="9940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7" name="フローチャート : 判断 196"/>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198" name="テキスト ボックス 197"/>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167822</xdr:rowOff>
    </xdr:from>
    <xdr:to>
      <xdr:col>3</xdr:col>
      <xdr:colOff>142875</xdr:colOff>
      <xdr:row>58</xdr:row>
      <xdr:rowOff>29028</xdr:rowOff>
    </xdr:to>
    <xdr:cxnSp macro="">
      <xdr:nvCxnSpPr>
        <xdr:cNvPr id="199" name="直線コネクタ 198"/>
        <xdr:cNvCxnSpPr/>
      </xdr:nvCxnSpPr>
      <xdr:spPr>
        <a:xfrm flipV="1">
          <a:off x="1320800" y="9940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0" name="フローチャート : 判断 199"/>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01" name="テキスト ボックス 200"/>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02" name="フローチャート : 判断 201"/>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114499</xdr:rowOff>
    </xdr:from>
    <xdr:ext cx="762000" cy="259045"/>
    <xdr:sp macro="" textlink="">
      <xdr:nvSpPr>
        <xdr:cNvPr id="203" name="テキスト ボックス 202"/>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108857</xdr:rowOff>
    </xdr:from>
    <xdr:to>
      <xdr:col>7</xdr:col>
      <xdr:colOff>66675</xdr:colOff>
      <xdr:row>59</xdr:row>
      <xdr:rowOff>39007</xdr:rowOff>
    </xdr:to>
    <xdr:sp macro="" textlink="">
      <xdr:nvSpPr>
        <xdr:cNvPr id="209" name="円/楕円 208"/>
        <xdr:cNvSpPr/>
      </xdr:nvSpPr>
      <xdr:spPr>
        <a:xfrm>
          <a:off x="47752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80934</xdr:rowOff>
    </xdr:from>
    <xdr:ext cx="762000" cy="259045"/>
    <xdr:sp macro="" textlink="">
      <xdr:nvSpPr>
        <xdr:cNvPr id="210" name="扶助費該当値テキスト"/>
        <xdr:cNvSpPr txBox="1"/>
      </xdr:nvSpPr>
      <xdr:spPr>
        <a:xfrm>
          <a:off x="49149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133350</xdr:rowOff>
    </xdr:from>
    <xdr:to>
      <xdr:col>5</xdr:col>
      <xdr:colOff>600075</xdr:colOff>
      <xdr:row>58</xdr:row>
      <xdr:rowOff>63500</xdr:rowOff>
    </xdr:to>
    <xdr:sp macro="" textlink="">
      <xdr:nvSpPr>
        <xdr:cNvPr id="211" name="円/楕円 210"/>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48277</xdr:rowOff>
    </xdr:from>
    <xdr:ext cx="736600" cy="259045"/>
    <xdr:sp macro="" textlink="">
      <xdr:nvSpPr>
        <xdr:cNvPr id="212" name="テキスト ボックス 211"/>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149678</xdr:rowOff>
    </xdr:from>
    <xdr:to>
      <xdr:col>4</xdr:col>
      <xdr:colOff>396875</xdr:colOff>
      <xdr:row>58</xdr:row>
      <xdr:rowOff>79828</xdr:rowOff>
    </xdr:to>
    <xdr:sp macro="" textlink="">
      <xdr:nvSpPr>
        <xdr:cNvPr id="213" name="円/楕円 212"/>
        <xdr:cNvSpPr/>
      </xdr:nvSpPr>
      <xdr:spPr>
        <a:xfrm>
          <a:off x="3048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64605</xdr:rowOff>
    </xdr:from>
    <xdr:ext cx="762000" cy="259045"/>
    <xdr:sp macro="" textlink="">
      <xdr:nvSpPr>
        <xdr:cNvPr id="214" name="テキスト ボックス 213"/>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117022</xdr:rowOff>
    </xdr:from>
    <xdr:to>
      <xdr:col>3</xdr:col>
      <xdr:colOff>193675</xdr:colOff>
      <xdr:row>58</xdr:row>
      <xdr:rowOff>47172</xdr:rowOff>
    </xdr:to>
    <xdr:sp macro="" textlink="">
      <xdr:nvSpPr>
        <xdr:cNvPr id="215" name="円/楕円 214"/>
        <xdr:cNvSpPr/>
      </xdr:nvSpPr>
      <xdr:spPr>
        <a:xfrm>
          <a:off x="2159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31949</xdr:rowOff>
    </xdr:from>
    <xdr:ext cx="762000" cy="259045"/>
    <xdr:sp macro="" textlink="">
      <xdr:nvSpPr>
        <xdr:cNvPr id="216" name="テキスト ボックス 215"/>
        <xdr:cNvSpPr txBox="1"/>
      </xdr:nvSpPr>
      <xdr:spPr>
        <a:xfrm>
          <a:off x="1828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149678</xdr:rowOff>
    </xdr:from>
    <xdr:to>
      <xdr:col>1</xdr:col>
      <xdr:colOff>676275</xdr:colOff>
      <xdr:row>58</xdr:row>
      <xdr:rowOff>79828</xdr:rowOff>
    </xdr:to>
    <xdr:sp macro="" textlink="">
      <xdr:nvSpPr>
        <xdr:cNvPr id="217" name="円/楕円 216"/>
        <xdr:cNvSpPr/>
      </xdr:nvSpPr>
      <xdr:spPr>
        <a:xfrm>
          <a:off x="1270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64605</xdr:rowOff>
    </xdr:from>
    <xdr:ext cx="762000" cy="259045"/>
    <xdr:sp macro="" textlink="">
      <xdr:nvSpPr>
        <xdr:cNvPr id="218" name="テキスト ボックス 217"/>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高齢化の進行などにより、医療・介護に係る給付費が増加しており、国保・後期・介護特別会計への繰出金が年々緩やかな増加傾向となっている。</a:t>
          </a:r>
          <a:endParaRPr kumimoji="1" lang="en-US" altLang="ja-JP" sz="1300">
            <a:latin typeface="ＭＳ Ｐゴシック"/>
          </a:endParaRPr>
        </a:p>
        <a:p>
          <a:r>
            <a:rPr kumimoji="1" lang="ja-JP" altLang="en-US" sz="1300">
              <a:latin typeface="ＭＳ Ｐゴシック"/>
            </a:rPr>
            <a:t>　平成２８年度は、被保険者の減や薬価制度の改正などにより、国保会計への繰出金は大きく減少したものの、雨水整備事業や公債費償還財源の拡充などにより下水会計への繰出金が増となるなど、全体では率が増加した。</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46" name="直線コネクタ 245"/>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47"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48" name="直線コネクタ 247"/>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49" name="その他最大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0" name="直線コネクタ 249"/>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88900</xdr:rowOff>
    </xdr:from>
    <xdr:to>
      <xdr:col>24</xdr:col>
      <xdr:colOff>31750</xdr:colOff>
      <xdr:row>56</xdr:row>
      <xdr:rowOff>111760</xdr:rowOff>
    </xdr:to>
    <xdr:cxnSp macro="">
      <xdr:nvCxnSpPr>
        <xdr:cNvPr id="251" name="直線コネクタ 250"/>
        <xdr:cNvCxnSpPr/>
      </xdr:nvCxnSpPr>
      <xdr:spPr>
        <a:xfrm>
          <a:off x="15671800" y="96901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88900</xdr:rowOff>
    </xdr:from>
    <xdr:to>
      <xdr:col>22</xdr:col>
      <xdr:colOff>565150</xdr:colOff>
      <xdr:row>56</xdr:row>
      <xdr:rowOff>88900</xdr:rowOff>
    </xdr:to>
    <xdr:cxnSp macro="">
      <xdr:nvCxnSpPr>
        <xdr:cNvPr id="254" name="直線コネクタ 253"/>
        <xdr:cNvCxnSpPr/>
      </xdr:nvCxnSpPr>
      <xdr:spPr>
        <a:xfrm>
          <a:off x="14782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5" name="フローチャート : 判断 254"/>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56" name="テキスト ボックス 255"/>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35560</xdr:rowOff>
    </xdr:from>
    <xdr:to>
      <xdr:col>21</xdr:col>
      <xdr:colOff>361950</xdr:colOff>
      <xdr:row>56</xdr:row>
      <xdr:rowOff>88900</xdr:rowOff>
    </xdr:to>
    <xdr:cxnSp macro="">
      <xdr:nvCxnSpPr>
        <xdr:cNvPr id="257" name="直線コネクタ 256"/>
        <xdr:cNvCxnSpPr/>
      </xdr:nvCxnSpPr>
      <xdr:spPr>
        <a:xfrm>
          <a:off x="13893800" y="9636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xdr:rowOff>
    </xdr:from>
    <xdr:to>
      <xdr:col>20</xdr:col>
      <xdr:colOff>158750</xdr:colOff>
      <xdr:row>56</xdr:row>
      <xdr:rowOff>35560</xdr:rowOff>
    </xdr:to>
    <xdr:cxnSp macro="">
      <xdr:nvCxnSpPr>
        <xdr:cNvPr id="260" name="直線コネクタ 259"/>
        <xdr:cNvCxnSpPr/>
      </xdr:nvCxnSpPr>
      <xdr:spPr>
        <a:xfrm>
          <a:off x="13004800" y="9606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4" name="テキスト ボックス 263"/>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60960</xdr:rowOff>
    </xdr:from>
    <xdr:to>
      <xdr:col>24</xdr:col>
      <xdr:colOff>82550</xdr:colOff>
      <xdr:row>56</xdr:row>
      <xdr:rowOff>162560</xdr:rowOff>
    </xdr:to>
    <xdr:sp macro="" textlink="">
      <xdr:nvSpPr>
        <xdr:cNvPr id="270" name="円/楕円 269"/>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77487</xdr:rowOff>
    </xdr:from>
    <xdr:ext cx="762000" cy="259045"/>
    <xdr:sp macro="" textlink="">
      <xdr:nvSpPr>
        <xdr:cNvPr id="271" name="その他該当値テキスト"/>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38100</xdr:rowOff>
    </xdr:from>
    <xdr:to>
      <xdr:col>22</xdr:col>
      <xdr:colOff>615950</xdr:colOff>
      <xdr:row>56</xdr:row>
      <xdr:rowOff>139700</xdr:rowOff>
    </xdr:to>
    <xdr:sp macro="" textlink="">
      <xdr:nvSpPr>
        <xdr:cNvPr id="272" name="円/楕円 271"/>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73" name="テキスト ボックス 272"/>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38100</xdr:rowOff>
    </xdr:from>
    <xdr:to>
      <xdr:col>21</xdr:col>
      <xdr:colOff>412750</xdr:colOff>
      <xdr:row>56</xdr:row>
      <xdr:rowOff>139700</xdr:rowOff>
    </xdr:to>
    <xdr:sp macro="" textlink="">
      <xdr:nvSpPr>
        <xdr:cNvPr id="274" name="円/楕円 273"/>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75" name="テキスト ボックス 274"/>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156210</xdr:rowOff>
    </xdr:from>
    <xdr:to>
      <xdr:col>20</xdr:col>
      <xdr:colOff>209550</xdr:colOff>
      <xdr:row>56</xdr:row>
      <xdr:rowOff>86360</xdr:rowOff>
    </xdr:to>
    <xdr:sp macro="" textlink="">
      <xdr:nvSpPr>
        <xdr:cNvPr id="276" name="円/楕円 275"/>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77" name="テキスト ボックス 276"/>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125730</xdr:rowOff>
    </xdr:from>
    <xdr:to>
      <xdr:col>19</xdr:col>
      <xdr:colOff>6350</xdr:colOff>
      <xdr:row>56</xdr:row>
      <xdr:rowOff>55880</xdr:rowOff>
    </xdr:to>
    <xdr:sp macro="" textlink="">
      <xdr:nvSpPr>
        <xdr:cNvPr id="278" name="円/楕円 277"/>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66057</xdr:rowOff>
    </xdr:from>
    <xdr:ext cx="762000" cy="259045"/>
    <xdr:sp macro="" textlink="">
      <xdr:nvSpPr>
        <xdr:cNvPr id="279" name="テキスト ボックス 278"/>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本町の加入する一部組合（ごみ処理）については、現在地方債を発行していないため、類似団体に比べ補助費等が少ない状況となっている。</a:t>
          </a:r>
          <a:endParaRPr kumimoji="1" lang="en-US" altLang="ja-JP" sz="1200">
            <a:latin typeface="ＭＳ Ｐゴシック"/>
          </a:endParaRPr>
        </a:p>
        <a:p>
          <a:r>
            <a:rPr kumimoji="1" lang="ja-JP" altLang="en-US" sz="1200">
              <a:latin typeface="ＭＳ Ｐゴシック"/>
            </a:rPr>
            <a:t>　平成２８年度については、神奈川県町村情報システム共同事業組合への負担金の減などにより率が減少した。</a:t>
          </a:r>
          <a:endParaRPr kumimoji="1" lang="en-US" altLang="ja-JP" sz="1200">
            <a:latin typeface="ＭＳ Ｐゴシック"/>
          </a:endParaRPr>
        </a:p>
        <a:p>
          <a:r>
            <a:rPr kumimoji="1" lang="ja-JP" altLang="en-US" sz="1200">
              <a:latin typeface="ＭＳ Ｐゴシック"/>
            </a:rPr>
            <a:t>　今後、一部事務組合（ごみ処理）の事業の進展による事業費の増については、ごみ処理業務委託（物件費）からの組み替えにより対応することで、全体的な費用の平準化を図る。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4" name="直線コネクタ 303"/>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5"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06" name="直線コネクタ 305"/>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7"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8" name="直線コネクタ 307"/>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83566</xdr:rowOff>
    </xdr:from>
    <xdr:to>
      <xdr:col>24</xdr:col>
      <xdr:colOff>31750</xdr:colOff>
      <xdr:row>35</xdr:row>
      <xdr:rowOff>92710</xdr:rowOff>
    </xdr:to>
    <xdr:cxnSp macro="">
      <xdr:nvCxnSpPr>
        <xdr:cNvPr id="309" name="直線コネクタ 308"/>
        <xdr:cNvCxnSpPr/>
      </xdr:nvCxnSpPr>
      <xdr:spPr>
        <a:xfrm flipV="1">
          <a:off x="15671800" y="60843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66565</xdr:rowOff>
    </xdr:from>
    <xdr:ext cx="762000" cy="259045"/>
    <xdr:sp macro="" textlink="">
      <xdr:nvSpPr>
        <xdr:cNvPr id="310"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1" name="フローチャート :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92710</xdr:rowOff>
    </xdr:from>
    <xdr:to>
      <xdr:col>22</xdr:col>
      <xdr:colOff>565150</xdr:colOff>
      <xdr:row>35</xdr:row>
      <xdr:rowOff>129286</xdr:rowOff>
    </xdr:to>
    <xdr:cxnSp macro="">
      <xdr:nvCxnSpPr>
        <xdr:cNvPr id="312" name="直線コネクタ 311"/>
        <xdr:cNvCxnSpPr/>
      </xdr:nvCxnSpPr>
      <xdr:spPr>
        <a:xfrm flipV="1">
          <a:off x="14782800" y="60934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13" name="フローチャート : 判断 312"/>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9415</xdr:rowOff>
    </xdr:from>
    <xdr:ext cx="736600" cy="259045"/>
    <xdr:sp macro="" textlink="">
      <xdr:nvSpPr>
        <xdr:cNvPr id="314" name="テキスト ボックス 313"/>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106426</xdr:rowOff>
    </xdr:from>
    <xdr:to>
      <xdr:col>21</xdr:col>
      <xdr:colOff>361950</xdr:colOff>
      <xdr:row>35</xdr:row>
      <xdr:rowOff>129286</xdr:rowOff>
    </xdr:to>
    <xdr:cxnSp macro="">
      <xdr:nvCxnSpPr>
        <xdr:cNvPr id="315" name="直線コネクタ 314"/>
        <xdr:cNvCxnSpPr/>
      </xdr:nvCxnSpPr>
      <xdr:spPr>
        <a:xfrm>
          <a:off x="13893800" y="61071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6" name="フローチャート : 判断 315"/>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7" name="テキスト ボックス 316"/>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28702</xdr:rowOff>
    </xdr:from>
    <xdr:to>
      <xdr:col>20</xdr:col>
      <xdr:colOff>158750</xdr:colOff>
      <xdr:row>35</xdr:row>
      <xdr:rowOff>106426</xdr:rowOff>
    </xdr:to>
    <xdr:cxnSp macro="">
      <xdr:nvCxnSpPr>
        <xdr:cNvPr id="318" name="直線コネクタ 317"/>
        <xdr:cNvCxnSpPr/>
      </xdr:nvCxnSpPr>
      <xdr:spPr>
        <a:xfrm>
          <a:off x="13004800" y="60294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9" name="フローチャート : 判断 318"/>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20" name="テキスト ボックス 319"/>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1" name="フローチャート : 判断 32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2" name="テキスト ボックス 321"/>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32766</xdr:rowOff>
    </xdr:from>
    <xdr:to>
      <xdr:col>24</xdr:col>
      <xdr:colOff>82550</xdr:colOff>
      <xdr:row>35</xdr:row>
      <xdr:rowOff>134366</xdr:rowOff>
    </xdr:to>
    <xdr:sp macro="" textlink="">
      <xdr:nvSpPr>
        <xdr:cNvPr id="328" name="円/楕円 327"/>
        <xdr:cNvSpPr/>
      </xdr:nvSpPr>
      <xdr:spPr>
        <a:xfrm>
          <a:off x="16459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112793</xdr:rowOff>
    </xdr:from>
    <xdr:ext cx="762000" cy="259045"/>
    <xdr:sp macro="" textlink="">
      <xdr:nvSpPr>
        <xdr:cNvPr id="329" name="補助費等該当値テキスト"/>
        <xdr:cNvSpPr txBox="1"/>
      </xdr:nvSpPr>
      <xdr:spPr>
        <a:xfrm>
          <a:off x="16598900" y="594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41910</xdr:rowOff>
    </xdr:from>
    <xdr:to>
      <xdr:col>22</xdr:col>
      <xdr:colOff>615950</xdr:colOff>
      <xdr:row>35</xdr:row>
      <xdr:rowOff>143510</xdr:rowOff>
    </xdr:to>
    <xdr:sp macro="" textlink="">
      <xdr:nvSpPr>
        <xdr:cNvPr id="330" name="円/楕円 329"/>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153687</xdr:rowOff>
    </xdr:from>
    <xdr:ext cx="736600" cy="259045"/>
    <xdr:sp macro="" textlink="">
      <xdr:nvSpPr>
        <xdr:cNvPr id="331" name="テキスト ボックス 330"/>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78486</xdr:rowOff>
    </xdr:from>
    <xdr:to>
      <xdr:col>21</xdr:col>
      <xdr:colOff>412750</xdr:colOff>
      <xdr:row>36</xdr:row>
      <xdr:rowOff>8636</xdr:rowOff>
    </xdr:to>
    <xdr:sp macro="" textlink="">
      <xdr:nvSpPr>
        <xdr:cNvPr id="332" name="円/楕円 331"/>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18813</xdr:rowOff>
    </xdr:from>
    <xdr:ext cx="762000" cy="259045"/>
    <xdr:sp macro="" textlink="">
      <xdr:nvSpPr>
        <xdr:cNvPr id="333" name="テキスト ボックス 332"/>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55626</xdr:rowOff>
    </xdr:from>
    <xdr:to>
      <xdr:col>20</xdr:col>
      <xdr:colOff>209550</xdr:colOff>
      <xdr:row>35</xdr:row>
      <xdr:rowOff>157226</xdr:rowOff>
    </xdr:to>
    <xdr:sp macro="" textlink="">
      <xdr:nvSpPr>
        <xdr:cNvPr id="334" name="円/楕円 333"/>
        <xdr:cNvSpPr/>
      </xdr:nvSpPr>
      <xdr:spPr>
        <a:xfrm>
          <a:off x="13843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167403</xdr:rowOff>
    </xdr:from>
    <xdr:ext cx="762000" cy="259045"/>
    <xdr:sp macro="" textlink="">
      <xdr:nvSpPr>
        <xdr:cNvPr id="335" name="テキスト ボックス 334"/>
        <xdr:cNvSpPr txBox="1"/>
      </xdr:nvSpPr>
      <xdr:spPr>
        <a:xfrm>
          <a:off x="13512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149352</xdr:rowOff>
    </xdr:from>
    <xdr:to>
      <xdr:col>19</xdr:col>
      <xdr:colOff>6350</xdr:colOff>
      <xdr:row>35</xdr:row>
      <xdr:rowOff>79502</xdr:rowOff>
    </xdr:to>
    <xdr:sp macro="" textlink="">
      <xdr:nvSpPr>
        <xdr:cNvPr id="336" name="円/楕円 335"/>
        <xdr:cNvSpPr/>
      </xdr:nvSpPr>
      <xdr:spPr>
        <a:xfrm>
          <a:off x="12954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89679</xdr:rowOff>
    </xdr:from>
    <xdr:ext cx="762000" cy="259045"/>
    <xdr:sp macro="" textlink="">
      <xdr:nvSpPr>
        <xdr:cNvPr id="337" name="テキスト ボックス 336"/>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平成９年度をピークに新規の地方債の発行を、原則として当該年度の元金償還額以内に抑制するなど、地方債残高の逓減を進めてきたことから、類似団体の平均を大きく下回っている。</a:t>
          </a:r>
          <a:endParaRPr kumimoji="1" lang="en-US" altLang="ja-JP" sz="1300">
            <a:latin typeface="ＭＳ Ｐゴシック"/>
          </a:endParaRPr>
        </a:p>
        <a:p>
          <a:r>
            <a:rPr kumimoji="1" lang="ja-JP" altLang="en-US" sz="1300">
              <a:latin typeface="ＭＳ Ｐゴシック"/>
            </a:rPr>
            <a:t>　今後の地方債の活用にあたっては、中長期的な視点から財政見通しを立て、将来負担が増大しないように配慮する。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80</xdr:row>
      <xdr:rowOff>142239</xdr:rowOff>
    </xdr:to>
    <xdr:cxnSp macro="">
      <xdr:nvCxnSpPr>
        <xdr:cNvPr id="365" name="直線コネクタ 364"/>
        <xdr:cNvCxnSpPr/>
      </xdr:nvCxnSpPr>
      <xdr:spPr>
        <a:xfrm flipV="1">
          <a:off x="4826000" y="124180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68"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69" name="直線コネクタ 368"/>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138430</xdr:rowOff>
    </xdr:from>
    <xdr:to>
      <xdr:col>7</xdr:col>
      <xdr:colOff>15875</xdr:colOff>
      <xdr:row>73</xdr:row>
      <xdr:rowOff>161290</xdr:rowOff>
    </xdr:to>
    <xdr:cxnSp macro="">
      <xdr:nvCxnSpPr>
        <xdr:cNvPr id="370" name="直線コネクタ 369"/>
        <xdr:cNvCxnSpPr/>
      </xdr:nvCxnSpPr>
      <xdr:spPr>
        <a:xfrm>
          <a:off x="3987800" y="126542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40657</xdr:rowOff>
    </xdr:from>
    <xdr:ext cx="762000" cy="259045"/>
    <xdr:sp macro="" textlink="">
      <xdr:nvSpPr>
        <xdr:cNvPr id="371"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2" name="フローチャート : 判断 371"/>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138430</xdr:rowOff>
    </xdr:from>
    <xdr:to>
      <xdr:col>5</xdr:col>
      <xdr:colOff>549275</xdr:colOff>
      <xdr:row>74</xdr:row>
      <xdr:rowOff>73660</xdr:rowOff>
    </xdr:to>
    <xdr:cxnSp macro="">
      <xdr:nvCxnSpPr>
        <xdr:cNvPr id="373" name="直線コネクタ 372"/>
        <xdr:cNvCxnSpPr/>
      </xdr:nvCxnSpPr>
      <xdr:spPr>
        <a:xfrm flipV="1">
          <a:off x="3098800" y="126542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4" name="フローチャート : 判断 373"/>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139716</xdr:rowOff>
    </xdr:from>
    <xdr:ext cx="736600" cy="259045"/>
    <xdr:sp macro="" textlink="">
      <xdr:nvSpPr>
        <xdr:cNvPr id="375" name="テキスト ボックス 374"/>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50800</xdr:rowOff>
    </xdr:from>
    <xdr:to>
      <xdr:col>4</xdr:col>
      <xdr:colOff>346075</xdr:colOff>
      <xdr:row>74</xdr:row>
      <xdr:rowOff>73660</xdr:rowOff>
    </xdr:to>
    <xdr:cxnSp macro="">
      <xdr:nvCxnSpPr>
        <xdr:cNvPr id="376" name="直線コネクタ 375"/>
        <xdr:cNvCxnSpPr/>
      </xdr:nvCxnSpPr>
      <xdr:spPr>
        <a:xfrm>
          <a:off x="2209800" y="12738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7" name="フローチャート : 判断 376"/>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8" name="テキスト ボックス 377"/>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50800</xdr:rowOff>
    </xdr:from>
    <xdr:to>
      <xdr:col>3</xdr:col>
      <xdr:colOff>142875</xdr:colOff>
      <xdr:row>74</xdr:row>
      <xdr:rowOff>104140</xdr:rowOff>
    </xdr:to>
    <xdr:cxnSp macro="">
      <xdr:nvCxnSpPr>
        <xdr:cNvPr id="379" name="直線コネクタ 378"/>
        <xdr:cNvCxnSpPr/>
      </xdr:nvCxnSpPr>
      <xdr:spPr>
        <a:xfrm flipV="1">
          <a:off x="1320800" y="12738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80" name="フローチャート : 判断 379"/>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81" name="テキスト ボックス 380"/>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82" name="フローチャート :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83" name="テキスト ボックス 382"/>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110490</xdr:rowOff>
    </xdr:from>
    <xdr:to>
      <xdr:col>7</xdr:col>
      <xdr:colOff>66675</xdr:colOff>
      <xdr:row>74</xdr:row>
      <xdr:rowOff>40640</xdr:rowOff>
    </xdr:to>
    <xdr:sp macro="" textlink="">
      <xdr:nvSpPr>
        <xdr:cNvPr id="389" name="円/楕円 388"/>
        <xdr:cNvSpPr/>
      </xdr:nvSpPr>
      <xdr:spPr>
        <a:xfrm>
          <a:off x="47752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127017</xdr:rowOff>
    </xdr:from>
    <xdr:ext cx="762000" cy="259045"/>
    <xdr:sp macro="" textlink="">
      <xdr:nvSpPr>
        <xdr:cNvPr id="390" name="公債費該当値テキスト"/>
        <xdr:cNvSpPr txBox="1"/>
      </xdr:nvSpPr>
      <xdr:spPr>
        <a:xfrm>
          <a:off x="49149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87630</xdr:rowOff>
    </xdr:from>
    <xdr:to>
      <xdr:col>5</xdr:col>
      <xdr:colOff>600075</xdr:colOff>
      <xdr:row>74</xdr:row>
      <xdr:rowOff>17780</xdr:rowOff>
    </xdr:to>
    <xdr:sp macro="" textlink="">
      <xdr:nvSpPr>
        <xdr:cNvPr id="391" name="円/楕円 390"/>
        <xdr:cNvSpPr/>
      </xdr:nvSpPr>
      <xdr:spPr>
        <a:xfrm>
          <a:off x="3937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27957</xdr:rowOff>
    </xdr:from>
    <xdr:ext cx="736600" cy="259045"/>
    <xdr:sp macro="" textlink="">
      <xdr:nvSpPr>
        <xdr:cNvPr id="392" name="テキスト ボックス 391"/>
        <xdr:cNvSpPr txBox="1"/>
      </xdr:nvSpPr>
      <xdr:spPr>
        <a:xfrm>
          <a:off x="3606800" y="1237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22860</xdr:rowOff>
    </xdr:from>
    <xdr:to>
      <xdr:col>4</xdr:col>
      <xdr:colOff>396875</xdr:colOff>
      <xdr:row>74</xdr:row>
      <xdr:rowOff>124460</xdr:rowOff>
    </xdr:to>
    <xdr:sp macro="" textlink="">
      <xdr:nvSpPr>
        <xdr:cNvPr id="393" name="円/楕円 392"/>
        <xdr:cNvSpPr/>
      </xdr:nvSpPr>
      <xdr:spPr>
        <a:xfrm>
          <a:off x="3048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134637</xdr:rowOff>
    </xdr:from>
    <xdr:ext cx="762000" cy="259045"/>
    <xdr:sp macro="" textlink="">
      <xdr:nvSpPr>
        <xdr:cNvPr id="394" name="テキスト ボックス 393"/>
        <xdr:cNvSpPr txBox="1"/>
      </xdr:nvSpPr>
      <xdr:spPr>
        <a:xfrm>
          <a:off x="2717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0</xdr:rowOff>
    </xdr:from>
    <xdr:to>
      <xdr:col>3</xdr:col>
      <xdr:colOff>193675</xdr:colOff>
      <xdr:row>74</xdr:row>
      <xdr:rowOff>101600</xdr:rowOff>
    </xdr:to>
    <xdr:sp macro="" textlink="">
      <xdr:nvSpPr>
        <xdr:cNvPr id="395" name="円/楕円 394"/>
        <xdr:cNvSpPr/>
      </xdr:nvSpPr>
      <xdr:spPr>
        <a:xfrm>
          <a:off x="2159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111777</xdr:rowOff>
    </xdr:from>
    <xdr:ext cx="762000" cy="259045"/>
    <xdr:sp macro="" textlink="">
      <xdr:nvSpPr>
        <xdr:cNvPr id="396" name="テキスト ボックス 395"/>
        <xdr:cNvSpPr txBox="1"/>
      </xdr:nvSpPr>
      <xdr:spPr>
        <a:xfrm>
          <a:off x="1828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53340</xdr:rowOff>
    </xdr:from>
    <xdr:to>
      <xdr:col>1</xdr:col>
      <xdr:colOff>676275</xdr:colOff>
      <xdr:row>74</xdr:row>
      <xdr:rowOff>154940</xdr:rowOff>
    </xdr:to>
    <xdr:sp macro="" textlink="">
      <xdr:nvSpPr>
        <xdr:cNvPr id="397" name="円/楕円 396"/>
        <xdr:cNvSpPr/>
      </xdr:nvSpPr>
      <xdr:spPr>
        <a:xfrm>
          <a:off x="1270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165117</xdr:rowOff>
    </xdr:from>
    <xdr:ext cx="762000" cy="259045"/>
    <xdr:sp macro="" textlink="">
      <xdr:nvSpPr>
        <xdr:cNvPr id="398" name="テキスト ボックス 397"/>
        <xdr:cNvSpPr txBox="1"/>
      </xdr:nvSpPr>
      <xdr:spPr>
        <a:xfrm>
          <a:off x="939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歳出の経常経費（公債費以外）については、横ばいで推移しているが、歳入の経常一般財源等の増減による経常収支比率への影響が大きくなっている。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年度は、法人税の税率の引き下げや地方消費税交付金の減などにより、経常一般財源等が減少した。</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129286</xdr:rowOff>
    </xdr:from>
    <xdr:to>
      <xdr:col>24</xdr:col>
      <xdr:colOff>31750</xdr:colOff>
      <xdr:row>80</xdr:row>
      <xdr:rowOff>104139</xdr:rowOff>
    </xdr:to>
    <xdr:cxnSp macro="">
      <xdr:nvCxnSpPr>
        <xdr:cNvPr id="424" name="直線コネクタ 423"/>
        <xdr:cNvCxnSpPr/>
      </xdr:nvCxnSpPr>
      <xdr:spPr>
        <a:xfrm flipV="1">
          <a:off x="16510000" y="12645136"/>
          <a:ext cx="0" cy="117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44213</xdr:rowOff>
    </xdr:from>
    <xdr:ext cx="762000" cy="259045"/>
    <xdr:sp macro="" textlink="">
      <xdr:nvSpPr>
        <xdr:cNvPr id="427"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73</xdr:row>
      <xdr:rowOff>129286</xdr:rowOff>
    </xdr:from>
    <xdr:to>
      <xdr:col>24</xdr:col>
      <xdr:colOff>120650</xdr:colOff>
      <xdr:row>73</xdr:row>
      <xdr:rowOff>129286</xdr:rowOff>
    </xdr:to>
    <xdr:cxnSp macro="">
      <xdr:nvCxnSpPr>
        <xdr:cNvPr id="428" name="直線コネクタ 427"/>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12700</xdr:rowOff>
    </xdr:from>
    <xdr:to>
      <xdr:col>24</xdr:col>
      <xdr:colOff>31750</xdr:colOff>
      <xdr:row>80</xdr:row>
      <xdr:rowOff>104139</xdr:rowOff>
    </xdr:to>
    <xdr:cxnSp macro="">
      <xdr:nvCxnSpPr>
        <xdr:cNvPr id="429" name="直線コネクタ 428"/>
        <xdr:cNvCxnSpPr/>
      </xdr:nvCxnSpPr>
      <xdr:spPr>
        <a:xfrm>
          <a:off x="15671800" y="137287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111014</xdr:rowOff>
    </xdr:from>
    <xdr:ext cx="762000" cy="259045"/>
    <xdr:sp macro="" textlink="">
      <xdr:nvSpPr>
        <xdr:cNvPr id="430" name="公債費以外平均値テキスト"/>
        <xdr:cNvSpPr txBox="1"/>
      </xdr:nvSpPr>
      <xdr:spPr>
        <a:xfrm>
          <a:off x="16598900" y="12969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1" name="フローチャート : 判断 430"/>
        <xdr:cNvSpPr/>
      </xdr:nvSpPr>
      <xdr:spPr>
        <a:xfrm>
          <a:off x="16459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12700</xdr:rowOff>
    </xdr:from>
    <xdr:to>
      <xdr:col>22</xdr:col>
      <xdr:colOff>565150</xdr:colOff>
      <xdr:row>80</xdr:row>
      <xdr:rowOff>163576</xdr:rowOff>
    </xdr:to>
    <xdr:cxnSp macro="">
      <xdr:nvCxnSpPr>
        <xdr:cNvPr id="432" name="直線コネクタ 431"/>
        <xdr:cNvCxnSpPr/>
      </xdr:nvCxnSpPr>
      <xdr:spPr>
        <a:xfrm flipV="1">
          <a:off x="14782800" y="1372870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3" name="フローチャート : 判断 432"/>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142257</xdr:rowOff>
    </xdr:from>
    <xdr:ext cx="736600" cy="259045"/>
    <xdr:sp macro="" textlink="">
      <xdr:nvSpPr>
        <xdr:cNvPr id="434" name="テキスト ボックス 433"/>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40132</xdr:rowOff>
    </xdr:from>
    <xdr:to>
      <xdr:col>21</xdr:col>
      <xdr:colOff>361950</xdr:colOff>
      <xdr:row>80</xdr:row>
      <xdr:rowOff>163576</xdr:rowOff>
    </xdr:to>
    <xdr:cxnSp macro="">
      <xdr:nvCxnSpPr>
        <xdr:cNvPr id="435" name="直線コネクタ 434"/>
        <xdr:cNvCxnSpPr/>
      </xdr:nvCxnSpPr>
      <xdr:spPr>
        <a:xfrm>
          <a:off x="13893800" y="1375613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6" name="フローチャート : 判断 435"/>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7" name="テキスト ボックス 436"/>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40132</xdr:rowOff>
    </xdr:from>
    <xdr:to>
      <xdr:col>20</xdr:col>
      <xdr:colOff>158750</xdr:colOff>
      <xdr:row>80</xdr:row>
      <xdr:rowOff>94996</xdr:rowOff>
    </xdr:to>
    <xdr:cxnSp macro="">
      <xdr:nvCxnSpPr>
        <xdr:cNvPr id="438" name="直線コネクタ 437"/>
        <xdr:cNvCxnSpPr/>
      </xdr:nvCxnSpPr>
      <xdr:spPr>
        <a:xfrm flipV="1">
          <a:off x="13004800" y="137561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9" name="フローチャート : 判断 438"/>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40" name="テキスト ボックス 439"/>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1" name="フローチャート : 判断 440"/>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42" name="テキスト ボックス 441"/>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80</xdr:row>
      <xdr:rowOff>53339</xdr:rowOff>
    </xdr:from>
    <xdr:to>
      <xdr:col>24</xdr:col>
      <xdr:colOff>82550</xdr:colOff>
      <xdr:row>80</xdr:row>
      <xdr:rowOff>154939</xdr:rowOff>
    </xdr:to>
    <xdr:sp macro="" textlink="">
      <xdr:nvSpPr>
        <xdr:cNvPr id="448" name="円/楕円 447"/>
        <xdr:cNvSpPr/>
      </xdr:nvSpPr>
      <xdr:spPr>
        <a:xfrm>
          <a:off x="164592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133366</xdr:rowOff>
    </xdr:from>
    <xdr:ext cx="762000" cy="259045"/>
    <xdr:sp macro="" textlink="">
      <xdr:nvSpPr>
        <xdr:cNvPr id="449" name="公債費以外該当値テキスト"/>
        <xdr:cNvSpPr txBox="1"/>
      </xdr:nvSpPr>
      <xdr:spPr>
        <a:xfrm>
          <a:off x="16598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133350</xdr:rowOff>
    </xdr:from>
    <xdr:to>
      <xdr:col>22</xdr:col>
      <xdr:colOff>615950</xdr:colOff>
      <xdr:row>80</xdr:row>
      <xdr:rowOff>63500</xdr:rowOff>
    </xdr:to>
    <xdr:sp macro="" textlink="">
      <xdr:nvSpPr>
        <xdr:cNvPr id="450" name="円/楕円 449"/>
        <xdr:cNvSpPr/>
      </xdr:nvSpPr>
      <xdr:spPr>
        <a:xfrm>
          <a:off x="15621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48277</xdr:rowOff>
    </xdr:from>
    <xdr:ext cx="736600" cy="259045"/>
    <xdr:sp macro="" textlink="">
      <xdr:nvSpPr>
        <xdr:cNvPr id="451" name="テキスト ボックス 450"/>
        <xdr:cNvSpPr txBox="1"/>
      </xdr:nvSpPr>
      <xdr:spPr>
        <a:xfrm>
          <a:off x="15290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112776</xdr:rowOff>
    </xdr:from>
    <xdr:to>
      <xdr:col>21</xdr:col>
      <xdr:colOff>412750</xdr:colOff>
      <xdr:row>81</xdr:row>
      <xdr:rowOff>42926</xdr:rowOff>
    </xdr:to>
    <xdr:sp macro="" textlink="">
      <xdr:nvSpPr>
        <xdr:cNvPr id="452" name="円/楕円 451"/>
        <xdr:cNvSpPr/>
      </xdr:nvSpPr>
      <xdr:spPr>
        <a:xfrm>
          <a:off x="14732000" y="1382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27703</xdr:rowOff>
    </xdr:from>
    <xdr:ext cx="762000" cy="259045"/>
    <xdr:sp macro="" textlink="">
      <xdr:nvSpPr>
        <xdr:cNvPr id="453" name="テキスト ボックス 452"/>
        <xdr:cNvSpPr txBox="1"/>
      </xdr:nvSpPr>
      <xdr:spPr>
        <a:xfrm>
          <a:off x="14401800" y="1391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160782</xdr:rowOff>
    </xdr:from>
    <xdr:to>
      <xdr:col>20</xdr:col>
      <xdr:colOff>209550</xdr:colOff>
      <xdr:row>80</xdr:row>
      <xdr:rowOff>90932</xdr:rowOff>
    </xdr:to>
    <xdr:sp macro="" textlink="">
      <xdr:nvSpPr>
        <xdr:cNvPr id="454" name="円/楕円 453"/>
        <xdr:cNvSpPr/>
      </xdr:nvSpPr>
      <xdr:spPr>
        <a:xfrm>
          <a:off x="138430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75709</xdr:rowOff>
    </xdr:from>
    <xdr:ext cx="762000" cy="259045"/>
    <xdr:sp macro="" textlink="">
      <xdr:nvSpPr>
        <xdr:cNvPr id="455" name="テキスト ボックス 454"/>
        <xdr:cNvSpPr txBox="1"/>
      </xdr:nvSpPr>
      <xdr:spPr>
        <a:xfrm>
          <a:off x="13512800" y="137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44196</xdr:rowOff>
    </xdr:from>
    <xdr:to>
      <xdr:col>19</xdr:col>
      <xdr:colOff>6350</xdr:colOff>
      <xdr:row>80</xdr:row>
      <xdr:rowOff>145796</xdr:rowOff>
    </xdr:to>
    <xdr:sp macro="" textlink="">
      <xdr:nvSpPr>
        <xdr:cNvPr id="456" name="円/楕円 455"/>
        <xdr:cNvSpPr/>
      </xdr:nvSpPr>
      <xdr:spPr>
        <a:xfrm>
          <a:off x="12954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130573</xdr:rowOff>
    </xdr:from>
    <xdr:ext cx="762000" cy="259045"/>
    <xdr:sp macro="" textlink="">
      <xdr:nvSpPr>
        <xdr:cNvPr id="457" name="テキスト ボックス 456"/>
        <xdr:cNvSpPr txBox="1"/>
      </xdr:nvSpPr>
      <xdr:spPr>
        <a:xfrm>
          <a:off x="12623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神奈川県愛川町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81109</xdr:rowOff>
    </xdr:from>
    <xdr:to>
      <xdr:col>4</xdr:col>
      <xdr:colOff>1117600</xdr:colOff>
      <xdr:row>19</xdr:row>
      <xdr:rowOff>55943</xdr:rowOff>
    </xdr:to>
    <xdr:cxnSp macro="">
      <xdr:nvCxnSpPr>
        <xdr:cNvPr id="45" name="直線コネクタ 44"/>
        <xdr:cNvCxnSpPr/>
      </xdr:nvCxnSpPr>
      <xdr:spPr bwMode="auto">
        <a:xfrm flipV="1">
          <a:off x="5651500" y="2014684"/>
          <a:ext cx="0" cy="1346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28020</xdr:rowOff>
    </xdr:from>
    <xdr:ext cx="762000" cy="259045"/>
    <xdr:sp macro="" textlink="">
      <xdr:nvSpPr>
        <xdr:cNvPr id="46" name="人口1人当たり決算額の推移最小値テキスト130"/>
        <xdr:cNvSpPr txBox="1"/>
      </xdr:nvSpPr>
      <xdr:spPr>
        <a:xfrm>
          <a:off x="5740400" y="33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55943</xdr:rowOff>
    </xdr:from>
    <xdr:to>
      <xdr:col>5</xdr:col>
      <xdr:colOff>73025</xdr:colOff>
      <xdr:row>19</xdr:row>
      <xdr:rowOff>55943</xdr:rowOff>
    </xdr:to>
    <xdr:cxnSp macro="">
      <xdr:nvCxnSpPr>
        <xdr:cNvPr id="47" name="直線コネクタ 46"/>
        <xdr:cNvCxnSpPr/>
      </xdr:nvCxnSpPr>
      <xdr:spPr bwMode="auto">
        <a:xfrm>
          <a:off x="5562600" y="336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81109</xdr:rowOff>
    </xdr:from>
    <xdr:to>
      <xdr:col>5</xdr:col>
      <xdr:colOff>73025</xdr:colOff>
      <xdr:row>11</xdr:row>
      <xdr:rowOff>81109</xdr:rowOff>
    </xdr:to>
    <xdr:cxnSp macro="">
      <xdr:nvCxnSpPr>
        <xdr:cNvPr id="49" name="直線コネクタ 48"/>
        <xdr:cNvCxnSpPr/>
      </xdr:nvCxnSpPr>
      <xdr:spPr bwMode="auto">
        <a:xfrm>
          <a:off x="5562600" y="2014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126714</xdr:rowOff>
    </xdr:from>
    <xdr:to>
      <xdr:col>4</xdr:col>
      <xdr:colOff>1117600</xdr:colOff>
      <xdr:row>15</xdr:row>
      <xdr:rowOff>151384</xdr:rowOff>
    </xdr:to>
    <xdr:cxnSp macro="">
      <xdr:nvCxnSpPr>
        <xdr:cNvPr id="50" name="直線コネクタ 49"/>
        <xdr:cNvCxnSpPr/>
      </xdr:nvCxnSpPr>
      <xdr:spPr bwMode="auto">
        <a:xfrm>
          <a:off x="5003800" y="2746089"/>
          <a:ext cx="647700" cy="24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150499</xdr:rowOff>
    </xdr:from>
    <xdr:ext cx="762000" cy="259045"/>
    <xdr:sp macro="" textlink="">
      <xdr:nvSpPr>
        <xdr:cNvPr id="51" name="人口1人当たり決算額の推移平均値テキスト130"/>
        <xdr:cNvSpPr txBox="1"/>
      </xdr:nvSpPr>
      <xdr:spPr>
        <a:xfrm>
          <a:off x="5740400" y="2769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6972</xdr:rowOff>
    </xdr:from>
    <xdr:to>
      <xdr:col>5</xdr:col>
      <xdr:colOff>34925</xdr:colOff>
      <xdr:row>16</xdr:row>
      <xdr:rowOff>108572</xdr:rowOff>
    </xdr:to>
    <xdr:sp macro="" textlink="">
      <xdr:nvSpPr>
        <xdr:cNvPr id="52" name="フローチャート : 判断 51"/>
        <xdr:cNvSpPr/>
      </xdr:nvSpPr>
      <xdr:spPr bwMode="auto">
        <a:xfrm>
          <a:off x="5600700" y="2797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126714</xdr:rowOff>
    </xdr:from>
    <xdr:to>
      <xdr:col>4</xdr:col>
      <xdr:colOff>469900</xdr:colOff>
      <xdr:row>15</xdr:row>
      <xdr:rowOff>160566</xdr:rowOff>
    </xdr:to>
    <xdr:cxnSp macro="">
      <xdr:nvCxnSpPr>
        <xdr:cNvPr id="53" name="直線コネクタ 52"/>
        <xdr:cNvCxnSpPr/>
      </xdr:nvCxnSpPr>
      <xdr:spPr bwMode="auto">
        <a:xfrm flipV="1">
          <a:off x="4305300" y="2746089"/>
          <a:ext cx="698500" cy="33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161658</xdr:rowOff>
    </xdr:from>
    <xdr:to>
      <xdr:col>4</xdr:col>
      <xdr:colOff>520700</xdr:colOff>
      <xdr:row>16</xdr:row>
      <xdr:rowOff>91808</xdr:rowOff>
    </xdr:to>
    <xdr:sp macro="" textlink="">
      <xdr:nvSpPr>
        <xdr:cNvPr id="54" name="フローチャート : 判断 53"/>
        <xdr:cNvSpPr/>
      </xdr:nvSpPr>
      <xdr:spPr bwMode="auto">
        <a:xfrm>
          <a:off x="49530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76585</xdr:rowOff>
    </xdr:from>
    <xdr:ext cx="736600" cy="259045"/>
    <xdr:sp macro="" textlink="">
      <xdr:nvSpPr>
        <xdr:cNvPr id="55" name="テキスト ボックス 54"/>
        <xdr:cNvSpPr txBox="1"/>
      </xdr:nvSpPr>
      <xdr:spPr>
        <a:xfrm>
          <a:off x="4622800" y="2867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160566</xdr:rowOff>
    </xdr:from>
    <xdr:to>
      <xdr:col>3</xdr:col>
      <xdr:colOff>904875</xdr:colOff>
      <xdr:row>16</xdr:row>
      <xdr:rowOff>31007</xdr:rowOff>
    </xdr:to>
    <xdr:cxnSp macro="">
      <xdr:nvCxnSpPr>
        <xdr:cNvPr id="56" name="直線コネクタ 55"/>
        <xdr:cNvCxnSpPr/>
      </xdr:nvCxnSpPr>
      <xdr:spPr bwMode="auto">
        <a:xfrm flipV="1">
          <a:off x="3606800" y="2779941"/>
          <a:ext cx="698500" cy="41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129540</xdr:rowOff>
    </xdr:from>
    <xdr:to>
      <xdr:col>3</xdr:col>
      <xdr:colOff>955675</xdr:colOff>
      <xdr:row>17</xdr:row>
      <xdr:rowOff>59690</xdr:rowOff>
    </xdr:to>
    <xdr:sp macro="" textlink="">
      <xdr:nvSpPr>
        <xdr:cNvPr id="57" name="フローチャート : 判断 56"/>
        <xdr:cNvSpPr/>
      </xdr:nvSpPr>
      <xdr:spPr bwMode="auto">
        <a:xfrm>
          <a:off x="42545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44467</xdr:rowOff>
    </xdr:from>
    <xdr:ext cx="762000" cy="259045"/>
    <xdr:sp macro="" textlink="">
      <xdr:nvSpPr>
        <xdr:cNvPr id="58" name="テキスト ボックス 57"/>
        <xdr:cNvSpPr txBox="1"/>
      </xdr:nvSpPr>
      <xdr:spPr>
        <a:xfrm>
          <a:off x="3924300" y="300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14167</xdr:rowOff>
    </xdr:from>
    <xdr:to>
      <xdr:col>3</xdr:col>
      <xdr:colOff>206375</xdr:colOff>
      <xdr:row>16</xdr:row>
      <xdr:rowOff>31007</xdr:rowOff>
    </xdr:to>
    <xdr:cxnSp macro="">
      <xdr:nvCxnSpPr>
        <xdr:cNvPr id="59" name="直線コネクタ 58"/>
        <xdr:cNvCxnSpPr/>
      </xdr:nvCxnSpPr>
      <xdr:spPr bwMode="auto">
        <a:xfrm>
          <a:off x="2908300" y="2804992"/>
          <a:ext cx="698500" cy="16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154000</xdr:rowOff>
    </xdr:from>
    <xdr:to>
      <xdr:col>3</xdr:col>
      <xdr:colOff>257175</xdr:colOff>
      <xdr:row>17</xdr:row>
      <xdr:rowOff>84150</xdr:rowOff>
    </xdr:to>
    <xdr:sp macro="" textlink="">
      <xdr:nvSpPr>
        <xdr:cNvPr id="60" name="フローチャート : 判断 59"/>
        <xdr:cNvSpPr/>
      </xdr:nvSpPr>
      <xdr:spPr bwMode="auto">
        <a:xfrm>
          <a:off x="35560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68927</xdr:rowOff>
    </xdr:from>
    <xdr:ext cx="762000" cy="259045"/>
    <xdr:sp macro="" textlink="">
      <xdr:nvSpPr>
        <xdr:cNvPr id="61" name="テキスト ボックス 60"/>
        <xdr:cNvSpPr txBox="1"/>
      </xdr:nvSpPr>
      <xdr:spPr>
        <a:xfrm>
          <a:off x="3225800" y="303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134931</xdr:rowOff>
    </xdr:from>
    <xdr:to>
      <xdr:col>2</xdr:col>
      <xdr:colOff>692150</xdr:colOff>
      <xdr:row>17</xdr:row>
      <xdr:rowOff>65081</xdr:rowOff>
    </xdr:to>
    <xdr:sp macro="" textlink="">
      <xdr:nvSpPr>
        <xdr:cNvPr id="62" name="フローチャート : 判断 61"/>
        <xdr:cNvSpPr/>
      </xdr:nvSpPr>
      <xdr:spPr bwMode="auto">
        <a:xfrm>
          <a:off x="28575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49858</xdr:rowOff>
    </xdr:from>
    <xdr:ext cx="762000" cy="259045"/>
    <xdr:sp macro="" textlink="">
      <xdr:nvSpPr>
        <xdr:cNvPr id="63" name="テキスト ボックス 62"/>
        <xdr:cNvSpPr txBox="1"/>
      </xdr:nvSpPr>
      <xdr:spPr>
        <a:xfrm>
          <a:off x="2527300" y="301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100584</xdr:rowOff>
    </xdr:from>
    <xdr:to>
      <xdr:col>5</xdr:col>
      <xdr:colOff>34925</xdr:colOff>
      <xdr:row>16</xdr:row>
      <xdr:rowOff>30734</xdr:rowOff>
    </xdr:to>
    <xdr:sp macro="" textlink="">
      <xdr:nvSpPr>
        <xdr:cNvPr id="69" name="円/楕円 68"/>
        <xdr:cNvSpPr/>
      </xdr:nvSpPr>
      <xdr:spPr bwMode="auto">
        <a:xfrm>
          <a:off x="5600700" y="2719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117111</xdr:rowOff>
    </xdr:from>
    <xdr:ext cx="762000" cy="259045"/>
    <xdr:sp macro="" textlink="">
      <xdr:nvSpPr>
        <xdr:cNvPr id="70" name="人口1人当たり決算額の推移該当値テキスト130"/>
        <xdr:cNvSpPr txBox="1"/>
      </xdr:nvSpPr>
      <xdr:spPr>
        <a:xfrm>
          <a:off x="5740400" y="256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81,220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75914</xdr:rowOff>
    </xdr:from>
    <xdr:to>
      <xdr:col>4</xdr:col>
      <xdr:colOff>520700</xdr:colOff>
      <xdr:row>16</xdr:row>
      <xdr:rowOff>6064</xdr:rowOff>
    </xdr:to>
    <xdr:sp macro="" textlink="">
      <xdr:nvSpPr>
        <xdr:cNvPr id="71" name="円/楕円 70"/>
        <xdr:cNvSpPr/>
      </xdr:nvSpPr>
      <xdr:spPr bwMode="auto">
        <a:xfrm>
          <a:off x="4953000" y="2695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16241</xdr:rowOff>
    </xdr:from>
    <xdr:ext cx="736600" cy="259045"/>
    <xdr:sp macro="" textlink="">
      <xdr:nvSpPr>
        <xdr:cNvPr id="72" name="テキスト ボックス 71"/>
        <xdr:cNvSpPr txBox="1"/>
      </xdr:nvSpPr>
      <xdr:spPr>
        <a:xfrm>
          <a:off x="4622800" y="2464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82,515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109766</xdr:rowOff>
    </xdr:from>
    <xdr:to>
      <xdr:col>3</xdr:col>
      <xdr:colOff>955675</xdr:colOff>
      <xdr:row>16</xdr:row>
      <xdr:rowOff>39916</xdr:rowOff>
    </xdr:to>
    <xdr:sp macro="" textlink="">
      <xdr:nvSpPr>
        <xdr:cNvPr id="73" name="円/楕円 72"/>
        <xdr:cNvSpPr/>
      </xdr:nvSpPr>
      <xdr:spPr bwMode="auto">
        <a:xfrm>
          <a:off x="4254500" y="2729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50093</xdr:rowOff>
    </xdr:from>
    <xdr:ext cx="762000" cy="259045"/>
    <xdr:sp macro="" textlink="">
      <xdr:nvSpPr>
        <xdr:cNvPr id="74" name="テキスト ボックス 73"/>
        <xdr:cNvSpPr txBox="1"/>
      </xdr:nvSpPr>
      <xdr:spPr>
        <a:xfrm>
          <a:off x="3924300" y="249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80,738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151657</xdr:rowOff>
    </xdr:from>
    <xdr:to>
      <xdr:col>3</xdr:col>
      <xdr:colOff>257175</xdr:colOff>
      <xdr:row>16</xdr:row>
      <xdr:rowOff>81807</xdr:rowOff>
    </xdr:to>
    <xdr:sp macro="" textlink="">
      <xdr:nvSpPr>
        <xdr:cNvPr id="75" name="円/楕円 74"/>
        <xdr:cNvSpPr/>
      </xdr:nvSpPr>
      <xdr:spPr bwMode="auto">
        <a:xfrm>
          <a:off x="3556000" y="2771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91984</xdr:rowOff>
    </xdr:from>
    <xdr:ext cx="762000" cy="259045"/>
    <xdr:sp macro="" textlink="">
      <xdr:nvSpPr>
        <xdr:cNvPr id="76" name="テキスト ボックス 75"/>
        <xdr:cNvSpPr txBox="1"/>
      </xdr:nvSpPr>
      <xdr:spPr>
        <a:xfrm>
          <a:off x="3225800" y="253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78,539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134817</xdr:rowOff>
    </xdr:from>
    <xdr:to>
      <xdr:col>2</xdr:col>
      <xdr:colOff>692150</xdr:colOff>
      <xdr:row>16</xdr:row>
      <xdr:rowOff>64967</xdr:rowOff>
    </xdr:to>
    <xdr:sp macro="" textlink="">
      <xdr:nvSpPr>
        <xdr:cNvPr id="77" name="円/楕円 76"/>
        <xdr:cNvSpPr/>
      </xdr:nvSpPr>
      <xdr:spPr bwMode="auto">
        <a:xfrm>
          <a:off x="2857500" y="2754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75144</xdr:rowOff>
    </xdr:from>
    <xdr:ext cx="762000" cy="259045"/>
    <xdr:sp macro="" textlink="">
      <xdr:nvSpPr>
        <xdr:cNvPr id="78" name="テキスト ボックス 77"/>
        <xdr:cNvSpPr txBox="1"/>
      </xdr:nvSpPr>
      <xdr:spPr>
        <a:xfrm>
          <a:off x="2527300" y="252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79,423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279933</xdr:rowOff>
    </xdr:from>
    <xdr:to>
      <xdr:col>4</xdr:col>
      <xdr:colOff>1117600</xdr:colOff>
      <xdr:row>37</xdr:row>
      <xdr:rowOff>160338</xdr:rowOff>
    </xdr:to>
    <xdr:cxnSp macro="">
      <xdr:nvCxnSpPr>
        <xdr:cNvPr id="106" name="直線コネクタ 105"/>
        <xdr:cNvCxnSpPr/>
      </xdr:nvCxnSpPr>
      <xdr:spPr bwMode="auto">
        <a:xfrm flipV="1">
          <a:off x="5651500" y="6204483"/>
          <a:ext cx="0" cy="10805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170515</xdr:rowOff>
    </xdr:from>
    <xdr:ext cx="762000" cy="259045"/>
    <xdr:sp macro="" textlink="">
      <xdr:nvSpPr>
        <xdr:cNvPr id="107" name="人口1人当たり決算額の推移最小値テキスト445"/>
        <xdr:cNvSpPr txBox="1"/>
      </xdr:nvSpPr>
      <xdr:spPr>
        <a:xfrm>
          <a:off x="5740400" y="729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160338</xdr:rowOff>
    </xdr:from>
    <xdr:to>
      <xdr:col>5</xdr:col>
      <xdr:colOff>73025</xdr:colOff>
      <xdr:row>37</xdr:row>
      <xdr:rowOff>160338</xdr:rowOff>
    </xdr:to>
    <xdr:cxnSp macro="">
      <xdr:nvCxnSpPr>
        <xdr:cNvPr id="108" name="直線コネクタ 107"/>
        <xdr:cNvCxnSpPr/>
      </xdr:nvCxnSpPr>
      <xdr:spPr bwMode="auto">
        <a:xfrm>
          <a:off x="5562600" y="7285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279933</xdr:rowOff>
    </xdr:from>
    <xdr:to>
      <xdr:col>5</xdr:col>
      <xdr:colOff>73025</xdr:colOff>
      <xdr:row>33</xdr:row>
      <xdr:rowOff>279933</xdr:rowOff>
    </xdr:to>
    <xdr:cxnSp macro="">
      <xdr:nvCxnSpPr>
        <xdr:cNvPr id="110" name="直線コネクタ 109"/>
        <xdr:cNvCxnSpPr/>
      </xdr:nvCxnSpPr>
      <xdr:spPr bwMode="auto">
        <a:xfrm>
          <a:off x="5562600" y="6204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160338</xdr:rowOff>
    </xdr:from>
    <xdr:to>
      <xdr:col>4</xdr:col>
      <xdr:colOff>1117600</xdr:colOff>
      <xdr:row>37</xdr:row>
      <xdr:rowOff>182817</xdr:rowOff>
    </xdr:to>
    <xdr:cxnSp macro="">
      <xdr:nvCxnSpPr>
        <xdr:cNvPr id="111" name="直線コネクタ 110"/>
        <xdr:cNvCxnSpPr/>
      </xdr:nvCxnSpPr>
      <xdr:spPr bwMode="auto">
        <a:xfrm flipV="1">
          <a:off x="5003800" y="7285038"/>
          <a:ext cx="647700" cy="22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82859</xdr:rowOff>
    </xdr:from>
    <xdr:ext cx="762000" cy="259045"/>
    <xdr:sp macro="" textlink="">
      <xdr:nvSpPr>
        <xdr:cNvPr id="112" name="人口1人当たり決算額の推移平均値テキスト445"/>
        <xdr:cNvSpPr txBox="1"/>
      </xdr:nvSpPr>
      <xdr:spPr>
        <a:xfrm>
          <a:off x="5740400" y="66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237782</xdr:rowOff>
    </xdr:from>
    <xdr:to>
      <xdr:col>5</xdr:col>
      <xdr:colOff>34925</xdr:colOff>
      <xdr:row>35</xdr:row>
      <xdr:rowOff>339382</xdr:rowOff>
    </xdr:to>
    <xdr:sp macro="" textlink="">
      <xdr:nvSpPr>
        <xdr:cNvPr id="113" name="フローチャート : 判断 112"/>
        <xdr:cNvSpPr/>
      </xdr:nvSpPr>
      <xdr:spPr bwMode="auto">
        <a:xfrm>
          <a:off x="56007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168663</xdr:rowOff>
    </xdr:from>
    <xdr:to>
      <xdr:col>4</xdr:col>
      <xdr:colOff>469900</xdr:colOff>
      <xdr:row>37</xdr:row>
      <xdr:rowOff>182817</xdr:rowOff>
    </xdr:to>
    <xdr:cxnSp macro="">
      <xdr:nvCxnSpPr>
        <xdr:cNvPr id="114" name="直線コネクタ 113"/>
        <xdr:cNvCxnSpPr/>
      </xdr:nvCxnSpPr>
      <xdr:spPr bwMode="auto">
        <a:xfrm>
          <a:off x="4305300" y="7293363"/>
          <a:ext cx="698500" cy="14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238068</xdr:rowOff>
    </xdr:from>
    <xdr:to>
      <xdr:col>4</xdr:col>
      <xdr:colOff>520700</xdr:colOff>
      <xdr:row>35</xdr:row>
      <xdr:rowOff>339668</xdr:rowOff>
    </xdr:to>
    <xdr:sp macro="" textlink="">
      <xdr:nvSpPr>
        <xdr:cNvPr id="115" name="フローチャート : 判断 114"/>
        <xdr:cNvSpPr/>
      </xdr:nvSpPr>
      <xdr:spPr bwMode="auto">
        <a:xfrm>
          <a:off x="4953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6945</xdr:rowOff>
    </xdr:from>
    <xdr:ext cx="736600" cy="259045"/>
    <xdr:sp macro="" textlink="">
      <xdr:nvSpPr>
        <xdr:cNvPr id="116" name="テキスト ボックス 115"/>
        <xdr:cNvSpPr txBox="1"/>
      </xdr:nvSpPr>
      <xdr:spPr>
        <a:xfrm>
          <a:off x="4622800" y="6617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168663</xdr:rowOff>
    </xdr:from>
    <xdr:to>
      <xdr:col>3</xdr:col>
      <xdr:colOff>904875</xdr:colOff>
      <xdr:row>37</xdr:row>
      <xdr:rowOff>169805</xdr:rowOff>
    </xdr:to>
    <xdr:cxnSp macro="">
      <xdr:nvCxnSpPr>
        <xdr:cNvPr id="117" name="直線コネクタ 116"/>
        <xdr:cNvCxnSpPr/>
      </xdr:nvCxnSpPr>
      <xdr:spPr bwMode="auto">
        <a:xfrm flipV="1">
          <a:off x="3606800" y="7293363"/>
          <a:ext cx="698500" cy="1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262699</xdr:rowOff>
    </xdr:from>
    <xdr:to>
      <xdr:col>3</xdr:col>
      <xdr:colOff>955675</xdr:colOff>
      <xdr:row>36</xdr:row>
      <xdr:rowOff>21399</xdr:rowOff>
    </xdr:to>
    <xdr:sp macro="" textlink="">
      <xdr:nvSpPr>
        <xdr:cNvPr id="118" name="フローチャート : 判断 117"/>
        <xdr:cNvSpPr/>
      </xdr:nvSpPr>
      <xdr:spPr bwMode="auto">
        <a:xfrm>
          <a:off x="4254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31576</xdr:rowOff>
    </xdr:from>
    <xdr:ext cx="762000" cy="259045"/>
    <xdr:sp macro="" textlink="">
      <xdr:nvSpPr>
        <xdr:cNvPr id="119" name="テキスト ボックス 118"/>
        <xdr:cNvSpPr txBox="1"/>
      </xdr:nvSpPr>
      <xdr:spPr>
        <a:xfrm>
          <a:off x="3924300" y="664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87585</xdr:rowOff>
    </xdr:from>
    <xdr:to>
      <xdr:col>3</xdr:col>
      <xdr:colOff>206375</xdr:colOff>
      <xdr:row>37</xdr:row>
      <xdr:rowOff>169805</xdr:rowOff>
    </xdr:to>
    <xdr:cxnSp macro="">
      <xdr:nvCxnSpPr>
        <xdr:cNvPr id="120" name="直線コネクタ 119"/>
        <xdr:cNvCxnSpPr/>
      </xdr:nvCxnSpPr>
      <xdr:spPr bwMode="auto">
        <a:xfrm>
          <a:off x="2908300" y="7212285"/>
          <a:ext cx="698500" cy="82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229305</xdr:rowOff>
    </xdr:from>
    <xdr:to>
      <xdr:col>3</xdr:col>
      <xdr:colOff>257175</xdr:colOff>
      <xdr:row>35</xdr:row>
      <xdr:rowOff>330905</xdr:rowOff>
    </xdr:to>
    <xdr:sp macro="" textlink="">
      <xdr:nvSpPr>
        <xdr:cNvPr id="121" name="フローチャート : 判断 120"/>
        <xdr:cNvSpPr/>
      </xdr:nvSpPr>
      <xdr:spPr bwMode="auto">
        <a:xfrm>
          <a:off x="35560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341082</xdr:rowOff>
    </xdr:from>
    <xdr:ext cx="762000" cy="259045"/>
    <xdr:sp macro="" textlink="">
      <xdr:nvSpPr>
        <xdr:cNvPr id="122" name="テキスト ボックス 121"/>
        <xdr:cNvSpPr txBox="1"/>
      </xdr:nvSpPr>
      <xdr:spPr>
        <a:xfrm>
          <a:off x="3225800" y="660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206007</xdr:rowOff>
    </xdr:from>
    <xdr:to>
      <xdr:col>2</xdr:col>
      <xdr:colOff>692150</xdr:colOff>
      <xdr:row>35</xdr:row>
      <xdr:rowOff>307607</xdr:rowOff>
    </xdr:to>
    <xdr:sp macro="" textlink="">
      <xdr:nvSpPr>
        <xdr:cNvPr id="123" name="フローチャート : 判断 122"/>
        <xdr:cNvSpPr/>
      </xdr:nvSpPr>
      <xdr:spPr bwMode="auto">
        <a:xfrm>
          <a:off x="28575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317784</xdr:rowOff>
    </xdr:from>
    <xdr:ext cx="762000" cy="259045"/>
    <xdr:sp macro="" textlink="">
      <xdr:nvSpPr>
        <xdr:cNvPr id="124" name="テキスト ボックス 123"/>
        <xdr:cNvSpPr txBox="1"/>
      </xdr:nvSpPr>
      <xdr:spPr>
        <a:xfrm>
          <a:off x="2527300" y="658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109538</xdr:rowOff>
    </xdr:from>
    <xdr:to>
      <xdr:col>5</xdr:col>
      <xdr:colOff>34925</xdr:colOff>
      <xdr:row>37</xdr:row>
      <xdr:rowOff>211138</xdr:rowOff>
    </xdr:to>
    <xdr:sp macro="" textlink="">
      <xdr:nvSpPr>
        <xdr:cNvPr id="130" name="円/楕円 129"/>
        <xdr:cNvSpPr/>
      </xdr:nvSpPr>
      <xdr:spPr bwMode="auto">
        <a:xfrm>
          <a:off x="5600700" y="7234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18115</xdr:rowOff>
    </xdr:from>
    <xdr:ext cx="762000" cy="259045"/>
    <xdr:sp macro="" textlink="">
      <xdr:nvSpPr>
        <xdr:cNvPr id="131" name="人口1人当たり決算額の推移該当値テキスト445"/>
        <xdr:cNvSpPr txBox="1"/>
      </xdr:nvSpPr>
      <xdr:spPr>
        <a:xfrm>
          <a:off x="5740400" y="7142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-5,750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132017</xdr:rowOff>
    </xdr:from>
    <xdr:to>
      <xdr:col>4</xdr:col>
      <xdr:colOff>520700</xdr:colOff>
      <xdr:row>37</xdr:row>
      <xdr:rowOff>233617</xdr:rowOff>
    </xdr:to>
    <xdr:sp macro="" textlink="">
      <xdr:nvSpPr>
        <xdr:cNvPr id="132" name="円/楕円 131"/>
        <xdr:cNvSpPr/>
      </xdr:nvSpPr>
      <xdr:spPr bwMode="auto">
        <a:xfrm>
          <a:off x="4953000" y="7256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218394</xdr:rowOff>
    </xdr:from>
    <xdr:ext cx="736600" cy="259045"/>
    <xdr:sp macro="" textlink="">
      <xdr:nvSpPr>
        <xdr:cNvPr id="133" name="テキスト ボックス 132"/>
        <xdr:cNvSpPr txBox="1"/>
      </xdr:nvSpPr>
      <xdr:spPr>
        <a:xfrm>
          <a:off x="4622800" y="7343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117863</xdr:rowOff>
    </xdr:from>
    <xdr:to>
      <xdr:col>3</xdr:col>
      <xdr:colOff>955675</xdr:colOff>
      <xdr:row>37</xdr:row>
      <xdr:rowOff>219463</xdr:rowOff>
    </xdr:to>
    <xdr:sp macro="" textlink="">
      <xdr:nvSpPr>
        <xdr:cNvPr id="134" name="円/楕円 133"/>
        <xdr:cNvSpPr/>
      </xdr:nvSpPr>
      <xdr:spPr bwMode="auto">
        <a:xfrm>
          <a:off x="4254500" y="7242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204240</xdr:rowOff>
    </xdr:from>
    <xdr:ext cx="762000" cy="259045"/>
    <xdr:sp macro="" textlink="">
      <xdr:nvSpPr>
        <xdr:cNvPr id="135" name="テキスト ボックス 134"/>
        <xdr:cNvSpPr txBox="1"/>
      </xdr:nvSpPr>
      <xdr:spPr>
        <a:xfrm>
          <a:off x="3924300" y="732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119005</xdr:rowOff>
    </xdr:from>
    <xdr:to>
      <xdr:col>3</xdr:col>
      <xdr:colOff>257175</xdr:colOff>
      <xdr:row>37</xdr:row>
      <xdr:rowOff>220605</xdr:rowOff>
    </xdr:to>
    <xdr:sp macro="" textlink="">
      <xdr:nvSpPr>
        <xdr:cNvPr id="136" name="円/楕円 135"/>
        <xdr:cNvSpPr/>
      </xdr:nvSpPr>
      <xdr:spPr bwMode="auto">
        <a:xfrm>
          <a:off x="3556000" y="7243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205382</xdr:rowOff>
    </xdr:from>
    <xdr:ext cx="762000" cy="259045"/>
    <xdr:sp macro="" textlink="">
      <xdr:nvSpPr>
        <xdr:cNvPr id="137" name="テキスト ボックス 136"/>
        <xdr:cNvSpPr txBox="1"/>
      </xdr:nvSpPr>
      <xdr:spPr>
        <a:xfrm>
          <a:off x="3225800" y="733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36785</xdr:rowOff>
    </xdr:from>
    <xdr:to>
      <xdr:col>2</xdr:col>
      <xdr:colOff>692150</xdr:colOff>
      <xdr:row>37</xdr:row>
      <xdr:rowOff>138385</xdr:rowOff>
    </xdr:to>
    <xdr:sp macro="" textlink="">
      <xdr:nvSpPr>
        <xdr:cNvPr id="138" name="円/楕円 137"/>
        <xdr:cNvSpPr/>
      </xdr:nvSpPr>
      <xdr:spPr bwMode="auto">
        <a:xfrm>
          <a:off x="2857500" y="7161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123162</xdr:rowOff>
    </xdr:from>
    <xdr:ext cx="762000" cy="259045"/>
    <xdr:sp macro="" textlink="">
      <xdr:nvSpPr>
        <xdr:cNvPr id="139" name="テキスト ボックス 138"/>
        <xdr:cNvSpPr txBox="1"/>
      </xdr:nvSpPr>
      <xdr:spPr>
        <a:xfrm>
          <a:off x="2527300" y="724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神奈川県愛川町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40,955
38,664
34.28
12,353,841
11,876,173
477,668
8,204,762
6,934,995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157416</xdr:rowOff>
    </xdr:from>
    <xdr:to>
      <xdr:col>6</xdr:col>
      <xdr:colOff>511175</xdr:colOff>
      <xdr:row>35</xdr:row>
      <xdr:rowOff>14427</xdr:rowOff>
    </xdr:to>
    <xdr:cxnSp macro="">
      <xdr:nvCxnSpPr>
        <xdr:cNvPr id="61" name="直線コネクタ 60"/>
        <xdr:cNvCxnSpPr/>
      </xdr:nvCxnSpPr>
      <xdr:spPr>
        <a:xfrm>
          <a:off x="3797300" y="5986716"/>
          <a:ext cx="838200" cy="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36866</xdr:rowOff>
    </xdr:from>
    <xdr:ext cx="534377" cy="259045"/>
    <xdr:sp macro="" textlink="">
      <xdr:nvSpPr>
        <xdr:cNvPr id="62" name="人件費平均値テキスト"/>
        <xdr:cNvSpPr txBox="1"/>
      </xdr:nvSpPr>
      <xdr:spPr>
        <a:xfrm>
          <a:off x="4686300" y="6209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157416</xdr:rowOff>
    </xdr:from>
    <xdr:to>
      <xdr:col>5</xdr:col>
      <xdr:colOff>358775</xdr:colOff>
      <xdr:row>35</xdr:row>
      <xdr:rowOff>18980</xdr:rowOff>
    </xdr:to>
    <xdr:cxnSp macro="">
      <xdr:nvCxnSpPr>
        <xdr:cNvPr id="64" name="直線コネクタ 63"/>
        <xdr:cNvCxnSpPr/>
      </xdr:nvCxnSpPr>
      <xdr:spPr>
        <a:xfrm flipV="1">
          <a:off x="2908300" y="5986716"/>
          <a:ext cx="889000" cy="3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140517</xdr:rowOff>
    </xdr:from>
    <xdr:ext cx="534377" cy="259045"/>
    <xdr:sp macro="" textlink="">
      <xdr:nvSpPr>
        <xdr:cNvPr id="66" name="テキスト ボックス 65"/>
        <xdr:cNvSpPr txBox="1"/>
      </xdr:nvSpPr>
      <xdr:spPr>
        <a:xfrm>
          <a:off x="3530111" y="63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18980</xdr:rowOff>
    </xdr:from>
    <xdr:to>
      <xdr:col>4</xdr:col>
      <xdr:colOff>155575</xdr:colOff>
      <xdr:row>35</xdr:row>
      <xdr:rowOff>37078</xdr:rowOff>
    </xdr:to>
    <xdr:cxnSp macro="">
      <xdr:nvCxnSpPr>
        <xdr:cNvPr id="67" name="直線コネクタ 66"/>
        <xdr:cNvCxnSpPr/>
      </xdr:nvCxnSpPr>
      <xdr:spPr>
        <a:xfrm flipV="1">
          <a:off x="2019300" y="601973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169704</xdr:rowOff>
    </xdr:from>
    <xdr:to>
      <xdr:col>2</xdr:col>
      <xdr:colOff>638175</xdr:colOff>
      <xdr:row>35</xdr:row>
      <xdr:rowOff>37078</xdr:rowOff>
    </xdr:to>
    <xdr:cxnSp macro="">
      <xdr:nvCxnSpPr>
        <xdr:cNvPr id="70" name="直線コネクタ 69"/>
        <xdr:cNvCxnSpPr/>
      </xdr:nvCxnSpPr>
      <xdr:spPr>
        <a:xfrm>
          <a:off x="1130300" y="5999004"/>
          <a:ext cx="889000" cy="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72299</xdr:rowOff>
    </xdr:from>
    <xdr:ext cx="534377" cy="259045"/>
    <xdr:sp macro="" textlink="">
      <xdr:nvSpPr>
        <xdr:cNvPr id="72" name="テキスト ボックス 71"/>
        <xdr:cNvSpPr txBox="1"/>
      </xdr:nvSpPr>
      <xdr:spPr>
        <a:xfrm>
          <a:off x="1752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135077</xdr:rowOff>
    </xdr:from>
    <xdr:to>
      <xdr:col>6</xdr:col>
      <xdr:colOff>561975</xdr:colOff>
      <xdr:row>35</xdr:row>
      <xdr:rowOff>65227</xdr:rowOff>
    </xdr:to>
    <xdr:sp macro="" textlink="">
      <xdr:nvSpPr>
        <xdr:cNvPr id="80" name="円/楕円 79"/>
        <xdr:cNvSpPr/>
      </xdr:nvSpPr>
      <xdr:spPr>
        <a:xfrm>
          <a:off x="4584700" y="596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157954</xdr:rowOff>
    </xdr:from>
    <xdr:ext cx="534377" cy="259045"/>
    <xdr:sp macro="" textlink="">
      <xdr:nvSpPr>
        <xdr:cNvPr id="81" name="人件費該当値テキスト"/>
        <xdr:cNvSpPr txBox="1"/>
      </xdr:nvSpPr>
      <xdr:spPr>
        <a:xfrm>
          <a:off x="4686300" y="581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77,576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106616</xdr:rowOff>
    </xdr:from>
    <xdr:to>
      <xdr:col>5</xdr:col>
      <xdr:colOff>409575</xdr:colOff>
      <xdr:row>35</xdr:row>
      <xdr:rowOff>36766</xdr:rowOff>
    </xdr:to>
    <xdr:sp macro="" textlink="">
      <xdr:nvSpPr>
        <xdr:cNvPr id="82" name="円/楕円 81"/>
        <xdr:cNvSpPr/>
      </xdr:nvSpPr>
      <xdr:spPr>
        <a:xfrm>
          <a:off x="3746500" y="593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53293</xdr:rowOff>
    </xdr:from>
    <xdr:ext cx="534377" cy="259045"/>
    <xdr:sp macro="" textlink="">
      <xdr:nvSpPr>
        <xdr:cNvPr id="83" name="テキスト ボックス 82"/>
        <xdr:cNvSpPr txBox="1"/>
      </xdr:nvSpPr>
      <xdr:spPr>
        <a:xfrm>
          <a:off x="3530111" y="571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79,070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139630</xdr:rowOff>
    </xdr:from>
    <xdr:to>
      <xdr:col>4</xdr:col>
      <xdr:colOff>206375</xdr:colOff>
      <xdr:row>35</xdr:row>
      <xdr:rowOff>69780</xdr:rowOff>
    </xdr:to>
    <xdr:sp macro="" textlink="">
      <xdr:nvSpPr>
        <xdr:cNvPr id="84" name="円/楕円 83"/>
        <xdr:cNvSpPr/>
      </xdr:nvSpPr>
      <xdr:spPr>
        <a:xfrm>
          <a:off x="2857500" y="596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86307</xdr:rowOff>
    </xdr:from>
    <xdr:ext cx="534377" cy="259045"/>
    <xdr:sp macro="" textlink="">
      <xdr:nvSpPr>
        <xdr:cNvPr id="85" name="テキスト ボックス 84"/>
        <xdr:cNvSpPr txBox="1"/>
      </xdr:nvSpPr>
      <xdr:spPr>
        <a:xfrm>
          <a:off x="2641111" y="574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77,337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157728</xdr:rowOff>
    </xdr:from>
    <xdr:to>
      <xdr:col>3</xdr:col>
      <xdr:colOff>3175</xdr:colOff>
      <xdr:row>35</xdr:row>
      <xdr:rowOff>87878</xdr:rowOff>
    </xdr:to>
    <xdr:sp macro="" textlink="">
      <xdr:nvSpPr>
        <xdr:cNvPr id="86" name="円/楕円 85"/>
        <xdr:cNvSpPr/>
      </xdr:nvSpPr>
      <xdr:spPr>
        <a:xfrm>
          <a:off x="1968500" y="598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104405</xdr:rowOff>
    </xdr:from>
    <xdr:ext cx="534377" cy="259045"/>
    <xdr:sp macro="" textlink="">
      <xdr:nvSpPr>
        <xdr:cNvPr id="87" name="テキスト ボックス 86"/>
        <xdr:cNvSpPr txBox="1"/>
      </xdr:nvSpPr>
      <xdr:spPr>
        <a:xfrm>
          <a:off x="1752111" y="576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76,387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118904</xdr:rowOff>
    </xdr:from>
    <xdr:to>
      <xdr:col>1</xdr:col>
      <xdr:colOff>485775</xdr:colOff>
      <xdr:row>35</xdr:row>
      <xdr:rowOff>49054</xdr:rowOff>
    </xdr:to>
    <xdr:sp macro="" textlink="">
      <xdr:nvSpPr>
        <xdr:cNvPr id="88" name="円/楕円 87"/>
        <xdr:cNvSpPr/>
      </xdr:nvSpPr>
      <xdr:spPr>
        <a:xfrm>
          <a:off x="1079500" y="594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65581</xdr:rowOff>
    </xdr:from>
    <xdr:ext cx="534377" cy="259045"/>
    <xdr:sp macro="" textlink="">
      <xdr:nvSpPr>
        <xdr:cNvPr id="89" name="テキスト ボックス 88"/>
        <xdr:cNvSpPr txBox="1"/>
      </xdr:nvSpPr>
      <xdr:spPr>
        <a:xfrm>
          <a:off x="863111" y="572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151068</xdr:rowOff>
    </xdr:from>
    <xdr:to>
      <xdr:col>6</xdr:col>
      <xdr:colOff>511175</xdr:colOff>
      <xdr:row>58</xdr:row>
      <xdr:rowOff>152346</xdr:rowOff>
    </xdr:to>
    <xdr:cxnSp macro="">
      <xdr:nvCxnSpPr>
        <xdr:cNvPr id="118" name="直線コネクタ 117"/>
        <xdr:cNvCxnSpPr/>
      </xdr:nvCxnSpPr>
      <xdr:spPr>
        <a:xfrm flipV="1">
          <a:off x="3797300" y="10095168"/>
          <a:ext cx="838200" cy="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85508</xdr:rowOff>
    </xdr:from>
    <xdr:ext cx="534377" cy="259045"/>
    <xdr:sp macro="" textlink="">
      <xdr:nvSpPr>
        <xdr:cNvPr id="119" name="物件費平均値テキスト"/>
        <xdr:cNvSpPr txBox="1"/>
      </xdr:nvSpPr>
      <xdr:spPr>
        <a:xfrm>
          <a:off x="4686300" y="985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152346</xdr:rowOff>
    </xdr:from>
    <xdr:to>
      <xdr:col>5</xdr:col>
      <xdr:colOff>358775</xdr:colOff>
      <xdr:row>58</xdr:row>
      <xdr:rowOff>152668</xdr:rowOff>
    </xdr:to>
    <xdr:cxnSp macro="">
      <xdr:nvCxnSpPr>
        <xdr:cNvPr id="121" name="直線コネクタ 120"/>
        <xdr:cNvCxnSpPr/>
      </xdr:nvCxnSpPr>
      <xdr:spPr>
        <a:xfrm flipV="1">
          <a:off x="2908300" y="10096446"/>
          <a:ext cx="889000" cy="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76691</xdr:rowOff>
    </xdr:from>
    <xdr:to>
      <xdr:col>5</xdr:col>
      <xdr:colOff>409575</xdr:colOff>
      <xdr:row>59</xdr:row>
      <xdr:rowOff>6841</xdr:rowOff>
    </xdr:to>
    <xdr:sp macro="" textlink="">
      <xdr:nvSpPr>
        <xdr:cNvPr id="122" name="フローチャート : 判断 121"/>
        <xdr:cNvSpPr/>
      </xdr:nvSpPr>
      <xdr:spPr>
        <a:xfrm>
          <a:off x="3746500" y="100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23368</xdr:rowOff>
    </xdr:from>
    <xdr:ext cx="534377" cy="259045"/>
    <xdr:sp macro="" textlink="">
      <xdr:nvSpPr>
        <xdr:cNvPr id="123" name="テキスト ボックス 122"/>
        <xdr:cNvSpPr txBox="1"/>
      </xdr:nvSpPr>
      <xdr:spPr>
        <a:xfrm>
          <a:off x="3530111" y="979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152668</xdr:rowOff>
    </xdr:from>
    <xdr:to>
      <xdr:col>4</xdr:col>
      <xdr:colOff>155575</xdr:colOff>
      <xdr:row>58</xdr:row>
      <xdr:rowOff>157270</xdr:rowOff>
    </xdr:to>
    <xdr:cxnSp macro="">
      <xdr:nvCxnSpPr>
        <xdr:cNvPr id="124" name="直線コネクタ 123"/>
        <xdr:cNvCxnSpPr/>
      </xdr:nvCxnSpPr>
      <xdr:spPr>
        <a:xfrm flipV="1">
          <a:off x="2019300" y="10096768"/>
          <a:ext cx="889000" cy="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95673</xdr:rowOff>
    </xdr:from>
    <xdr:to>
      <xdr:col>4</xdr:col>
      <xdr:colOff>206375</xdr:colOff>
      <xdr:row>59</xdr:row>
      <xdr:rowOff>25823</xdr:rowOff>
    </xdr:to>
    <xdr:sp macro="" textlink="">
      <xdr:nvSpPr>
        <xdr:cNvPr id="125" name="フローチャート : 判断 124"/>
        <xdr:cNvSpPr/>
      </xdr:nvSpPr>
      <xdr:spPr>
        <a:xfrm>
          <a:off x="2857500" y="1003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42350</xdr:rowOff>
    </xdr:from>
    <xdr:ext cx="534377" cy="259045"/>
    <xdr:sp macro="" textlink="">
      <xdr:nvSpPr>
        <xdr:cNvPr id="126" name="テキスト ボックス 125"/>
        <xdr:cNvSpPr txBox="1"/>
      </xdr:nvSpPr>
      <xdr:spPr>
        <a:xfrm>
          <a:off x="2641111" y="981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155131</xdr:rowOff>
    </xdr:from>
    <xdr:to>
      <xdr:col>2</xdr:col>
      <xdr:colOff>638175</xdr:colOff>
      <xdr:row>58</xdr:row>
      <xdr:rowOff>157270</xdr:rowOff>
    </xdr:to>
    <xdr:cxnSp macro="">
      <xdr:nvCxnSpPr>
        <xdr:cNvPr id="127" name="直線コネクタ 126"/>
        <xdr:cNvCxnSpPr/>
      </xdr:nvCxnSpPr>
      <xdr:spPr>
        <a:xfrm>
          <a:off x="1130300" y="10099231"/>
          <a:ext cx="889000" cy="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99464</xdr:rowOff>
    </xdr:from>
    <xdr:to>
      <xdr:col>3</xdr:col>
      <xdr:colOff>3175</xdr:colOff>
      <xdr:row>59</xdr:row>
      <xdr:rowOff>29614</xdr:rowOff>
    </xdr:to>
    <xdr:sp macro="" textlink="">
      <xdr:nvSpPr>
        <xdr:cNvPr id="128" name="フローチャート : 判断 127"/>
        <xdr:cNvSpPr/>
      </xdr:nvSpPr>
      <xdr:spPr>
        <a:xfrm>
          <a:off x="1968500" y="1004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46141</xdr:rowOff>
    </xdr:from>
    <xdr:ext cx="534377" cy="259045"/>
    <xdr:sp macro="" textlink="">
      <xdr:nvSpPr>
        <xdr:cNvPr id="129" name="テキスト ボックス 128"/>
        <xdr:cNvSpPr txBox="1"/>
      </xdr:nvSpPr>
      <xdr:spPr>
        <a:xfrm>
          <a:off x="1752111" y="981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100358</xdr:rowOff>
    </xdr:from>
    <xdr:to>
      <xdr:col>1</xdr:col>
      <xdr:colOff>485775</xdr:colOff>
      <xdr:row>59</xdr:row>
      <xdr:rowOff>30508</xdr:rowOff>
    </xdr:to>
    <xdr:sp macro="" textlink="">
      <xdr:nvSpPr>
        <xdr:cNvPr id="130" name="フローチャート : 判断 129"/>
        <xdr:cNvSpPr/>
      </xdr:nvSpPr>
      <xdr:spPr>
        <a:xfrm>
          <a:off x="1079500" y="100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47035</xdr:rowOff>
    </xdr:from>
    <xdr:ext cx="534377" cy="259045"/>
    <xdr:sp macro="" textlink="">
      <xdr:nvSpPr>
        <xdr:cNvPr id="131" name="テキスト ボックス 130"/>
        <xdr:cNvSpPr txBox="1"/>
      </xdr:nvSpPr>
      <xdr:spPr>
        <a:xfrm>
          <a:off x="863111" y="98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100268</xdr:rowOff>
    </xdr:from>
    <xdr:to>
      <xdr:col>6</xdr:col>
      <xdr:colOff>561975</xdr:colOff>
      <xdr:row>59</xdr:row>
      <xdr:rowOff>30418</xdr:rowOff>
    </xdr:to>
    <xdr:sp macro="" textlink="">
      <xdr:nvSpPr>
        <xdr:cNvPr id="137" name="円/楕円 136"/>
        <xdr:cNvSpPr/>
      </xdr:nvSpPr>
      <xdr:spPr>
        <a:xfrm>
          <a:off x="4584700" y="1004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41059</xdr:rowOff>
    </xdr:from>
    <xdr:ext cx="534377" cy="259045"/>
    <xdr:sp macro="" textlink="">
      <xdr:nvSpPr>
        <xdr:cNvPr id="138" name="物件費該当値テキスト"/>
        <xdr:cNvSpPr txBox="1"/>
      </xdr:nvSpPr>
      <xdr:spPr>
        <a:xfrm>
          <a:off x="4686300" y="998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51,049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101546</xdr:rowOff>
    </xdr:from>
    <xdr:to>
      <xdr:col>5</xdr:col>
      <xdr:colOff>409575</xdr:colOff>
      <xdr:row>59</xdr:row>
      <xdr:rowOff>31696</xdr:rowOff>
    </xdr:to>
    <xdr:sp macro="" textlink="">
      <xdr:nvSpPr>
        <xdr:cNvPr id="139" name="円/楕円 138"/>
        <xdr:cNvSpPr/>
      </xdr:nvSpPr>
      <xdr:spPr>
        <a:xfrm>
          <a:off x="3746500" y="1004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22823</xdr:rowOff>
    </xdr:from>
    <xdr:ext cx="534377" cy="259045"/>
    <xdr:sp macro="" textlink="">
      <xdr:nvSpPr>
        <xdr:cNvPr id="140" name="テキスト ボックス 139"/>
        <xdr:cNvSpPr txBox="1"/>
      </xdr:nvSpPr>
      <xdr:spPr>
        <a:xfrm>
          <a:off x="3530111" y="1013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50,043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101868</xdr:rowOff>
    </xdr:from>
    <xdr:to>
      <xdr:col>4</xdr:col>
      <xdr:colOff>206375</xdr:colOff>
      <xdr:row>59</xdr:row>
      <xdr:rowOff>32018</xdr:rowOff>
    </xdr:to>
    <xdr:sp macro="" textlink="">
      <xdr:nvSpPr>
        <xdr:cNvPr id="141" name="円/楕円 140"/>
        <xdr:cNvSpPr/>
      </xdr:nvSpPr>
      <xdr:spPr>
        <a:xfrm>
          <a:off x="2857500" y="1004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23145</xdr:rowOff>
    </xdr:from>
    <xdr:ext cx="534377" cy="259045"/>
    <xdr:sp macro="" textlink="">
      <xdr:nvSpPr>
        <xdr:cNvPr id="142" name="テキスト ボックス 141"/>
        <xdr:cNvSpPr txBox="1"/>
      </xdr:nvSpPr>
      <xdr:spPr>
        <a:xfrm>
          <a:off x="2641111" y="1013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49,789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106470</xdr:rowOff>
    </xdr:from>
    <xdr:to>
      <xdr:col>3</xdr:col>
      <xdr:colOff>3175</xdr:colOff>
      <xdr:row>59</xdr:row>
      <xdr:rowOff>36620</xdr:rowOff>
    </xdr:to>
    <xdr:sp macro="" textlink="">
      <xdr:nvSpPr>
        <xdr:cNvPr id="143" name="円/楕円 142"/>
        <xdr:cNvSpPr/>
      </xdr:nvSpPr>
      <xdr:spPr>
        <a:xfrm>
          <a:off x="1968500" y="100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27747</xdr:rowOff>
    </xdr:from>
    <xdr:ext cx="534377" cy="259045"/>
    <xdr:sp macro="" textlink="">
      <xdr:nvSpPr>
        <xdr:cNvPr id="144" name="テキスト ボックス 143"/>
        <xdr:cNvSpPr txBox="1"/>
      </xdr:nvSpPr>
      <xdr:spPr>
        <a:xfrm>
          <a:off x="1752111" y="1014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46,165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104331</xdr:rowOff>
    </xdr:from>
    <xdr:to>
      <xdr:col>1</xdr:col>
      <xdr:colOff>485775</xdr:colOff>
      <xdr:row>59</xdr:row>
      <xdr:rowOff>34481</xdr:rowOff>
    </xdr:to>
    <xdr:sp macro="" textlink="">
      <xdr:nvSpPr>
        <xdr:cNvPr id="145" name="円/楕円 144"/>
        <xdr:cNvSpPr/>
      </xdr:nvSpPr>
      <xdr:spPr>
        <a:xfrm>
          <a:off x="1079500" y="100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25608</xdr:rowOff>
    </xdr:from>
    <xdr:ext cx="534377" cy="259045"/>
    <xdr:sp macro="" textlink="">
      <xdr:nvSpPr>
        <xdr:cNvPr id="146" name="テキスト ボックス 145"/>
        <xdr:cNvSpPr txBox="1"/>
      </xdr:nvSpPr>
      <xdr:spPr>
        <a:xfrm>
          <a:off x="863111" y="1014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96484</xdr:rowOff>
    </xdr:from>
    <xdr:to>
      <xdr:col>6</xdr:col>
      <xdr:colOff>510540</xdr:colOff>
      <xdr:row>79</xdr:row>
      <xdr:rowOff>42163</xdr:rowOff>
    </xdr:to>
    <xdr:cxnSp macro="">
      <xdr:nvCxnSpPr>
        <xdr:cNvPr id="172" name="直線コネクタ 171"/>
        <xdr:cNvCxnSpPr/>
      </xdr:nvCxnSpPr>
      <xdr:spPr>
        <a:xfrm flipV="1">
          <a:off x="4633595" y="12097984"/>
          <a:ext cx="127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3" name="維持補修費最小値テキスト"/>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4" name="直線コネクタ 173"/>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43161</xdr:rowOff>
    </xdr:from>
    <xdr:ext cx="534377" cy="259045"/>
    <xdr:sp macro="" textlink="">
      <xdr:nvSpPr>
        <xdr:cNvPr id="175" name="維持補修費最大値テキスト"/>
        <xdr:cNvSpPr txBox="1"/>
      </xdr:nvSpPr>
      <xdr:spPr>
        <a:xfrm>
          <a:off x="4686300" y="118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70</xdr:row>
      <xdr:rowOff>96484</xdr:rowOff>
    </xdr:from>
    <xdr:to>
      <xdr:col>6</xdr:col>
      <xdr:colOff>600075</xdr:colOff>
      <xdr:row>70</xdr:row>
      <xdr:rowOff>96484</xdr:rowOff>
    </xdr:to>
    <xdr:cxnSp macro="">
      <xdr:nvCxnSpPr>
        <xdr:cNvPr id="176" name="直線コネクタ 175"/>
        <xdr:cNvCxnSpPr/>
      </xdr:nvCxnSpPr>
      <xdr:spPr>
        <a:xfrm>
          <a:off x="4546600" y="1209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53485</xdr:rowOff>
    </xdr:from>
    <xdr:to>
      <xdr:col>6</xdr:col>
      <xdr:colOff>511175</xdr:colOff>
      <xdr:row>78</xdr:row>
      <xdr:rowOff>103451</xdr:rowOff>
    </xdr:to>
    <xdr:cxnSp macro="">
      <xdr:nvCxnSpPr>
        <xdr:cNvPr id="177" name="直線コネクタ 176"/>
        <xdr:cNvCxnSpPr/>
      </xdr:nvCxnSpPr>
      <xdr:spPr>
        <a:xfrm>
          <a:off x="3797300" y="13426585"/>
          <a:ext cx="838200" cy="4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168818</xdr:rowOff>
    </xdr:from>
    <xdr:ext cx="469744" cy="259045"/>
    <xdr:sp macro="" textlink="">
      <xdr:nvSpPr>
        <xdr:cNvPr id="178" name="維持補修費平均値テキスト"/>
        <xdr:cNvSpPr txBox="1"/>
      </xdr:nvSpPr>
      <xdr:spPr>
        <a:xfrm>
          <a:off x="4686300" y="13027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145941</xdr:rowOff>
    </xdr:from>
    <xdr:to>
      <xdr:col>6</xdr:col>
      <xdr:colOff>561975</xdr:colOff>
      <xdr:row>77</xdr:row>
      <xdr:rowOff>76091</xdr:rowOff>
    </xdr:to>
    <xdr:sp macro="" textlink="">
      <xdr:nvSpPr>
        <xdr:cNvPr id="179" name="フローチャート : 判断 178"/>
        <xdr:cNvSpPr/>
      </xdr:nvSpPr>
      <xdr:spPr>
        <a:xfrm>
          <a:off x="45847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53485</xdr:rowOff>
    </xdr:from>
    <xdr:to>
      <xdr:col>5</xdr:col>
      <xdr:colOff>358775</xdr:colOff>
      <xdr:row>78</xdr:row>
      <xdr:rowOff>62412</xdr:rowOff>
    </xdr:to>
    <xdr:cxnSp macro="">
      <xdr:nvCxnSpPr>
        <xdr:cNvPr id="180" name="直線コネクタ 179"/>
        <xdr:cNvCxnSpPr/>
      </xdr:nvCxnSpPr>
      <xdr:spPr>
        <a:xfrm flipV="1">
          <a:off x="2908300" y="13426585"/>
          <a:ext cx="889000" cy="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1924</xdr:rowOff>
    </xdr:from>
    <xdr:to>
      <xdr:col>5</xdr:col>
      <xdr:colOff>409575</xdr:colOff>
      <xdr:row>77</xdr:row>
      <xdr:rowOff>103524</xdr:rowOff>
    </xdr:to>
    <xdr:sp macro="" textlink="">
      <xdr:nvSpPr>
        <xdr:cNvPr id="181" name="フローチャート : 判断 180"/>
        <xdr:cNvSpPr/>
      </xdr:nvSpPr>
      <xdr:spPr>
        <a:xfrm>
          <a:off x="37465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120051</xdr:rowOff>
    </xdr:from>
    <xdr:ext cx="469744" cy="259045"/>
    <xdr:sp macro="" textlink="">
      <xdr:nvSpPr>
        <xdr:cNvPr id="182" name="テキスト ボックス 181"/>
        <xdr:cNvSpPr txBox="1"/>
      </xdr:nvSpPr>
      <xdr:spPr>
        <a:xfrm>
          <a:off x="3562427" y="1297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126310</xdr:rowOff>
    </xdr:from>
    <xdr:to>
      <xdr:col>4</xdr:col>
      <xdr:colOff>155575</xdr:colOff>
      <xdr:row>78</xdr:row>
      <xdr:rowOff>62412</xdr:rowOff>
    </xdr:to>
    <xdr:cxnSp macro="">
      <xdr:nvCxnSpPr>
        <xdr:cNvPr id="183" name="直線コネクタ 182"/>
        <xdr:cNvCxnSpPr/>
      </xdr:nvCxnSpPr>
      <xdr:spPr>
        <a:xfrm>
          <a:off x="2019300" y="13327960"/>
          <a:ext cx="889000" cy="10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155302</xdr:rowOff>
    </xdr:from>
    <xdr:to>
      <xdr:col>4</xdr:col>
      <xdr:colOff>206375</xdr:colOff>
      <xdr:row>77</xdr:row>
      <xdr:rowOff>85452</xdr:rowOff>
    </xdr:to>
    <xdr:sp macro="" textlink="">
      <xdr:nvSpPr>
        <xdr:cNvPr id="184" name="フローチャート : 判断 183"/>
        <xdr:cNvSpPr/>
      </xdr:nvSpPr>
      <xdr:spPr>
        <a:xfrm>
          <a:off x="2857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101980</xdr:rowOff>
    </xdr:from>
    <xdr:ext cx="469744" cy="259045"/>
    <xdr:sp macro="" textlink="">
      <xdr:nvSpPr>
        <xdr:cNvPr id="185" name="テキスト ボックス 184"/>
        <xdr:cNvSpPr txBox="1"/>
      </xdr:nvSpPr>
      <xdr:spPr>
        <a:xfrm>
          <a:off x="2673427" y="1296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126310</xdr:rowOff>
    </xdr:from>
    <xdr:to>
      <xdr:col>2</xdr:col>
      <xdr:colOff>638175</xdr:colOff>
      <xdr:row>78</xdr:row>
      <xdr:rowOff>7657</xdr:rowOff>
    </xdr:to>
    <xdr:cxnSp macro="">
      <xdr:nvCxnSpPr>
        <xdr:cNvPr id="186" name="直線コネクタ 185"/>
        <xdr:cNvCxnSpPr/>
      </xdr:nvCxnSpPr>
      <xdr:spPr>
        <a:xfrm flipV="1">
          <a:off x="1130300" y="13327960"/>
          <a:ext cx="889000" cy="5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8237</xdr:rowOff>
    </xdr:from>
    <xdr:to>
      <xdr:col>3</xdr:col>
      <xdr:colOff>3175</xdr:colOff>
      <xdr:row>77</xdr:row>
      <xdr:rowOff>109837</xdr:rowOff>
    </xdr:to>
    <xdr:sp macro="" textlink="">
      <xdr:nvSpPr>
        <xdr:cNvPr id="187" name="フローチャート : 判断 186"/>
        <xdr:cNvSpPr/>
      </xdr:nvSpPr>
      <xdr:spPr>
        <a:xfrm>
          <a:off x="1968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126364</xdr:rowOff>
    </xdr:from>
    <xdr:ext cx="469744" cy="259045"/>
    <xdr:sp macro="" textlink="">
      <xdr:nvSpPr>
        <xdr:cNvPr id="188" name="テキスト ボックス 187"/>
        <xdr:cNvSpPr txBox="1"/>
      </xdr:nvSpPr>
      <xdr:spPr>
        <a:xfrm>
          <a:off x="1784427" y="129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165209</xdr:rowOff>
    </xdr:from>
    <xdr:to>
      <xdr:col>1</xdr:col>
      <xdr:colOff>485775</xdr:colOff>
      <xdr:row>77</xdr:row>
      <xdr:rowOff>95359</xdr:rowOff>
    </xdr:to>
    <xdr:sp macro="" textlink="">
      <xdr:nvSpPr>
        <xdr:cNvPr id="189" name="フローチャート : 判断 188"/>
        <xdr:cNvSpPr/>
      </xdr:nvSpPr>
      <xdr:spPr>
        <a:xfrm>
          <a:off x="1079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111886</xdr:rowOff>
    </xdr:from>
    <xdr:ext cx="469744" cy="259045"/>
    <xdr:sp macro="" textlink="">
      <xdr:nvSpPr>
        <xdr:cNvPr id="190" name="テキスト ボックス 189"/>
        <xdr:cNvSpPr txBox="1"/>
      </xdr:nvSpPr>
      <xdr:spPr>
        <a:xfrm>
          <a:off x="895427" y="1297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52651</xdr:rowOff>
    </xdr:from>
    <xdr:to>
      <xdr:col>6</xdr:col>
      <xdr:colOff>561975</xdr:colOff>
      <xdr:row>78</xdr:row>
      <xdr:rowOff>154251</xdr:rowOff>
    </xdr:to>
    <xdr:sp macro="" textlink="">
      <xdr:nvSpPr>
        <xdr:cNvPr id="196" name="円/楕円 195"/>
        <xdr:cNvSpPr/>
      </xdr:nvSpPr>
      <xdr:spPr>
        <a:xfrm>
          <a:off x="4584700" y="1342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139028</xdr:rowOff>
    </xdr:from>
    <xdr:ext cx="469744" cy="259045"/>
    <xdr:sp macro="" textlink="">
      <xdr:nvSpPr>
        <xdr:cNvPr id="197" name="維持補修費該当値テキスト"/>
        <xdr:cNvSpPr txBox="1"/>
      </xdr:nvSpPr>
      <xdr:spPr>
        <a:xfrm>
          <a:off x="4686300" y="1334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2685</xdr:rowOff>
    </xdr:from>
    <xdr:to>
      <xdr:col>5</xdr:col>
      <xdr:colOff>409575</xdr:colOff>
      <xdr:row>78</xdr:row>
      <xdr:rowOff>104285</xdr:rowOff>
    </xdr:to>
    <xdr:sp macro="" textlink="">
      <xdr:nvSpPr>
        <xdr:cNvPr id="198" name="円/楕円 197"/>
        <xdr:cNvSpPr/>
      </xdr:nvSpPr>
      <xdr:spPr>
        <a:xfrm>
          <a:off x="3746500" y="1337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95412</xdr:rowOff>
    </xdr:from>
    <xdr:ext cx="469744" cy="259045"/>
    <xdr:sp macro="" textlink="">
      <xdr:nvSpPr>
        <xdr:cNvPr id="199" name="テキスト ボックス 198"/>
        <xdr:cNvSpPr txBox="1"/>
      </xdr:nvSpPr>
      <xdr:spPr>
        <a:xfrm>
          <a:off x="3562427" y="1346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11612</xdr:rowOff>
    </xdr:from>
    <xdr:to>
      <xdr:col>4</xdr:col>
      <xdr:colOff>206375</xdr:colOff>
      <xdr:row>78</xdr:row>
      <xdr:rowOff>113212</xdr:rowOff>
    </xdr:to>
    <xdr:sp macro="" textlink="">
      <xdr:nvSpPr>
        <xdr:cNvPr id="200" name="円/楕円 199"/>
        <xdr:cNvSpPr/>
      </xdr:nvSpPr>
      <xdr:spPr>
        <a:xfrm>
          <a:off x="2857500" y="133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104339</xdr:rowOff>
    </xdr:from>
    <xdr:ext cx="469744" cy="259045"/>
    <xdr:sp macro="" textlink="">
      <xdr:nvSpPr>
        <xdr:cNvPr id="201" name="テキスト ボックス 200"/>
        <xdr:cNvSpPr txBox="1"/>
      </xdr:nvSpPr>
      <xdr:spPr>
        <a:xfrm>
          <a:off x="2673427" y="1347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75510</xdr:rowOff>
    </xdr:from>
    <xdr:to>
      <xdr:col>3</xdr:col>
      <xdr:colOff>3175</xdr:colOff>
      <xdr:row>78</xdr:row>
      <xdr:rowOff>5660</xdr:rowOff>
    </xdr:to>
    <xdr:sp macro="" textlink="">
      <xdr:nvSpPr>
        <xdr:cNvPr id="202" name="円/楕円 201"/>
        <xdr:cNvSpPr/>
      </xdr:nvSpPr>
      <xdr:spPr>
        <a:xfrm>
          <a:off x="1968500" y="1327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168237</xdr:rowOff>
    </xdr:from>
    <xdr:ext cx="469744" cy="259045"/>
    <xdr:sp macro="" textlink="">
      <xdr:nvSpPr>
        <xdr:cNvPr id="203" name="テキスト ボックス 202"/>
        <xdr:cNvSpPr txBox="1"/>
      </xdr:nvSpPr>
      <xdr:spPr>
        <a:xfrm>
          <a:off x="1784427" y="1336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128307</xdr:rowOff>
    </xdr:from>
    <xdr:to>
      <xdr:col>1</xdr:col>
      <xdr:colOff>485775</xdr:colOff>
      <xdr:row>78</xdr:row>
      <xdr:rowOff>58457</xdr:rowOff>
    </xdr:to>
    <xdr:sp macro="" textlink="">
      <xdr:nvSpPr>
        <xdr:cNvPr id="204" name="円/楕円 203"/>
        <xdr:cNvSpPr/>
      </xdr:nvSpPr>
      <xdr:spPr>
        <a:xfrm>
          <a:off x="1079500" y="1332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49584</xdr:rowOff>
    </xdr:from>
    <xdr:ext cx="469744" cy="259045"/>
    <xdr:sp macro="" textlink="">
      <xdr:nvSpPr>
        <xdr:cNvPr id="205" name="テキスト ボックス 204"/>
        <xdr:cNvSpPr txBox="1"/>
      </xdr:nvSpPr>
      <xdr:spPr>
        <a:xfrm>
          <a:off x="895427" y="1342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103,514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124430</xdr:rowOff>
    </xdr:from>
    <xdr:to>
      <xdr:col>6</xdr:col>
      <xdr:colOff>510540</xdr:colOff>
      <xdr:row>98</xdr:row>
      <xdr:rowOff>113023</xdr:rowOff>
    </xdr:to>
    <xdr:cxnSp macro="">
      <xdr:nvCxnSpPr>
        <xdr:cNvPr id="228" name="直線コネクタ 227"/>
        <xdr:cNvCxnSpPr/>
      </xdr:nvCxnSpPr>
      <xdr:spPr>
        <a:xfrm flipV="1">
          <a:off x="4633595" y="15554930"/>
          <a:ext cx="1270" cy="136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116850</xdr:rowOff>
    </xdr:from>
    <xdr:ext cx="534377" cy="259045"/>
    <xdr:sp macro="" textlink="">
      <xdr:nvSpPr>
        <xdr:cNvPr id="229" name="扶助費最小値テキスト"/>
        <xdr:cNvSpPr txBox="1"/>
      </xdr:nvSpPr>
      <xdr:spPr>
        <a:xfrm>
          <a:off x="4686300"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98</xdr:row>
      <xdr:rowOff>113023</xdr:rowOff>
    </xdr:from>
    <xdr:to>
      <xdr:col>6</xdr:col>
      <xdr:colOff>600075</xdr:colOff>
      <xdr:row>98</xdr:row>
      <xdr:rowOff>113023</xdr:rowOff>
    </xdr:to>
    <xdr:cxnSp macro="">
      <xdr:nvCxnSpPr>
        <xdr:cNvPr id="230" name="直線コネクタ 229"/>
        <xdr:cNvCxnSpPr/>
      </xdr:nvCxnSpPr>
      <xdr:spPr>
        <a:xfrm>
          <a:off x="4546600" y="1691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71107</xdr:rowOff>
    </xdr:from>
    <xdr:ext cx="599010" cy="259045"/>
    <xdr:sp macro="" textlink="">
      <xdr:nvSpPr>
        <xdr:cNvPr id="231" name="扶助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90</xdr:row>
      <xdr:rowOff>124430</xdr:rowOff>
    </xdr:from>
    <xdr:to>
      <xdr:col>6</xdr:col>
      <xdr:colOff>600075</xdr:colOff>
      <xdr:row>90</xdr:row>
      <xdr:rowOff>124430</xdr:rowOff>
    </xdr:to>
    <xdr:cxnSp macro="">
      <xdr:nvCxnSpPr>
        <xdr:cNvPr id="232" name="直線コネクタ 231"/>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110348</xdr:rowOff>
    </xdr:from>
    <xdr:to>
      <xdr:col>6</xdr:col>
      <xdr:colOff>511175</xdr:colOff>
      <xdr:row>97</xdr:row>
      <xdr:rowOff>14359</xdr:rowOff>
    </xdr:to>
    <xdr:cxnSp macro="">
      <xdr:nvCxnSpPr>
        <xdr:cNvPr id="233" name="直線コネクタ 232"/>
        <xdr:cNvCxnSpPr/>
      </xdr:nvCxnSpPr>
      <xdr:spPr>
        <a:xfrm flipV="1">
          <a:off x="3797300" y="16569548"/>
          <a:ext cx="838200" cy="7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141290</xdr:rowOff>
    </xdr:from>
    <xdr:ext cx="534377" cy="259045"/>
    <xdr:sp macro="" textlink="">
      <xdr:nvSpPr>
        <xdr:cNvPr id="234" name="扶助費平均値テキスト"/>
        <xdr:cNvSpPr txBox="1"/>
      </xdr:nvSpPr>
      <xdr:spPr>
        <a:xfrm>
          <a:off x="4686300" y="162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118413</xdr:rowOff>
    </xdr:from>
    <xdr:to>
      <xdr:col>6</xdr:col>
      <xdr:colOff>561975</xdr:colOff>
      <xdr:row>96</xdr:row>
      <xdr:rowOff>48563</xdr:rowOff>
    </xdr:to>
    <xdr:sp macro="" textlink="">
      <xdr:nvSpPr>
        <xdr:cNvPr id="235" name="フローチャート : 判断 234"/>
        <xdr:cNvSpPr/>
      </xdr:nvSpPr>
      <xdr:spPr>
        <a:xfrm>
          <a:off x="45847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14359</xdr:rowOff>
    </xdr:from>
    <xdr:to>
      <xdr:col>5</xdr:col>
      <xdr:colOff>358775</xdr:colOff>
      <xdr:row>97</xdr:row>
      <xdr:rowOff>54752</xdr:rowOff>
    </xdr:to>
    <xdr:cxnSp macro="">
      <xdr:nvCxnSpPr>
        <xdr:cNvPr id="236" name="直線コネクタ 235"/>
        <xdr:cNvCxnSpPr/>
      </xdr:nvCxnSpPr>
      <xdr:spPr>
        <a:xfrm flipV="1">
          <a:off x="2908300" y="16645009"/>
          <a:ext cx="889000" cy="4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48050</xdr:rowOff>
    </xdr:from>
    <xdr:to>
      <xdr:col>5</xdr:col>
      <xdr:colOff>409575</xdr:colOff>
      <xdr:row>96</xdr:row>
      <xdr:rowOff>149650</xdr:rowOff>
    </xdr:to>
    <xdr:sp macro="" textlink="">
      <xdr:nvSpPr>
        <xdr:cNvPr id="237" name="フローチャート : 判断 236"/>
        <xdr:cNvSpPr/>
      </xdr:nvSpPr>
      <xdr:spPr>
        <a:xfrm>
          <a:off x="3746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166177</xdr:rowOff>
    </xdr:from>
    <xdr:ext cx="534377" cy="259045"/>
    <xdr:sp macro="" textlink="">
      <xdr:nvSpPr>
        <xdr:cNvPr id="238" name="テキスト ボックス 237"/>
        <xdr:cNvSpPr txBox="1"/>
      </xdr:nvSpPr>
      <xdr:spPr>
        <a:xfrm>
          <a:off x="3530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54752</xdr:rowOff>
    </xdr:from>
    <xdr:to>
      <xdr:col>4</xdr:col>
      <xdr:colOff>155575</xdr:colOff>
      <xdr:row>97</xdr:row>
      <xdr:rowOff>140568</xdr:rowOff>
    </xdr:to>
    <xdr:cxnSp macro="">
      <xdr:nvCxnSpPr>
        <xdr:cNvPr id="239" name="直線コネクタ 238"/>
        <xdr:cNvCxnSpPr/>
      </xdr:nvCxnSpPr>
      <xdr:spPr>
        <a:xfrm flipV="1">
          <a:off x="2019300" y="16685402"/>
          <a:ext cx="889000" cy="8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55685</xdr:rowOff>
    </xdr:from>
    <xdr:to>
      <xdr:col>4</xdr:col>
      <xdr:colOff>206375</xdr:colOff>
      <xdr:row>96</xdr:row>
      <xdr:rowOff>157285</xdr:rowOff>
    </xdr:to>
    <xdr:sp macro="" textlink="">
      <xdr:nvSpPr>
        <xdr:cNvPr id="240" name="フローチャート : 判断 239"/>
        <xdr:cNvSpPr/>
      </xdr:nvSpPr>
      <xdr:spPr>
        <a:xfrm>
          <a:off x="2857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2362</xdr:rowOff>
    </xdr:from>
    <xdr:ext cx="534377" cy="259045"/>
    <xdr:sp macro="" textlink="">
      <xdr:nvSpPr>
        <xdr:cNvPr id="241" name="テキスト ボックス 240"/>
        <xdr:cNvSpPr txBox="1"/>
      </xdr:nvSpPr>
      <xdr:spPr>
        <a:xfrm>
          <a:off x="2641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140568</xdr:rowOff>
    </xdr:from>
    <xdr:to>
      <xdr:col>2</xdr:col>
      <xdr:colOff>638175</xdr:colOff>
      <xdr:row>97</xdr:row>
      <xdr:rowOff>157600</xdr:rowOff>
    </xdr:to>
    <xdr:cxnSp macro="">
      <xdr:nvCxnSpPr>
        <xdr:cNvPr id="242" name="直線コネクタ 241"/>
        <xdr:cNvCxnSpPr/>
      </xdr:nvCxnSpPr>
      <xdr:spPr>
        <a:xfrm flipV="1">
          <a:off x="1130300" y="16771218"/>
          <a:ext cx="889000" cy="1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13416</xdr:rowOff>
    </xdr:from>
    <xdr:to>
      <xdr:col>3</xdr:col>
      <xdr:colOff>3175</xdr:colOff>
      <xdr:row>97</xdr:row>
      <xdr:rowOff>115016</xdr:rowOff>
    </xdr:to>
    <xdr:sp macro="" textlink="">
      <xdr:nvSpPr>
        <xdr:cNvPr id="243" name="フローチャート : 判断 242"/>
        <xdr:cNvSpPr/>
      </xdr:nvSpPr>
      <xdr:spPr>
        <a:xfrm>
          <a:off x="1968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131543</xdr:rowOff>
    </xdr:from>
    <xdr:ext cx="534377" cy="259045"/>
    <xdr:sp macro="" textlink="">
      <xdr:nvSpPr>
        <xdr:cNvPr id="244" name="テキスト ボックス 243"/>
        <xdr:cNvSpPr txBox="1"/>
      </xdr:nvSpPr>
      <xdr:spPr>
        <a:xfrm>
          <a:off x="1752111" y="1641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31133</xdr:rowOff>
    </xdr:from>
    <xdr:to>
      <xdr:col>1</xdr:col>
      <xdr:colOff>485775</xdr:colOff>
      <xdr:row>97</xdr:row>
      <xdr:rowOff>132733</xdr:rowOff>
    </xdr:to>
    <xdr:sp macro="" textlink="">
      <xdr:nvSpPr>
        <xdr:cNvPr id="245" name="フローチャート : 判断 244"/>
        <xdr:cNvSpPr/>
      </xdr:nvSpPr>
      <xdr:spPr>
        <a:xfrm>
          <a:off x="1079500" y="1666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149260</xdr:rowOff>
    </xdr:from>
    <xdr:ext cx="534377" cy="259045"/>
    <xdr:sp macro="" textlink="">
      <xdr:nvSpPr>
        <xdr:cNvPr id="246" name="テキスト ボックス 245"/>
        <xdr:cNvSpPr txBox="1"/>
      </xdr:nvSpPr>
      <xdr:spPr>
        <a:xfrm>
          <a:off x="863111" y="1643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59548</xdr:rowOff>
    </xdr:from>
    <xdr:to>
      <xdr:col>6</xdr:col>
      <xdr:colOff>561975</xdr:colOff>
      <xdr:row>96</xdr:row>
      <xdr:rowOff>161148</xdr:rowOff>
    </xdr:to>
    <xdr:sp macro="" textlink="">
      <xdr:nvSpPr>
        <xdr:cNvPr id="252" name="円/楕円 251"/>
        <xdr:cNvSpPr/>
      </xdr:nvSpPr>
      <xdr:spPr>
        <a:xfrm>
          <a:off x="4584700" y="1651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37975</xdr:rowOff>
    </xdr:from>
    <xdr:ext cx="534377" cy="259045"/>
    <xdr:sp macro="" textlink="">
      <xdr:nvSpPr>
        <xdr:cNvPr id="253" name="扶助費該当値テキスト"/>
        <xdr:cNvSpPr txBox="1"/>
      </xdr:nvSpPr>
      <xdr:spPr>
        <a:xfrm>
          <a:off x="4686300" y="1649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56,284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135009</xdr:rowOff>
    </xdr:from>
    <xdr:to>
      <xdr:col>5</xdr:col>
      <xdr:colOff>409575</xdr:colOff>
      <xdr:row>97</xdr:row>
      <xdr:rowOff>65159</xdr:rowOff>
    </xdr:to>
    <xdr:sp macro="" textlink="">
      <xdr:nvSpPr>
        <xdr:cNvPr id="254" name="円/楕円 253"/>
        <xdr:cNvSpPr/>
      </xdr:nvSpPr>
      <xdr:spPr>
        <a:xfrm>
          <a:off x="3746500" y="1659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56286</xdr:rowOff>
    </xdr:from>
    <xdr:ext cx="534377" cy="259045"/>
    <xdr:sp macro="" textlink="">
      <xdr:nvSpPr>
        <xdr:cNvPr id="255" name="テキスト ボックス 254"/>
        <xdr:cNvSpPr txBox="1"/>
      </xdr:nvSpPr>
      <xdr:spPr>
        <a:xfrm>
          <a:off x="3530111" y="1668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52,983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3952</xdr:rowOff>
    </xdr:from>
    <xdr:to>
      <xdr:col>4</xdr:col>
      <xdr:colOff>206375</xdr:colOff>
      <xdr:row>97</xdr:row>
      <xdr:rowOff>105552</xdr:rowOff>
    </xdr:to>
    <xdr:sp macro="" textlink="">
      <xdr:nvSpPr>
        <xdr:cNvPr id="256" name="円/楕円 255"/>
        <xdr:cNvSpPr/>
      </xdr:nvSpPr>
      <xdr:spPr>
        <a:xfrm>
          <a:off x="2857500" y="1663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96679</xdr:rowOff>
    </xdr:from>
    <xdr:ext cx="534377" cy="259045"/>
    <xdr:sp macro="" textlink="">
      <xdr:nvSpPr>
        <xdr:cNvPr id="257" name="テキスト ボックス 256"/>
        <xdr:cNvSpPr txBox="1"/>
      </xdr:nvSpPr>
      <xdr:spPr>
        <a:xfrm>
          <a:off x="2641111" y="1672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51,216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89768</xdr:rowOff>
    </xdr:from>
    <xdr:to>
      <xdr:col>3</xdr:col>
      <xdr:colOff>3175</xdr:colOff>
      <xdr:row>98</xdr:row>
      <xdr:rowOff>19918</xdr:rowOff>
    </xdr:to>
    <xdr:sp macro="" textlink="">
      <xdr:nvSpPr>
        <xdr:cNvPr id="258" name="円/楕円 257"/>
        <xdr:cNvSpPr/>
      </xdr:nvSpPr>
      <xdr:spPr>
        <a:xfrm>
          <a:off x="1968500" y="1672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11045</xdr:rowOff>
    </xdr:from>
    <xdr:ext cx="534377" cy="259045"/>
    <xdr:sp macro="" textlink="">
      <xdr:nvSpPr>
        <xdr:cNvPr id="259" name="テキスト ボックス 258"/>
        <xdr:cNvSpPr txBox="1"/>
      </xdr:nvSpPr>
      <xdr:spPr>
        <a:xfrm>
          <a:off x="1752111" y="1681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47,462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106800</xdr:rowOff>
    </xdr:from>
    <xdr:to>
      <xdr:col>1</xdr:col>
      <xdr:colOff>485775</xdr:colOff>
      <xdr:row>98</xdr:row>
      <xdr:rowOff>36950</xdr:rowOff>
    </xdr:to>
    <xdr:sp macro="" textlink="">
      <xdr:nvSpPr>
        <xdr:cNvPr id="260" name="円/楕円 259"/>
        <xdr:cNvSpPr/>
      </xdr:nvSpPr>
      <xdr:spPr>
        <a:xfrm>
          <a:off x="1079500" y="167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28077</xdr:rowOff>
    </xdr:from>
    <xdr:ext cx="534377" cy="259045"/>
    <xdr:sp macro="" textlink="">
      <xdr:nvSpPr>
        <xdr:cNvPr id="261" name="テキスト ボックス 260"/>
        <xdr:cNvSpPr txBox="1"/>
      </xdr:nvSpPr>
      <xdr:spPr>
        <a:xfrm>
          <a:off x="863111" y="1683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2" name="直線コネクタ 271"/>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3" name="テキスト ボックス 272"/>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4" name="直線コネクタ 273"/>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5" name="テキスト ボックス 274"/>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6" name="直線コネクタ 275"/>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77" name="テキスト ボックス 276"/>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0" name="直線コネクタ 279"/>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54627</xdr:rowOff>
    </xdr:from>
    <xdr:ext cx="531299" cy="259045"/>
    <xdr:sp macro="" textlink="">
      <xdr:nvSpPr>
        <xdr:cNvPr id="281" name="テキスト ボックス 280"/>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2" name="直線コネクタ 281"/>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3" name="テキスト ボックス 282"/>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4" name="直線コネクタ 283"/>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5" name="テキスト ボックス 284"/>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50689</xdr:rowOff>
    </xdr:from>
    <xdr:to>
      <xdr:col>15</xdr:col>
      <xdr:colOff>180340</xdr:colOff>
      <xdr:row>38</xdr:row>
      <xdr:rowOff>21814</xdr:rowOff>
    </xdr:to>
    <xdr:cxnSp macro="">
      <xdr:nvCxnSpPr>
        <xdr:cNvPr id="289" name="直線コネクタ 288"/>
        <xdr:cNvCxnSpPr/>
      </xdr:nvCxnSpPr>
      <xdr:spPr>
        <a:xfrm flipV="1">
          <a:off x="10475595" y="5194189"/>
          <a:ext cx="1270" cy="1342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25641</xdr:rowOff>
    </xdr:from>
    <xdr:ext cx="534377" cy="259045"/>
    <xdr:sp macro="" textlink="">
      <xdr:nvSpPr>
        <xdr:cNvPr id="290" name="補助費等最小値テキスト"/>
        <xdr:cNvSpPr txBox="1"/>
      </xdr:nvSpPr>
      <xdr:spPr>
        <a:xfrm>
          <a:off x="10528300" y="654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38</xdr:row>
      <xdr:rowOff>21814</xdr:rowOff>
    </xdr:from>
    <xdr:to>
      <xdr:col>15</xdr:col>
      <xdr:colOff>269875</xdr:colOff>
      <xdr:row>38</xdr:row>
      <xdr:rowOff>21814</xdr:rowOff>
    </xdr:to>
    <xdr:cxnSp macro="">
      <xdr:nvCxnSpPr>
        <xdr:cNvPr id="291" name="直線コネクタ 290"/>
        <xdr:cNvCxnSpPr/>
      </xdr:nvCxnSpPr>
      <xdr:spPr>
        <a:xfrm>
          <a:off x="10388600" y="653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168816</xdr:rowOff>
    </xdr:from>
    <xdr:ext cx="599010" cy="259045"/>
    <xdr:sp macro="" textlink="">
      <xdr:nvSpPr>
        <xdr:cNvPr id="292" name="補助費等最大値テキスト"/>
        <xdr:cNvSpPr txBox="1"/>
      </xdr:nvSpPr>
      <xdr:spPr>
        <a:xfrm>
          <a:off x="10528300" y="496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50689</xdr:rowOff>
    </xdr:from>
    <xdr:to>
      <xdr:col>15</xdr:col>
      <xdr:colOff>269875</xdr:colOff>
      <xdr:row>30</xdr:row>
      <xdr:rowOff>50689</xdr:rowOff>
    </xdr:to>
    <xdr:cxnSp macro="">
      <xdr:nvCxnSpPr>
        <xdr:cNvPr id="293" name="直線コネクタ 292"/>
        <xdr:cNvCxnSpPr/>
      </xdr:nvCxnSpPr>
      <xdr:spPr>
        <a:xfrm>
          <a:off x="10388600" y="5194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5755</xdr:rowOff>
    </xdr:from>
    <xdr:to>
      <xdr:col>15</xdr:col>
      <xdr:colOff>180975</xdr:colOff>
      <xdr:row>38</xdr:row>
      <xdr:rowOff>21814</xdr:rowOff>
    </xdr:to>
    <xdr:cxnSp macro="">
      <xdr:nvCxnSpPr>
        <xdr:cNvPr id="294" name="直線コネクタ 293"/>
        <xdr:cNvCxnSpPr/>
      </xdr:nvCxnSpPr>
      <xdr:spPr>
        <a:xfrm>
          <a:off x="9639300" y="6520855"/>
          <a:ext cx="838200" cy="1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67414</xdr:rowOff>
    </xdr:from>
    <xdr:ext cx="534377" cy="259045"/>
    <xdr:sp macro="" textlink="">
      <xdr:nvSpPr>
        <xdr:cNvPr id="295" name="補助費等平均値テキスト"/>
        <xdr:cNvSpPr txBox="1"/>
      </xdr:nvSpPr>
      <xdr:spPr>
        <a:xfrm>
          <a:off x="10528300" y="5896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44537</xdr:rowOff>
    </xdr:from>
    <xdr:to>
      <xdr:col>15</xdr:col>
      <xdr:colOff>231775</xdr:colOff>
      <xdr:row>35</xdr:row>
      <xdr:rowOff>146137</xdr:rowOff>
    </xdr:to>
    <xdr:sp macro="" textlink="">
      <xdr:nvSpPr>
        <xdr:cNvPr id="296" name="フローチャート : 判断 295"/>
        <xdr:cNvSpPr/>
      </xdr:nvSpPr>
      <xdr:spPr>
        <a:xfrm>
          <a:off x="10426700" y="604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5755</xdr:rowOff>
    </xdr:from>
    <xdr:to>
      <xdr:col>14</xdr:col>
      <xdr:colOff>28575</xdr:colOff>
      <xdr:row>38</xdr:row>
      <xdr:rowOff>7012</xdr:rowOff>
    </xdr:to>
    <xdr:cxnSp macro="">
      <xdr:nvCxnSpPr>
        <xdr:cNvPr id="297" name="直線コネクタ 296"/>
        <xdr:cNvCxnSpPr/>
      </xdr:nvCxnSpPr>
      <xdr:spPr>
        <a:xfrm flipV="1">
          <a:off x="8750300" y="6520855"/>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27678</xdr:rowOff>
    </xdr:from>
    <xdr:to>
      <xdr:col>14</xdr:col>
      <xdr:colOff>79375</xdr:colOff>
      <xdr:row>35</xdr:row>
      <xdr:rowOff>129278</xdr:rowOff>
    </xdr:to>
    <xdr:sp macro="" textlink="">
      <xdr:nvSpPr>
        <xdr:cNvPr id="298" name="フローチャート : 判断 297"/>
        <xdr:cNvSpPr/>
      </xdr:nvSpPr>
      <xdr:spPr>
        <a:xfrm>
          <a:off x="9588500" y="602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145805</xdr:rowOff>
    </xdr:from>
    <xdr:ext cx="534377" cy="259045"/>
    <xdr:sp macro="" textlink="">
      <xdr:nvSpPr>
        <xdr:cNvPr id="299" name="テキスト ボックス 298"/>
        <xdr:cNvSpPr txBox="1"/>
      </xdr:nvSpPr>
      <xdr:spPr>
        <a:xfrm>
          <a:off x="9372111" y="580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7012</xdr:rowOff>
    </xdr:from>
    <xdr:to>
      <xdr:col>12</xdr:col>
      <xdr:colOff>511175</xdr:colOff>
      <xdr:row>38</xdr:row>
      <xdr:rowOff>29158</xdr:rowOff>
    </xdr:to>
    <xdr:cxnSp macro="">
      <xdr:nvCxnSpPr>
        <xdr:cNvPr id="300" name="直線コネクタ 299"/>
        <xdr:cNvCxnSpPr/>
      </xdr:nvCxnSpPr>
      <xdr:spPr>
        <a:xfrm flipV="1">
          <a:off x="7861300" y="6522112"/>
          <a:ext cx="889000" cy="2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28249</xdr:rowOff>
    </xdr:from>
    <xdr:to>
      <xdr:col>12</xdr:col>
      <xdr:colOff>561975</xdr:colOff>
      <xdr:row>36</xdr:row>
      <xdr:rowOff>129849</xdr:rowOff>
    </xdr:to>
    <xdr:sp macro="" textlink="">
      <xdr:nvSpPr>
        <xdr:cNvPr id="301" name="フローチャート : 判断 300"/>
        <xdr:cNvSpPr/>
      </xdr:nvSpPr>
      <xdr:spPr>
        <a:xfrm>
          <a:off x="8699500" y="620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146376</xdr:rowOff>
    </xdr:from>
    <xdr:ext cx="534377" cy="259045"/>
    <xdr:sp macro="" textlink="">
      <xdr:nvSpPr>
        <xdr:cNvPr id="302" name="テキスト ボックス 301"/>
        <xdr:cNvSpPr txBox="1"/>
      </xdr:nvSpPr>
      <xdr:spPr>
        <a:xfrm>
          <a:off x="8483111" y="597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29158</xdr:rowOff>
    </xdr:from>
    <xdr:to>
      <xdr:col>11</xdr:col>
      <xdr:colOff>307975</xdr:colOff>
      <xdr:row>38</xdr:row>
      <xdr:rowOff>102738</xdr:rowOff>
    </xdr:to>
    <xdr:cxnSp macro="">
      <xdr:nvCxnSpPr>
        <xdr:cNvPr id="303" name="直線コネクタ 302"/>
        <xdr:cNvCxnSpPr/>
      </xdr:nvCxnSpPr>
      <xdr:spPr>
        <a:xfrm flipV="1">
          <a:off x="6972300" y="6544258"/>
          <a:ext cx="889000" cy="7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151293</xdr:rowOff>
    </xdr:from>
    <xdr:to>
      <xdr:col>11</xdr:col>
      <xdr:colOff>358775</xdr:colOff>
      <xdr:row>36</xdr:row>
      <xdr:rowOff>81443</xdr:rowOff>
    </xdr:to>
    <xdr:sp macro="" textlink="">
      <xdr:nvSpPr>
        <xdr:cNvPr id="304" name="フローチャート : 判断 303"/>
        <xdr:cNvSpPr/>
      </xdr:nvSpPr>
      <xdr:spPr>
        <a:xfrm>
          <a:off x="7810500" y="615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97970</xdr:rowOff>
    </xdr:from>
    <xdr:ext cx="534377" cy="259045"/>
    <xdr:sp macro="" textlink="">
      <xdr:nvSpPr>
        <xdr:cNvPr id="305" name="テキスト ボックス 304"/>
        <xdr:cNvSpPr txBox="1"/>
      </xdr:nvSpPr>
      <xdr:spPr>
        <a:xfrm>
          <a:off x="7594111" y="592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19620</xdr:rowOff>
    </xdr:from>
    <xdr:to>
      <xdr:col>10</xdr:col>
      <xdr:colOff>155575</xdr:colOff>
      <xdr:row>36</xdr:row>
      <xdr:rowOff>121220</xdr:rowOff>
    </xdr:to>
    <xdr:sp macro="" textlink="">
      <xdr:nvSpPr>
        <xdr:cNvPr id="306" name="フローチャート : 判断 305"/>
        <xdr:cNvSpPr/>
      </xdr:nvSpPr>
      <xdr:spPr>
        <a:xfrm>
          <a:off x="6921500" y="61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137747</xdr:rowOff>
    </xdr:from>
    <xdr:ext cx="534377" cy="259045"/>
    <xdr:sp macro="" textlink="">
      <xdr:nvSpPr>
        <xdr:cNvPr id="307" name="テキスト ボックス 306"/>
        <xdr:cNvSpPr txBox="1"/>
      </xdr:nvSpPr>
      <xdr:spPr>
        <a:xfrm>
          <a:off x="6705111" y="596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142464</xdr:rowOff>
    </xdr:from>
    <xdr:to>
      <xdr:col>15</xdr:col>
      <xdr:colOff>231775</xdr:colOff>
      <xdr:row>38</xdr:row>
      <xdr:rowOff>72614</xdr:rowOff>
    </xdr:to>
    <xdr:sp macro="" textlink="">
      <xdr:nvSpPr>
        <xdr:cNvPr id="313" name="円/楕円 312"/>
        <xdr:cNvSpPr/>
      </xdr:nvSpPr>
      <xdr:spPr>
        <a:xfrm>
          <a:off x="10426700" y="648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57391</xdr:rowOff>
    </xdr:from>
    <xdr:ext cx="534377" cy="259045"/>
    <xdr:sp macro="" textlink="">
      <xdr:nvSpPr>
        <xdr:cNvPr id="314" name="補助費等該当値テキスト"/>
        <xdr:cNvSpPr txBox="1"/>
      </xdr:nvSpPr>
      <xdr:spPr>
        <a:xfrm>
          <a:off x="10528300" y="64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20,251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126405</xdr:rowOff>
    </xdr:from>
    <xdr:to>
      <xdr:col>14</xdr:col>
      <xdr:colOff>79375</xdr:colOff>
      <xdr:row>38</xdr:row>
      <xdr:rowOff>56555</xdr:rowOff>
    </xdr:to>
    <xdr:sp macro="" textlink="">
      <xdr:nvSpPr>
        <xdr:cNvPr id="315" name="円/楕円 314"/>
        <xdr:cNvSpPr/>
      </xdr:nvSpPr>
      <xdr:spPr>
        <a:xfrm>
          <a:off x="9588500" y="64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47682</xdr:rowOff>
    </xdr:from>
    <xdr:ext cx="534377" cy="259045"/>
    <xdr:sp macro="" textlink="">
      <xdr:nvSpPr>
        <xdr:cNvPr id="316" name="テキスト ボックス 315"/>
        <xdr:cNvSpPr txBox="1"/>
      </xdr:nvSpPr>
      <xdr:spPr>
        <a:xfrm>
          <a:off x="9372111" y="656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127662</xdr:rowOff>
    </xdr:from>
    <xdr:to>
      <xdr:col>12</xdr:col>
      <xdr:colOff>561975</xdr:colOff>
      <xdr:row>38</xdr:row>
      <xdr:rowOff>57812</xdr:rowOff>
    </xdr:to>
    <xdr:sp macro="" textlink="">
      <xdr:nvSpPr>
        <xdr:cNvPr id="317" name="円/楕円 316"/>
        <xdr:cNvSpPr/>
      </xdr:nvSpPr>
      <xdr:spPr>
        <a:xfrm>
          <a:off x="8699500" y="647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48939</xdr:rowOff>
    </xdr:from>
    <xdr:ext cx="534377" cy="259045"/>
    <xdr:sp macro="" textlink="">
      <xdr:nvSpPr>
        <xdr:cNvPr id="318" name="テキスト ボックス 317"/>
        <xdr:cNvSpPr txBox="1"/>
      </xdr:nvSpPr>
      <xdr:spPr>
        <a:xfrm>
          <a:off x="8483111" y="656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149808</xdr:rowOff>
    </xdr:from>
    <xdr:to>
      <xdr:col>11</xdr:col>
      <xdr:colOff>358775</xdr:colOff>
      <xdr:row>38</xdr:row>
      <xdr:rowOff>79958</xdr:rowOff>
    </xdr:to>
    <xdr:sp macro="" textlink="">
      <xdr:nvSpPr>
        <xdr:cNvPr id="319" name="円/楕円 318"/>
        <xdr:cNvSpPr/>
      </xdr:nvSpPr>
      <xdr:spPr>
        <a:xfrm>
          <a:off x="7810500" y="64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71085</xdr:rowOff>
    </xdr:from>
    <xdr:ext cx="534377" cy="259045"/>
    <xdr:sp macro="" textlink="">
      <xdr:nvSpPr>
        <xdr:cNvPr id="320" name="テキスト ボックス 319"/>
        <xdr:cNvSpPr txBox="1"/>
      </xdr:nvSpPr>
      <xdr:spPr>
        <a:xfrm>
          <a:off x="7594111" y="65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51938</xdr:rowOff>
    </xdr:from>
    <xdr:to>
      <xdr:col>10</xdr:col>
      <xdr:colOff>155575</xdr:colOff>
      <xdr:row>38</xdr:row>
      <xdr:rowOff>153538</xdr:rowOff>
    </xdr:to>
    <xdr:sp macro="" textlink="">
      <xdr:nvSpPr>
        <xdr:cNvPr id="321" name="円/楕円 320"/>
        <xdr:cNvSpPr/>
      </xdr:nvSpPr>
      <xdr:spPr>
        <a:xfrm>
          <a:off x="6921500" y="656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144665</xdr:rowOff>
    </xdr:from>
    <xdr:ext cx="534377" cy="259045"/>
    <xdr:sp macro="" textlink="">
      <xdr:nvSpPr>
        <xdr:cNvPr id="322" name="テキスト ボックス 321"/>
        <xdr:cNvSpPr txBox="1"/>
      </xdr:nvSpPr>
      <xdr:spPr>
        <a:xfrm>
          <a:off x="6705111" y="665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45,097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153481</xdr:rowOff>
    </xdr:from>
    <xdr:to>
      <xdr:col>15</xdr:col>
      <xdr:colOff>180340</xdr:colOff>
      <xdr:row>58</xdr:row>
      <xdr:rowOff>96288</xdr:rowOff>
    </xdr:to>
    <xdr:cxnSp macro="">
      <xdr:nvCxnSpPr>
        <xdr:cNvPr id="348" name="直線コネクタ 347"/>
        <xdr:cNvCxnSpPr/>
      </xdr:nvCxnSpPr>
      <xdr:spPr>
        <a:xfrm flipV="1">
          <a:off x="10475595" y="8554531"/>
          <a:ext cx="1270" cy="148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100115</xdr:rowOff>
    </xdr:from>
    <xdr:ext cx="534377" cy="259045"/>
    <xdr:sp macro="" textlink="">
      <xdr:nvSpPr>
        <xdr:cNvPr id="349" name="普通建設事業費最小値テキスト"/>
        <xdr:cNvSpPr txBox="1"/>
      </xdr:nvSpPr>
      <xdr:spPr>
        <a:xfrm>
          <a:off x="10528300" y="100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96288</xdr:rowOff>
    </xdr:from>
    <xdr:to>
      <xdr:col>15</xdr:col>
      <xdr:colOff>269875</xdr:colOff>
      <xdr:row>58</xdr:row>
      <xdr:rowOff>96288</xdr:rowOff>
    </xdr:to>
    <xdr:cxnSp macro="">
      <xdr:nvCxnSpPr>
        <xdr:cNvPr id="350" name="直線コネクタ 349"/>
        <xdr:cNvCxnSpPr/>
      </xdr:nvCxnSpPr>
      <xdr:spPr>
        <a:xfrm>
          <a:off x="10388600" y="100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100158</xdr:rowOff>
    </xdr:from>
    <xdr:ext cx="599010" cy="259045"/>
    <xdr:sp macro="" textlink="">
      <xdr:nvSpPr>
        <xdr:cNvPr id="351" name="普通建設事業費最大値テキスト"/>
        <xdr:cNvSpPr txBox="1"/>
      </xdr:nvSpPr>
      <xdr:spPr>
        <a:xfrm>
          <a:off x="10528300" y="832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49</xdr:row>
      <xdr:rowOff>153481</xdr:rowOff>
    </xdr:from>
    <xdr:to>
      <xdr:col>15</xdr:col>
      <xdr:colOff>269875</xdr:colOff>
      <xdr:row>49</xdr:row>
      <xdr:rowOff>153481</xdr:rowOff>
    </xdr:to>
    <xdr:cxnSp macro="">
      <xdr:nvCxnSpPr>
        <xdr:cNvPr id="352" name="直線コネクタ 351"/>
        <xdr:cNvCxnSpPr/>
      </xdr:nvCxnSpPr>
      <xdr:spPr>
        <a:xfrm>
          <a:off x="10388600" y="855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44483</xdr:rowOff>
    </xdr:from>
    <xdr:to>
      <xdr:col>15</xdr:col>
      <xdr:colOff>180975</xdr:colOff>
      <xdr:row>58</xdr:row>
      <xdr:rowOff>121793</xdr:rowOff>
    </xdr:to>
    <xdr:cxnSp macro="">
      <xdr:nvCxnSpPr>
        <xdr:cNvPr id="353" name="直線コネクタ 352"/>
        <xdr:cNvCxnSpPr/>
      </xdr:nvCxnSpPr>
      <xdr:spPr>
        <a:xfrm flipV="1">
          <a:off x="9639300" y="9988583"/>
          <a:ext cx="838200" cy="7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134941</xdr:rowOff>
    </xdr:from>
    <xdr:ext cx="534377" cy="259045"/>
    <xdr:sp macro="" textlink="">
      <xdr:nvSpPr>
        <xdr:cNvPr id="354" name="普通建設事業費平均値テキスト"/>
        <xdr:cNvSpPr txBox="1"/>
      </xdr:nvSpPr>
      <xdr:spPr>
        <a:xfrm>
          <a:off x="10528300" y="9393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112064</xdr:rowOff>
    </xdr:from>
    <xdr:to>
      <xdr:col>15</xdr:col>
      <xdr:colOff>231775</xdr:colOff>
      <xdr:row>56</xdr:row>
      <xdr:rowOff>42214</xdr:rowOff>
    </xdr:to>
    <xdr:sp macro="" textlink="">
      <xdr:nvSpPr>
        <xdr:cNvPr id="355" name="フローチャート : 判断 354"/>
        <xdr:cNvSpPr/>
      </xdr:nvSpPr>
      <xdr:spPr>
        <a:xfrm>
          <a:off x="104267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51199</xdr:rowOff>
    </xdr:from>
    <xdr:to>
      <xdr:col>14</xdr:col>
      <xdr:colOff>28575</xdr:colOff>
      <xdr:row>58</xdr:row>
      <xdr:rowOff>121793</xdr:rowOff>
    </xdr:to>
    <xdr:cxnSp macro="">
      <xdr:nvCxnSpPr>
        <xdr:cNvPr id="356" name="直線コネクタ 355"/>
        <xdr:cNvCxnSpPr/>
      </xdr:nvCxnSpPr>
      <xdr:spPr>
        <a:xfrm>
          <a:off x="8750300" y="9995299"/>
          <a:ext cx="889000" cy="7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114546</xdr:rowOff>
    </xdr:from>
    <xdr:to>
      <xdr:col>14</xdr:col>
      <xdr:colOff>79375</xdr:colOff>
      <xdr:row>56</xdr:row>
      <xdr:rowOff>44696</xdr:rowOff>
    </xdr:to>
    <xdr:sp macro="" textlink="">
      <xdr:nvSpPr>
        <xdr:cNvPr id="357" name="フローチャート : 判断 356"/>
        <xdr:cNvSpPr/>
      </xdr:nvSpPr>
      <xdr:spPr>
        <a:xfrm>
          <a:off x="9588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61223</xdr:rowOff>
    </xdr:from>
    <xdr:ext cx="534377" cy="259045"/>
    <xdr:sp macro="" textlink="">
      <xdr:nvSpPr>
        <xdr:cNvPr id="358" name="テキスト ボックス 357"/>
        <xdr:cNvSpPr txBox="1"/>
      </xdr:nvSpPr>
      <xdr:spPr>
        <a:xfrm>
          <a:off x="9372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152154</xdr:rowOff>
    </xdr:from>
    <xdr:to>
      <xdr:col>12</xdr:col>
      <xdr:colOff>511175</xdr:colOff>
      <xdr:row>58</xdr:row>
      <xdr:rowOff>51199</xdr:rowOff>
    </xdr:to>
    <xdr:cxnSp macro="">
      <xdr:nvCxnSpPr>
        <xdr:cNvPr id="359" name="直線コネクタ 358"/>
        <xdr:cNvCxnSpPr/>
      </xdr:nvCxnSpPr>
      <xdr:spPr>
        <a:xfrm>
          <a:off x="7861300" y="9924804"/>
          <a:ext cx="889000" cy="7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153757</xdr:rowOff>
    </xdr:from>
    <xdr:to>
      <xdr:col>12</xdr:col>
      <xdr:colOff>561975</xdr:colOff>
      <xdr:row>56</xdr:row>
      <xdr:rowOff>83907</xdr:rowOff>
    </xdr:to>
    <xdr:sp macro="" textlink="">
      <xdr:nvSpPr>
        <xdr:cNvPr id="360" name="フローチャート : 判断 359"/>
        <xdr:cNvSpPr/>
      </xdr:nvSpPr>
      <xdr:spPr>
        <a:xfrm>
          <a:off x="8699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100434</xdr:rowOff>
    </xdr:from>
    <xdr:ext cx="534377" cy="259045"/>
    <xdr:sp macro="" textlink="">
      <xdr:nvSpPr>
        <xdr:cNvPr id="361" name="テキスト ボックス 360"/>
        <xdr:cNvSpPr txBox="1"/>
      </xdr:nvSpPr>
      <xdr:spPr>
        <a:xfrm>
          <a:off x="8483111" y="93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139700</xdr:rowOff>
    </xdr:from>
    <xdr:to>
      <xdr:col>11</xdr:col>
      <xdr:colOff>307975</xdr:colOff>
      <xdr:row>57</xdr:row>
      <xdr:rowOff>152154</xdr:rowOff>
    </xdr:to>
    <xdr:cxnSp macro="">
      <xdr:nvCxnSpPr>
        <xdr:cNvPr id="362" name="直線コネクタ 361"/>
        <xdr:cNvCxnSpPr/>
      </xdr:nvCxnSpPr>
      <xdr:spPr>
        <a:xfrm>
          <a:off x="6972300" y="9912350"/>
          <a:ext cx="889000" cy="1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153997</xdr:rowOff>
    </xdr:from>
    <xdr:to>
      <xdr:col>11</xdr:col>
      <xdr:colOff>358775</xdr:colOff>
      <xdr:row>56</xdr:row>
      <xdr:rowOff>84147</xdr:rowOff>
    </xdr:to>
    <xdr:sp macro="" textlink="">
      <xdr:nvSpPr>
        <xdr:cNvPr id="363" name="フローチャート : 判断 362"/>
        <xdr:cNvSpPr/>
      </xdr:nvSpPr>
      <xdr:spPr>
        <a:xfrm>
          <a:off x="7810500" y="95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100674</xdr:rowOff>
    </xdr:from>
    <xdr:ext cx="534377" cy="259045"/>
    <xdr:sp macro="" textlink="">
      <xdr:nvSpPr>
        <xdr:cNvPr id="364" name="テキスト ボックス 363"/>
        <xdr:cNvSpPr txBox="1"/>
      </xdr:nvSpPr>
      <xdr:spPr>
        <a:xfrm>
          <a:off x="7594111" y="935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52770</xdr:rowOff>
    </xdr:from>
    <xdr:to>
      <xdr:col>10</xdr:col>
      <xdr:colOff>155575</xdr:colOff>
      <xdr:row>56</xdr:row>
      <xdr:rowOff>154370</xdr:rowOff>
    </xdr:to>
    <xdr:sp macro="" textlink="">
      <xdr:nvSpPr>
        <xdr:cNvPr id="365" name="フローチャート : 判断 364"/>
        <xdr:cNvSpPr/>
      </xdr:nvSpPr>
      <xdr:spPr>
        <a:xfrm>
          <a:off x="6921500" y="965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170897</xdr:rowOff>
    </xdr:from>
    <xdr:ext cx="534377" cy="259045"/>
    <xdr:sp macro="" textlink="">
      <xdr:nvSpPr>
        <xdr:cNvPr id="366" name="テキスト ボックス 365"/>
        <xdr:cNvSpPr txBox="1"/>
      </xdr:nvSpPr>
      <xdr:spPr>
        <a:xfrm>
          <a:off x="6705111" y="942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165133</xdr:rowOff>
    </xdr:from>
    <xdr:to>
      <xdr:col>15</xdr:col>
      <xdr:colOff>231775</xdr:colOff>
      <xdr:row>58</xdr:row>
      <xdr:rowOff>95283</xdr:rowOff>
    </xdr:to>
    <xdr:sp macro="" textlink="">
      <xdr:nvSpPr>
        <xdr:cNvPr id="372" name="円/楕円 371"/>
        <xdr:cNvSpPr/>
      </xdr:nvSpPr>
      <xdr:spPr>
        <a:xfrm>
          <a:off x="10426700" y="99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80060</xdr:rowOff>
    </xdr:from>
    <xdr:ext cx="534377" cy="259045"/>
    <xdr:sp macro="" textlink="">
      <xdr:nvSpPr>
        <xdr:cNvPr id="373" name="普通建設事業費該当値テキスト"/>
        <xdr:cNvSpPr txBox="1"/>
      </xdr:nvSpPr>
      <xdr:spPr>
        <a:xfrm>
          <a:off x="10528300" y="985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20,747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70993</xdr:rowOff>
    </xdr:from>
    <xdr:to>
      <xdr:col>14</xdr:col>
      <xdr:colOff>79375</xdr:colOff>
      <xdr:row>59</xdr:row>
      <xdr:rowOff>1143</xdr:rowOff>
    </xdr:to>
    <xdr:sp macro="" textlink="">
      <xdr:nvSpPr>
        <xdr:cNvPr id="374" name="円/楕円 373"/>
        <xdr:cNvSpPr/>
      </xdr:nvSpPr>
      <xdr:spPr>
        <a:xfrm>
          <a:off x="9588500" y="1001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163720</xdr:rowOff>
    </xdr:from>
    <xdr:ext cx="534377" cy="259045"/>
    <xdr:sp macro="" textlink="">
      <xdr:nvSpPr>
        <xdr:cNvPr id="375" name="テキスト ボックス 374"/>
        <xdr:cNvSpPr txBox="1"/>
      </xdr:nvSpPr>
      <xdr:spPr>
        <a:xfrm>
          <a:off x="9372111" y="1010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399</xdr:rowOff>
    </xdr:from>
    <xdr:to>
      <xdr:col>12</xdr:col>
      <xdr:colOff>561975</xdr:colOff>
      <xdr:row>58</xdr:row>
      <xdr:rowOff>101999</xdr:rowOff>
    </xdr:to>
    <xdr:sp macro="" textlink="">
      <xdr:nvSpPr>
        <xdr:cNvPr id="376" name="円/楕円 375"/>
        <xdr:cNvSpPr/>
      </xdr:nvSpPr>
      <xdr:spPr>
        <a:xfrm>
          <a:off x="8699500" y="994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93126</xdr:rowOff>
    </xdr:from>
    <xdr:ext cx="534377" cy="259045"/>
    <xdr:sp macro="" textlink="">
      <xdr:nvSpPr>
        <xdr:cNvPr id="377" name="テキスト ボックス 376"/>
        <xdr:cNvSpPr txBox="1"/>
      </xdr:nvSpPr>
      <xdr:spPr>
        <a:xfrm>
          <a:off x="8483111" y="1003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101354</xdr:rowOff>
    </xdr:from>
    <xdr:to>
      <xdr:col>11</xdr:col>
      <xdr:colOff>358775</xdr:colOff>
      <xdr:row>58</xdr:row>
      <xdr:rowOff>31504</xdr:rowOff>
    </xdr:to>
    <xdr:sp macro="" textlink="">
      <xdr:nvSpPr>
        <xdr:cNvPr id="378" name="円/楕円 377"/>
        <xdr:cNvSpPr/>
      </xdr:nvSpPr>
      <xdr:spPr>
        <a:xfrm>
          <a:off x="7810500" y="987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22631</xdr:rowOff>
    </xdr:from>
    <xdr:ext cx="534377" cy="259045"/>
    <xdr:sp macro="" textlink="">
      <xdr:nvSpPr>
        <xdr:cNvPr id="379" name="テキスト ボックス 378"/>
        <xdr:cNvSpPr txBox="1"/>
      </xdr:nvSpPr>
      <xdr:spPr>
        <a:xfrm>
          <a:off x="7594111" y="996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26,606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88900</xdr:rowOff>
    </xdr:from>
    <xdr:to>
      <xdr:col>10</xdr:col>
      <xdr:colOff>155575</xdr:colOff>
      <xdr:row>58</xdr:row>
      <xdr:rowOff>19050</xdr:rowOff>
    </xdr:to>
    <xdr:sp macro="" textlink="">
      <xdr:nvSpPr>
        <xdr:cNvPr id="380" name="円/楕円 379"/>
        <xdr:cNvSpPr/>
      </xdr:nvSpPr>
      <xdr:spPr>
        <a:xfrm>
          <a:off x="6921500" y="98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10177</xdr:rowOff>
    </xdr:from>
    <xdr:ext cx="534377" cy="259045"/>
    <xdr:sp macro="" textlink="">
      <xdr:nvSpPr>
        <xdr:cNvPr id="381" name="テキスト ボックス 380"/>
        <xdr:cNvSpPr txBox="1"/>
      </xdr:nvSpPr>
      <xdr:spPr>
        <a:xfrm>
          <a:off x="6705111" y="995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27196</xdr:rowOff>
    </xdr:from>
    <xdr:to>
      <xdr:col>15</xdr:col>
      <xdr:colOff>180340</xdr:colOff>
      <xdr:row>79</xdr:row>
      <xdr:rowOff>98879</xdr:rowOff>
    </xdr:to>
    <xdr:cxnSp macro="">
      <xdr:nvCxnSpPr>
        <xdr:cNvPr id="407" name="直線コネクタ 406"/>
        <xdr:cNvCxnSpPr/>
      </xdr:nvCxnSpPr>
      <xdr:spPr>
        <a:xfrm flipV="1">
          <a:off x="10475595" y="12028696"/>
          <a:ext cx="1270" cy="16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145323</xdr:rowOff>
    </xdr:from>
    <xdr:ext cx="534377" cy="259045"/>
    <xdr:sp macro="" textlink="">
      <xdr:nvSpPr>
        <xdr:cNvPr id="410" name="普通建設事業費 （ うち新規整備　）最大値テキスト"/>
        <xdr:cNvSpPr txBox="1"/>
      </xdr:nvSpPr>
      <xdr:spPr>
        <a:xfrm>
          <a:off x="10528300" y="118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70</xdr:row>
      <xdr:rowOff>27196</xdr:rowOff>
    </xdr:from>
    <xdr:to>
      <xdr:col>15</xdr:col>
      <xdr:colOff>269875</xdr:colOff>
      <xdr:row>70</xdr:row>
      <xdr:rowOff>27196</xdr:rowOff>
    </xdr:to>
    <xdr:cxnSp macro="">
      <xdr:nvCxnSpPr>
        <xdr:cNvPr id="411" name="直線コネクタ 410"/>
        <xdr:cNvCxnSpPr/>
      </xdr:nvCxnSpPr>
      <xdr:spPr>
        <a:xfrm>
          <a:off x="10388600" y="120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16484</xdr:rowOff>
    </xdr:from>
    <xdr:to>
      <xdr:col>15</xdr:col>
      <xdr:colOff>180975</xdr:colOff>
      <xdr:row>79</xdr:row>
      <xdr:rowOff>86534</xdr:rowOff>
    </xdr:to>
    <xdr:cxnSp macro="">
      <xdr:nvCxnSpPr>
        <xdr:cNvPr id="412" name="直線コネクタ 411"/>
        <xdr:cNvCxnSpPr/>
      </xdr:nvCxnSpPr>
      <xdr:spPr>
        <a:xfrm>
          <a:off x="9639300" y="13561034"/>
          <a:ext cx="838200" cy="7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99596</xdr:rowOff>
    </xdr:from>
    <xdr:ext cx="534377" cy="259045"/>
    <xdr:sp macro="" textlink="">
      <xdr:nvSpPr>
        <xdr:cNvPr id="413" name="普通建設事業費 （ うち新規整備　）平均値テキスト"/>
        <xdr:cNvSpPr txBox="1"/>
      </xdr:nvSpPr>
      <xdr:spPr>
        <a:xfrm>
          <a:off x="10528300" y="13129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76719</xdr:rowOff>
    </xdr:from>
    <xdr:to>
      <xdr:col>15</xdr:col>
      <xdr:colOff>231775</xdr:colOff>
      <xdr:row>78</xdr:row>
      <xdr:rowOff>6869</xdr:rowOff>
    </xdr:to>
    <xdr:sp macro="" textlink="">
      <xdr:nvSpPr>
        <xdr:cNvPr id="414" name="フローチャート : 判断 413"/>
        <xdr:cNvSpPr/>
      </xdr:nvSpPr>
      <xdr:spPr>
        <a:xfrm>
          <a:off x="104267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12272</xdr:rowOff>
    </xdr:from>
    <xdr:to>
      <xdr:col>14</xdr:col>
      <xdr:colOff>28575</xdr:colOff>
      <xdr:row>79</xdr:row>
      <xdr:rowOff>16484</xdr:rowOff>
    </xdr:to>
    <xdr:cxnSp macro="">
      <xdr:nvCxnSpPr>
        <xdr:cNvPr id="415" name="直線コネクタ 414"/>
        <xdr:cNvCxnSpPr/>
      </xdr:nvCxnSpPr>
      <xdr:spPr>
        <a:xfrm>
          <a:off x="8750300" y="13556822"/>
          <a:ext cx="889000" cy="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134392</xdr:rowOff>
    </xdr:from>
    <xdr:to>
      <xdr:col>14</xdr:col>
      <xdr:colOff>79375</xdr:colOff>
      <xdr:row>77</xdr:row>
      <xdr:rowOff>64542</xdr:rowOff>
    </xdr:to>
    <xdr:sp macro="" textlink="">
      <xdr:nvSpPr>
        <xdr:cNvPr id="416" name="フローチャート : 判断 415"/>
        <xdr:cNvSpPr/>
      </xdr:nvSpPr>
      <xdr:spPr>
        <a:xfrm>
          <a:off x="9588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81068</xdr:rowOff>
    </xdr:from>
    <xdr:ext cx="534377" cy="259045"/>
    <xdr:sp macro="" textlink="">
      <xdr:nvSpPr>
        <xdr:cNvPr id="417" name="テキスト ボックス 416"/>
        <xdr:cNvSpPr txBox="1"/>
      </xdr:nvSpPr>
      <xdr:spPr>
        <a:xfrm>
          <a:off x="9372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22492</xdr:rowOff>
    </xdr:from>
    <xdr:to>
      <xdr:col>12</xdr:col>
      <xdr:colOff>561975</xdr:colOff>
      <xdr:row>77</xdr:row>
      <xdr:rowOff>124092</xdr:rowOff>
    </xdr:to>
    <xdr:sp macro="" textlink="">
      <xdr:nvSpPr>
        <xdr:cNvPr id="418" name="フローチャート : 判断 417"/>
        <xdr:cNvSpPr/>
      </xdr:nvSpPr>
      <xdr:spPr>
        <a:xfrm>
          <a:off x="8699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140619</xdr:rowOff>
    </xdr:from>
    <xdr:ext cx="534377" cy="259045"/>
    <xdr:sp macro="" textlink="">
      <xdr:nvSpPr>
        <xdr:cNvPr id="419" name="テキスト ボックス 418"/>
        <xdr:cNvSpPr txBox="1"/>
      </xdr:nvSpPr>
      <xdr:spPr>
        <a:xfrm>
          <a:off x="8483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35734</xdr:rowOff>
    </xdr:from>
    <xdr:to>
      <xdr:col>15</xdr:col>
      <xdr:colOff>231775</xdr:colOff>
      <xdr:row>79</xdr:row>
      <xdr:rowOff>137334</xdr:rowOff>
    </xdr:to>
    <xdr:sp macro="" textlink="">
      <xdr:nvSpPr>
        <xdr:cNvPr id="425" name="円/楕円 424"/>
        <xdr:cNvSpPr/>
      </xdr:nvSpPr>
      <xdr:spPr>
        <a:xfrm>
          <a:off x="10426700" y="1358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122111</xdr:rowOff>
    </xdr:from>
    <xdr:ext cx="378565" cy="259045"/>
    <xdr:sp macro="" textlink="">
      <xdr:nvSpPr>
        <xdr:cNvPr id="426" name="普通建設事業費 （ うち新規整備　）該当値テキスト"/>
        <xdr:cNvSpPr txBox="1"/>
      </xdr:nvSpPr>
      <xdr:spPr>
        <a:xfrm>
          <a:off x="10528300" y="13495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137134</xdr:rowOff>
    </xdr:from>
    <xdr:to>
      <xdr:col>14</xdr:col>
      <xdr:colOff>79375</xdr:colOff>
      <xdr:row>79</xdr:row>
      <xdr:rowOff>67284</xdr:rowOff>
    </xdr:to>
    <xdr:sp macro="" textlink="">
      <xdr:nvSpPr>
        <xdr:cNvPr id="427" name="円/楕円 426"/>
        <xdr:cNvSpPr/>
      </xdr:nvSpPr>
      <xdr:spPr>
        <a:xfrm>
          <a:off x="9588500" y="135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58411</xdr:rowOff>
    </xdr:from>
    <xdr:ext cx="469744" cy="259045"/>
    <xdr:sp macro="" textlink="">
      <xdr:nvSpPr>
        <xdr:cNvPr id="428" name="テキスト ボックス 427"/>
        <xdr:cNvSpPr txBox="1"/>
      </xdr:nvSpPr>
      <xdr:spPr>
        <a:xfrm>
          <a:off x="9404427" y="1360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132922</xdr:rowOff>
    </xdr:from>
    <xdr:to>
      <xdr:col>12</xdr:col>
      <xdr:colOff>561975</xdr:colOff>
      <xdr:row>79</xdr:row>
      <xdr:rowOff>63072</xdr:rowOff>
    </xdr:to>
    <xdr:sp macro="" textlink="">
      <xdr:nvSpPr>
        <xdr:cNvPr id="429" name="円/楕円 428"/>
        <xdr:cNvSpPr/>
      </xdr:nvSpPr>
      <xdr:spPr>
        <a:xfrm>
          <a:off x="8699500" y="1350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54199</xdr:rowOff>
    </xdr:from>
    <xdr:ext cx="469744" cy="259045"/>
    <xdr:sp macro="" textlink="">
      <xdr:nvSpPr>
        <xdr:cNvPr id="430" name="テキスト ボックス 429"/>
        <xdr:cNvSpPr txBox="1"/>
      </xdr:nvSpPr>
      <xdr:spPr>
        <a:xfrm>
          <a:off x="8515427" y="1359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66180</xdr:rowOff>
    </xdr:from>
    <xdr:to>
      <xdr:col>15</xdr:col>
      <xdr:colOff>180340</xdr:colOff>
      <xdr:row>98</xdr:row>
      <xdr:rowOff>167780</xdr:rowOff>
    </xdr:to>
    <xdr:cxnSp macro="">
      <xdr:nvCxnSpPr>
        <xdr:cNvPr id="454" name="直線コネクタ 453"/>
        <xdr:cNvCxnSpPr/>
      </xdr:nvCxnSpPr>
      <xdr:spPr>
        <a:xfrm flipV="1">
          <a:off x="10475595" y="15668130"/>
          <a:ext cx="127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157</xdr:rowOff>
    </xdr:from>
    <xdr:ext cx="469744" cy="259045"/>
    <xdr:sp macro="" textlink="">
      <xdr:nvSpPr>
        <xdr:cNvPr id="455" name="普通建設事業費 （ うち更新整備　）最小値テキスト"/>
        <xdr:cNvSpPr txBox="1"/>
      </xdr:nvSpPr>
      <xdr:spPr>
        <a:xfrm>
          <a:off x="10528300"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98</xdr:row>
      <xdr:rowOff>167780</xdr:rowOff>
    </xdr:from>
    <xdr:to>
      <xdr:col>15</xdr:col>
      <xdr:colOff>269875</xdr:colOff>
      <xdr:row>98</xdr:row>
      <xdr:rowOff>167780</xdr:rowOff>
    </xdr:to>
    <xdr:cxnSp macro="">
      <xdr:nvCxnSpPr>
        <xdr:cNvPr id="456" name="直線コネクタ 455"/>
        <xdr:cNvCxnSpPr/>
      </xdr:nvCxnSpPr>
      <xdr:spPr>
        <a:xfrm>
          <a:off x="10388600" y="169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12857</xdr:rowOff>
    </xdr:from>
    <xdr:ext cx="599010" cy="259045"/>
    <xdr:sp macro="" textlink="">
      <xdr:nvSpPr>
        <xdr:cNvPr id="457" name="普通建設事業費 （ うち更新整備　）最大値テキスト"/>
        <xdr:cNvSpPr txBox="1"/>
      </xdr:nvSpPr>
      <xdr:spPr>
        <a:xfrm>
          <a:off x="10528300" y="154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91</xdr:row>
      <xdr:rowOff>66180</xdr:rowOff>
    </xdr:from>
    <xdr:to>
      <xdr:col>15</xdr:col>
      <xdr:colOff>269875</xdr:colOff>
      <xdr:row>91</xdr:row>
      <xdr:rowOff>66180</xdr:rowOff>
    </xdr:to>
    <xdr:cxnSp macro="">
      <xdr:nvCxnSpPr>
        <xdr:cNvPr id="458" name="直線コネクタ 457"/>
        <xdr:cNvCxnSpPr/>
      </xdr:nvCxnSpPr>
      <xdr:spPr>
        <a:xfrm>
          <a:off x="10388600" y="1566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155448</xdr:rowOff>
    </xdr:from>
    <xdr:to>
      <xdr:col>15</xdr:col>
      <xdr:colOff>180975</xdr:colOff>
      <xdr:row>98</xdr:row>
      <xdr:rowOff>115278</xdr:rowOff>
    </xdr:to>
    <xdr:cxnSp macro="">
      <xdr:nvCxnSpPr>
        <xdr:cNvPr id="459" name="直線コネクタ 458"/>
        <xdr:cNvCxnSpPr/>
      </xdr:nvCxnSpPr>
      <xdr:spPr>
        <a:xfrm flipV="1">
          <a:off x="9639300" y="16786098"/>
          <a:ext cx="838200" cy="13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9072</xdr:rowOff>
    </xdr:from>
    <xdr:ext cx="534377" cy="259045"/>
    <xdr:sp macro="" textlink="">
      <xdr:nvSpPr>
        <xdr:cNvPr id="460" name="普通建設事業費 （ うち更新整備　）平均値テキスト"/>
        <xdr:cNvSpPr txBox="1"/>
      </xdr:nvSpPr>
      <xdr:spPr>
        <a:xfrm>
          <a:off x="10528300" y="16468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157645</xdr:rowOff>
    </xdr:from>
    <xdr:to>
      <xdr:col>15</xdr:col>
      <xdr:colOff>231775</xdr:colOff>
      <xdr:row>97</xdr:row>
      <xdr:rowOff>87795</xdr:rowOff>
    </xdr:to>
    <xdr:sp macro="" textlink="">
      <xdr:nvSpPr>
        <xdr:cNvPr id="461" name="フローチャート : 判断 460"/>
        <xdr:cNvSpPr/>
      </xdr:nvSpPr>
      <xdr:spPr>
        <a:xfrm>
          <a:off x="104267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64439</xdr:rowOff>
    </xdr:from>
    <xdr:to>
      <xdr:col>14</xdr:col>
      <xdr:colOff>28575</xdr:colOff>
      <xdr:row>98</xdr:row>
      <xdr:rowOff>115278</xdr:rowOff>
    </xdr:to>
    <xdr:cxnSp macro="">
      <xdr:nvCxnSpPr>
        <xdr:cNvPr id="462" name="直線コネクタ 461"/>
        <xdr:cNvCxnSpPr/>
      </xdr:nvCxnSpPr>
      <xdr:spPr>
        <a:xfrm>
          <a:off x="8750300" y="16866539"/>
          <a:ext cx="889000" cy="5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63" name="フローチャート : 判断 462"/>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158551</xdr:rowOff>
    </xdr:from>
    <xdr:ext cx="534377" cy="259045"/>
    <xdr:sp macro="" textlink="">
      <xdr:nvSpPr>
        <xdr:cNvPr id="464" name="テキスト ボックス 463"/>
        <xdr:cNvSpPr txBox="1"/>
      </xdr:nvSpPr>
      <xdr:spPr>
        <a:xfrm>
          <a:off x="9372111" y="1644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65" name="フローチャート : 判断 464"/>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66" name="テキスト ボックス 465"/>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104648</xdr:rowOff>
    </xdr:from>
    <xdr:to>
      <xdr:col>15</xdr:col>
      <xdr:colOff>231775</xdr:colOff>
      <xdr:row>98</xdr:row>
      <xdr:rowOff>34798</xdr:rowOff>
    </xdr:to>
    <xdr:sp macro="" textlink="">
      <xdr:nvSpPr>
        <xdr:cNvPr id="472" name="円/楕円 471"/>
        <xdr:cNvSpPr/>
      </xdr:nvSpPr>
      <xdr:spPr>
        <a:xfrm>
          <a:off x="10426700" y="1673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83075</xdr:rowOff>
    </xdr:from>
    <xdr:ext cx="534377" cy="259045"/>
    <xdr:sp macro="" textlink="">
      <xdr:nvSpPr>
        <xdr:cNvPr id="473" name="普通建設事業費 （ うち更新整備　）該当値テキスト"/>
        <xdr:cNvSpPr txBox="1"/>
      </xdr:nvSpPr>
      <xdr:spPr>
        <a:xfrm>
          <a:off x="10528300" y="167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18,260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64478</xdr:rowOff>
    </xdr:from>
    <xdr:to>
      <xdr:col>14</xdr:col>
      <xdr:colOff>79375</xdr:colOff>
      <xdr:row>98</xdr:row>
      <xdr:rowOff>166078</xdr:rowOff>
    </xdr:to>
    <xdr:sp macro="" textlink="">
      <xdr:nvSpPr>
        <xdr:cNvPr id="474" name="円/楕円 473"/>
        <xdr:cNvSpPr/>
      </xdr:nvSpPr>
      <xdr:spPr>
        <a:xfrm>
          <a:off x="9588500" y="1686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157205</xdr:rowOff>
    </xdr:from>
    <xdr:ext cx="469744" cy="259045"/>
    <xdr:sp macro="" textlink="">
      <xdr:nvSpPr>
        <xdr:cNvPr id="475" name="テキスト ボックス 474"/>
        <xdr:cNvSpPr txBox="1"/>
      </xdr:nvSpPr>
      <xdr:spPr>
        <a:xfrm>
          <a:off x="9404427" y="1695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13639</xdr:rowOff>
    </xdr:from>
    <xdr:to>
      <xdr:col>12</xdr:col>
      <xdr:colOff>561975</xdr:colOff>
      <xdr:row>98</xdr:row>
      <xdr:rowOff>115239</xdr:rowOff>
    </xdr:to>
    <xdr:sp macro="" textlink="">
      <xdr:nvSpPr>
        <xdr:cNvPr id="476" name="円/楕円 475"/>
        <xdr:cNvSpPr/>
      </xdr:nvSpPr>
      <xdr:spPr>
        <a:xfrm>
          <a:off x="8699500" y="1681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106366</xdr:rowOff>
    </xdr:from>
    <xdr:ext cx="534377" cy="259045"/>
    <xdr:sp macro="" textlink="">
      <xdr:nvSpPr>
        <xdr:cNvPr id="477" name="テキスト ボックス 476"/>
        <xdr:cNvSpPr txBox="1"/>
      </xdr:nvSpPr>
      <xdr:spPr>
        <a:xfrm>
          <a:off x="8483111" y="1690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91" name="テキスト ボックス 490"/>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7" name="テキスト ボックス 49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102591</xdr:rowOff>
    </xdr:from>
    <xdr:to>
      <xdr:col>23</xdr:col>
      <xdr:colOff>516889</xdr:colOff>
      <xdr:row>39</xdr:row>
      <xdr:rowOff>44450</xdr:rowOff>
    </xdr:to>
    <xdr:cxnSp macro="">
      <xdr:nvCxnSpPr>
        <xdr:cNvPr id="501" name="直線コネクタ 500"/>
        <xdr:cNvCxnSpPr/>
      </xdr:nvCxnSpPr>
      <xdr:spPr>
        <a:xfrm flipV="1">
          <a:off x="16317595" y="5246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49268</xdr:rowOff>
    </xdr:from>
    <xdr:ext cx="534377" cy="259045"/>
    <xdr:sp macro="" textlink="">
      <xdr:nvSpPr>
        <xdr:cNvPr id="504" name="災害復旧事業費最大値テキスト"/>
        <xdr:cNvSpPr txBox="1"/>
      </xdr:nvSpPr>
      <xdr:spPr>
        <a:xfrm>
          <a:off x="16370300" y="50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30</xdr:row>
      <xdr:rowOff>102591</xdr:rowOff>
    </xdr:from>
    <xdr:to>
      <xdr:col>23</xdr:col>
      <xdr:colOff>606425</xdr:colOff>
      <xdr:row>30</xdr:row>
      <xdr:rowOff>102591</xdr:rowOff>
    </xdr:to>
    <xdr:cxnSp macro="">
      <xdr:nvCxnSpPr>
        <xdr:cNvPr id="505" name="直線コネクタ 504"/>
        <xdr:cNvCxnSpPr/>
      </xdr:nvCxnSpPr>
      <xdr:spPr>
        <a:xfrm>
          <a:off x="16230600" y="524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27229</xdr:rowOff>
    </xdr:from>
    <xdr:to>
      <xdr:col>23</xdr:col>
      <xdr:colOff>517525</xdr:colOff>
      <xdr:row>39</xdr:row>
      <xdr:rowOff>43535</xdr:rowOff>
    </xdr:to>
    <xdr:cxnSp macro="">
      <xdr:nvCxnSpPr>
        <xdr:cNvPr id="506" name="直線コネクタ 505"/>
        <xdr:cNvCxnSpPr/>
      </xdr:nvCxnSpPr>
      <xdr:spPr>
        <a:xfrm flipV="1">
          <a:off x="15481300" y="6713779"/>
          <a:ext cx="838200" cy="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87698</xdr:rowOff>
    </xdr:from>
    <xdr:ext cx="469744" cy="259045"/>
    <xdr:sp macro="" textlink="">
      <xdr:nvSpPr>
        <xdr:cNvPr id="507" name="災害復旧事業費平均値テキスト"/>
        <xdr:cNvSpPr txBox="1"/>
      </xdr:nvSpPr>
      <xdr:spPr>
        <a:xfrm>
          <a:off x="16370300" y="643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64821</xdr:rowOff>
    </xdr:from>
    <xdr:to>
      <xdr:col>23</xdr:col>
      <xdr:colOff>568325</xdr:colOff>
      <xdr:row>38</xdr:row>
      <xdr:rowOff>166421</xdr:rowOff>
    </xdr:to>
    <xdr:sp macro="" textlink="">
      <xdr:nvSpPr>
        <xdr:cNvPr id="508" name="フローチャート : 判断 507"/>
        <xdr:cNvSpPr/>
      </xdr:nvSpPr>
      <xdr:spPr>
        <a:xfrm>
          <a:off x="16268700" y="657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34849</xdr:rowOff>
    </xdr:from>
    <xdr:to>
      <xdr:col>22</xdr:col>
      <xdr:colOff>365125</xdr:colOff>
      <xdr:row>39</xdr:row>
      <xdr:rowOff>43535</xdr:rowOff>
    </xdr:to>
    <xdr:cxnSp macro="">
      <xdr:nvCxnSpPr>
        <xdr:cNvPr id="509" name="直線コネクタ 508"/>
        <xdr:cNvCxnSpPr/>
      </xdr:nvCxnSpPr>
      <xdr:spPr>
        <a:xfrm>
          <a:off x="14592300" y="6721399"/>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120752</xdr:rowOff>
    </xdr:from>
    <xdr:to>
      <xdr:col>22</xdr:col>
      <xdr:colOff>415925</xdr:colOff>
      <xdr:row>39</xdr:row>
      <xdr:rowOff>50902</xdr:rowOff>
    </xdr:to>
    <xdr:sp macro="" textlink="">
      <xdr:nvSpPr>
        <xdr:cNvPr id="510" name="フローチャート : 判断 509"/>
        <xdr:cNvSpPr/>
      </xdr:nvSpPr>
      <xdr:spPr>
        <a:xfrm>
          <a:off x="15430500" y="66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67429</xdr:rowOff>
    </xdr:from>
    <xdr:ext cx="378565" cy="259045"/>
    <xdr:sp macro="" textlink="">
      <xdr:nvSpPr>
        <xdr:cNvPr id="511" name="テキスト ボックス 510"/>
        <xdr:cNvSpPr txBox="1"/>
      </xdr:nvSpPr>
      <xdr:spPr>
        <a:xfrm>
          <a:off x="15292017" y="6411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34849</xdr:rowOff>
    </xdr:from>
    <xdr:to>
      <xdr:col>21</xdr:col>
      <xdr:colOff>161925</xdr:colOff>
      <xdr:row>39</xdr:row>
      <xdr:rowOff>38964</xdr:rowOff>
    </xdr:to>
    <xdr:cxnSp macro="">
      <xdr:nvCxnSpPr>
        <xdr:cNvPr id="512" name="直線コネクタ 511"/>
        <xdr:cNvCxnSpPr/>
      </xdr:nvCxnSpPr>
      <xdr:spPr>
        <a:xfrm flipV="1">
          <a:off x="13703300" y="6721399"/>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62992</xdr:rowOff>
    </xdr:from>
    <xdr:to>
      <xdr:col>21</xdr:col>
      <xdr:colOff>212725</xdr:colOff>
      <xdr:row>38</xdr:row>
      <xdr:rowOff>164592</xdr:rowOff>
    </xdr:to>
    <xdr:sp macro="" textlink="">
      <xdr:nvSpPr>
        <xdr:cNvPr id="513" name="フローチャート : 判断 512"/>
        <xdr:cNvSpPr/>
      </xdr:nvSpPr>
      <xdr:spPr>
        <a:xfrm>
          <a:off x="14541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9669</xdr:rowOff>
    </xdr:from>
    <xdr:ext cx="469744" cy="259045"/>
    <xdr:sp macro="" textlink="">
      <xdr:nvSpPr>
        <xdr:cNvPr id="514" name="テキスト ボックス 513"/>
        <xdr:cNvSpPr txBox="1"/>
      </xdr:nvSpPr>
      <xdr:spPr>
        <a:xfrm>
          <a:off x="14357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25629</xdr:rowOff>
    </xdr:from>
    <xdr:to>
      <xdr:col>19</xdr:col>
      <xdr:colOff>644525</xdr:colOff>
      <xdr:row>39</xdr:row>
      <xdr:rowOff>38964</xdr:rowOff>
    </xdr:to>
    <xdr:cxnSp macro="">
      <xdr:nvCxnSpPr>
        <xdr:cNvPr id="515" name="直線コネクタ 514"/>
        <xdr:cNvCxnSpPr/>
      </xdr:nvCxnSpPr>
      <xdr:spPr>
        <a:xfrm>
          <a:off x="12814300" y="6712179"/>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10338</xdr:rowOff>
    </xdr:from>
    <xdr:to>
      <xdr:col>20</xdr:col>
      <xdr:colOff>9525</xdr:colOff>
      <xdr:row>38</xdr:row>
      <xdr:rowOff>111938</xdr:rowOff>
    </xdr:to>
    <xdr:sp macro="" textlink="">
      <xdr:nvSpPr>
        <xdr:cNvPr id="516" name="フローチャート : 判断 515"/>
        <xdr:cNvSpPr/>
      </xdr:nvSpPr>
      <xdr:spPr>
        <a:xfrm>
          <a:off x="13652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128465</xdr:rowOff>
    </xdr:from>
    <xdr:ext cx="469744" cy="259045"/>
    <xdr:sp macro="" textlink="">
      <xdr:nvSpPr>
        <xdr:cNvPr id="517" name="テキスト ボックス 516"/>
        <xdr:cNvSpPr txBox="1"/>
      </xdr:nvSpPr>
      <xdr:spPr>
        <a:xfrm>
          <a:off x="13468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95072</xdr:rowOff>
    </xdr:from>
    <xdr:to>
      <xdr:col>18</xdr:col>
      <xdr:colOff>492125</xdr:colOff>
      <xdr:row>38</xdr:row>
      <xdr:rowOff>25222</xdr:rowOff>
    </xdr:to>
    <xdr:sp macro="" textlink="">
      <xdr:nvSpPr>
        <xdr:cNvPr id="518" name="フローチャート : 判断 517"/>
        <xdr:cNvSpPr/>
      </xdr:nvSpPr>
      <xdr:spPr>
        <a:xfrm>
          <a:off x="12763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41749</xdr:rowOff>
    </xdr:from>
    <xdr:ext cx="469744" cy="259045"/>
    <xdr:sp macro="" textlink="">
      <xdr:nvSpPr>
        <xdr:cNvPr id="519" name="テキスト ボックス 518"/>
        <xdr:cNvSpPr txBox="1"/>
      </xdr:nvSpPr>
      <xdr:spPr>
        <a:xfrm>
          <a:off x="12579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147879</xdr:rowOff>
    </xdr:from>
    <xdr:to>
      <xdr:col>23</xdr:col>
      <xdr:colOff>568325</xdr:colOff>
      <xdr:row>39</xdr:row>
      <xdr:rowOff>78029</xdr:rowOff>
    </xdr:to>
    <xdr:sp macro="" textlink="">
      <xdr:nvSpPr>
        <xdr:cNvPr id="525" name="円/楕円 524"/>
        <xdr:cNvSpPr/>
      </xdr:nvSpPr>
      <xdr:spPr>
        <a:xfrm>
          <a:off x="16268700" y="666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62806</xdr:rowOff>
    </xdr:from>
    <xdr:ext cx="378565" cy="259045"/>
    <xdr:sp macro="" textlink="">
      <xdr:nvSpPr>
        <xdr:cNvPr id="526" name="災害復旧事業費該当値テキスト"/>
        <xdr:cNvSpPr txBox="1"/>
      </xdr:nvSpPr>
      <xdr:spPr>
        <a:xfrm>
          <a:off x="16370300" y="6577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164185</xdr:rowOff>
    </xdr:from>
    <xdr:to>
      <xdr:col>22</xdr:col>
      <xdr:colOff>415925</xdr:colOff>
      <xdr:row>39</xdr:row>
      <xdr:rowOff>94335</xdr:rowOff>
    </xdr:to>
    <xdr:sp macro="" textlink="">
      <xdr:nvSpPr>
        <xdr:cNvPr id="527" name="円/楕円 526"/>
        <xdr:cNvSpPr/>
      </xdr:nvSpPr>
      <xdr:spPr>
        <a:xfrm>
          <a:off x="154305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85462</xdr:rowOff>
    </xdr:from>
    <xdr:ext cx="313932" cy="259045"/>
    <xdr:sp macro="" textlink="">
      <xdr:nvSpPr>
        <xdr:cNvPr id="528" name="テキスト ボックス 527"/>
        <xdr:cNvSpPr txBox="1"/>
      </xdr:nvSpPr>
      <xdr:spPr>
        <a:xfrm>
          <a:off x="15324333" y="67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155499</xdr:rowOff>
    </xdr:from>
    <xdr:to>
      <xdr:col>21</xdr:col>
      <xdr:colOff>212725</xdr:colOff>
      <xdr:row>39</xdr:row>
      <xdr:rowOff>85649</xdr:rowOff>
    </xdr:to>
    <xdr:sp macro="" textlink="">
      <xdr:nvSpPr>
        <xdr:cNvPr id="529" name="円/楕円 528"/>
        <xdr:cNvSpPr/>
      </xdr:nvSpPr>
      <xdr:spPr>
        <a:xfrm>
          <a:off x="14541500" y="667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76776</xdr:rowOff>
    </xdr:from>
    <xdr:ext cx="378565" cy="259045"/>
    <xdr:sp macro="" textlink="">
      <xdr:nvSpPr>
        <xdr:cNvPr id="530" name="テキスト ボックス 529"/>
        <xdr:cNvSpPr txBox="1"/>
      </xdr:nvSpPr>
      <xdr:spPr>
        <a:xfrm>
          <a:off x="14403017" y="676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159614</xdr:rowOff>
    </xdr:from>
    <xdr:to>
      <xdr:col>20</xdr:col>
      <xdr:colOff>9525</xdr:colOff>
      <xdr:row>39</xdr:row>
      <xdr:rowOff>89764</xdr:rowOff>
    </xdr:to>
    <xdr:sp macro="" textlink="">
      <xdr:nvSpPr>
        <xdr:cNvPr id="531" name="円/楕円 530"/>
        <xdr:cNvSpPr/>
      </xdr:nvSpPr>
      <xdr:spPr>
        <a:xfrm>
          <a:off x="13652500" y="667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80891</xdr:rowOff>
    </xdr:from>
    <xdr:ext cx="313932" cy="259045"/>
    <xdr:sp macro="" textlink="">
      <xdr:nvSpPr>
        <xdr:cNvPr id="532" name="テキスト ボックス 531"/>
        <xdr:cNvSpPr txBox="1"/>
      </xdr:nvSpPr>
      <xdr:spPr>
        <a:xfrm>
          <a:off x="13546333" y="6767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146279</xdr:rowOff>
    </xdr:from>
    <xdr:to>
      <xdr:col>18</xdr:col>
      <xdr:colOff>492125</xdr:colOff>
      <xdr:row>39</xdr:row>
      <xdr:rowOff>76429</xdr:rowOff>
    </xdr:to>
    <xdr:sp macro="" textlink="">
      <xdr:nvSpPr>
        <xdr:cNvPr id="533" name="円/楕円 532"/>
        <xdr:cNvSpPr/>
      </xdr:nvSpPr>
      <xdr:spPr>
        <a:xfrm>
          <a:off x="12763500" y="666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67556</xdr:rowOff>
    </xdr:from>
    <xdr:ext cx="378565" cy="259045"/>
    <xdr:sp macro="" textlink="">
      <xdr:nvSpPr>
        <xdr:cNvPr id="534" name="テキスト ボックス 533"/>
        <xdr:cNvSpPr txBox="1"/>
      </xdr:nvSpPr>
      <xdr:spPr>
        <a:xfrm>
          <a:off x="12625017" y="6754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フローチャート :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9" name="フローチャート :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0" name="テキスト ボックス 55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2" name="フローチャート :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3" name="テキスト ボックス 56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5" name="フローチャート :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6" name="テキスト ボックス 56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フローチャート :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8" name="テキスト ボックス 56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4" name="円/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6" name="円/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7" name="テキスト ボックス 57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8" name="円/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9" name="テキスト ボックス 57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0" name="円/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1" name="テキスト ボックス 58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2" name="円/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3" name="テキスト ボックス 58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4" name="直線コネクタ 59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5" name="テキスト ボックス 59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6" name="直線コネクタ 59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7" name="テキスト ボックス 59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8" name="直線コネクタ 59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9" name="テキスト ボックス 59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0" name="直線コネクタ 59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1" name="テキスト ボックス 60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2" name="直線コネクタ 60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3" name="テキスト ボックス 60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4" name="直線コネクタ 60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5" name="テキスト ボックス 60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09" name="直線コネクタ 608"/>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10" name="公債費最小値テキスト"/>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11" name="直線コネクタ 610"/>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12" name="公債費最大値テキスト"/>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13" name="直線コネクタ 612"/>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28127</xdr:rowOff>
    </xdr:from>
    <xdr:to>
      <xdr:col>23</xdr:col>
      <xdr:colOff>517525</xdr:colOff>
      <xdr:row>78</xdr:row>
      <xdr:rowOff>29204</xdr:rowOff>
    </xdr:to>
    <xdr:cxnSp macro="">
      <xdr:nvCxnSpPr>
        <xdr:cNvPr id="614" name="直線コネクタ 613"/>
        <xdr:cNvCxnSpPr/>
      </xdr:nvCxnSpPr>
      <xdr:spPr>
        <a:xfrm flipV="1">
          <a:off x="15481300" y="13401227"/>
          <a:ext cx="8382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7552</xdr:rowOff>
    </xdr:from>
    <xdr:ext cx="534377" cy="259045"/>
    <xdr:sp macro="" textlink="">
      <xdr:nvSpPr>
        <xdr:cNvPr id="615" name="公債費平均値テキスト"/>
        <xdr:cNvSpPr txBox="1"/>
      </xdr:nvSpPr>
      <xdr:spPr>
        <a:xfrm>
          <a:off x="16370300" y="12866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16" name="フローチャート : 判断 615"/>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170528</xdr:rowOff>
    </xdr:from>
    <xdr:to>
      <xdr:col>22</xdr:col>
      <xdr:colOff>365125</xdr:colOff>
      <xdr:row>78</xdr:row>
      <xdr:rowOff>29204</xdr:rowOff>
    </xdr:to>
    <xdr:cxnSp macro="">
      <xdr:nvCxnSpPr>
        <xdr:cNvPr id="617" name="直線コネクタ 616"/>
        <xdr:cNvCxnSpPr/>
      </xdr:nvCxnSpPr>
      <xdr:spPr>
        <a:xfrm>
          <a:off x="14592300" y="13372178"/>
          <a:ext cx="889000" cy="3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148369</xdr:rowOff>
    </xdr:from>
    <xdr:to>
      <xdr:col>22</xdr:col>
      <xdr:colOff>415925</xdr:colOff>
      <xdr:row>76</xdr:row>
      <xdr:rowOff>78519</xdr:rowOff>
    </xdr:to>
    <xdr:sp macro="" textlink="">
      <xdr:nvSpPr>
        <xdr:cNvPr id="618" name="フローチャート : 判断 617"/>
        <xdr:cNvSpPr/>
      </xdr:nvSpPr>
      <xdr:spPr>
        <a:xfrm>
          <a:off x="15430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95045</xdr:rowOff>
    </xdr:from>
    <xdr:ext cx="534377" cy="259045"/>
    <xdr:sp macro="" textlink="">
      <xdr:nvSpPr>
        <xdr:cNvPr id="619" name="テキスト ボックス 618"/>
        <xdr:cNvSpPr txBox="1"/>
      </xdr:nvSpPr>
      <xdr:spPr>
        <a:xfrm>
          <a:off x="15214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170528</xdr:rowOff>
    </xdr:from>
    <xdr:to>
      <xdr:col>21</xdr:col>
      <xdr:colOff>161925</xdr:colOff>
      <xdr:row>78</xdr:row>
      <xdr:rowOff>7488</xdr:rowOff>
    </xdr:to>
    <xdr:cxnSp macro="">
      <xdr:nvCxnSpPr>
        <xdr:cNvPr id="620" name="直線コネクタ 619"/>
        <xdr:cNvCxnSpPr/>
      </xdr:nvCxnSpPr>
      <xdr:spPr>
        <a:xfrm flipV="1">
          <a:off x="13703300" y="13372178"/>
          <a:ext cx="889000" cy="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3567</xdr:rowOff>
    </xdr:from>
    <xdr:to>
      <xdr:col>21</xdr:col>
      <xdr:colOff>212725</xdr:colOff>
      <xdr:row>76</xdr:row>
      <xdr:rowOff>105167</xdr:rowOff>
    </xdr:to>
    <xdr:sp macro="" textlink="">
      <xdr:nvSpPr>
        <xdr:cNvPr id="621" name="フローチャート : 判断 620"/>
        <xdr:cNvSpPr/>
      </xdr:nvSpPr>
      <xdr:spPr>
        <a:xfrm>
          <a:off x="14541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121694</xdr:rowOff>
    </xdr:from>
    <xdr:ext cx="534377" cy="259045"/>
    <xdr:sp macro="" textlink="">
      <xdr:nvSpPr>
        <xdr:cNvPr id="622" name="テキスト ボックス 621"/>
        <xdr:cNvSpPr txBox="1"/>
      </xdr:nvSpPr>
      <xdr:spPr>
        <a:xfrm>
          <a:off x="14325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166446</xdr:rowOff>
    </xdr:from>
    <xdr:to>
      <xdr:col>19</xdr:col>
      <xdr:colOff>644525</xdr:colOff>
      <xdr:row>78</xdr:row>
      <xdr:rowOff>7488</xdr:rowOff>
    </xdr:to>
    <xdr:cxnSp macro="">
      <xdr:nvCxnSpPr>
        <xdr:cNvPr id="623" name="直線コネクタ 622"/>
        <xdr:cNvCxnSpPr/>
      </xdr:nvCxnSpPr>
      <xdr:spPr>
        <a:xfrm>
          <a:off x="12814300" y="13368096"/>
          <a:ext cx="889000" cy="1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170461</xdr:rowOff>
    </xdr:from>
    <xdr:to>
      <xdr:col>20</xdr:col>
      <xdr:colOff>9525</xdr:colOff>
      <xdr:row>76</xdr:row>
      <xdr:rowOff>100611</xdr:rowOff>
    </xdr:to>
    <xdr:sp macro="" textlink="">
      <xdr:nvSpPr>
        <xdr:cNvPr id="624" name="フローチャート : 判断 623"/>
        <xdr:cNvSpPr/>
      </xdr:nvSpPr>
      <xdr:spPr>
        <a:xfrm>
          <a:off x="13652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117138</xdr:rowOff>
    </xdr:from>
    <xdr:ext cx="534377" cy="259045"/>
    <xdr:sp macro="" textlink="">
      <xdr:nvSpPr>
        <xdr:cNvPr id="625" name="テキスト ボックス 624"/>
        <xdr:cNvSpPr txBox="1"/>
      </xdr:nvSpPr>
      <xdr:spPr>
        <a:xfrm>
          <a:off x="13436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144189</xdr:rowOff>
    </xdr:from>
    <xdr:to>
      <xdr:col>18</xdr:col>
      <xdr:colOff>492125</xdr:colOff>
      <xdr:row>76</xdr:row>
      <xdr:rowOff>74340</xdr:rowOff>
    </xdr:to>
    <xdr:sp macro="" textlink="">
      <xdr:nvSpPr>
        <xdr:cNvPr id="626" name="フローチャート : 判断 625"/>
        <xdr:cNvSpPr/>
      </xdr:nvSpPr>
      <xdr:spPr>
        <a:xfrm>
          <a:off x="12763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90866</xdr:rowOff>
    </xdr:from>
    <xdr:ext cx="534377" cy="259045"/>
    <xdr:sp macro="" textlink="">
      <xdr:nvSpPr>
        <xdr:cNvPr id="627" name="テキスト ボックス 626"/>
        <xdr:cNvSpPr txBox="1"/>
      </xdr:nvSpPr>
      <xdr:spPr>
        <a:xfrm>
          <a:off x="12547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148777</xdr:rowOff>
    </xdr:from>
    <xdr:to>
      <xdr:col>23</xdr:col>
      <xdr:colOff>568325</xdr:colOff>
      <xdr:row>78</xdr:row>
      <xdr:rowOff>78927</xdr:rowOff>
    </xdr:to>
    <xdr:sp macro="" textlink="">
      <xdr:nvSpPr>
        <xdr:cNvPr id="633" name="円/楕円 632"/>
        <xdr:cNvSpPr/>
      </xdr:nvSpPr>
      <xdr:spPr>
        <a:xfrm>
          <a:off x="16268700" y="1335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63704</xdr:rowOff>
    </xdr:from>
    <xdr:ext cx="534377" cy="259045"/>
    <xdr:sp macro="" textlink="">
      <xdr:nvSpPr>
        <xdr:cNvPr id="634" name="公債費該当値テキスト"/>
        <xdr:cNvSpPr txBox="1"/>
      </xdr:nvSpPr>
      <xdr:spPr>
        <a:xfrm>
          <a:off x="16370300" y="1326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14,833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149854</xdr:rowOff>
    </xdr:from>
    <xdr:to>
      <xdr:col>22</xdr:col>
      <xdr:colOff>415925</xdr:colOff>
      <xdr:row>78</xdr:row>
      <xdr:rowOff>80004</xdr:rowOff>
    </xdr:to>
    <xdr:sp macro="" textlink="">
      <xdr:nvSpPr>
        <xdr:cNvPr id="635" name="円/楕円 634"/>
        <xdr:cNvSpPr/>
      </xdr:nvSpPr>
      <xdr:spPr>
        <a:xfrm>
          <a:off x="15430500" y="1335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71131</xdr:rowOff>
    </xdr:from>
    <xdr:ext cx="534377" cy="259045"/>
    <xdr:sp macro="" textlink="">
      <xdr:nvSpPr>
        <xdr:cNvPr id="636" name="テキスト ボックス 635"/>
        <xdr:cNvSpPr txBox="1"/>
      </xdr:nvSpPr>
      <xdr:spPr>
        <a:xfrm>
          <a:off x="15214111" y="1344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119728</xdr:rowOff>
    </xdr:from>
    <xdr:to>
      <xdr:col>21</xdr:col>
      <xdr:colOff>212725</xdr:colOff>
      <xdr:row>78</xdr:row>
      <xdr:rowOff>49878</xdr:rowOff>
    </xdr:to>
    <xdr:sp macro="" textlink="">
      <xdr:nvSpPr>
        <xdr:cNvPr id="637" name="円/楕円 636"/>
        <xdr:cNvSpPr/>
      </xdr:nvSpPr>
      <xdr:spPr>
        <a:xfrm>
          <a:off x="14541500" y="1332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41005</xdr:rowOff>
    </xdr:from>
    <xdr:ext cx="534377" cy="259045"/>
    <xdr:sp macro="" textlink="">
      <xdr:nvSpPr>
        <xdr:cNvPr id="638" name="テキスト ボックス 637"/>
        <xdr:cNvSpPr txBox="1"/>
      </xdr:nvSpPr>
      <xdr:spPr>
        <a:xfrm>
          <a:off x="14325111" y="1341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16,612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128138</xdr:rowOff>
    </xdr:from>
    <xdr:to>
      <xdr:col>20</xdr:col>
      <xdr:colOff>9525</xdr:colOff>
      <xdr:row>78</xdr:row>
      <xdr:rowOff>58288</xdr:rowOff>
    </xdr:to>
    <xdr:sp macro="" textlink="">
      <xdr:nvSpPr>
        <xdr:cNvPr id="639" name="円/楕円 638"/>
        <xdr:cNvSpPr/>
      </xdr:nvSpPr>
      <xdr:spPr>
        <a:xfrm>
          <a:off x="13652500" y="1332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49415</xdr:rowOff>
    </xdr:from>
    <xdr:ext cx="534377" cy="259045"/>
    <xdr:sp macro="" textlink="">
      <xdr:nvSpPr>
        <xdr:cNvPr id="640" name="テキスト ボックス 639"/>
        <xdr:cNvSpPr txBox="1"/>
      </xdr:nvSpPr>
      <xdr:spPr>
        <a:xfrm>
          <a:off x="13436111" y="1342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16,097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115646</xdr:rowOff>
    </xdr:from>
    <xdr:to>
      <xdr:col>18</xdr:col>
      <xdr:colOff>492125</xdr:colOff>
      <xdr:row>78</xdr:row>
      <xdr:rowOff>45796</xdr:rowOff>
    </xdr:to>
    <xdr:sp macro="" textlink="">
      <xdr:nvSpPr>
        <xdr:cNvPr id="641" name="円/楕円 640"/>
        <xdr:cNvSpPr/>
      </xdr:nvSpPr>
      <xdr:spPr>
        <a:xfrm>
          <a:off x="12763500" y="133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36923</xdr:rowOff>
    </xdr:from>
    <xdr:ext cx="534377" cy="259045"/>
    <xdr:sp macro="" textlink="">
      <xdr:nvSpPr>
        <xdr:cNvPr id="642" name="テキスト ボックス 641"/>
        <xdr:cNvSpPr txBox="1"/>
      </xdr:nvSpPr>
      <xdr:spPr>
        <a:xfrm>
          <a:off x="12547111" y="1341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3" name="直線コネクタ 65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4" name="テキスト ボックス 65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5" name="直線コネクタ 65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6" name="テキスト ボックス 65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7" name="直線コネクタ 65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8" name="テキスト ボックス 65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9" name="直線コネクタ 65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60" name="テキスト ボックス 65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2" name="テキスト ボックス 66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17125</xdr:rowOff>
    </xdr:from>
    <xdr:to>
      <xdr:col>23</xdr:col>
      <xdr:colOff>516889</xdr:colOff>
      <xdr:row>98</xdr:row>
      <xdr:rowOff>138145</xdr:rowOff>
    </xdr:to>
    <xdr:cxnSp macro="">
      <xdr:nvCxnSpPr>
        <xdr:cNvPr id="664" name="直線コネクタ 663"/>
        <xdr:cNvCxnSpPr/>
      </xdr:nvCxnSpPr>
      <xdr:spPr>
        <a:xfrm flipV="1">
          <a:off x="16317595" y="15619075"/>
          <a:ext cx="1269" cy="1321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141972</xdr:rowOff>
    </xdr:from>
    <xdr:ext cx="313932" cy="259045"/>
    <xdr:sp macro="" textlink="">
      <xdr:nvSpPr>
        <xdr:cNvPr id="665" name="積立金最小値テキスト"/>
        <xdr:cNvSpPr txBox="1"/>
      </xdr:nvSpPr>
      <xdr:spPr>
        <a:xfrm>
          <a:off x="16370300" y="16944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98</xdr:row>
      <xdr:rowOff>138145</xdr:rowOff>
    </xdr:from>
    <xdr:to>
      <xdr:col>23</xdr:col>
      <xdr:colOff>606425</xdr:colOff>
      <xdr:row>98</xdr:row>
      <xdr:rowOff>138145</xdr:rowOff>
    </xdr:to>
    <xdr:cxnSp macro="">
      <xdr:nvCxnSpPr>
        <xdr:cNvPr id="666" name="直線コネクタ 665"/>
        <xdr:cNvCxnSpPr/>
      </xdr:nvCxnSpPr>
      <xdr:spPr>
        <a:xfrm>
          <a:off x="16230600" y="169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135252</xdr:rowOff>
    </xdr:from>
    <xdr:ext cx="534377" cy="259045"/>
    <xdr:sp macro="" textlink="">
      <xdr:nvSpPr>
        <xdr:cNvPr id="667" name="積立金最大値テキスト"/>
        <xdr:cNvSpPr txBox="1"/>
      </xdr:nvSpPr>
      <xdr:spPr>
        <a:xfrm>
          <a:off x="16370300" y="153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91</xdr:row>
      <xdr:rowOff>17125</xdr:rowOff>
    </xdr:from>
    <xdr:to>
      <xdr:col>23</xdr:col>
      <xdr:colOff>606425</xdr:colOff>
      <xdr:row>91</xdr:row>
      <xdr:rowOff>17125</xdr:rowOff>
    </xdr:to>
    <xdr:cxnSp macro="">
      <xdr:nvCxnSpPr>
        <xdr:cNvPr id="668" name="直線コネクタ 667"/>
        <xdr:cNvCxnSpPr/>
      </xdr:nvCxnSpPr>
      <xdr:spPr>
        <a:xfrm>
          <a:off x="16230600" y="1561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49769</xdr:rowOff>
    </xdr:from>
    <xdr:to>
      <xdr:col>23</xdr:col>
      <xdr:colOff>517525</xdr:colOff>
      <xdr:row>98</xdr:row>
      <xdr:rowOff>128774</xdr:rowOff>
    </xdr:to>
    <xdr:cxnSp macro="">
      <xdr:nvCxnSpPr>
        <xdr:cNvPr id="669" name="直線コネクタ 668"/>
        <xdr:cNvCxnSpPr/>
      </xdr:nvCxnSpPr>
      <xdr:spPr>
        <a:xfrm>
          <a:off x="15481300" y="16851869"/>
          <a:ext cx="838200" cy="7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103936</xdr:rowOff>
    </xdr:from>
    <xdr:ext cx="534377" cy="259045"/>
    <xdr:sp macro="" textlink="">
      <xdr:nvSpPr>
        <xdr:cNvPr id="670" name="積立金平均値テキスト"/>
        <xdr:cNvSpPr txBox="1"/>
      </xdr:nvSpPr>
      <xdr:spPr>
        <a:xfrm>
          <a:off x="16370300" y="1639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81059</xdr:rowOff>
    </xdr:from>
    <xdr:to>
      <xdr:col>23</xdr:col>
      <xdr:colOff>568325</xdr:colOff>
      <xdr:row>97</xdr:row>
      <xdr:rowOff>11209</xdr:rowOff>
    </xdr:to>
    <xdr:sp macro="" textlink="">
      <xdr:nvSpPr>
        <xdr:cNvPr id="671" name="フローチャート : 判断 670"/>
        <xdr:cNvSpPr/>
      </xdr:nvSpPr>
      <xdr:spPr>
        <a:xfrm>
          <a:off x="16268700" y="165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49769</xdr:rowOff>
    </xdr:from>
    <xdr:to>
      <xdr:col>22</xdr:col>
      <xdr:colOff>365125</xdr:colOff>
      <xdr:row>98</xdr:row>
      <xdr:rowOff>137368</xdr:rowOff>
    </xdr:to>
    <xdr:cxnSp macro="">
      <xdr:nvCxnSpPr>
        <xdr:cNvPr id="672" name="直線コネクタ 671"/>
        <xdr:cNvCxnSpPr/>
      </xdr:nvCxnSpPr>
      <xdr:spPr>
        <a:xfrm flipV="1">
          <a:off x="14592300" y="16851869"/>
          <a:ext cx="889000" cy="8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119464</xdr:rowOff>
    </xdr:from>
    <xdr:to>
      <xdr:col>22</xdr:col>
      <xdr:colOff>415925</xdr:colOff>
      <xdr:row>97</xdr:row>
      <xdr:rowOff>49614</xdr:rowOff>
    </xdr:to>
    <xdr:sp macro="" textlink="">
      <xdr:nvSpPr>
        <xdr:cNvPr id="673" name="フローチャート : 判断 672"/>
        <xdr:cNvSpPr/>
      </xdr:nvSpPr>
      <xdr:spPr>
        <a:xfrm>
          <a:off x="15430500" y="165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66141</xdr:rowOff>
    </xdr:from>
    <xdr:ext cx="534377" cy="259045"/>
    <xdr:sp macro="" textlink="">
      <xdr:nvSpPr>
        <xdr:cNvPr id="674" name="テキスト ボックス 673"/>
        <xdr:cNvSpPr txBox="1"/>
      </xdr:nvSpPr>
      <xdr:spPr>
        <a:xfrm>
          <a:off x="15214111" y="1635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147541</xdr:rowOff>
    </xdr:from>
    <xdr:to>
      <xdr:col>21</xdr:col>
      <xdr:colOff>161925</xdr:colOff>
      <xdr:row>98</xdr:row>
      <xdr:rowOff>137368</xdr:rowOff>
    </xdr:to>
    <xdr:cxnSp macro="">
      <xdr:nvCxnSpPr>
        <xdr:cNvPr id="675" name="直線コネクタ 674"/>
        <xdr:cNvCxnSpPr/>
      </xdr:nvCxnSpPr>
      <xdr:spPr>
        <a:xfrm>
          <a:off x="13703300" y="16778191"/>
          <a:ext cx="889000" cy="16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140564</xdr:rowOff>
    </xdr:from>
    <xdr:to>
      <xdr:col>21</xdr:col>
      <xdr:colOff>212725</xdr:colOff>
      <xdr:row>97</xdr:row>
      <xdr:rowOff>70714</xdr:rowOff>
    </xdr:to>
    <xdr:sp macro="" textlink="">
      <xdr:nvSpPr>
        <xdr:cNvPr id="676" name="フローチャート : 判断 675"/>
        <xdr:cNvSpPr/>
      </xdr:nvSpPr>
      <xdr:spPr>
        <a:xfrm>
          <a:off x="14541500" y="1659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87241</xdr:rowOff>
    </xdr:from>
    <xdr:ext cx="534377" cy="259045"/>
    <xdr:sp macro="" textlink="">
      <xdr:nvSpPr>
        <xdr:cNvPr id="677" name="テキスト ボックス 676"/>
        <xdr:cNvSpPr txBox="1"/>
      </xdr:nvSpPr>
      <xdr:spPr>
        <a:xfrm>
          <a:off x="14325111" y="1637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147541</xdr:rowOff>
    </xdr:from>
    <xdr:to>
      <xdr:col>19</xdr:col>
      <xdr:colOff>644525</xdr:colOff>
      <xdr:row>98</xdr:row>
      <xdr:rowOff>112108</xdr:rowOff>
    </xdr:to>
    <xdr:cxnSp macro="">
      <xdr:nvCxnSpPr>
        <xdr:cNvPr id="678" name="直線コネクタ 677"/>
        <xdr:cNvCxnSpPr/>
      </xdr:nvCxnSpPr>
      <xdr:spPr>
        <a:xfrm flipV="1">
          <a:off x="12814300" y="16778191"/>
          <a:ext cx="889000" cy="13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47820</xdr:rowOff>
    </xdr:from>
    <xdr:to>
      <xdr:col>20</xdr:col>
      <xdr:colOff>9525</xdr:colOff>
      <xdr:row>96</xdr:row>
      <xdr:rowOff>149420</xdr:rowOff>
    </xdr:to>
    <xdr:sp macro="" textlink="">
      <xdr:nvSpPr>
        <xdr:cNvPr id="679" name="フローチャート : 判断 678"/>
        <xdr:cNvSpPr/>
      </xdr:nvSpPr>
      <xdr:spPr>
        <a:xfrm>
          <a:off x="13652500" y="1650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165947</xdr:rowOff>
    </xdr:from>
    <xdr:ext cx="534377" cy="259045"/>
    <xdr:sp macro="" textlink="">
      <xdr:nvSpPr>
        <xdr:cNvPr id="680" name="テキスト ボックス 679"/>
        <xdr:cNvSpPr txBox="1"/>
      </xdr:nvSpPr>
      <xdr:spPr>
        <a:xfrm>
          <a:off x="13436111" y="1628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95233</xdr:rowOff>
    </xdr:from>
    <xdr:to>
      <xdr:col>18</xdr:col>
      <xdr:colOff>492125</xdr:colOff>
      <xdr:row>96</xdr:row>
      <xdr:rowOff>25383</xdr:rowOff>
    </xdr:to>
    <xdr:sp macro="" textlink="">
      <xdr:nvSpPr>
        <xdr:cNvPr id="681" name="フローチャート : 判断 680"/>
        <xdr:cNvSpPr/>
      </xdr:nvSpPr>
      <xdr:spPr>
        <a:xfrm>
          <a:off x="12763500" y="1638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41910</xdr:rowOff>
    </xdr:from>
    <xdr:ext cx="534377" cy="259045"/>
    <xdr:sp macro="" textlink="">
      <xdr:nvSpPr>
        <xdr:cNvPr id="682" name="テキスト ボックス 681"/>
        <xdr:cNvSpPr txBox="1"/>
      </xdr:nvSpPr>
      <xdr:spPr>
        <a:xfrm>
          <a:off x="12547111" y="1615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77974</xdr:rowOff>
    </xdr:from>
    <xdr:to>
      <xdr:col>23</xdr:col>
      <xdr:colOff>568325</xdr:colOff>
      <xdr:row>99</xdr:row>
      <xdr:rowOff>8124</xdr:rowOff>
    </xdr:to>
    <xdr:sp macro="" textlink="">
      <xdr:nvSpPr>
        <xdr:cNvPr id="688" name="円/楕円 687"/>
        <xdr:cNvSpPr/>
      </xdr:nvSpPr>
      <xdr:spPr>
        <a:xfrm>
          <a:off x="16268700" y="1688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164351</xdr:rowOff>
    </xdr:from>
    <xdr:ext cx="378565" cy="259045"/>
    <xdr:sp macro="" textlink="">
      <xdr:nvSpPr>
        <xdr:cNvPr id="689" name="積立金該当値テキスト"/>
        <xdr:cNvSpPr txBox="1"/>
      </xdr:nvSpPr>
      <xdr:spPr>
        <a:xfrm>
          <a:off x="16370300" y="16795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170419</xdr:rowOff>
    </xdr:from>
    <xdr:to>
      <xdr:col>22</xdr:col>
      <xdr:colOff>415925</xdr:colOff>
      <xdr:row>98</xdr:row>
      <xdr:rowOff>100569</xdr:rowOff>
    </xdr:to>
    <xdr:sp macro="" textlink="">
      <xdr:nvSpPr>
        <xdr:cNvPr id="690" name="円/楕円 689"/>
        <xdr:cNvSpPr/>
      </xdr:nvSpPr>
      <xdr:spPr>
        <a:xfrm>
          <a:off x="15430500" y="168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91696</xdr:rowOff>
    </xdr:from>
    <xdr:ext cx="469744" cy="259045"/>
    <xdr:sp macro="" textlink="">
      <xdr:nvSpPr>
        <xdr:cNvPr id="691" name="テキスト ボックス 690"/>
        <xdr:cNvSpPr txBox="1"/>
      </xdr:nvSpPr>
      <xdr:spPr>
        <a:xfrm>
          <a:off x="15246427" y="16893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86568</xdr:rowOff>
    </xdr:from>
    <xdr:to>
      <xdr:col>21</xdr:col>
      <xdr:colOff>212725</xdr:colOff>
      <xdr:row>99</xdr:row>
      <xdr:rowOff>16718</xdr:rowOff>
    </xdr:to>
    <xdr:sp macro="" textlink="">
      <xdr:nvSpPr>
        <xdr:cNvPr id="692" name="円/楕円 691"/>
        <xdr:cNvSpPr/>
      </xdr:nvSpPr>
      <xdr:spPr>
        <a:xfrm>
          <a:off x="14541500" y="1688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7845</xdr:rowOff>
    </xdr:from>
    <xdr:ext cx="378565" cy="259045"/>
    <xdr:sp macro="" textlink="">
      <xdr:nvSpPr>
        <xdr:cNvPr id="693" name="テキスト ボックス 692"/>
        <xdr:cNvSpPr txBox="1"/>
      </xdr:nvSpPr>
      <xdr:spPr>
        <a:xfrm>
          <a:off x="14403017" y="16981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96741</xdr:rowOff>
    </xdr:from>
    <xdr:to>
      <xdr:col>20</xdr:col>
      <xdr:colOff>9525</xdr:colOff>
      <xdr:row>98</xdr:row>
      <xdr:rowOff>26891</xdr:rowOff>
    </xdr:to>
    <xdr:sp macro="" textlink="">
      <xdr:nvSpPr>
        <xdr:cNvPr id="694" name="円/楕円 693"/>
        <xdr:cNvSpPr/>
      </xdr:nvSpPr>
      <xdr:spPr>
        <a:xfrm>
          <a:off x="13652500" y="1672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18018</xdr:rowOff>
    </xdr:from>
    <xdr:ext cx="469744" cy="259045"/>
    <xdr:sp macro="" textlink="">
      <xdr:nvSpPr>
        <xdr:cNvPr id="695" name="テキスト ボックス 694"/>
        <xdr:cNvSpPr txBox="1"/>
      </xdr:nvSpPr>
      <xdr:spPr>
        <a:xfrm>
          <a:off x="13468427" y="1682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61308</xdr:rowOff>
    </xdr:from>
    <xdr:to>
      <xdr:col>18</xdr:col>
      <xdr:colOff>492125</xdr:colOff>
      <xdr:row>98</xdr:row>
      <xdr:rowOff>162908</xdr:rowOff>
    </xdr:to>
    <xdr:sp macro="" textlink="">
      <xdr:nvSpPr>
        <xdr:cNvPr id="696" name="円/楕円 695"/>
        <xdr:cNvSpPr/>
      </xdr:nvSpPr>
      <xdr:spPr>
        <a:xfrm>
          <a:off x="12763500" y="1686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154035</xdr:rowOff>
    </xdr:from>
    <xdr:ext cx="469744" cy="259045"/>
    <xdr:sp macro="" textlink="">
      <xdr:nvSpPr>
        <xdr:cNvPr id="697" name="テキスト ボックス 696"/>
        <xdr:cNvSpPr txBox="1"/>
      </xdr:nvSpPr>
      <xdr:spPr>
        <a:xfrm>
          <a:off x="12579427" y="1695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8" name="直線コネクタ 70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9" name="テキスト ボックス 70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0" name="直線コネクタ 70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1" name="テキスト ボックス 71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2" name="直線コネクタ 71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3" name="テキスト ボックス 71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4" name="直線コネクタ 71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5" name="テキスト ボックス 71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6" name="直線コネクタ 71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7" name="テキスト ボックス 71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8" name="直線コネクタ 71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9" name="テキスト ボックス 71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23" name="直線コネクタ 722"/>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5" name="直線コネクタ 72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26" name="投資及び出資金最大値テキスト"/>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27" name="直線コネクタ 726"/>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8" name="直線コネクタ 72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88590</xdr:rowOff>
    </xdr:from>
    <xdr:ext cx="378565" cy="259045"/>
    <xdr:sp macro="" textlink="">
      <xdr:nvSpPr>
        <xdr:cNvPr id="729" name="投資及び出資金平均値テキスト"/>
        <xdr:cNvSpPr txBox="1"/>
      </xdr:nvSpPr>
      <xdr:spPr>
        <a:xfrm>
          <a:off x="22212300" y="6432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30" name="フローチャート : 判断 729"/>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31" name="直線コネクタ 73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91186</xdr:rowOff>
    </xdr:from>
    <xdr:to>
      <xdr:col>31</xdr:col>
      <xdr:colOff>85725</xdr:colOff>
      <xdr:row>39</xdr:row>
      <xdr:rowOff>21336</xdr:rowOff>
    </xdr:to>
    <xdr:sp macro="" textlink="">
      <xdr:nvSpPr>
        <xdr:cNvPr id="732" name="フローチャート : 判断 731"/>
        <xdr:cNvSpPr/>
      </xdr:nvSpPr>
      <xdr:spPr>
        <a:xfrm>
          <a:off x="21272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37863</xdr:rowOff>
    </xdr:from>
    <xdr:ext cx="378565" cy="259045"/>
    <xdr:sp macro="" textlink="">
      <xdr:nvSpPr>
        <xdr:cNvPr id="733" name="テキスト ボックス 732"/>
        <xdr:cNvSpPr txBox="1"/>
      </xdr:nvSpPr>
      <xdr:spPr>
        <a:xfrm>
          <a:off x="21134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4" name="直線コネクタ 73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122374</xdr:rowOff>
    </xdr:from>
    <xdr:to>
      <xdr:col>29</xdr:col>
      <xdr:colOff>568325</xdr:colOff>
      <xdr:row>39</xdr:row>
      <xdr:rowOff>52524</xdr:rowOff>
    </xdr:to>
    <xdr:sp macro="" textlink="">
      <xdr:nvSpPr>
        <xdr:cNvPr id="735" name="フローチャート : 判断 734"/>
        <xdr:cNvSpPr/>
      </xdr:nvSpPr>
      <xdr:spPr>
        <a:xfrm>
          <a:off x="20383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69051</xdr:rowOff>
    </xdr:from>
    <xdr:ext cx="378565" cy="259045"/>
    <xdr:sp macro="" textlink="">
      <xdr:nvSpPr>
        <xdr:cNvPr id="736" name="テキスト ボックス 735"/>
        <xdr:cNvSpPr txBox="1"/>
      </xdr:nvSpPr>
      <xdr:spPr>
        <a:xfrm>
          <a:off x="20245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7" name="直線コネクタ 73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115026</xdr:rowOff>
    </xdr:from>
    <xdr:to>
      <xdr:col>28</xdr:col>
      <xdr:colOff>365125</xdr:colOff>
      <xdr:row>39</xdr:row>
      <xdr:rowOff>45176</xdr:rowOff>
    </xdr:to>
    <xdr:sp macro="" textlink="">
      <xdr:nvSpPr>
        <xdr:cNvPr id="738" name="フローチャート : 判断 737"/>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61703</xdr:rowOff>
    </xdr:from>
    <xdr:ext cx="378565" cy="259045"/>
    <xdr:sp macro="" textlink="">
      <xdr:nvSpPr>
        <xdr:cNvPr id="739" name="テキスト ボックス 738"/>
        <xdr:cNvSpPr txBox="1"/>
      </xdr:nvSpPr>
      <xdr:spPr>
        <a:xfrm>
          <a:off x="19356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106372</xdr:rowOff>
    </xdr:from>
    <xdr:to>
      <xdr:col>27</xdr:col>
      <xdr:colOff>161925</xdr:colOff>
      <xdr:row>39</xdr:row>
      <xdr:rowOff>36522</xdr:rowOff>
    </xdr:to>
    <xdr:sp macro="" textlink="">
      <xdr:nvSpPr>
        <xdr:cNvPr id="740" name="フローチャート : 判断 739"/>
        <xdr:cNvSpPr/>
      </xdr:nvSpPr>
      <xdr:spPr>
        <a:xfrm>
          <a:off x="18605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53048</xdr:rowOff>
    </xdr:from>
    <xdr:ext cx="378565" cy="259045"/>
    <xdr:sp macro="" textlink="">
      <xdr:nvSpPr>
        <xdr:cNvPr id="741" name="テキスト ボックス 740"/>
        <xdr:cNvSpPr txBox="1"/>
      </xdr:nvSpPr>
      <xdr:spPr>
        <a:xfrm>
          <a:off x="18467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7" name="円/楕円 74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9" name="円/楕円 74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50" name="テキスト ボックス 74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51" name="円/楕円 75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2" name="テキスト ボックス 75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3" name="円/楕円 75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4" name="テキスト ボックス 75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5" name="円/楕円 75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6" name="テキスト ボックス 75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7" name="直線コネクタ 76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8" name="テキスト ボックス 76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9" name="直線コネクタ 76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70" name="テキスト ボックス 76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1" name="直線コネクタ 77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2" name="テキスト ボックス 77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3" name="直線コネクタ 77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4" name="テキスト ボックス 77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5" name="直線コネクタ 77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6" name="テキスト ボックス 77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7" name="直線コネクタ 77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8" name="テキスト ボックス 77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689</xdr:rowOff>
    </xdr:from>
    <xdr:to>
      <xdr:col>32</xdr:col>
      <xdr:colOff>186689</xdr:colOff>
      <xdr:row>59</xdr:row>
      <xdr:rowOff>98878</xdr:rowOff>
    </xdr:to>
    <xdr:cxnSp macro="">
      <xdr:nvCxnSpPr>
        <xdr:cNvPr id="782" name="直線コネクタ 781"/>
        <xdr:cNvCxnSpPr/>
      </xdr:nvCxnSpPr>
      <xdr:spPr>
        <a:xfrm flipV="1">
          <a:off x="22159595" y="8744639"/>
          <a:ext cx="1269" cy="1469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3"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4" name="直線コネクタ 78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118816</xdr:rowOff>
    </xdr:from>
    <xdr:ext cx="534377" cy="259045"/>
    <xdr:sp macro="" textlink="">
      <xdr:nvSpPr>
        <xdr:cNvPr id="785" name="貸付金最大値テキスト"/>
        <xdr:cNvSpPr txBox="1"/>
      </xdr:nvSpPr>
      <xdr:spPr>
        <a:xfrm>
          <a:off x="22212300" y="8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51</xdr:row>
      <xdr:rowOff>689</xdr:rowOff>
    </xdr:from>
    <xdr:to>
      <xdr:col>32</xdr:col>
      <xdr:colOff>276225</xdr:colOff>
      <xdr:row>51</xdr:row>
      <xdr:rowOff>689</xdr:rowOff>
    </xdr:to>
    <xdr:cxnSp macro="">
      <xdr:nvCxnSpPr>
        <xdr:cNvPr id="786" name="直線コネクタ 785"/>
        <xdr:cNvCxnSpPr/>
      </xdr:nvCxnSpPr>
      <xdr:spPr>
        <a:xfrm>
          <a:off x="22072600" y="874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150695</xdr:rowOff>
    </xdr:from>
    <xdr:to>
      <xdr:col>32</xdr:col>
      <xdr:colOff>187325</xdr:colOff>
      <xdr:row>57</xdr:row>
      <xdr:rowOff>12446</xdr:rowOff>
    </xdr:to>
    <xdr:cxnSp macro="">
      <xdr:nvCxnSpPr>
        <xdr:cNvPr id="787" name="直線コネクタ 786"/>
        <xdr:cNvCxnSpPr/>
      </xdr:nvCxnSpPr>
      <xdr:spPr>
        <a:xfrm flipV="1">
          <a:off x="21323300" y="9751895"/>
          <a:ext cx="838200" cy="3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73858</xdr:rowOff>
    </xdr:from>
    <xdr:ext cx="469744" cy="259045"/>
    <xdr:sp macro="" textlink="">
      <xdr:nvSpPr>
        <xdr:cNvPr id="788" name="貸付金平均値テキスト"/>
        <xdr:cNvSpPr txBox="1"/>
      </xdr:nvSpPr>
      <xdr:spPr>
        <a:xfrm>
          <a:off x="22212300" y="9846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95431</xdr:rowOff>
    </xdr:from>
    <xdr:to>
      <xdr:col>32</xdr:col>
      <xdr:colOff>238125</xdr:colOff>
      <xdr:row>58</xdr:row>
      <xdr:rowOff>25581</xdr:rowOff>
    </xdr:to>
    <xdr:sp macro="" textlink="">
      <xdr:nvSpPr>
        <xdr:cNvPr id="789" name="フローチャート : 判断 788"/>
        <xdr:cNvSpPr/>
      </xdr:nvSpPr>
      <xdr:spPr>
        <a:xfrm>
          <a:off x="221107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133169</xdr:rowOff>
    </xdr:from>
    <xdr:to>
      <xdr:col>31</xdr:col>
      <xdr:colOff>34925</xdr:colOff>
      <xdr:row>57</xdr:row>
      <xdr:rowOff>12446</xdr:rowOff>
    </xdr:to>
    <xdr:cxnSp macro="">
      <xdr:nvCxnSpPr>
        <xdr:cNvPr id="790" name="直線コネクタ 789"/>
        <xdr:cNvCxnSpPr/>
      </xdr:nvCxnSpPr>
      <xdr:spPr>
        <a:xfrm>
          <a:off x="20434300" y="9734369"/>
          <a:ext cx="889000" cy="5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99568</xdr:rowOff>
    </xdr:from>
    <xdr:to>
      <xdr:col>31</xdr:col>
      <xdr:colOff>85725</xdr:colOff>
      <xdr:row>58</xdr:row>
      <xdr:rowOff>29718</xdr:rowOff>
    </xdr:to>
    <xdr:sp macro="" textlink="">
      <xdr:nvSpPr>
        <xdr:cNvPr id="791" name="フローチャート : 判断 790"/>
        <xdr:cNvSpPr/>
      </xdr:nvSpPr>
      <xdr:spPr>
        <a:xfrm>
          <a:off x="21272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20845</xdr:rowOff>
    </xdr:from>
    <xdr:ext cx="469744" cy="259045"/>
    <xdr:sp macro="" textlink="">
      <xdr:nvSpPr>
        <xdr:cNvPr id="792" name="テキスト ボックス 791"/>
        <xdr:cNvSpPr txBox="1"/>
      </xdr:nvSpPr>
      <xdr:spPr>
        <a:xfrm>
          <a:off x="21088427" y="996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133169</xdr:rowOff>
    </xdr:from>
    <xdr:to>
      <xdr:col>29</xdr:col>
      <xdr:colOff>517525</xdr:colOff>
      <xdr:row>57</xdr:row>
      <xdr:rowOff>1778</xdr:rowOff>
    </xdr:to>
    <xdr:cxnSp macro="">
      <xdr:nvCxnSpPr>
        <xdr:cNvPr id="793" name="直線コネクタ 792"/>
        <xdr:cNvCxnSpPr/>
      </xdr:nvCxnSpPr>
      <xdr:spPr>
        <a:xfrm flipV="1">
          <a:off x="19545300" y="9734369"/>
          <a:ext cx="889000" cy="4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64843</xdr:rowOff>
    </xdr:from>
    <xdr:to>
      <xdr:col>29</xdr:col>
      <xdr:colOff>568325</xdr:colOff>
      <xdr:row>58</xdr:row>
      <xdr:rowOff>166443</xdr:rowOff>
    </xdr:to>
    <xdr:sp macro="" textlink="">
      <xdr:nvSpPr>
        <xdr:cNvPr id="794" name="フローチャート : 判断 793"/>
        <xdr:cNvSpPr/>
      </xdr:nvSpPr>
      <xdr:spPr>
        <a:xfrm>
          <a:off x="20383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157570</xdr:rowOff>
    </xdr:from>
    <xdr:ext cx="469744" cy="259045"/>
    <xdr:sp macro="" textlink="">
      <xdr:nvSpPr>
        <xdr:cNvPr id="795" name="テキスト ボックス 794"/>
        <xdr:cNvSpPr txBox="1"/>
      </xdr:nvSpPr>
      <xdr:spPr>
        <a:xfrm>
          <a:off x="20199427" y="1010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54683</xdr:rowOff>
    </xdr:from>
    <xdr:to>
      <xdr:col>28</xdr:col>
      <xdr:colOff>314325</xdr:colOff>
      <xdr:row>57</xdr:row>
      <xdr:rowOff>1778</xdr:rowOff>
    </xdr:to>
    <xdr:cxnSp macro="">
      <xdr:nvCxnSpPr>
        <xdr:cNvPr id="796" name="直線コネクタ 795"/>
        <xdr:cNvCxnSpPr/>
      </xdr:nvCxnSpPr>
      <xdr:spPr>
        <a:xfrm>
          <a:off x="18656300" y="9655883"/>
          <a:ext cx="889000" cy="11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43507</xdr:rowOff>
    </xdr:from>
    <xdr:to>
      <xdr:col>28</xdr:col>
      <xdr:colOff>365125</xdr:colOff>
      <xdr:row>58</xdr:row>
      <xdr:rowOff>145107</xdr:rowOff>
    </xdr:to>
    <xdr:sp macro="" textlink="">
      <xdr:nvSpPr>
        <xdr:cNvPr id="797" name="フローチャート : 判断 796"/>
        <xdr:cNvSpPr/>
      </xdr:nvSpPr>
      <xdr:spPr>
        <a:xfrm>
          <a:off x="19494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136234</xdr:rowOff>
    </xdr:from>
    <xdr:ext cx="469744" cy="259045"/>
    <xdr:sp macro="" textlink="">
      <xdr:nvSpPr>
        <xdr:cNvPr id="798" name="テキスト ボックス 797"/>
        <xdr:cNvSpPr txBox="1"/>
      </xdr:nvSpPr>
      <xdr:spPr>
        <a:xfrm>
          <a:off x="19310427" y="1008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24130</xdr:rowOff>
    </xdr:from>
    <xdr:to>
      <xdr:col>27</xdr:col>
      <xdr:colOff>161925</xdr:colOff>
      <xdr:row>58</xdr:row>
      <xdr:rowOff>125730</xdr:rowOff>
    </xdr:to>
    <xdr:sp macro="" textlink="">
      <xdr:nvSpPr>
        <xdr:cNvPr id="799" name="フローチャート : 判断 798"/>
        <xdr:cNvSpPr/>
      </xdr:nvSpPr>
      <xdr:spPr>
        <a:xfrm>
          <a:off x="18605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116857</xdr:rowOff>
    </xdr:from>
    <xdr:ext cx="469744" cy="259045"/>
    <xdr:sp macro="" textlink="">
      <xdr:nvSpPr>
        <xdr:cNvPr id="800" name="テキスト ボックス 799"/>
        <xdr:cNvSpPr txBox="1"/>
      </xdr:nvSpPr>
      <xdr:spPr>
        <a:xfrm>
          <a:off x="18421427" y="1006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99895</xdr:rowOff>
    </xdr:from>
    <xdr:to>
      <xdr:col>32</xdr:col>
      <xdr:colOff>238125</xdr:colOff>
      <xdr:row>57</xdr:row>
      <xdr:rowOff>30045</xdr:rowOff>
    </xdr:to>
    <xdr:sp macro="" textlink="">
      <xdr:nvSpPr>
        <xdr:cNvPr id="806" name="円/楕円 805"/>
        <xdr:cNvSpPr/>
      </xdr:nvSpPr>
      <xdr:spPr>
        <a:xfrm>
          <a:off x="22110700" y="970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122772</xdr:rowOff>
    </xdr:from>
    <xdr:ext cx="469744" cy="259045"/>
    <xdr:sp macro="" textlink="">
      <xdr:nvSpPr>
        <xdr:cNvPr id="807" name="貸付金該当値テキスト"/>
        <xdr:cNvSpPr txBox="1"/>
      </xdr:nvSpPr>
      <xdr:spPr>
        <a:xfrm>
          <a:off x="22212300" y="955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4,249</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133096</xdr:rowOff>
    </xdr:from>
    <xdr:to>
      <xdr:col>31</xdr:col>
      <xdr:colOff>85725</xdr:colOff>
      <xdr:row>57</xdr:row>
      <xdr:rowOff>63246</xdr:rowOff>
    </xdr:to>
    <xdr:sp macro="" textlink="">
      <xdr:nvSpPr>
        <xdr:cNvPr id="808" name="円/楕円 807"/>
        <xdr:cNvSpPr/>
      </xdr:nvSpPr>
      <xdr:spPr>
        <a:xfrm>
          <a:off x="21272500" y="973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79773</xdr:rowOff>
    </xdr:from>
    <xdr:ext cx="469744" cy="259045"/>
    <xdr:sp macro="" textlink="">
      <xdr:nvSpPr>
        <xdr:cNvPr id="809" name="テキスト ボックス 808"/>
        <xdr:cNvSpPr txBox="1"/>
      </xdr:nvSpPr>
      <xdr:spPr>
        <a:xfrm>
          <a:off x="21088427" y="950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82369</xdr:rowOff>
    </xdr:from>
    <xdr:to>
      <xdr:col>29</xdr:col>
      <xdr:colOff>568325</xdr:colOff>
      <xdr:row>57</xdr:row>
      <xdr:rowOff>12519</xdr:rowOff>
    </xdr:to>
    <xdr:sp macro="" textlink="">
      <xdr:nvSpPr>
        <xdr:cNvPr id="810" name="円/楕円 809"/>
        <xdr:cNvSpPr/>
      </xdr:nvSpPr>
      <xdr:spPr>
        <a:xfrm>
          <a:off x="20383500" y="968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29046</xdr:rowOff>
    </xdr:from>
    <xdr:ext cx="469744" cy="259045"/>
    <xdr:sp macro="" textlink="">
      <xdr:nvSpPr>
        <xdr:cNvPr id="811" name="テキスト ボックス 810"/>
        <xdr:cNvSpPr txBox="1"/>
      </xdr:nvSpPr>
      <xdr:spPr>
        <a:xfrm>
          <a:off x="20199427" y="945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4,410</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122428</xdr:rowOff>
    </xdr:from>
    <xdr:to>
      <xdr:col>28</xdr:col>
      <xdr:colOff>365125</xdr:colOff>
      <xdr:row>57</xdr:row>
      <xdr:rowOff>52578</xdr:rowOff>
    </xdr:to>
    <xdr:sp macro="" textlink="">
      <xdr:nvSpPr>
        <xdr:cNvPr id="812" name="円/楕円 811"/>
        <xdr:cNvSpPr/>
      </xdr:nvSpPr>
      <xdr:spPr>
        <a:xfrm>
          <a:off x="19494500" y="97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69105</xdr:rowOff>
    </xdr:from>
    <xdr:ext cx="469744" cy="259045"/>
    <xdr:sp macro="" textlink="">
      <xdr:nvSpPr>
        <xdr:cNvPr id="813" name="テキスト ボックス 812"/>
        <xdr:cNvSpPr txBox="1"/>
      </xdr:nvSpPr>
      <xdr:spPr>
        <a:xfrm>
          <a:off x="19310427" y="949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4,042</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3883</xdr:rowOff>
    </xdr:from>
    <xdr:to>
      <xdr:col>27</xdr:col>
      <xdr:colOff>161925</xdr:colOff>
      <xdr:row>56</xdr:row>
      <xdr:rowOff>105483</xdr:rowOff>
    </xdr:to>
    <xdr:sp macro="" textlink="">
      <xdr:nvSpPr>
        <xdr:cNvPr id="814" name="円/楕円 813"/>
        <xdr:cNvSpPr/>
      </xdr:nvSpPr>
      <xdr:spPr>
        <a:xfrm>
          <a:off x="18605500" y="960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122010</xdr:rowOff>
    </xdr:from>
    <xdr:ext cx="469744" cy="259045"/>
    <xdr:sp macro="" textlink="">
      <xdr:nvSpPr>
        <xdr:cNvPr id="815" name="テキスト ボックス 814"/>
        <xdr:cNvSpPr txBox="1"/>
      </xdr:nvSpPr>
      <xdr:spPr>
        <a:xfrm>
          <a:off x="18421427" y="938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4" name="テキスト ボックス 83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40" name="直線コネクタ 839"/>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41" name="繰出金最小値テキスト"/>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42" name="直線コネクタ 841"/>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43" name="繰出金最大値テキスト"/>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44" name="直線コネクタ 843"/>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79941</xdr:rowOff>
    </xdr:from>
    <xdr:to>
      <xdr:col>32</xdr:col>
      <xdr:colOff>187325</xdr:colOff>
      <xdr:row>76</xdr:row>
      <xdr:rowOff>125337</xdr:rowOff>
    </xdr:to>
    <xdr:cxnSp macro="">
      <xdr:nvCxnSpPr>
        <xdr:cNvPr id="845" name="直線コネクタ 844"/>
        <xdr:cNvCxnSpPr/>
      </xdr:nvCxnSpPr>
      <xdr:spPr>
        <a:xfrm>
          <a:off x="21323300" y="13110141"/>
          <a:ext cx="838200" cy="4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16698</xdr:rowOff>
    </xdr:from>
    <xdr:ext cx="534377" cy="259045"/>
    <xdr:sp macro="" textlink="">
      <xdr:nvSpPr>
        <xdr:cNvPr id="846" name="繰出金平均値テキスト"/>
        <xdr:cNvSpPr txBox="1"/>
      </xdr:nvSpPr>
      <xdr:spPr>
        <a:xfrm>
          <a:off x="22212300" y="12875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47" name="フローチャート : 判断 846"/>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79941</xdr:rowOff>
    </xdr:from>
    <xdr:to>
      <xdr:col>31</xdr:col>
      <xdr:colOff>34925</xdr:colOff>
      <xdr:row>77</xdr:row>
      <xdr:rowOff>17284</xdr:rowOff>
    </xdr:to>
    <xdr:cxnSp macro="">
      <xdr:nvCxnSpPr>
        <xdr:cNvPr id="848" name="直線コネクタ 847"/>
        <xdr:cNvCxnSpPr/>
      </xdr:nvCxnSpPr>
      <xdr:spPr>
        <a:xfrm flipV="1">
          <a:off x="20434300" y="13110141"/>
          <a:ext cx="889000" cy="10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1994</xdr:rowOff>
    </xdr:from>
    <xdr:to>
      <xdr:col>31</xdr:col>
      <xdr:colOff>85725</xdr:colOff>
      <xdr:row>76</xdr:row>
      <xdr:rowOff>103594</xdr:rowOff>
    </xdr:to>
    <xdr:sp macro="" textlink="">
      <xdr:nvSpPr>
        <xdr:cNvPr id="849" name="フローチャート : 判断 848"/>
        <xdr:cNvSpPr/>
      </xdr:nvSpPr>
      <xdr:spPr>
        <a:xfrm>
          <a:off x="21272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120121</xdr:rowOff>
    </xdr:from>
    <xdr:ext cx="534377" cy="259045"/>
    <xdr:sp macro="" textlink="">
      <xdr:nvSpPr>
        <xdr:cNvPr id="850" name="テキスト ボックス 849"/>
        <xdr:cNvSpPr txBox="1"/>
      </xdr:nvSpPr>
      <xdr:spPr>
        <a:xfrm>
          <a:off x="21056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4654</xdr:rowOff>
    </xdr:from>
    <xdr:to>
      <xdr:col>29</xdr:col>
      <xdr:colOff>517525</xdr:colOff>
      <xdr:row>77</xdr:row>
      <xdr:rowOff>17284</xdr:rowOff>
    </xdr:to>
    <xdr:cxnSp macro="">
      <xdr:nvCxnSpPr>
        <xdr:cNvPr id="851" name="直線コネクタ 850"/>
        <xdr:cNvCxnSpPr/>
      </xdr:nvCxnSpPr>
      <xdr:spPr>
        <a:xfrm>
          <a:off x="19545300" y="13206304"/>
          <a:ext cx="889000" cy="1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96482</xdr:rowOff>
    </xdr:from>
    <xdr:to>
      <xdr:col>29</xdr:col>
      <xdr:colOff>568325</xdr:colOff>
      <xdr:row>77</xdr:row>
      <xdr:rowOff>26632</xdr:rowOff>
    </xdr:to>
    <xdr:sp macro="" textlink="">
      <xdr:nvSpPr>
        <xdr:cNvPr id="852" name="フローチャート : 判断 851"/>
        <xdr:cNvSpPr/>
      </xdr:nvSpPr>
      <xdr:spPr>
        <a:xfrm>
          <a:off x="20383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43159</xdr:rowOff>
    </xdr:from>
    <xdr:ext cx="534377" cy="259045"/>
    <xdr:sp macro="" textlink="">
      <xdr:nvSpPr>
        <xdr:cNvPr id="853" name="テキスト ボックス 852"/>
        <xdr:cNvSpPr txBox="1"/>
      </xdr:nvSpPr>
      <xdr:spPr>
        <a:xfrm>
          <a:off x="20167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4654</xdr:rowOff>
    </xdr:from>
    <xdr:to>
      <xdr:col>28</xdr:col>
      <xdr:colOff>314325</xdr:colOff>
      <xdr:row>77</xdr:row>
      <xdr:rowOff>25305</xdr:rowOff>
    </xdr:to>
    <xdr:cxnSp macro="">
      <xdr:nvCxnSpPr>
        <xdr:cNvPr id="854" name="直線コネクタ 853"/>
        <xdr:cNvCxnSpPr/>
      </xdr:nvCxnSpPr>
      <xdr:spPr>
        <a:xfrm flipV="1">
          <a:off x="18656300" y="13206304"/>
          <a:ext cx="889000" cy="2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116560</xdr:rowOff>
    </xdr:from>
    <xdr:to>
      <xdr:col>28</xdr:col>
      <xdr:colOff>365125</xdr:colOff>
      <xdr:row>77</xdr:row>
      <xdr:rowOff>46710</xdr:rowOff>
    </xdr:to>
    <xdr:sp macro="" textlink="">
      <xdr:nvSpPr>
        <xdr:cNvPr id="855" name="フローチャート : 判断 854"/>
        <xdr:cNvSpPr/>
      </xdr:nvSpPr>
      <xdr:spPr>
        <a:xfrm>
          <a:off x="19494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63237</xdr:rowOff>
    </xdr:from>
    <xdr:ext cx="534377" cy="259045"/>
    <xdr:sp macro="" textlink="">
      <xdr:nvSpPr>
        <xdr:cNvPr id="856" name="テキスト ボックス 855"/>
        <xdr:cNvSpPr txBox="1"/>
      </xdr:nvSpPr>
      <xdr:spPr>
        <a:xfrm>
          <a:off x="19278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136125</xdr:rowOff>
    </xdr:from>
    <xdr:to>
      <xdr:col>27</xdr:col>
      <xdr:colOff>161925</xdr:colOff>
      <xdr:row>77</xdr:row>
      <xdr:rowOff>66275</xdr:rowOff>
    </xdr:to>
    <xdr:sp macro="" textlink="">
      <xdr:nvSpPr>
        <xdr:cNvPr id="857" name="フローチャート : 判断 856"/>
        <xdr:cNvSpPr/>
      </xdr:nvSpPr>
      <xdr:spPr>
        <a:xfrm>
          <a:off x="18605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82802</xdr:rowOff>
    </xdr:from>
    <xdr:ext cx="534377" cy="259045"/>
    <xdr:sp macro="" textlink="">
      <xdr:nvSpPr>
        <xdr:cNvPr id="858" name="テキスト ボックス 857"/>
        <xdr:cNvSpPr txBox="1"/>
      </xdr:nvSpPr>
      <xdr:spPr>
        <a:xfrm>
          <a:off x="18389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74537</xdr:rowOff>
    </xdr:from>
    <xdr:to>
      <xdr:col>32</xdr:col>
      <xdr:colOff>238125</xdr:colOff>
      <xdr:row>77</xdr:row>
      <xdr:rowOff>4687</xdr:rowOff>
    </xdr:to>
    <xdr:sp macro="" textlink="">
      <xdr:nvSpPr>
        <xdr:cNvPr id="864" name="円/楕円 863"/>
        <xdr:cNvSpPr/>
      </xdr:nvSpPr>
      <xdr:spPr>
        <a:xfrm>
          <a:off x="22110700" y="131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52964</xdr:rowOff>
    </xdr:from>
    <xdr:ext cx="534377" cy="259045"/>
    <xdr:sp macro="" textlink="">
      <xdr:nvSpPr>
        <xdr:cNvPr id="865" name="繰出金該当値テキスト"/>
        <xdr:cNvSpPr txBox="1"/>
      </xdr:nvSpPr>
      <xdr:spPr>
        <a:xfrm>
          <a:off x="22212300" y="1308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42,754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29141</xdr:rowOff>
    </xdr:from>
    <xdr:to>
      <xdr:col>31</xdr:col>
      <xdr:colOff>85725</xdr:colOff>
      <xdr:row>76</xdr:row>
      <xdr:rowOff>130741</xdr:rowOff>
    </xdr:to>
    <xdr:sp macro="" textlink="">
      <xdr:nvSpPr>
        <xdr:cNvPr id="866" name="円/楕円 865"/>
        <xdr:cNvSpPr/>
      </xdr:nvSpPr>
      <xdr:spPr>
        <a:xfrm>
          <a:off x="21272500" y="1305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121868</xdr:rowOff>
    </xdr:from>
    <xdr:ext cx="534377" cy="259045"/>
    <xdr:sp macro="" textlink="">
      <xdr:nvSpPr>
        <xdr:cNvPr id="867" name="テキスト ボックス 866"/>
        <xdr:cNvSpPr txBox="1"/>
      </xdr:nvSpPr>
      <xdr:spPr>
        <a:xfrm>
          <a:off x="21056111" y="1315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45,137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137934</xdr:rowOff>
    </xdr:from>
    <xdr:to>
      <xdr:col>29</xdr:col>
      <xdr:colOff>568325</xdr:colOff>
      <xdr:row>77</xdr:row>
      <xdr:rowOff>68084</xdr:rowOff>
    </xdr:to>
    <xdr:sp macro="" textlink="">
      <xdr:nvSpPr>
        <xdr:cNvPr id="868" name="円/楕円 867"/>
        <xdr:cNvSpPr/>
      </xdr:nvSpPr>
      <xdr:spPr>
        <a:xfrm>
          <a:off x="20383500" y="1316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59211</xdr:rowOff>
    </xdr:from>
    <xdr:ext cx="534377" cy="259045"/>
    <xdr:sp macro="" textlink="">
      <xdr:nvSpPr>
        <xdr:cNvPr id="869" name="テキスト ボックス 868"/>
        <xdr:cNvSpPr txBox="1"/>
      </xdr:nvSpPr>
      <xdr:spPr>
        <a:xfrm>
          <a:off x="20167111" y="1326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39,426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125304</xdr:rowOff>
    </xdr:from>
    <xdr:to>
      <xdr:col>28</xdr:col>
      <xdr:colOff>365125</xdr:colOff>
      <xdr:row>77</xdr:row>
      <xdr:rowOff>55454</xdr:rowOff>
    </xdr:to>
    <xdr:sp macro="" textlink="">
      <xdr:nvSpPr>
        <xdr:cNvPr id="870" name="円/楕円 869"/>
        <xdr:cNvSpPr/>
      </xdr:nvSpPr>
      <xdr:spPr>
        <a:xfrm>
          <a:off x="19494500" y="1315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46581</xdr:rowOff>
    </xdr:from>
    <xdr:ext cx="534377" cy="259045"/>
    <xdr:sp macro="" textlink="">
      <xdr:nvSpPr>
        <xdr:cNvPr id="871" name="テキスト ボックス 870"/>
        <xdr:cNvSpPr txBox="1"/>
      </xdr:nvSpPr>
      <xdr:spPr>
        <a:xfrm>
          <a:off x="19278111" y="1324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40,089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145955</xdr:rowOff>
    </xdr:from>
    <xdr:to>
      <xdr:col>27</xdr:col>
      <xdr:colOff>161925</xdr:colOff>
      <xdr:row>77</xdr:row>
      <xdr:rowOff>76105</xdr:rowOff>
    </xdr:to>
    <xdr:sp macro="" textlink="">
      <xdr:nvSpPr>
        <xdr:cNvPr id="872" name="円/楕円 871"/>
        <xdr:cNvSpPr/>
      </xdr:nvSpPr>
      <xdr:spPr>
        <a:xfrm>
          <a:off x="18605500" y="131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67232</xdr:rowOff>
    </xdr:from>
    <xdr:ext cx="534377" cy="259045"/>
    <xdr:sp macro="" textlink="">
      <xdr:nvSpPr>
        <xdr:cNvPr id="873" name="テキスト ボックス 872"/>
        <xdr:cNvSpPr txBox="1"/>
      </xdr:nvSpPr>
      <xdr:spPr>
        <a:xfrm>
          <a:off x="18389111" y="13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39,005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フローチャート :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8" name="フローチャート :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9" name="テキスト ボックス 898"/>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1" name="フローチャート :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2" name="テキスト ボックス 90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4" name="フローチャート :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5" name="テキスト ボックス 90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フローチャート :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7" name="テキスト ボックス 90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3" name="円/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5" name="円/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6" name="テキスト ボックス 91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7" name="円/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8" name="テキスト ボックス 91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9" name="円/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0" name="テキスト ボックス 91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1" name="円/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2" name="テキスト ボックス 92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歳出予算総額は、住民一人当たり</a:t>
          </a:r>
          <a:r>
            <a:rPr kumimoji="1" lang="en-US" altLang="ja-JP" sz="1300">
              <a:latin typeface="ＭＳ Ｐゴシック"/>
            </a:rPr>
            <a:t>289,981</a:t>
          </a:r>
          <a:r>
            <a:rPr kumimoji="1" lang="ja-JP" altLang="en-US" sz="1300">
              <a:latin typeface="ＭＳ Ｐゴシック"/>
            </a:rPr>
            <a:t>円となっている。主な構成項目である人件費は、住民一人当たり</a:t>
          </a:r>
          <a:r>
            <a:rPr kumimoji="1" lang="en-US" altLang="ja-JP" sz="1300">
              <a:latin typeface="ＭＳ Ｐゴシック"/>
            </a:rPr>
            <a:t>77,576</a:t>
          </a:r>
          <a:r>
            <a:rPr kumimoji="1" lang="ja-JP" altLang="en-US" sz="1300">
              <a:latin typeface="ＭＳ Ｐゴシック"/>
            </a:rPr>
            <a:t>円となっており、退職不補充や住居手当の見直しなどにより、減少傾向にある。</a:t>
          </a:r>
          <a:endParaRPr kumimoji="1" lang="en-US" altLang="ja-JP" sz="1300">
            <a:latin typeface="ＭＳ Ｐゴシック"/>
          </a:endParaRPr>
        </a:p>
        <a:p>
          <a:r>
            <a:rPr kumimoji="1" lang="ja-JP" altLang="en-US" sz="1300">
              <a:latin typeface="ＭＳ Ｐゴシック"/>
            </a:rPr>
            <a:t>　また、扶助費については、住民一人当たり</a:t>
          </a:r>
          <a:r>
            <a:rPr kumimoji="1" lang="en-US" altLang="ja-JP" sz="1300">
              <a:latin typeface="ＭＳ Ｐゴシック"/>
            </a:rPr>
            <a:t>56,284</a:t>
          </a:r>
          <a:r>
            <a:rPr kumimoji="1" lang="ja-JP" altLang="en-US" sz="1300">
              <a:latin typeface="ＭＳ Ｐゴシック"/>
            </a:rPr>
            <a:t>円となっており、類似団体より下回ってはいるものの、障害者総合支援法に基づくサービスの拡大、子ども子育て支援新制度の影響により、年々増加傾向にある。</a:t>
          </a:r>
          <a:endParaRPr kumimoji="1" lang="en-US" altLang="ja-JP" sz="1300">
            <a:latin typeface="ＭＳ Ｐゴシック"/>
          </a:endParaRPr>
        </a:p>
        <a:p>
          <a:r>
            <a:rPr kumimoji="1" lang="ja-JP" altLang="en-US" sz="1300">
              <a:latin typeface="ＭＳ Ｐゴシック"/>
            </a:rPr>
            <a:t>　　今後は、町単独の扶助費について見直しを行うなど、将来を見据えた適正な財政運営に努める。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神奈川県愛川町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40,955
38,664
34.28
12,353,841
11,876,173
477,668
8,204,762
6,934,995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47498</xdr:rowOff>
    </xdr:from>
    <xdr:to>
      <xdr:col>6</xdr:col>
      <xdr:colOff>510540</xdr:colOff>
      <xdr:row>37</xdr:row>
      <xdr:rowOff>136271</xdr:rowOff>
    </xdr:to>
    <xdr:cxnSp macro="">
      <xdr:nvCxnSpPr>
        <xdr:cNvPr id="56" name="直線コネクタ 55"/>
        <xdr:cNvCxnSpPr/>
      </xdr:nvCxnSpPr>
      <xdr:spPr>
        <a:xfrm flipV="1">
          <a:off x="4633595" y="5190998"/>
          <a:ext cx="1270"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140098</xdr:rowOff>
    </xdr:from>
    <xdr:ext cx="469744" cy="259045"/>
    <xdr:sp macro="" textlink="">
      <xdr:nvSpPr>
        <xdr:cNvPr id="57" name="議会費最小値テキスト"/>
        <xdr:cNvSpPr txBox="1"/>
      </xdr:nvSpPr>
      <xdr:spPr>
        <a:xfrm>
          <a:off x="4686300"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37</xdr:row>
      <xdr:rowOff>136271</xdr:rowOff>
    </xdr:from>
    <xdr:to>
      <xdr:col>6</xdr:col>
      <xdr:colOff>600075</xdr:colOff>
      <xdr:row>37</xdr:row>
      <xdr:rowOff>136271</xdr:rowOff>
    </xdr:to>
    <xdr:cxnSp macro="">
      <xdr:nvCxnSpPr>
        <xdr:cNvPr id="58" name="直線コネクタ 57"/>
        <xdr:cNvCxnSpPr/>
      </xdr:nvCxnSpPr>
      <xdr:spPr>
        <a:xfrm>
          <a:off x="4546600" y="647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165625</xdr:rowOff>
    </xdr:from>
    <xdr:ext cx="469744" cy="259045"/>
    <xdr:sp macro="" textlink="">
      <xdr:nvSpPr>
        <xdr:cNvPr id="59" name="議会費最大値テキスト"/>
        <xdr:cNvSpPr txBox="1"/>
      </xdr:nvSpPr>
      <xdr:spPr>
        <a:xfrm>
          <a:off x="4686300" y="49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30</xdr:row>
      <xdr:rowOff>47498</xdr:rowOff>
    </xdr:from>
    <xdr:to>
      <xdr:col>6</xdr:col>
      <xdr:colOff>600075</xdr:colOff>
      <xdr:row>30</xdr:row>
      <xdr:rowOff>47498</xdr:rowOff>
    </xdr:to>
    <xdr:cxnSp macro="">
      <xdr:nvCxnSpPr>
        <xdr:cNvPr id="60" name="直線コネクタ 59"/>
        <xdr:cNvCxnSpPr/>
      </xdr:nvCxnSpPr>
      <xdr:spPr>
        <a:xfrm>
          <a:off x="4546600" y="519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81407</xdr:rowOff>
    </xdr:from>
    <xdr:to>
      <xdr:col>6</xdr:col>
      <xdr:colOff>511175</xdr:colOff>
      <xdr:row>34</xdr:row>
      <xdr:rowOff>98171</xdr:rowOff>
    </xdr:to>
    <xdr:cxnSp macro="">
      <xdr:nvCxnSpPr>
        <xdr:cNvPr id="61" name="直線コネクタ 60"/>
        <xdr:cNvCxnSpPr/>
      </xdr:nvCxnSpPr>
      <xdr:spPr>
        <a:xfrm>
          <a:off x="3797300" y="5910707"/>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29227</xdr:rowOff>
    </xdr:from>
    <xdr:ext cx="469744" cy="259045"/>
    <xdr:sp macro="" textlink="">
      <xdr:nvSpPr>
        <xdr:cNvPr id="62" name="議会費平均値テキスト"/>
        <xdr:cNvSpPr txBox="1"/>
      </xdr:nvSpPr>
      <xdr:spPr>
        <a:xfrm>
          <a:off x="4686300" y="5858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50800</xdr:rowOff>
    </xdr:from>
    <xdr:to>
      <xdr:col>6</xdr:col>
      <xdr:colOff>561975</xdr:colOff>
      <xdr:row>34</xdr:row>
      <xdr:rowOff>152400</xdr:rowOff>
    </xdr:to>
    <xdr:sp macro="" textlink="">
      <xdr:nvSpPr>
        <xdr:cNvPr id="63" name="フローチャート : 判断 62"/>
        <xdr:cNvSpPr/>
      </xdr:nvSpPr>
      <xdr:spPr>
        <a:xfrm>
          <a:off x="45847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55118</xdr:rowOff>
    </xdr:from>
    <xdr:to>
      <xdr:col>5</xdr:col>
      <xdr:colOff>358775</xdr:colOff>
      <xdr:row>34</xdr:row>
      <xdr:rowOff>81407</xdr:rowOff>
    </xdr:to>
    <xdr:cxnSp macro="">
      <xdr:nvCxnSpPr>
        <xdr:cNvPr id="64" name="直線コネクタ 63"/>
        <xdr:cNvCxnSpPr/>
      </xdr:nvCxnSpPr>
      <xdr:spPr>
        <a:xfrm>
          <a:off x="2908300" y="5884418"/>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96139</xdr:rowOff>
    </xdr:from>
    <xdr:to>
      <xdr:col>5</xdr:col>
      <xdr:colOff>409575</xdr:colOff>
      <xdr:row>34</xdr:row>
      <xdr:rowOff>26289</xdr:rowOff>
    </xdr:to>
    <xdr:sp macro="" textlink="">
      <xdr:nvSpPr>
        <xdr:cNvPr id="65" name="フローチャート : 判断 64"/>
        <xdr:cNvSpPr/>
      </xdr:nvSpPr>
      <xdr:spPr>
        <a:xfrm>
          <a:off x="3746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42816</xdr:rowOff>
    </xdr:from>
    <xdr:ext cx="469744" cy="259045"/>
    <xdr:sp macro="" textlink="">
      <xdr:nvSpPr>
        <xdr:cNvPr id="66" name="テキスト ボックス 65"/>
        <xdr:cNvSpPr txBox="1"/>
      </xdr:nvSpPr>
      <xdr:spPr>
        <a:xfrm>
          <a:off x="3562427"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55118</xdr:rowOff>
    </xdr:from>
    <xdr:to>
      <xdr:col>4</xdr:col>
      <xdr:colOff>155575</xdr:colOff>
      <xdr:row>34</xdr:row>
      <xdr:rowOff>127889</xdr:rowOff>
    </xdr:to>
    <xdr:cxnSp macro="">
      <xdr:nvCxnSpPr>
        <xdr:cNvPr id="67" name="直線コネクタ 66"/>
        <xdr:cNvCxnSpPr/>
      </xdr:nvCxnSpPr>
      <xdr:spPr>
        <a:xfrm flipV="1">
          <a:off x="2019300" y="5884418"/>
          <a:ext cx="8890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21971</xdr:rowOff>
    </xdr:from>
    <xdr:to>
      <xdr:col>2</xdr:col>
      <xdr:colOff>638175</xdr:colOff>
      <xdr:row>34</xdr:row>
      <xdr:rowOff>127889</xdr:rowOff>
    </xdr:to>
    <xdr:cxnSp macro="">
      <xdr:nvCxnSpPr>
        <xdr:cNvPr id="70" name="直線コネクタ 69"/>
        <xdr:cNvCxnSpPr/>
      </xdr:nvCxnSpPr>
      <xdr:spPr>
        <a:xfrm>
          <a:off x="1130300" y="5851271"/>
          <a:ext cx="8890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47371</xdr:rowOff>
    </xdr:from>
    <xdr:to>
      <xdr:col>6</xdr:col>
      <xdr:colOff>561975</xdr:colOff>
      <xdr:row>34</xdr:row>
      <xdr:rowOff>148971</xdr:rowOff>
    </xdr:to>
    <xdr:sp macro="" textlink="">
      <xdr:nvSpPr>
        <xdr:cNvPr id="80" name="円/楕円 79"/>
        <xdr:cNvSpPr/>
      </xdr:nvSpPr>
      <xdr:spPr>
        <a:xfrm>
          <a:off x="4584700" y="587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70248</xdr:rowOff>
    </xdr:from>
    <xdr:ext cx="469744" cy="259045"/>
    <xdr:sp macro="" textlink="">
      <xdr:nvSpPr>
        <xdr:cNvPr id="81" name="議会費該当値テキスト"/>
        <xdr:cNvSpPr txBox="1"/>
      </xdr:nvSpPr>
      <xdr:spPr>
        <a:xfrm>
          <a:off x="4686300" y="572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30607</xdr:rowOff>
    </xdr:from>
    <xdr:to>
      <xdr:col>5</xdr:col>
      <xdr:colOff>409575</xdr:colOff>
      <xdr:row>34</xdr:row>
      <xdr:rowOff>132207</xdr:rowOff>
    </xdr:to>
    <xdr:sp macro="" textlink="">
      <xdr:nvSpPr>
        <xdr:cNvPr id="82" name="円/楕円 81"/>
        <xdr:cNvSpPr/>
      </xdr:nvSpPr>
      <xdr:spPr>
        <a:xfrm>
          <a:off x="3746500" y="585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123334</xdr:rowOff>
    </xdr:from>
    <xdr:ext cx="469744" cy="259045"/>
    <xdr:sp macro="" textlink="">
      <xdr:nvSpPr>
        <xdr:cNvPr id="83" name="テキスト ボックス 82"/>
        <xdr:cNvSpPr txBox="1"/>
      </xdr:nvSpPr>
      <xdr:spPr>
        <a:xfrm>
          <a:off x="3562427" y="595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4318</xdr:rowOff>
    </xdr:from>
    <xdr:to>
      <xdr:col>4</xdr:col>
      <xdr:colOff>206375</xdr:colOff>
      <xdr:row>34</xdr:row>
      <xdr:rowOff>105918</xdr:rowOff>
    </xdr:to>
    <xdr:sp macro="" textlink="">
      <xdr:nvSpPr>
        <xdr:cNvPr id="84" name="円/楕円 83"/>
        <xdr:cNvSpPr/>
      </xdr:nvSpPr>
      <xdr:spPr>
        <a:xfrm>
          <a:off x="2857500" y="583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122445</xdr:rowOff>
    </xdr:from>
    <xdr:ext cx="469744" cy="259045"/>
    <xdr:sp macro="" textlink="">
      <xdr:nvSpPr>
        <xdr:cNvPr id="85" name="テキスト ボックス 84"/>
        <xdr:cNvSpPr txBox="1"/>
      </xdr:nvSpPr>
      <xdr:spPr>
        <a:xfrm>
          <a:off x="2673427" y="560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77089</xdr:rowOff>
    </xdr:from>
    <xdr:to>
      <xdr:col>3</xdr:col>
      <xdr:colOff>3175</xdr:colOff>
      <xdr:row>35</xdr:row>
      <xdr:rowOff>7239</xdr:rowOff>
    </xdr:to>
    <xdr:sp macro="" textlink="">
      <xdr:nvSpPr>
        <xdr:cNvPr id="86" name="円/楕円 85"/>
        <xdr:cNvSpPr/>
      </xdr:nvSpPr>
      <xdr:spPr>
        <a:xfrm>
          <a:off x="1968500" y="59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169816</xdr:rowOff>
    </xdr:from>
    <xdr:ext cx="469744" cy="259045"/>
    <xdr:sp macro="" textlink="">
      <xdr:nvSpPr>
        <xdr:cNvPr id="87" name="テキスト ボックス 86"/>
        <xdr:cNvSpPr txBox="1"/>
      </xdr:nvSpPr>
      <xdr:spPr>
        <a:xfrm>
          <a:off x="1784427" y="599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142621</xdr:rowOff>
    </xdr:from>
    <xdr:to>
      <xdr:col>1</xdr:col>
      <xdr:colOff>485775</xdr:colOff>
      <xdr:row>34</xdr:row>
      <xdr:rowOff>72771</xdr:rowOff>
    </xdr:to>
    <xdr:sp macro="" textlink="">
      <xdr:nvSpPr>
        <xdr:cNvPr id="88" name="円/楕円 87"/>
        <xdr:cNvSpPr/>
      </xdr:nvSpPr>
      <xdr:spPr>
        <a:xfrm>
          <a:off x="1079500" y="580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89298</xdr:rowOff>
    </xdr:from>
    <xdr:ext cx="469744" cy="259045"/>
    <xdr:sp macro="" textlink="">
      <xdr:nvSpPr>
        <xdr:cNvPr id="89" name="テキスト ボックス 88"/>
        <xdr:cNvSpPr txBox="1"/>
      </xdr:nvSpPr>
      <xdr:spPr>
        <a:xfrm>
          <a:off x="895427" y="557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57731</xdr:rowOff>
    </xdr:from>
    <xdr:to>
      <xdr:col>6</xdr:col>
      <xdr:colOff>510540</xdr:colOff>
      <xdr:row>59</xdr:row>
      <xdr:rowOff>93066</xdr:rowOff>
    </xdr:to>
    <xdr:cxnSp macro="">
      <xdr:nvCxnSpPr>
        <xdr:cNvPr id="116" name="直線コネクタ 115"/>
        <xdr:cNvCxnSpPr/>
      </xdr:nvCxnSpPr>
      <xdr:spPr>
        <a:xfrm flipV="1">
          <a:off x="4633595" y="8630231"/>
          <a:ext cx="1270" cy="157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96893</xdr:rowOff>
    </xdr:from>
    <xdr:ext cx="534377" cy="259045"/>
    <xdr:sp macro="" textlink="">
      <xdr:nvSpPr>
        <xdr:cNvPr id="117" name="総務費最小値テキスト"/>
        <xdr:cNvSpPr txBox="1"/>
      </xdr:nvSpPr>
      <xdr:spPr>
        <a:xfrm>
          <a:off x="4686300" y="102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59</xdr:row>
      <xdr:rowOff>93066</xdr:rowOff>
    </xdr:from>
    <xdr:to>
      <xdr:col>6</xdr:col>
      <xdr:colOff>600075</xdr:colOff>
      <xdr:row>59</xdr:row>
      <xdr:rowOff>93066</xdr:rowOff>
    </xdr:to>
    <xdr:cxnSp macro="">
      <xdr:nvCxnSpPr>
        <xdr:cNvPr id="118" name="直線コネクタ 117"/>
        <xdr:cNvCxnSpPr/>
      </xdr:nvCxnSpPr>
      <xdr:spPr>
        <a:xfrm>
          <a:off x="4546600" y="1020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4408</xdr:rowOff>
    </xdr:from>
    <xdr:ext cx="599010" cy="259045"/>
    <xdr:sp macro="" textlink="">
      <xdr:nvSpPr>
        <xdr:cNvPr id="119" name="総務費最大値テキスト"/>
        <xdr:cNvSpPr txBox="1"/>
      </xdr:nvSpPr>
      <xdr:spPr>
        <a:xfrm>
          <a:off x="4686300" y="84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50</xdr:row>
      <xdr:rowOff>57731</xdr:rowOff>
    </xdr:from>
    <xdr:to>
      <xdr:col>6</xdr:col>
      <xdr:colOff>600075</xdr:colOff>
      <xdr:row>50</xdr:row>
      <xdr:rowOff>57731</xdr:rowOff>
    </xdr:to>
    <xdr:cxnSp macro="">
      <xdr:nvCxnSpPr>
        <xdr:cNvPr id="120" name="直線コネクタ 119"/>
        <xdr:cNvCxnSpPr/>
      </xdr:nvCxnSpPr>
      <xdr:spPr>
        <a:xfrm>
          <a:off x="4546600" y="86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120062</xdr:rowOff>
    </xdr:from>
    <xdr:to>
      <xdr:col>6</xdr:col>
      <xdr:colOff>511175</xdr:colOff>
      <xdr:row>58</xdr:row>
      <xdr:rowOff>163300</xdr:rowOff>
    </xdr:to>
    <xdr:cxnSp macro="">
      <xdr:nvCxnSpPr>
        <xdr:cNvPr id="121" name="直線コネクタ 120"/>
        <xdr:cNvCxnSpPr/>
      </xdr:nvCxnSpPr>
      <xdr:spPr>
        <a:xfrm>
          <a:off x="3797300" y="10064162"/>
          <a:ext cx="838200" cy="4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36481</xdr:rowOff>
    </xdr:from>
    <xdr:ext cx="534377" cy="259045"/>
    <xdr:sp macro="" textlink="">
      <xdr:nvSpPr>
        <xdr:cNvPr id="122" name="総務費平均値テキスト"/>
        <xdr:cNvSpPr txBox="1"/>
      </xdr:nvSpPr>
      <xdr:spPr>
        <a:xfrm>
          <a:off x="4686300" y="9637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13604</xdr:rowOff>
    </xdr:from>
    <xdr:to>
      <xdr:col>6</xdr:col>
      <xdr:colOff>561975</xdr:colOff>
      <xdr:row>57</xdr:row>
      <xdr:rowOff>115204</xdr:rowOff>
    </xdr:to>
    <xdr:sp macro="" textlink="">
      <xdr:nvSpPr>
        <xdr:cNvPr id="123" name="フローチャート : 判断 122"/>
        <xdr:cNvSpPr/>
      </xdr:nvSpPr>
      <xdr:spPr>
        <a:xfrm>
          <a:off x="4584700" y="978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120062</xdr:rowOff>
    </xdr:from>
    <xdr:to>
      <xdr:col>5</xdr:col>
      <xdr:colOff>358775</xdr:colOff>
      <xdr:row>59</xdr:row>
      <xdr:rowOff>19359</xdr:rowOff>
    </xdr:to>
    <xdr:cxnSp macro="">
      <xdr:nvCxnSpPr>
        <xdr:cNvPr id="124" name="直線コネクタ 123"/>
        <xdr:cNvCxnSpPr/>
      </xdr:nvCxnSpPr>
      <xdr:spPr>
        <a:xfrm flipV="1">
          <a:off x="2908300" y="10064162"/>
          <a:ext cx="889000" cy="7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37998</xdr:rowOff>
    </xdr:from>
    <xdr:to>
      <xdr:col>5</xdr:col>
      <xdr:colOff>409575</xdr:colOff>
      <xdr:row>57</xdr:row>
      <xdr:rowOff>139598</xdr:rowOff>
    </xdr:to>
    <xdr:sp macro="" textlink="">
      <xdr:nvSpPr>
        <xdr:cNvPr id="125" name="フローチャート : 判断 124"/>
        <xdr:cNvSpPr/>
      </xdr:nvSpPr>
      <xdr:spPr>
        <a:xfrm>
          <a:off x="3746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156125</xdr:rowOff>
    </xdr:from>
    <xdr:ext cx="534377" cy="259045"/>
    <xdr:sp macro="" textlink="">
      <xdr:nvSpPr>
        <xdr:cNvPr id="126" name="テキスト ボックス 125"/>
        <xdr:cNvSpPr txBox="1"/>
      </xdr:nvSpPr>
      <xdr:spPr>
        <a:xfrm>
          <a:off x="3530111" y="958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138655</xdr:rowOff>
    </xdr:from>
    <xdr:to>
      <xdr:col>4</xdr:col>
      <xdr:colOff>155575</xdr:colOff>
      <xdr:row>59</xdr:row>
      <xdr:rowOff>19359</xdr:rowOff>
    </xdr:to>
    <xdr:cxnSp macro="">
      <xdr:nvCxnSpPr>
        <xdr:cNvPr id="127" name="直線コネクタ 126"/>
        <xdr:cNvCxnSpPr/>
      </xdr:nvCxnSpPr>
      <xdr:spPr>
        <a:xfrm>
          <a:off x="2019300" y="10082755"/>
          <a:ext cx="889000" cy="5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133074</xdr:rowOff>
    </xdr:from>
    <xdr:to>
      <xdr:col>4</xdr:col>
      <xdr:colOff>206375</xdr:colOff>
      <xdr:row>58</xdr:row>
      <xdr:rowOff>63224</xdr:rowOff>
    </xdr:to>
    <xdr:sp macro="" textlink="">
      <xdr:nvSpPr>
        <xdr:cNvPr id="128" name="フローチャート : 判断 127"/>
        <xdr:cNvSpPr/>
      </xdr:nvSpPr>
      <xdr:spPr>
        <a:xfrm>
          <a:off x="2857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79751</xdr:rowOff>
    </xdr:from>
    <xdr:ext cx="534377" cy="259045"/>
    <xdr:sp macro="" textlink="">
      <xdr:nvSpPr>
        <xdr:cNvPr id="129" name="テキスト ボックス 128"/>
        <xdr:cNvSpPr txBox="1"/>
      </xdr:nvSpPr>
      <xdr:spPr>
        <a:xfrm>
          <a:off x="2641111" y="968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138655</xdr:rowOff>
    </xdr:from>
    <xdr:to>
      <xdr:col>2</xdr:col>
      <xdr:colOff>638175</xdr:colOff>
      <xdr:row>58</xdr:row>
      <xdr:rowOff>159882</xdr:rowOff>
    </xdr:to>
    <xdr:cxnSp macro="">
      <xdr:nvCxnSpPr>
        <xdr:cNvPr id="130" name="直線コネクタ 129"/>
        <xdr:cNvCxnSpPr/>
      </xdr:nvCxnSpPr>
      <xdr:spPr>
        <a:xfrm flipV="1">
          <a:off x="1130300" y="10082755"/>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116016</xdr:rowOff>
    </xdr:from>
    <xdr:to>
      <xdr:col>3</xdr:col>
      <xdr:colOff>3175</xdr:colOff>
      <xdr:row>58</xdr:row>
      <xdr:rowOff>46166</xdr:rowOff>
    </xdr:to>
    <xdr:sp macro="" textlink="">
      <xdr:nvSpPr>
        <xdr:cNvPr id="131" name="フローチャート : 判断 130"/>
        <xdr:cNvSpPr/>
      </xdr:nvSpPr>
      <xdr:spPr>
        <a:xfrm>
          <a:off x="1968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62693</xdr:rowOff>
    </xdr:from>
    <xdr:ext cx="534377" cy="259045"/>
    <xdr:sp macro="" textlink="">
      <xdr:nvSpPr>
        <xdr:cNvPr id="132" name="テキスト ボックス 131"/>
        <xdr:cNvSpPr txBox="1"/>
      </xdr:nvSpPr>
      <xdr:spPr>
        <a:xfrm>
          <a:off x="1752111" y="966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78526</xdr:rowOff>
    </xdr:from>
    <xdr:to>
      <xdr:col>1</xdr:col>
      <xdr:colOff>485775</xdr:colOff>
      <xdr:row>58</xdr:row>
      <xdr:rowOff>8676</xdr:rowOff>
    </xdr:to>
    <xdr:sp macro="" textlink="">
      <xdr:nvSpPr>
        <xdr:cNvPr id="133" name="フローチャート : 判断 132"/>
        <xdr:cNvSpPr/>
      </xdr:nvSpPr>
      <xdr:spPr>
        <a:xfrm>
          <a:off x="1079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25203</xdr:rowOff>
    </xdr:from>
    <xdr:ext cx="534377" cy="259045"/>
    <xdr:sp macro="" textlink="">
      <xdr:nvSpPr>
        <xdr:cNvPr id="134" name="テキスト ボックス 133"/>
        <xdr:cNvSpPr txBox="1"/>
      </xdr:nvSpPr>
      <xdr:spPr>
        <a:xfrm>
          <a:off x="863111" y="96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112500</xdr:rowOff>
    </xdr:from>
    <xdr:to>
      <xdr:col>6</xdr:col>
      <xdr:colOff>561975</xdr:colOff>
      <xdr:row>59</xdr:row>
      <xdr:rowOff>42650</xdr:rowOff>
    </xdr:to>
    <xdr:sp macro="" textlink="">
      <xdr:nvSpPr>
        <xdr:cNvPr id="140" name="円/楕円 139"/>
        <xdr:cNvSpPr/>
      </xdr:nvSpPr>
      <xdr:spPr>
        <a:xfrm>
          <a:off x="4584700" y="1005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27427</xdr:rowOff>
    </xdr:from>
    <xdr:ext cx="534377" cy="259045"/>
    <xdr:sp macro="" textlink="">
      <xdr:nvSpPr>
        <xdr:cNvPr id="141" name="総務費該当値テキスト"/>
        <xdr:cNvSpPr txBox="1"/>
      </xdr:nvSpPr>
      <xdr:spPr>
        <a:xfrm>
          <a:off x="4686300" y="99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39,832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69262</xdr:rowOff>
    </xdr:from>
    <xdr:to>
      <xdr:col>5</xdr:col>
      <xdr:colOff>409575</xdr:colOff>
      <xdr:row>58</xdr:row>
      <xdr:rowOff>170862</xdr:rowOff>
    </xdr:to>
    <xdr:sp macro="" textlink="">
      <xdr:nvSpPr>
        <xdr:cNvPr id="142" name="円/楕円 141"/>
        <xdr:cNvSpPr/>
      </xdr:nvSpPr>
      <xdr:spPr>
        <a:xfrm>
          <a:off x="3746500" y="1001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161989</xdr:rowOff>
    </xdr:from>
    <xdr:ext cx="534377" cy="259045"/>
    <xdr:sp macro="" textlink="">
      <xdr:nvSpPr>
        <xdr:cNvPr id="143" name="テキスト ボックス 142"/>
        <xdr:cNvSpPr txBox="1"/>
      </xdr:nvSpPr>
      <xdr:spPr>
        <a:xfrm>
          <a:off x="3530111" y="1010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43,804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140009</xdr:rowOff>
    </xdr:from>
    <xdr:to>
      <xdr:col>4</xdr:col>
      <xdr:colOff>206375</xdr:colOff>
      <xdr:row>59</xdr:row>
      <xdr:rowOff>70159</xdr:rowOff>
    </xdr:to>
    <xdr:sp macro="" textlink="">
      <xdr:nvSpPr>
        <xdr:cNvPr id="144" name="円/楕円 143"/>
        <xdr:cNvSpPr/>
      </xdr:nvSpPr>
      <xdr:spPr>
        <a:xfrm>
          <a:off x="2857500" y="1008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61286</xdr:rowOff>
    </xdr:from>
    <xdr:ext cx="534377" cy="259045"/>
    <xdr:sp macro="" textlink="">
      <xdr:nvSpPr>
        <xdr:cNvPr id="145" name="テキスト ボックス 144"/>
        <xdr:cNvSpPr txBox="1"/>
      </xdr:nvSpPr>
      <xdr:spPr>
        <a:xfrm>
          <a:off x="2641111" y="1017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37,305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87855</xdr:rowOff>
    </xdr:from>
    <xdr:to>
      <xdr:col>3</xdr:col>
      <xdr:colOff>3175</xdr:colOff>
      <xdr:row>59</xdr:row>
      <xdr:rowOff>18005</xdr:rowOff>
    </xdr:to>
    <xdr:sp macro="" textlink="">
      <xdr:nvSpPr>
        <xdr:cNvPr id="146" name="円/楕円 145"/>
        <xdr:cNvSpPr/>
      </xdr:nvSpPr>
      <xdr:spPr>
        <a:xfrm>
          <a:off x="1968500" y="1003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9132</xdr:rowOff>
    </xdr:from>
    <xdr:ext cx="534377" cy="259045"/>
    <xdr:sp macro="" textlink="">
      <xdr:nvSpPr>
        <xdr:cNvPr id="147" name="テキスト ボックス 146"/>
        <xdr:cNvSpPr txBox="1"/>
      </xdr:nvSpPr>
      <xdr:spPr>
        <a:xfrm>
          <a:off x="1752111" y="1012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42,096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109082</xdr:rowOff>
    </xdr:from>
    <xdr:to>
      <xdr:col>1</xdr:col>
      <xdr:colOff>485775</xdr:colOff>
      <xdr:row>59</xdr:row>
      <xdr:rowOff>39232</xdr:rowOff>
    </xdr:to>
    <xdr:sp macro="" textlink="">
      <xdr:nvSpPr>
        <xdr:cNvPr id="148" name="円/楕円 147"/>
        <xdr:cNvSpPr/>
      </xdr:nvSpPr>
      <xdr:spPr>
        <a:xfrm>
          <a:off x="1079500" y="1005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30359</xdr:rowOff>
    </xdr:from>
    <xdr:ext cx="534377" cy="259045"/>
    <xdr:sp macro="" textlink="">
      <xdr:nvSpPr>
        <xdr:cNvPr id="149" name="テキスト ボックス 148"/>
        <xdr:cNvSpPr txBox="1"/>
      </xdr:nvSpPr>
      <xdr:spPr>
        <a:xfrm>
          <a:off x="863111" y="1014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3" name="直線コネクタ 172"/>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4" name="民生費最小値テキスト"/>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5" name="直線コネクタ 174"/>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6" name="民生費最大値テキスト"/>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7" name="直線コネクタ 176"/>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76020</xdr:rowOff>
    </xdr:from>
    <xdr:to>
      <xdr:col>6</xdr:col>
      <xdr:colOff>511175</xdr:colOff>
      <xdr:row>78</xdr:row>
      <xdr:rowOff>78262</xdr:rowOff>
    </xdr:to>
    <xdr:cxnSp macro="">
      <xdr:nvCxnSpPr>
        <xdr:cNvPr id="178" name="直線コネクタ 177"/>
        <xdr:cNvCxnSpPr/>
      </xdr:nvCxnSpPr>
      <xdr:spPr>
        <a:xfrm flipV="1">
          <a:off x="3797300" y="13449120"/>
          <a:ext cx="838200" cy="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9548</xdr:rowOff>
    </xdr:from>
    <xdr:ext cx="599010" cy="259045"/>
    <xdr:sp macro="" textlink="">
      <xdr:nvSpPr>
        <xdr:cNvPr id="179" name="民生費平均値テキスト"/>
        <xdr:cNvSpPr txBox="1"/>
      </xdr:nvSpPr>
      <xdr:spPr>
        <a:xfrm>
          <a:off x="4686300" y="13211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80" name="フローチャート : 判断 179"/>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78262</xdr:rowOff>
    </xdr:from>
    <xdr:to>
      <xdr:col>5</xdr:col>
      <xdr:colOff>358775</xdr:colOff>
      <xdr:row>78</xdr:row>
      <xdr:rowOff>86444</xdr:rowOff>
    </xdr:to>
    <xdr:cxnSp macro="">
      <xdr:nvCxnSpPr>
        <xdr:cNvPr id="181" name="直線コネクタ 180"/>
        <xdr:cNvCxnSpPr/>
      </xdr:nvCxnSpPr>
      <xdr:spPr>
        <a:xfrm flipV="1">
          <a:off x="2908300" y="13451362"/>
          <a:ext cx="889000" cy="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2246</xdr:rowOff>
    </xdr:from>
    <xdr:to>
      <xdr:col>5</xdr:col>
      <xdr:colOff>409575</xdr:colOff>
      <xdr:row>78</xdr:row>
      <xdr:rowOff>103846</xdr:rowOff>
    </xdr:to>
    <xdr:sp macro="" textlink="">
      <xdr:nvSpPr>
        <xdr:cNvPr id="182" name="フローチャート : 判断 181"/>
        <xdr:cNvSpPr/>
      </xdr:nvSpPr>
      <xdr:spPr>
        <a:xfrm>
          <a:off x="3746500" y="1337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120373</xdr:rowOff>
    </xdr:from>
    <xdr:ext cx="599010" cy="259045"/>
    <xdr:sp macro="" textlink="">
      <xdr:nvSpPr>
        <xdr:cNvPr id="183" name="テキスト ボックス 182"/>
        <xdr:cNvSpPr txBox="1"/>
      </xdr:nvSpPr>
      <xdr:spPr>
        <a:xfrm>
          <a:off x="3497794" y="1315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86444</xdr:rowOff>
    </xdr:from>
    <xdr:to>
      <xdr:col>4</xdr:col>
      <xdr:colOff>155575</xdr:colOff>
      <xdr:row>78</xdr:row>
      <xdr:rowOff>92486</xdr:rowOff>
    </xdr:to>
    <xdr:cxnSp macro="">
      <xdr:nvCxnSpPr>
        <xdr:cNvPr id="184" name="直線コネクタ 183"/>
        <xdr:cNvCxnSpPr/>
      </xdr:nvCxnSpPr>
      <xdr:spPr>
        <a:xfrm flipV="1">
          <a:off x="2019300" y="13459544"/>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23183</xdr:rowOff>
    </xdr:from>
    <xdr:to>
      <xdr:col>4</xdr:col>
      <xdr:colOff>206375</xdr:colOff>
      <xdr:row>78</xdr:row>
      <xdr:rowOff>124783</xdr:rowOff>
    </xdr:to>
    <xdr:sp macro="" textlink="">
      <xdr:nvSpPr>
        <xdr:cNvPr id="185" name="フローチャート : 判断 184"/>
        <xdr:cNvSpPr/>
      </xdr:nvSpPr>
      <xdr:spPr>
        <a:xfrm>
          <a:off x="2857500" y="1339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141310</xdr:rowOff>
    </xdr:from>
    <xdr:ext cx="599010" cy="259045"/>
    <xdr:sp macro="" textlink="">
      <xdr:nvSpPr>
        <xdr:cNvPr id="186" name="テキスト ボックス 185"/>
        <xdr:cNvSpPr txBox="1"/>
      </xdr:nvSpPr>
      <xdr:spPr>
        <a:xfrm>
          <a:off x="2608794" y="1317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92486</xdr:rowOff>
    </xdr:from>
    <xdr:to>
      <xdr:col>2</xdr:col>
      <xdr:colOff>638175</xdr:colOff>
      <xdr:row>78</xdr:row>
      <xdr:rowOff>94777</xdr:rowOff>
    </xdr:to>
    <xdr:cxnSp macro="">
      <xdr:nvCxnSpPr>
        <xdr:cNvPr id="187" name="直線コネクタ 186"/>
        <xdr:cNvCxnSpPr/>
      </xdr:nvCxnSpPr>
      <xdr:spPr>
        <a:xfrm flipV="1">
          <a:off x="1130300" y="13465586"/>
          <a:ext cx="889000" cy="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29028</xdr:rowOff>
    </xdr:from>
    <xdr:to>
      <xdr:col>3</xdr:col>
      <xdr:colOff>3175</xdr:colOff>
      <xdr:row>78</xdr:row>
      <xdr:rowOff>130628</xdr:rowOff>
    </xdr:to>
    <xdr:sp macro="" textlink="">
      <xdr:nvSpPr>
        <xdr:cNvPr id="188" name="フローチャート : 判断 187"/>
        <xdr:cNvSpPr/>
      </xdr:nvSpPr>
      <xdr:spPr>
        <a:xfrm>
          <a:off x="1968500" y="1340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147155</xdr:rowOff>
    </xdr:from>
    <xdr:ext cx="599010" cy="259045"/>
    <xdr:sp macro="" textlink="">
      <xdr:nvSpPr>
        <xdr:cNvPr id="189" name="テキスト ボックス 188"/>
        <xdr:cNvSpPr txBox="1"/>
      </xdr:nvSpPr>
      <xdr:spPr>
        <a:xfrm>
          <a:off x="1719794" y="13177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31541</xdr:rowOff>
    </xdr:from>
    <xdr:to>
      <xdr:col>1</xdr:col>
      <xdr:colOff>485775</xdr:colOff>
      <xdr:row>78</xdr:row>
      <xdr:rowOff>133141</xdr:rowOff>
    </xdr:to>
    <xdr:sp macro="" textlink="">
      <xdr:nvSpPr>
        <xdr:cNvPr id="190" name="フローチャート : 判断 189"/>
        <xdr:cNvSpPr/>
      </xdr:nvSpPr>
      <xdr:spPr>
        <a:xfrm>
          <a:off x="1079500" y="1340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149668</xdr:rowOff>
    </xdr:from>
    <xdr:ext cx="599010" cy="259045"/>
    <xdr:sp macro="" textlink="">
      <xdr:nvSpPr>
        <xdr:cNvPr id="191" name="テキスト ボックス 190"/>
        <xdr:cNvSpPr txBox="1"/>
      </xdr:nvSpPr>
      <xdr:spPr>
        <a:xfrm>
          <a:off x="830794" y="1317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25220</xdr:rowOff>
    </xdr:from>
    <xdr:to>
      <xdr:col>6</xdr:col>
      <xdr:colOff>561975</xdr:colOff>
      <xdr:row>78</xdr:row>
      <xdr:rowOff>126820</xdr:rowOff>
    </xdr:to>
    <xdr:sp macro="" textlink="">
      <xdr:nvSpPr>
        <xdr:cNvPr id="197" name="円/楕円 196"/>
        <xdr:cNvSpPr/>
      </xdr:nvSpPr>
      <xdr:spPr>
        <a:xfrm>
          <a:off x="4584700" y="1339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136549</xdr:rowOff>
    </xdr:from>
    <xdr:ext cx="599010" cy="259045"/>
    <xdr:sp macro="" textlink="">
      <xdr:nvSpPr>
        <xdr:cNvPr id="198" name="民生費該当値テキスト"/>
        <xdr:cNvSpPr txBox="1"/>
      </xdr:nvSpPr>
      <xdr:spPr>
        <a:xfrm>
          <a:off x="4686300" y="1333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110,142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27462</xdr:rowOff>
    </xdr:from>
    <xdr:to>
      <xdr:col>5</xdr:col>
      <xdr:colOff>409575</xdr:colOff>
      <xdr:row>78</xdr:row>
      <xdr:rowOff>129062</xdr:rowOff>
    </xdr:to>
    <xdr:sp macro="" textlink="">
      <xdr:nvSpPr>
        <xdr:cNvPr id="199" name="円/楕円 198"/>
        <xdr:cNvSpPr/>
      </xdr:nvSpPr>
      <xdr:spPr>
        <a:xfrm>
          <a:off x="3746500" y="1340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120189</xdr:rowOff>
    </xdr:from>
    <xdr:ext cx="599010" cy="259045"/>
    <xdr:sp macro="" textlink="">
      <xdr:nvSpPr>
        <xdr:cNvPr id="200" name="テキスト ボックス 199"/>
        <xdr:cNvSpPr txBox="1"/>
      </xdr:nvSpPr>
      <xdr:spPr>
        <a:xfrm>
          <a:off x="3497794" y="13493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108,377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35644</xdr:rowOff>
    </xdr:from>
    <xdr:to>
      <xdr:col>4</xdr:col>
      <xdr:colOff>206375</xdr:colOff>
      <xdr:row>78</xdr:row>
      <xdr:rowOff>137244</xdr:rowOff>
    </xdr:to>
    <xdr:sp macro="" textlink="">
      <xdr:nvSpPr>
        <xdr:cNvPr id="201" name="円/楕円 200"/>
        <xdr:cNvSpPr/>
      </xdr:nvSpPr>
      <xdr:spPr>
        <a:xfrm>
          <a:off x="2857500" y="134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128371</xdr:rowOff>
    </xdr:from>
    <xdr:ext cx="599010" cy="259045"/>
    <xdr:sp macro="" textlink="">
      <xdr:nvSpPr>
        <xdr:cNvPr id="202" name="テキスト ボックス 201"/>
        <xdr:cNvSpPr txBox="1"/>
      </xdr:nvSpPr>
      <xdr:spPr>
        <a:xfrm>
          <a:off x="2608794" y="1350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101,934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41686</xdr:rowOff>
    </xdr:from>
    <xdr:to>
      <xdr:col>3</xdr:col>
      <xdr:colOff>3175</xdr:colOff>
      <xdr:row>78</xdr:row>
      <xdr:rowOff>143286</xdr:rowOff>
    </xdr:to>
    <xdr:sp macro="" textlink="">
      <xdr:nvSpPr>
        <xdr:cNvPr id="203" name="円/楕円 202"/>
        <xdr:cNvSpPr/>
      </xdr:nvSpPr>
      <xdr:spPr>
        <a:xfrm>
          <a:off x="1968500" y="1341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134413</xdr:rowOff>
    </xdr:from>
    <xdr:ext cx="534377" cy="259045"/>
    <xdr:sp macro="" textlink="">
      <xdr:nvSpPr>
        <xdr:cNvPr id="204" name="テキスト ボックス 203"/>
        <xdr:cNvSpPr txBox="1"/>
      </xdr:nvSpPr>
      <xdr:spPr>
        <a:xfrm>
          <a:off x="1752111" y="135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97,177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43977</xdr:rowOff>
    </xdr:from>
    <xdr:to>
      <xdr:col>1</xdr:col>
      <xdr:colOff>485775</xdr:colOff>
      <xdr:row>78</xdr:row>
      <xdr:rowOff>145577</xdr:rowOff>
    </xdr:to>
    <xdr:sp macro="" textlink="">
      <xdr:nvSpPr>
        <xdr:cNvPr id="205" name="円/楕円 204"/>
        <xdr:cNvSpPr/>
      </xdr:nvSpPr>
      <xdr:spPr>
        <a:xfrm>
          <a:off x="1079500" y="134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136704</xdr:rowOff>
    </xdr:from>
    <xdr:ext cx="534377" cy="259045"/>
    <xdr:sp macro="" textlink="">
      <xdr:nvSpPr>
        <xdr:cNvPr id="206" name="テキスト ボックス 205"/>
        <xdr:cNvSpPr txBox="1"/>
      </xdr:nvSpPr>
      <xdr:spPr>
        <a:xfrm>
          <a:off x="863111" y="135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123203</xdr:rowOff>
    </xdr:from>
    <xdr:to>
      <xdr:col>6</xdr:col>
      <xdr:colOff>510540</xdr:colOff>
      <xdr:row>99</xdr:row>
      <xdr:rowOff>98456</xdr:rowOff>
    </xdr:to>
    <xdr:cxnSp macro="">
      <xdr:nvCxnSpPr>
        <xdr:cNvPr id="231" name="直線コネクタ 230"/>
        <xdr:cNvCxnSpPr/>
      </xdr:nvCxnSpPr>
      <xdr:spPr>
        <a:xfrm flipV="1">
          <a:off x="4633595" y="15553703"/>
          <a:ext cx="1270" cy="151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102283</xdr:rowOff>
    </xdr:from>
    <xdr:ext cx="534377" cy="259045"/>
    <xdr:sp macro="" textlink="">
      <xdr:nvSpPr>
        <xdr:cNvPr id="232" name="衛生費最小値テキスト"/>
        <xdr:cNvSpPr txBox="1"/>
      </xdr:nvSpPr>
      <xdr:spPr>
        <a:xfrm>
          <a:off x="4686300" y="170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99</xdr:row>
      <xdr:rowOff>98456</xdr:rowOff>
    </xdr:from>
    <xdr:to>
      <xdr:col>6</xdr:col>
      <xdr:colOff>600075</xdr:colOff>
      <xdr:row>99</xdr:row>
      <xdr:rowOff>98456</xdr:rowOff>
    </xdr:to>
    <xdr:cxnSp macro="">
      <xdr:nvCxnSpPr>
        <xdr:cNvPr id="233" name="直線コネクタ 232"/>
        <xdr:cNvCxnSpPr/>
      </xdr:nvCxnSpPr>
      <xdr:spPr>
        <a:xfrm>
          <a:off x="4546600" y="1707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69880</xdr:rowOff>
    </xdr:from>
    <xdr:ext cx="534377" cy="259045"/>
    <xdr:sp macro="" textlink="">
      <xdr:nvSpPr>
        <xdr:cNvPr id="234" name="衛生費最大値テキスト"/>
        <xdr:cNvSpPr txBox="1"/>
      </xdr:nvSpPr>
      <xdr:spPr>
        <a:xfrm>
          <a:off x="4686300" y="153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90</xdr:row>
      <xdr:rowOff>123203</xdr:rowOff>
    </xdr:from>
    <xdr:to>
      <xdr:col>6</xdr:col>
      <xdr:colOff>600075</xdr:colOff>
      <xdr:row>90</xdr:row>
      <xdr:rowOff>123203</xdr:rowOff>
    </xdr:to>
    <xdr:cxnSp macro="">
      <xdr:nvCxnSpPr>
        <xdr:cNvPr id="235" name="直線コネクタ 234"/>
        <xdr:cNvCxnSpPr/>
      </xdr:nvCxnSpPr>
      <xdr:spPr>
        <a:xfrm>
          <a:off x="4546600" y="1555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8541</xdr:rowOff>
    </xdr:from>
    <xdr:to>
      <xdr:col>6</xdr:col>
      <xdr:colOff>511175</xdr:colOff>
      <xdr:row>98</xdr:row>
      <xdr:rowOff>21800</xdr:rowOff>
    </xdr:to>
    <xdr:cxnSp macro="">
      <xdr:nvCxnSpPr>
        <xdr:cNvPr id="236" name="直線コネクタ 235"/>
        <xdr:cNvCxnSpPr/>
      </xdr:nvCxnSpPr>
      <xdr:spPr>
        <a:xfrm>
          <a:off x="3797300" y="16810641"/>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55846</xdr:rowOff>
    </xdr:from>
    <xdr:ext cx="534377" cy="259045"/>
    <xdr:sp macro="" textlink="">
      <xdr:nvSpPr>
        <xdr:cNvPr id="237" name="衛生費平均値テキスト"/>
        <xdr:cNvSpPr txBox="1"/>
      </xdr:nvSpPr>
      <xdr:spPr>
        <a:xfrm>
          <a:off x="4686300" y="1651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32969</xdr:rowOff>
    </xdr:from>
    <xdr:to>
      <xdr:col>6</xdr:col>
      <xdr:colOff>561975</xdr:colOff>
      <xdr:row>97</xdr:row>
      <xdr:rowOff>134569</xdr:rowOff>
    </xdr:to>
    <xdr:sp macro="" textlink="">
      <xdr:nvSpPr>
        <xdr:cNvPr id="238" name="フローチャート : 判断 237"/>
        <xdr:cNvSpPr/>
      </xdr:nvSpPr>
      <xdr:spPr>
        <a:xfrm>
          <a:off x="45847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127755</xdr:rowOff>
    </xdr:from>
    <xdr:to>
      <xdr:col>5</xdr:col>
      <xdr:colOff>358775</xdr:colOff>
      <xdr:row>98</xdr:row>
      <xdr:rowOff>8541</xdr:rowOff>
    </xdr:to>
    <xdr:cxnSp macro="">
      <xdr:nvCxnSpPr>
        <xdr:cNvPr id="239" name="直線コネクタ 238"/>
        <xdr:cNvCxnSpPr/>
      </xdr:nvCxnSpPr>
      <xdr:spPr>
        <a:xfrm>
          <a:off x="2908300" y="16758405"/>
          <a:ext cx="889000" cy="5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89261</xdr:rowOff>
    </xdr:from>
    <xdr:to>
      <xdr:col>5</xdr:col>
      <xdr:colOff>409575</xdr:colOff>
      <xdr:row>98</xdr:row>
      <xdr:rowOff>19411</xdr:rowOff>
    </xdr:to>
    <xdr:sp macro="" textlink="">
      <xdr:nvSpPr>
        <xdr:cNvPr id="240" name="フローチャート : 判断 239"/>
        <xdr:cNvSpPr/>
      </xdr:nvSpPr>
      <xdr:spPr>
        <a:xfrm>
          <a:off x="3746500" y="1671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35938</xdr:rowOff>
    </xdr:from>
    <xdr:ext cx="534377" cy="259045"/>
    <xdr:sp macro="" textlink="">
      <xdr:nvSpPr>
        <xdr:cNvPr id="241" name="テキスト ボックス 240"/>
        <xdr:cNvSpPr txBox="1"/>
      </xdr:nvSpPr>
      <xdr:spPr>
        <a:xfrm>
          <a:off x="3530111" y="1649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24448</xdr:rowOff>
    </xdr:from>
    <xdr:to>
      <xdr:col>4</xdr:col>
      <xdr:colOff>155575</xdr:colOff>
      <xdr:row>97</xdr:row>
      <xdr:rowOff>127755</xdr:rowOff>
    </xdr:to>
    <xdr:cxnSp macro="">
      <xdr:nvCxnSpPr>
        <xdr:cNvPr id="242" name="直線コネクタ 241"/>
        <xdr:cNvCxnSpPr/>
      </xdr:nvCxnSpPr>
      <xdr:spPr>
        <a:xfrm>
          <a:off x="2019300" y="16655098"/>
          <a:ext cx="889000" cy="10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82652</xdr:rowOff>
    </xdr:from>
    <xdr:to>
      <xdr:col>4</xdr:col>
      <xdr:colOff>206375</xdr:colOff>
      <xdr:row>98</xdr:row>
      <xdr:rowOff>12802</xdr:rowOff>
    </xdr:to>
    <xdr:sp macro="" textlink="">
      <xdr:nvSpPr>
        <xdr:cNvPr id="243" name="フローチャート : 判断 242"/>
        <xdr:cNvSpPr/>
      </xdr:nvSpPr>
      <xdr:spPr>
        <a:xfrm>
          <a:off x="2857500" y="1671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3929</xdr:rowOff>
    </xdr:from>
    <xdr:ext cx="534377" cy="259045"/>
    <xdr:sp macro="" textlink="">
      <xdr:nvSpPr>
        <xdr:cNvPr id="244" name="テキスト ボックス 243"/>
        <xdr:cNvSpPr txBox="1"/>
      </xdr:nvSpPr>
      <xdr:spPr>
        <a:xfrm>
          <a:off x="2641111" y="1680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24448</xdr:rowOff>
    </xdr:from>
    <xdr:to>
      <xdr:col>2</xdr:col>
      <xdr:colOff>638175</xdr:colOff>
      <xdr:row>97</xdr:row>
      <xdr:rowOff>97752</xdr:rowOff>
    </xdr:to>
    <xdr:cxnSp macro="">
      <xdr:nvCxnSpPr>
        <xdr:cNvPr id="245" name="直線コネクタ 244"/>
        <xdr:cNvCxnSpPr/>
      </xdr:nvCxnSpPr>
      <xdr:spPr>
        <a:xfrm flipV="1">
          <a:off x="1130300" y="16655098"/>
          <a:ext cx="889000" cy="7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106198</xdr:rowOff>
    </xdr:from>
    <xdr:to>
      <xdr:col>3</xdr:col>
      <xdr:colOff>3175</xdr:colOff>
      <xdr:row>98</xdr:row>
      <xdr:rowOff>36348</xdr:rowOff>
    </xdr:to>
    <xdr:sp macro="" textlink="">
      <xdr:nvSpPr>
        <xdr:cNvPr id="246" name="フローチャート : 判断 245"/>
        <xdr:cNvSpPr/>
      </xdr:nvSpPr>
      <xdr:spPr>
        <a:xfrm>
          <a:off x="1968500" y="167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27475</xdr:rowOff>
    </xdr:from>
    <xdr:ext cx="534377" cy="259045"/>
    <xdr:sp macro="" textlink="">
      <xdr:nvSpPr>
        <xdr:cNvPr id="247" name="テキスト ボックス 246"/>
        <xdr:cNvSpPr txBox="1"/>
      </xdr:nvSpPr>
      <xdr:spPr>
        <a:xfrm>
          <a:off x="1752111" y="1682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97244</xdr:rowOff>
    </xdr:from>
    <xdr:to>
      <xdr:col>1</xdr:col>
      <xdr:colOff>485775</xdr:colOff>
      <xdr:row>98</xdr:row>
      <xdr:rowOff>27394</xdr:rowOff>
    </xdr:to>
    <xdr:sp macro="" textlink="">
      <xdr:nvSpPr>
        <xdr:cNvPr id="248" name="フローチャート : 判断 247"/>
        <xdr:cNvSpPr/>
      </xdr:nvSpPr>
      <xdr:spPr>
        <a:xfrm>
          <a:off x="1079500" y="1672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18521</xdr:rowOff>
    </xdr:from>
    <xdr:ext cx="534377" cy="259045"/>
    <xdr:sp macro="" textlink="">
      <xdr:nvSpPr>
        <xdr:cNvPr id="249" name="テキスト ボックス 248"/>
        <xdr:cNvSpPr txBox="1"/>
      </xdr:nvSpPr>
      <xdr:spPr>
        <a:xfrm>
          <a:off x="863111" y="1682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142450</xdr:rowOff>
    </xdr:from>
    <xdr:to>
      <xdr:col>6</xdr:col>
      <xdr:colOff>561975</xdr:colOff>
      <xdr:row>98</xdr:row>
      <xdr:rowOff>72600</xdr:rowOff>
    </xdr:to>
    <xdr:sp macro="" textlink="">
      <xdr:nvSpPr>
        <xdr:cNvPr id="255" name="円/楕円 254"/>
        <xdr:cNvSpPr/>
      </xdr:nvSpPr>
      <xdr:spPr>
        <a:xfrm>
          <a:off x="4584700" y="167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120877</xdr:rowOff>
    </xdr:from>
    <xdr:ext cx="534377" cy="259045"/>
    <xdr:sp macro="" textlink="">
      <xdr:nvSpPr>
        <xdr:cNvPr id="256" name="衛生費該当値テキスト"/>
        <xdr:cNvSpPr txBox="1"/>
      </xdr:nvSpPr>
      <xdr:spPr>
        <a:xfrm>
          <a:off x="4686300" y="1675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30,189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129191</xdr:rowOff>
    </xdr:from>
    <xdr:to>
      <xdr:col>5</xdr:col>
      <xdr:colOff>409575</xdr:colOff>
      <xdr:row>98</xdr:row>
      <xdr:rowOff>59341</xdr:rowOff>
    </xdr:to>
    <xdr:sp macro="" textlink="">
      <xdr:nvSpPr>
        <xdr:cNvPr id="257" name="円/楕円 256"/>
        <xdr:cNvSpPr/>
      </xdr:nvSpPr>
      <xdr:spPr>
        <a:xfrm>
          <a:off x="3746500" y="1675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50468</xdr:rowOff>
    </xdr:from>
    <xdr:ext cx="534377" cy="259045"/>
    <xdr:sp macro="" textlink="">
      <xdr:nvSpPr>
        <xdr:cNvPr id="258" name="テキスト ボックス 257"/>
        <xdr:cNvSpPr txBox="1"/>
      </xdr:nvSpPr>
      <xdr:spPr>
        <a:xfrm>
          <a:off x="3530111" y="1685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30,885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76955</xdr:rowOff>
    </xdr:from>
    <xdr:to>
      <xdr:col>4</xdr:col>
      <xdr:colOff>206375</xdr:colOff>
      <xdr:row>98</xdr:row>
      <xdr:rowOff>7105</xdr:rowOff>
    </xdr:to>
    <xdr:sp macro="" textlink="">
      <xdr:nvSpPr>
        <xdr:cNvPr id="259" name="円/楕円 258"/>
        <xdr:cNvSpPr/>
      </xdr:nvSpPr>
      <xdr:spPr>
        <a:xfrm>
          <a:off x="2857500" y="1670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23632</xdr:rowOff>
    </xdr:from>
    <xdr:ext cx="534377" cy="259045"/>
    <xdr:sp macro="" textlink="">
      <xdr:nvSpPr>
        <xdr:cNvPr id="260" name="テキスト ボックス 259"/>
        <xdr:cNvSpPr txBox="1"/>
      </xdr:nvSpPr>
      <xdr:spPr>
        <a:xfrm>
          <a:off x="2641111" y="164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33,627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145098</xdr:rowOff>
    </xdr:from>
    <xdr:to>
      <xdr:col>3</xdr:col>
      <xdr:colOff>3175</xdr:colOff>
      <xdr:row>97</xdr:row>
      <xdr:rowOff>75248</xdr:rowOff>
    </xdr:to>
    <xdr:sp macro="" textlink="">
      <xdr:nvSpPr>
        <xdr:cNvPr id="261" name="円/楕円 260"/>
        <xdr:cNvSpPr/>
      </xdr:nvSpPr>
      <xdr:spPr>
        <a:xfrm>
          <a:off x="1968500" y="1660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91775</xdr:rowOff>
    </xdr:from>
    <xdr:ext cx="534377" cy="259045"/>
    <xdr:sp macro="" textlink="">
      <xdr:nvSpPr>
        <xdr:cNvPr id="262" name="テキスト ボックス 261"/>
        <xdr:cNvSpPr txBox="1"/>
      </xdr:nvSpPr>
      <xdr:spPr>
        <a:xfrm>
          <a:off x="1752111" y="163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39,050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46952</xdr:rowOff>
    </xdr:from>
    <xdr:to>
      <xdr:col>1</xdr:col>
      <xdr:colOff>485775</xdr:colOff>
      <xdr:row>97</xdr:row>
      <xdr:rowOff>148552</xdr:rowOff>
    </xdr:to>
    <xdr:sp macro="" textlink="">
      <xdr:nvSpPr>
        <xdr:cNvPr id="263" name="円/楕円 262"/>
        <xdr:cNvSpPr/>
      </xdr:nvSpPr>
      <xdr:spPr>
        <a:xfrm>
          <a:off x="1079500" y="1667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165079</xdr:rowOff>
    </xdr:from>
    <xdr:ext cx="534377" cy="259045"/>
    <xdr:sp macro="" textlink="">
      <xdr:nvSpPr>
        <xdr:cNvPr id="264" name="テキスト ボックス 263"/>
        <xdr:cNvSpPr txBox="1"/>
      </xdr:nvSpPr>
      <xdr:spPr>
        <a:xfrm>
          <a:off x="863111" y="1645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88" name="直線コネクタ 287"/>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91"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92" name="直線コネクタ 291"/>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67120</xdr:rowOff>
    </xdr:from>
    <xdr:to>
      <xdr:col>15</xdr:col>
      <xdr:colOff>180975</xdr:colOff>
      <xdr:row>35</xdr:row>
      <xdr:rowOff>79121</xdr:rowOff>
    </xdr:to>
    <xdr:cxnSp macro="">
      <xdr:nvCxnSpPr>
        <xdr:cNvPr id="293" name="直線コネクタ 292"/>
        <xdr:cNvCxnSpPr/>
      </xdr:nvCxnSpPr>
      <xdr:spPr>
        <a:xfrm flipV="1">
          <a:off x="9639300" y="6067870"/>
          <a:ext cx="8382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147718</xdr:rowOff>
    </xdr:from>
    <xdr:ext cx="378565" cy="259045"/>
    <xdr:sp macro="" textlink="">
      <xdr:nvSpPr>
        <xdr:cNvPr id="294" name="労働費平均値テキスト"/>
        <xdr:cNvSpPr txBox="1"/>
      </xdr:nvSpPr>
      <xdr:spPr>
        <a:xfrm>
          <a:off x="10528300" y="6491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5" name="フローチャート : 判断 294"/>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77407</xdr:rowOff>
    </xdr:from>
    <xdr:to>
      <xdr:col>14</xdr:col>
      <xdr:colOff>28575</xdr:colOff>
      <xdr:row>35</xdr:row>
      <xdr:rowOff>79121</xdr:rowOff>
    </xdr:to>
    <xdr:cxnSp macro="">
      <xdr:nvCxnSpPr>
        <xdr:cNvPr id="296" name="直線コネクタ 295"/>
        <xdr:cNvCxnSpPr/>
      </xdr:nvCxnSpPr>
      <xdr:spPr>
        <a:xfrm>
          <a:off x="8750300" y="6078157"/>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157671</xdr:rowOff>
    </xdr:from>
    <xdr:to>
      <xdr:col>14</xdr:col>
      <xdr:colOff>79375</xdr:colOff>
      <xdr:row>38</xdr:row>
      <xdr:rowOff>87821</xdr:rowOff>
    </xdr:to>
    <xdr:sp macro="" textlink="">
      <xdr:nvSpPr>
        <xdr:cNvPr id="297" name="フローチャート : 判断 296"/>
        <xdr:cNvSpPr/>
      </xdr:nvSpPr>
      <xdr:spPr>
        <a:xfrm>
          <a:off x="9588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78947</xdr:rowOff>
    </xdr:from>
    <xdr:ext cx="378565" cy="259045"/>
    <xdr:sp macro="" textlink="">
      <xdr:nvSpPr>
        <xdr:cNvPr id="298" name="テキスト ボックス 297"/>
        <xdr:cNvSpPr txBox="1"/>
      </xdr:nvSpPr>
      <xdr:spPr>
        <a:xfrm>
          <a:off x="9450017" y="6594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77407</xdr:rowOff>
    </xdr:from>
    <xdr:to>
      <xdr:col>12</xdr:col>
      <xdr:colOff>511175</xdr:colOff>
      <xdr:row>35</xdr:row>
      <xdr:rowOff>77788</xdr:rowOff>
    </xdr:to>
    <xdr:cxnSp macro="">
      <xdr:nvCxnSpPr>
        <xdr:cNvPr id="299" name="直線コネクタ 298"/>
        <xdr:cNvCxnSpPr/>
      </xdr:nvCxnSpPr>
      <xdr:spPr>
        <a:xfrm flipV="1">
          <a:off x="7861300" y="607815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151765</xdr:rowOff>
    </xdr:from>
    <xdr:to>
      <xdr:col>12</xdr:col>
      <xdr:colOff>561975</xdr:colOff>
      <xdr:row>38</xdr:row>
      <xdr:rowOff>81915</xdr:rowOff>
    </xdr:to>
    <xdr:sp macro="" textlink="">
      <xdr:nvSpPr>
        <xdr:cNvPr id="300" name="フローチャート : 判断 299"/>
        <xdr:cNvSpPr/>
      </xdr:nvSpPr>
      <xdr:spPr>
        <a:xfrm>
          <a:off x="8699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73042</xdr:rowOff>
    </xdr:from>
    <xdr:ext cx="378565" cy="259045"/>
    <xdr:sp macro="" textlink="">
      <xdr:nvSpPr>
        <xdr:cNvPr id="301" name="テキスト ボックス 300"/>
        <xdr:cNvSpPr txBox="1"/>
      </xdr:nvSpPr>
      <xdr:spPr>
        <a:xfrm>
          <a:off x="8561017" y="65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38735</xdr:rowOff>
    </xdr:from>
    <xdr:to>
      <xdr:col>11</xdr:col>
      <xdr:colOff>307975</xdr:colOff>
      <xdr:row>35</xdr:row>
      <xdr:rowOff>77788</xdr:rowOff>
    </xdr:to>
    <xdr:cxnSp macro="">
      <xdr:nvCxnSpPr>
        <xdr:cNvPr id="302" name="直線コネクタ 301"/>
        <xdr:cNvCxnSpPr/>
      </xdr:nvCxnSpPr>
      <xdr:spPr>
        <a:xfrm>
          <a:off x="6972300" y="6039485"/>
          <a:ext cx="889000" cy="3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102807</xdr:rowOff>
    </xdr:from>
    <xdr:to>
      <xdr:col>11</xdr:col>
      <xdr:colOff>358775</xdr:colOff>
      <xdr:row>38</xdr:row>
      <xdr:rowOff>32956</xdr:rowOff>
    </xdr:to>
    <xdr:sp macro="" textlink="">
      <xdr:nvSpPr>
        <xdr:cNvPr id="303" name="フローチャート : 判断 302"/>
        <xdr:cNvSpPr/>
      </xdr:nvSpPr>
      <xdr:spPr>
        <a:xfrm>
          <a:off x="7810500" y="64464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24083</xdr:rowOff>
    </xdr:from>
    <xdr:ext cx="469744" cy="259045"/>
    <xdr:sp macro="" textlink="">
      <xdr:nvSpPr>
        <xdr:cNvPr id="304" name="テキスト ボックス 303"/>
        <xdr:cNvSpPr txBox="1"/>
      </xdr:nvSpPr>
      <xdr:spPr>
        <a:xfrm>
          <a:off x="7626427" y="653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51372</xdr:rowOff>
    </xdr:from>
    <xdr:to>
      <xdr:col>10</xdr:col>
      <xdr:colOff>155575</xdr:colOff>
      <xdr:row>37</xdr:row>
      <xdr:rowOff>152972</xdr:rowOff>
    </xdr:to>
    <xdr:sp macro="" textlink="">
      <xdr:nvSpPr>
        <xdr:cNvPr id="305" name="フローチャート : 判断 304"/>
        <xdr:cNvSpPr/>
      </xdr:nvSpPr>
      <xdr:spPr>
        <a:xfrm>
          <a:off x="6921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144098</xdr:rowOff>
    </xdr:from>
    <xdr:ext cx="469744" cy="259045"/>
    <xdr:sp macro="" textlink="">
      <xdr:nvSpPr>
        <xdr:cNvPr id="306" name="テキスト ボックス 305"/>
        <xdr:cNvSpPr txBox="1"/>
      </xdr:nvSpPr>
      <xdr:spPr>
        <a:xfrm>
          <a:off x="6737427"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16320</xdr:rowOff>
    </xdr:from>
    <xdr:to>
      <xdr:col>15</xdr:col>
      <xdr:colOff>231775</xdr:colOff>
      <xdr:row>35</xdr:row>
      <xdr:rowOff>117920</xdr:rowOff>
    </xdr:to>
    <xdr:sp macro="" textlink="">
      <xdr:nvSpPr>
        <xdr:cNvPr id="312" name="円/楕円 311"/>
        <xdr:cNvSpPr/>
      </xdr:nvSpPr>
      <xdr:spPr>
        <a:xfrm>
          <a:off x="10426700" y="601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39197</xdr:rowOff>
    </xdr:from>
    <xdr:ext cx="469744" cy="259045"/>
    <xdr:sp macro="" textlink="">
      <xdr:nvSpPr>
        <xdr:cNvPr id="313" name="労働費該当値テキスト"/>
        <xdr:cNvSpPr txBox="1"/>
      </xdr:nvSpPr>
      <xdr:spPr>
        <a:xfrm>
          <a:off x="10528300"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28321</xdr:rowOff>
    </xdr:from>
    <xdr:to>
      <xdr:col>14</xdr:col>
      <xdr:colOff>79375</xdr:colOff>
      <xdr:row>35</xdr:row>
      <xdr:rowOff>129921</xdr:rowOff>
    </xdr:to>
    <xdr:sp macro="" textlink="">
      <xdr:nvSpPr>
        <xdr:cNvPr id="314" name="円/楕円 313"/>
        <xdr:cNvSpPr/>
      </xdr:nvSpPr>
      <xdr:spPr>
        <a:xfrm>
          <a:off x="9588500" y="602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146448</xdr:rowOff>
    </xdr:from>
    <xdr:ext cx="469744" cy="259045"/>
    <xdr:sp macro="" textlink="">
      <xdr:nvSpPr>
        <xdr:cNvPr id="315" name="テキスト ボックス 314"/>
        <xdr:cNvSpPr txBox="1"/>
      </xdr:nvSpPr>
      <xdr:spPr>
        <a:xfrm>
          <a:off x="9404427" y="580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26607</xdr:rowOff>
    </xdr:from>
    <xdr:to>
      <xdr:col>12</xdr:col>
      <xdr:colOff>561975</xdr:colOff>
      <xdr:row>35</xdr:row>
      <xdr:rowOff>128207</xdr:rowOff>
    </xdr:to>
    <xdr:sp macro="" textlink="">
      <xdr:nvSpPr>
        <xdr:cNvPr id="316" name="円/楕円 315"/>
        <xdr:cNvSpPr/>
      </xdr:nvSpPr>
      <xdr:spPr>
        <a:xfrm>
          <a:off x="8699500" y="602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144734</xdr:rowOff>
    </xdr:from>
    <xdr:ext cx="469744" cy="259045"/>
    <xdr:sp macro="" textlink="">
      <xdr:nvSpPr>
        <xdr:cNvPr id="317" name="テキスト ボックス 316"/>
        <xdr:cNvSpPr txBox="1"/>
      </xdr:nvSpPr>
      <xdr:spPr>
        <a:xfrm>
          <a:off x="8515427" y="580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26988</xdr:rowOff>
    </xdr:from>
    <xdr:to>
      <xdr:col>11</xdr:col>
      <xdr:colOff>358775</xdr:colOff>
      <xdr:row>35</xdr:row>
      <xdr:rowOff>128588</xdr:rowOff>
    </xdr:to>
    <xdr:sp macro="" textlink="">
      <xdr:nvSpPr>
        <xdr:cNvPr id="318" name="円/楕円 317"/>
        <xdr:cNvSpPr/>
      </xdr:nvSpPr>
      <xdr:spPr>
        <a:xfrm>
          <a:off x="7810500" y="602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145115</xdr:rowOff>
    </xdr:from>
    <xdr:ext cx="469744" cy="259045"/>
    <xdr:sp macro="" textlink="">
      <xdr:nvSpPr>
        <xdr:cNvPr id="319" name="テキスト ボックス 318"/>
        <xdr:cNvSpPr txBox="1"/>
      </xdr:nvSpPr>
      <xdr:spPr>
        <a:xfrm>
          <a:off x="7626427" y="580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3,425</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159385</xdr:rowOff>
    </xdr:from>
    <xdr:to>
      <xdr:col>10</xdr:col>
      <xdr:colOff>155575</xdr:colOff>
      <xdr:row>35</xdr:row>
      <xdr:rowOff>89535</xdr:rowOff>
    </xdr:to>
    <xdr:sp macro="" textlink="">
      <xdr:nvSpPr>
        <xdr:cNvPr id="320" name="円/楕円 319"/>
        <xdr:cNvSpPr/>
      </xdr:nvSpPr>
      <xdr:spPr>
        <a:xfrm>
          <a:off x="6921500" y="598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106062</xdr:rowOff>
    </xdr:from>
    <xdr:ext cx="469744" cy="259045"/>
    <xdr:sp macro="" textlink="">
      <xdr:nvSpPr>
        <xdr:cNvPr id="321" name="テキスト ボックス 320"/>
        <xdr:cNvSpPr txBox="1"/>
      </xdr:nvSpPr>
      <xdr:spPr>
        <a:xfrm>
          <a:off x="6737427" y="576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5" name="直線コネクタ 344"/>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6" name="農林水産業費最小値テキスト"/>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7" name="直線コネクタ 346"/>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48" name="農林水産業費最大値テキスト"/>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49" name="直線コネクタ 348"/>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122936</xdr:rowOff>
    </xdr:from>
    <xdr:to>
      <xdr:col>15</xdr:col>
      <xdr:colOff>180975</xdr:colOff>
      <xdr:row>58</xdr:row>
      <xdr:rowOff>135224</xdr:rowOff>
    </xdr:to>
    <xdr:cxnSp macro="">
      <xdr:nvCxnSpPr>
        <xdr:cNvPr id="350" name="直線コネクタ 349"/>
        <xdr:cNvCxnSpPr/>
      </xdr:nvCxnSpPr>
      <xdr:spPr>
        <a:xfrm>
          <a:off x="9639300" y="10067036"/>
          <a:ext cx="838200" cy="1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153440</xdr:rowOff>
    </xdr:from>
    <xdr:ext cx="534377" cy="259045"/>
    <xdr:sp macro="" textlink="">
      <xdr:nvSpPr>
        <xdr:cNvPr id="351" name="農林水産業費平均値テキスト"/>
        <xdr:cNvSpPr txBox="1"/>
      </xdr:nvSpPr>
      <xdr:spPr>
        <a:xfrm>
          <a:off x="10528300" y="9583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52" name="フローチャート : 判断 351"/>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122936</xdr:rowOff>
    </xdr:from>
    <xdr:to>
      <xdr:col>14</xdr:col>
      <xdr:colOff>28575</xdr:colOff>
      <xdr:row>58</xdr:row>
      <xdr:rowOff>127089</xdr:rowOff>
    </xdr:to>
    <xdr:cxnSp macro="">
      <xdr:nvCxnSpPr>
        <xdr:cNvPr id="353" name="直線コネクタ 352"/>
        <xdr:cNvCxnSpPr/>
      </xdr:nvCxnSpPr>
      <xdr:spPr>
        <a:xfrm flipV="1">
          <a:off x="8750300" y="10067036"/>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4" name="フローチャート : 判断 353"/>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73239</xdr:rowOff>
    </xdr:from>
    <xdr:ext cx="534377" cy="259045"/>
    <xdr:sp macro="" textlink="">
      <xdr:nvSpPr>
        <xdr:cNvPr id="355" name="テキスト ボックス 354"/>
        <xdr:cNvSpPr txBox="1"/>
      </xdr:nvSpPr>
      <xdr:spPr>
        <a:xfrm>
          <a:off x="9372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127089</xdr:rowOff>
    </xdr:from>
    <xdr:to>
      <xdr:col>12</xdr:col>
      <xdr:colOff>511175</xdr:colOff>
      <xdr:row>58</xdr:row>
      <xdr:rowOff>137014</xdr:rowOff>
    </xdr:to>
    <xdr:cxnSp macro="">
      <xdr:nvCxnSpPr>
        <xdr:cNvPr id="356" name="直線コネクタ 355"/>
        <xdr:cNvCxnSpPr/>
      </xdr:nvCxnSpPr>
      <xdr:spPr>
        <a:xfrm flipV="1">
          <a:off x="7861300" y="10071189"/>
          <a:ext cx="889000" cy="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7" name="フローチャート : 判断 356"/>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8" name="テキスト ボックス 357"/>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136347</xdr:rowOff>
    </xdr:from>
    <xdr:to>
      <xdr:col>11</xdr:col>
      <xdr:colOff>307975</xdr:colOff>
      <xdr:row>58</xdr:row>
      <xdr:rowOff>137014</xdr:rowOff>
    </xdr:to>
    <xdr:cxnSp macro="">
      <xdr:nvCxnSpPr>
        <xdr:cNvPr id="359" name="直線コネクタ 358"/>
        <xdr:cNvCxnSpPr/>
      </xdr:nvCxnSpPr>
      <xdr:spPr>
        <a:xfrm>
          <a:off x="6972300" y="10080447"/>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60" name="フローチャート : 判断 359"/>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1" name="テキスト ボックス 360"/>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2" name="フローチャート : 判断 361"/>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3" name="テキスト ボックス 362"/>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84424</xdr:rowOff>
    </xdr:from>
    <xdr:to>
      <xdr:col>15</xdr:col>
      <xdr:colOff>231775</xdr:colOff>
      <xdr:row>59</xdr:row>
      <xdr:rowOff>14574</xdr:rowOff>
    </xdr:to>
    <xdr:sp macro="" textlink="">
      <xdr:nvSpPr>
        <xdr:cNvPr id="369" name="円/楕円 368"/>
        <xdr:cNvSpPr/>
      </xdr:nvSpPr>
      <xdr:spPr>
        <a:xfrm>
          <a:off x="10426700" y="1002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170801</xdr:rowOff>
    </xdr:from>
    <xdr:ext cx="469744" cy="259045"/>
    <xdr:sp macro="" textlink="">
      <xdr:nvSpPr>
        <xdr:cNvPr id="370" name="農林水産業費該当値テキスト"/>
        <xdr:cNvSpPr txBox="1"/>
      </xdr:nvSpPr>
      <xdr:spPr>
        <a:xfrm>
          <a:off x="10528300" y="994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72136</xdr:rowOff>
    </xdr:from>
    <xdr:to>
      <xdr:col>14</xdr:col>
      <xdr:colOff>79375</xdr:colOff>
      <xdr:row>59</xdr:row>
      <xdr:rowOff>2286</xdr:rowOff>
    </xdr:to>
    <xdr:sp macro="" textlink="">
      <xdr:nvSpPr>
        <xdr:cNvPr id="371" name="円/楕円 370"/>
        <xdr:cNvSpPr/>
      </xdr:nvSpPr>
      <xdr:spPr>
        <a:xfrm>
          <a:off x="9588500" y="1001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164863</xdr:rowOff>
    </xdr:from>
    <xdr:ext cx="469744" cy="259045"/>
    <xdr:sp macro="" textlink="">
      <xdr:nvSpPr>
        <xdr:cNvPr id="372" name="テキスト ボックス 371"/>
        <xdr:cNvSpPr txBox="1"/>
      </xdr:nvSpPr>
      <xdr:spPr>
        <a:xfrm>
          <a:off x="9404427" y="1010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76289</xdr:rowOff>
    </xdr:from>
    <xdr:to>
      <xdr:col>12</xdr:col>
      <xdr:colOff>561975</xdr:colOff>
      <xdr:row>59</xdr:row>
      <xdr:rowOff>6439</xdr:rowOff>
    </xdr:to>
    <xdr:sp macro="" textlink="">
      <xdr:nvSpPr>
        <xdr:cNvPr id="373" name="円/楕円 372"/>
        <xdr:cNvSpPr/>
      </xdr:nvSpPr>
      <xdr:spPr>
        <a:xfrm>
          <a:off x="8699500" y="1002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169016</xdr:rowOff>
    </xdr:from>
    <xdr:ext cx="469744" cy="259045"/>
    <xdr:sp macro="" textlink="">
      <xdr:nvSpPr>
        <xdr:cNvPr id="374" name="テキスト ボックス 373"/>
        <xdr:cNvSpPr txBox="1"/>
      </xdr:nvSpPr>
      <xdr:spPr>
        <a:xfrm>
          <a:off x="8515427" y="1011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86214</xdr:rowOff>
    </xdr:from>
    <xdr:to>
      <xdr:col>11</xdr:col>
      <xdr:colOff>358775</xdr:colOff>
      <xdr:row>59</xdr:row>
      <xdr:rowOff>16364</xdr:rowOff>
    </xdr:to>
    <xdr:sp macro="" textlink="">
      <xdr:nvSpPr>
        <xdr:cNvPr id="375" name="円/楕円 374"/>
        <xdr:cNvSpPr/>
      </xdr:nvSpPr>
      <xdr:spPr>
        <a:xfrm>
          <a:off x="7810500" y="1003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7491</xdr:rowOff>
    </xdr:from>
    <xdr:ext cx="469744" cy="259045"/>
    <xdr:sp macro="" textlink="">
      <xdr:nvSpPr>
        <xdr:cNvPr id="376" name="テキスト ボックス 375"/>
        <xdr:cNvSpPr txBox="1"/>
      </xdr:nvSpPr>
      <xdr:spPr>
        <a:xfrm>
          <a:off x="7626427" y="1012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85547</xdr:rowOff>
    </xdr:from>
    <xdr:to>
      <xdr:col>10</xdr:col>
      <xdr:colOff>155575</xdr:colOff>
      <xdr:row>59</xdr:row>
      <xdr:rowOff>15697</xdr:rowOff>
    </xdr:to>
    <xdr:sp macro="" textlink="">
      <xdr:nvSpPr>
        <xdr:cNvPr id="377" name="円/楕円 376"/>
        <xdr:cNvSpPr/>
      </xdr:nvSpPr>
      <xdr:spPr>
        <a:xfrm>
          <a:off x="6921500" y="1002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6824</xdr:rowOff>
    </xdr:from>
    <xdr:ext cx="469744" cy="259045"/>
    <xdr:sp macro="" textlink="">
      <xdr:nvSpPr>
        <xdr:cNvPr id="378" name="テキスト ボックス 377"/>
        <xdr:cNvSpPr txBox="1"/>
      </xdr:nvSpPr>
      <xdr:spPr>
        <a:xfrm>
          <a:off x="6737427"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114935</xdr:rowOff>
    </xdr:from>
    <xdr:to>
      <xdr:col>15</xdr:col>
      <xdr:colOff>180340</xdr:colOff>
      <xdr:row>79</xdr:row>
      <xdr:rowOff>22809</xdr:rowOff>
    </xdr:to>
    <xdr:cxnSp macro="">
      <xdr:nvCxnSpPr>
        <xdr:cNvPr id="402" name="直線コネクタ 401"/>
        <xdr:cNvCxnSpPr/>
      </xdr:nvCxnSpPr>
      <xdr:spPr>
        <a:xfrm flipV="1">
          <a:off x="10475595" y="12116435"/>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26636</xdr:rowOff>
    </xdr:from>
    <xdr:ext cx="378565" cy="259045"/>
    <xdr:sp macro="" textlink="">
      <xdr:nvSpPr>
        <xdr:cNvPr id="403" name="商工費最小値テキスト"/>
        <xdr:cNvSpPr txBox="1"/>
      </xdr:nvSpPr>
      <xdr:spPr>
        <a:xfrm>
          <a:off x="10528300" y="13571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22809</xdr:rowOff>
    </xdr:from>
    <xdr:to>
      <xdr:col>15</xdr:col>
      <xdr:colOff>269875</xdr:colOff>
      <xdr:row>79</xdr:row>
      <xdr:rowOff>22809</xdr:rowOff>
    </xdr:to>
    <xdr:cxnSp macro="">
      <xdr:nvCxnSpPr>
        <xdr:cNvPr id="404" name="直線コネクタ 403"/>
        <xdr:cNvCxnSpPr/>
      </xdr:nvCxnSpPr>
      <xdr:spPr>
        <a:xfrm>
          <a:off x="10388600" y="1356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61612</xdr:rowOff>
    </xdr:from>
    <xdr:ext cx="534377" cy="259045"/>
    <xdr:sp macro="" textlink="">
      <xdr:nvSpPr>
        <xdr:cNvPr id="405" name="商工費最大値テキスト"/>
        <xdr:cNvSpPr txBox="1"/>
      </xdr:nvSpPr>
      <xdr:spPr>
        <a:xfrm>
          <a:off x="10528300" y="118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70</xdr:row>
      <xdr:rowOff>114935</xdr:rowOff>
    </xdr:from>
    <xdr:to>
      <xdr:col>15</xdr:col>
      <xdr:colOff>269875</xdr:colOff>
      <xdr:row>70</xdr:row>
      <xdr:rowOff>114935</xdr:rowOff>
    </xdr:to>
    <xdr:cxnSp macro="">
      <xdr:nvCxnSpPr>
        <xdr:cNvPr id="406" name="直線コネクタ 405"/>
        <xdr:cNvCxnSpPr/>
      </xdr:nvCxnSpPr>
      <xdr:spPr>
        <a:xfrm>
          <a:off x="10388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77064</xdr:rowOff>
    </xdr:from>
    <xdr:to>
      <xdr:col>15</xdr:col>
      <xdr:colOff>180975</xdr:colOff>
      <xdr:row>78</xdr:row>
      <xdr:rowOff>83846</xdr:rowOff>
    </xdr:to>
    <xdr:cxnSp macro="">
      <xdr:nvCxnSpPr>
        <xdr:cNvPr id="407" name="直線コネクタ 406"/>
        <xdr:cNvCxnSpPr/>
      </xdr:nvCxnSpPr>
      <xdr:spPr>
        <a:xfrm>
          <a:off x="9639300" y="13450164"/>
          <a:ext cx="8382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15308</xdr:rowOff>
    </xdr:from>
    <xdr:ext cx="469744" cy="259045"/>
    <xdr:sp macro="" textlink="">
      <xdr:nvSpPr>
        <xdr:cNvPr id="408" name="商工費平均値テキスト"/>
        <xdr:cNvSpPr txBox="1"/>
      </xdr:nvSpPr>
      <xdr:spPr>
        <a:xfrm>
          <a:off x="10528300" y="13045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163881</xdr:rowOff>
    </xdr:from>
    <xdr:to>
      <xdr:col>15</xdr:col>
      <xdr:colOff>231775</xdr:colOff>
      <xdr:row>77</xdr:row>
      <xdr:rowOff>94031</xdr:rowOff>
    </xdr:to>
    <xdr:sp macro="" textlink="">
      <xdr:nvSpPr>
        <xdr:cNvPr id="409" name="フローチャート : 判断 408"/>
        <xdr:cNvSpPr/>
      </xdr:nvSpPr>
      <xdr:spPr>
        <a:xfrm>
          <a:off x="104267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77064</xdr:rowOff>
    </xdr:from>
    <xdr:to>
      <xdr:col>14</xdr:col>
      <xdr:colOff>28575</xdr:colOff>
      <xdr:row>78</xdr:row>
      <xdr:rowOff>108877</xdr:rowOff>
    </xdr:to>
    <xdr:cxnSp macro="">
      <xdr:nvCxnSpPr>
        <xdr:cNvPr id="410" name="直線コネクタ 409"/>
        <xdr:cNvCxnSpPr/>
      </xdr:nvCxnSpPr>
      <xdr:spPr>
        <a:xfrm flipV="1">
          <a:off x="8750300" y="13450164"/>
          <a:ext cx="88900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114009</xdr:rowOff>
    </xdr:from>
    <xdr:to>
      <xdr:col>14</xdr:col>
      <xdr:colOff>79375</xdr:colOff>
      <xdr:row>77</xdr:row>
      <xdr:rowOff>44159</xdr:rowOff>
    </xdr:to>
    <xdr:sp macro="" textlink="">
      <xdr:nvSpPr>
        <xdr:cNvPr id="411" name="フローチャート : 判断 410"/>
        <xdr:cNvSpPr/>
      </xdr:nvSpPr>
      <xdr:spPr>
        <a:xfrm>
          <a:off x="9588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60685</xdr:rowOff>
    </xdr:from>
    <xdr:ext cx="534377" cy="259045"/>
    <xdr:sp macro="" textlink="">
      <xdr:nvSpPr>
        <xdr:cNvPr id="412" name="テキスト ボックス 411"/>
        <xdr:cNvSpPr txBox="1"/>
      </xdr:nvSpPr>
      <xdr:spPr>
        <a:xfrm>
          <a:off x="9372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108877</xdr:rowOff>
    </xdr:from>
    <xdr:to>
      <xdr:col>12</xdr:col>
      <xdr:colOff>511175</xdr:colOff>
      <xdr:row>78</xdr:row>
      <xdr:rowOff>113412</xdr:rowOff>
    </xdr:to>
    <xdr:cxnSp macro="">
      <xdr:nvCxnSpPr>
        <xdr:cNvPr id="413" name="直線コネクタ 412"/>
        <xdr:cNvCxnSpPr/>
      </xdr:nvCxnSpPr>
      <xdr:spPr>
        <a:xfrm flipV="1">
          <a:off x="7861300" y="13481977"/>
          <a:ext cx="889000" cy="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4" name="フローチャート : 判断 413"/>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5" name="テキスト ボックス 414"/>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61480</xdr:rowOff>
    </xdr:from>
    <xdr:to>
      <xdr:col>11</xdr:col>
      <xdr:colOff>307975</xdr:colOff>
      <xdr:row>78</xdr:row>
      <xdr:rowOff>113412</xdr:rowOff>
    </xdr:to>
    <xdr:cxnSp macro="">
      <xdr:nvCxnSpPr>
        <xdr:cNvPr id="416" name="直線コネクタ 415"/>
        <xdr:cNvCxnSpPr/>
      </xdr:nvCxnSpPr>
      <xdr:spPr>
        <a:xfrm>
          <a:off x="6972300" y="13434580"/>
          <a:ext cx="889000" cy="5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7" name="フローチャート : 判断 416"/>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8" name="テキスト ボックス 417"/>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9" name="フローチャート : 判断 418"/>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20" name="テキスト ボックス 419"/>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33046</xdr:rowOff>
    </xdr:from>
    <xdr:to>
      <xdr:col>15</xdr:col>
      <xdr:colOff>231775</xdr:colOff>
      <xdr:row>78</xdr:row>
      <xdr:rowOff>134646</xdr:rowOff>
    </xdr:to>
    <xdr:sp macro="" textlink="">
      <xdr:nvSpPr>
        <xdr:cNvPr id="426" name="円/楕円 425"/>
        <xdr:cNvSpPr/>
      </xdr:nvSpPr>
      <xdr:spPr>
        <a:xfrm>
          <a:off x="10426700" y="134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119423</xdr:rowOff>
    </xdr:from>
    <xdr:ext cx="469744" cy="259045"/>
    <xdr:sp macro="" textlink="">
      <xdr:nvSpPr>
        <xdr:cNvPr id="427" name="商工費該当値テキスト"/>
        <xdr:cNvSpPr txBox="1"/>
      </xdr:nvSpPr>
      <xdr:spPr>
        <a:xfrm>
          <a:off x="10528300" y="13321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26264</xdr:rowOff>
    </xdr:from>
    <xdr:to>
      <xdr:col>14</xdr:col>
      <xdr:colOff>79375</xdr:colOff>
      <xdr:row>78</xdr:row>
      <xdr:rowOff>127864</xdr:rowOff>
    </xdr:to>
    <xdr:sp macro="" textlink="">
      <xdr:nvSpPr>
        <xdr:cNvPr id="428" name="円/楕円 427"/>
        <xdr:cNvSpPr/>
      </xdr:nvSpPr>
      <xdr:spPr>
        <a:xfrm>
          <a:off x="9588500" y="1339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118991</xdr:rowOff>
    </xdr:from>
    <xdr:ext cx="469744" cy="259045"/>
    <xdr:sp macro="" textlink="">
      <xdr:nvSpPr>
        <xdr:cNvPr id="429" name="テキスト ボックス 428"/>
        <xdr:cNvSpPr txBox="1"/>
      </xdr:nvSpPr>
      <xdr:spPr>
        <a:xfrm>
          <a:off x="9404427" y="1349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58077</xdr:rowOff>
    </xdr:from>
    <xdr:to>
      <xdr:col>12</xdr:col>
      <xdr:colOff>561975</xdr:colOff>
      <xdr:row>78</xdr:row>
      <xdr:rowOff>159677</xdr:rowOff>
    </xdr:to>
    <xdr:sp macro="" textlink="">
      <xdr:nvSpPr>
        <xdr:cNvPr id="430" name="円/楕円 429"/>
        <xdr:cNvSpPr/>
      </xdr:nvSpPr>
      <xdr:spPr>
        <a:xfrm>
          <a:off x="8699500" y="1343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150804</xdr:rowOff>
    </xdr:from>
    <xdr:ext cx="469744" cy="259045"/>
    <xdr:sp macro="" textlink="">
      <xdr:nvSpPr>
        <xdr:cNvPr id="431" name="テキスト ボックス 430"/>
        <xdr:cNvSpPr txBox="1"/>
      </xdr:nvSpPr>
      <xdr:spPr>
        <a:xfrm>
          <a:off x="8515427" y="1352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62612</xdr:rowOff>
    </xdr:from>
    <xdr:to>
      <xdr:col>11</xdr:col>
      <xdr:colOff>358775</xdr:colOff>
      <xdr:row>78</xdr:row>
      <xdr:rowOff>164212</xdr:rowOff>
    </xdr:to>
    <xdr:sp macro="" textlink="">
      <xdr:nvSpPr>
        <xdr:cNvPr id="432" name="円/楕円 431"/>
        <xdr:cNvSpPr/>
      </xdr:nvSpPr>
      <xdr:spPr>
        <a:xfrm>
          <a:off x="7810500" y="1343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155339</xdr:rowOff>
    </xdr:from>
    <xdr:ext cx="469744" cy="259045"/>
    <xdr:sp macro="" textlink="">
      <xdr:nvSpPr>
        <xdr:cNvPr id="433" name="テキスト ボックス 432"/>
        <xdr:cNvSpPr txBox="1"/>
      </xdr:nvSpPr>
      <xdr:spPr>
        <a:xfrm>
          <a:off x="7626427" y="1352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10680</xdr:rowOff>
    </xdr:from>
    <xdr:to>
      <xdr:col>10</xdr:col>
      <xdr:colOff>155575</xdr:colOff>
      <xdr:row>78</xdr:row>
      <xdr:rowOff>112280</xdr:rowOff>
    </xdr:to>
    <xdr:sp macro="" textlink="">
      <xdr:nvSpPr>
        <xdr:cNvPr id="434" name="円/楕円 433"/>
        <xdr:cNvSpPr/>
      </xdr:nvSpPr>
      <xdr:spPr>
        <a:xfrm>
          <a:off x="6921500" y="1338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103407</xdr:rowOff>
    </xdr:from>
    <xdr:ext cx="469744" cy="259045"/>
    <xdr:sp macro="" textlink="">
      <xdr:nvSpPr>
        <xdr:cNvPr id="435" name="テキスト ボックス 434"/>
        <xdr:cNvSpPr txBox="1"/>
      </xdr:nvSpPr>
      <xdr:spPr>
        <a:xfrm>
          <a:off x="6737427" y="1347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99650</xdr:rowOff>
    </xdr:from>
    <xdr:to>
      <xdr:col>15</xdr:col>
      <xdr:colOff>180340</xdr:colOff>
      <xdr:row>98</xdr:row>
      <xdr:rowOff>167475</xdr:rowOff>
    </xdr:to>
    <xdr:cxnSp macro="">
      <xdr:nvCxnSpPr>
        <xdr:cNvPr id="458" name="直線コネクタ 457"/>
        <xdr:cNvCxnSpPr/>
      </xdr:nvCxnSpPr>
      <xdr:spPr>
        <a:xfrm flipV="1">
          <a:off x="10475595" y="15701600"/>
          <a:ext cx="1270" cy="1267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171302</xdr:rowOff>
    </xdr:from>
    <xdr:ext cx="534377" cy="259045"/>
    <xdr:sp macro="" textlink="">
      <xdr:nvSpPr>
        <xdr:cNvPr id="459" name="土木費最小値テキスト"/>
        <xdr:cNvSpPr txBox="1"/>
      </xdr:nvSpPr>
      <xdr:spPr>
        <a:xfrm>
          <a:off x="10528300" y="169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98</xdr:row>
      <xdr:rowOff>167475</xdr:rowOff>
    </xdr:from>
    <xdr:to>
      <xdr:col>15</xdr:col>
      <xdr:colOff>269875</xdr:colOff>
      <xdr:row>98</xdr:row>
      <xdr:rowOff>167475</xdr:rowOff>
    </xdr:to>
    <xdr:cxnSp macro="">
      <xdr:nvCxnSpPr>
        <xdr:cNvPr id="460" name="直線コネクタ 459"/>
        <xdr:cNvCxnSpPr/>
      </xdr:nvCxnSpPr>
      <xdr:spPr>
        <a:xfrm>
          <a:off x="10388600" y="1696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46327</xdr:rowOff>
    </xdr:from>
    <xdr:ext cx="534377" cy="259045"/>
    <xdr:sp macro="" textlink="">
      <xdr:nvSpPr>
        <xdr:cNvPr id="461" name="土木費最大値テキスト"/>
        <xdr:cNvSpPr txBox="1"/>
      </xdr:nvSpPr>
      <xdr:spPr>
        <a:xfrm>
          <a:off x="10528300" y="15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91</xdr:row>
      <xdr:rowOff>99650</xdr:rowOff>
    </xdr:from>
    <xdr:to>
      <xdr:col>15</xdr:col>
      <xdr:colOff>269875</xdr:colOff>
      <xdr:row>91</xdr:row>
      <xdr:rowOff>99650</xdr:rowOff>
    </xdr:to>
    <xdr:cxnSp macro="">
      <xdr:nvCxnSpPr>
        <xdr:cNvPr id="462" name="直線コネクタ 461"/>
        <xdr:cNvCxnSpPr/>
      </xdr:nvCxnSpPr>
      <xdr:spPr>
        <a:xfrm>
          <a:off x="10388600" y="1570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3318</xdr:rowOff>
    </xdr:from>
    <xdr:to>
      <xdr:col>15</xdr:col>
      <xdr:colOff>180975</xdr:colOff>
      <xdr:row>98</xdr:row>
      <xdr:rowOff>32395</xdr:rowOff>
    </xdr:to>
    <xdr:cxnSp macro="">
      <xdr:nvCxnSpPr>
        <xdr:cNvPr id="463" name="直線コネクタ 462"/>
        <xdr:cNvCxnSpPr/>
      </xdr:nvCxnSpPr>
      <xdr:spPr>
        <a:xfrm flipV="1">
          <a:off x="9639300" y="16805418"/>
          <a:ext cx="838200" cy="2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25137</xdr:rowOff>
    </xdr:from>
    <xdr:ext cx="534377" cy="259045"/>
    <xdr:sp macro="" textlink="">
      <xdr:nvSpPr>
        <xdr:cNvPr id="464" name="土木費平均値テキスト"/>
        <xdr:cNvSpPr txBox="1"/>
      </xdr:nvSpPr>
      <xdr:spPr>
        <a:xfrm>
          <a:off x="10528300" y="1631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2260</xdr:rowOff>
    </xdr:from>
    <xdr:to>
      <xdr:col>15</xdr:col>
      <xdr:colOff>231775</xdr:colOff>
      <xdr:row>96</xdr:row>
      <xdr:rowOff>103860</xdr:rowOff>
    </xdr:to>
    <xdr:sp macro="" textlink="">
      <xdr:nvSpPr>
        <xdr:cNvPr id="465" name="フローチャート : 判断 464"/>
        <xdr:cNvSpPr/>
      </xdr:nvSpPr>
      <xdr:spPr>
        <a:xfrm>
          <a:off x="104267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167452</xdr:rowOff>
    </xdr:from>
    <xdr:to>
      <xdr:col>14</xdr:col>
      <xdr:colOff>28575</xdr:colOff>
      <xdr:row>98</xdr:row>
      <xdr:rowOff>32395</xdr:rowOff>
    </xdr:to>
    <xdr:cxnSp macro="">
      <xdr:nvCxnSpPr>
        <xdr:cNvPr id="466" name="直線コネクタ 465"/>
        <xdr:cNvCxnSpPr/>
      </xdr:nvCxnSpPr>
      <xdr:spPr>
        <a:xfrm>
          <a:off x="8750300" y="16798102"/>
          <a:ext cx="889000" cy="3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25074</xdr:rowOff>
    </xdr:from>
    <xdr:to>
      <xdr:col>14</xdr:col>
      <xdr:colOff>79375</xdr:colOff>
      <xdr:row>96</xdr:row>
      <xdr:rowOff>126674</xdr:rowOff>
    </xdr:to>
    <xdr:sp macro="" textlink="">
      <xdr:nvSpPr>
        <xdr:cNvPr id="467" name="フローチャート : 判断 466"/>
        <xdr:cNvSpPr/>
      </xdr:nvSpPr>
      <xdr:spPr>
        <a:xfrm>
          <a:off x="9588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143201</xdr:rowOff>
    </xdr:from>
    <xdr:ext cx="534377" cy="259045"/>
    <xdr:sp macro="" textlink="">
      <xdr:nvSpPr>
        <xdr:cNvPr id="468" name="テキスト ボックス 467"/>
        <xdr:cNvSpPr txBox="1"/>
      </xdr:nvSpPr>
      <xdr:spPr>
        <a:xfrm>
          <a:off x="9372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111765</xdr:rowOff>
    </xdr:from>
    <xdr:to>
      <xdr:col>12</xdr:col>
      <xdr:colOff>511175</xdr:colOff>
      <xdr:row>97</xdr:row>
      <xdr:rowOff>167452</xdr:rowOff>
    </xdr:to>
    <xdr:cxnSp macro="">
      <xdr:nvCxnSpPr>
        <xdr:cNvPr id="469" name="直線コネクタ 468"/>
        <xdr:cNvCxnSpPr/>
      </xdr:nvCxnSpPr>
      <xdr:spPr>
        <a:xfrm>
          <a:off x="7861300" y="16742415"/>
          <a:ext cx="889000" cy="5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161023</xdr:rowOff>
    </xdr:from>
    <xdr:to>
      <xdr:col>12</xdr:col>
      <xdr:colOff>561975</xdr:colOff>
      <xdr:row>96</xdr:row>
      <xdr:rowOff>91173</xdr:rowOff>
    </xdr:to>
    <xdr:sp macro="" textlink="">
      <xdr:nvSpPr>
        <xdr:cNvPr id="470" name="フローチャート : 判断 469"/>
        <xdr:cNvSpPr/>
      </xdr:nvSpPr>
      <xdr:spPr>
        <a:xfrm>
          <a:off x="8699500" y="164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107700</xdr:rowOff>
    </xdr:from>
    <xdr:ext cx="534377" cy="259045"/>
    <xdr:sp macro="" textlink="">
      <xdr:nvSpPr>
        <xdr:cNvPr id="471" name="テキスト ボックス 470"/>
        <xdr:cNvSpPr txBox="1"/>
      </xdr:nvSpPr>
      <xdr:spPr>
        <a:xfrm>
          <a:off x="8483111" y="1622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111765</xdr:rowOff>
    </xdr:from>
    <xdr:to>
      <xdr:col>11</xdr:col>
      <xdr:colOff>307975</xdr:colOff>
      <xdr:row>97</xdr:row>
      <xdr:rowOff>114348</xdr:rowOff>
    </xdr:to>
    <xdr:cxnSp macro="">
      <xdr:nvCxnSpPr>
        <xdr:cNvPr id="472" name="直線コネクタ 471"/>
        <xdr:cNvCxnSpPr/>
      </xdr:nvCxnSpPr>
      <xdr:spPr>
        <a:xfrm flipV="1">
          <a:off x="6972300" y="16742415"/>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104468</xdr:rowOff>
    </xdr:from>
    <xdr:to>
      <xdr:col>11</xdr:col>
      <xdr:colOff>358775</xdr:colOff>
      <xdr:row>96</xdr:row>
      <xdr:rowOff>34618</xdr:rowOff>
    </xdr:to>
    <xdr:sp macro="" textlink="">
      <xdr:nvSpPr>
        <xdr:cNvPr id="473" name="フローチャート : 判断 472"/>
        <xdr:cNvSpPr/>
      </xdr:nvSpPr>
      <xdr:spPr>
        <a:xfrm>
          <a:off x="7810500" y="1639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51145</xdr:rowOff>
    </xdr:from>
    <xdr:ext cx="534377" cy="259045"/>
    <xdr:sp macro="" textlink="">
      <xdr:nvSpPr>
        <xdr:cNvPr id="474" name="テキスト ボックス 473"/>
        <xdr:cNvSpPr txBox="1"/>
      </xdr:nvSpPr>
      <xdr:spPr>
        <a:xfrm>
          <a:off x="7594111" y="1616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42059</xdr:rowOff>
    </xdr:from>
    <xdr:to>
      <xdr:col>10</xdr:col>
      <xdr:colOff>155575</xdr:colOff>
      <xdr:row>96</xdr:row>
      <xdr:rowOff>143659</xdr:rowOff>
    </xdr:to>
    <xdr:sp macro="" textlink="">
      <xdr:nvSpPr>
        <xdr:cNvPr id="475" name="フローチャート : 判断 474"/>
        <xdr:cNvSpPr/>
      </xdr:nvSpPr>
      <xdr:spPr>
        <a:xfrm>
          <a:off x="6921500" y="165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160186</xdr:rowOff>
    </xdr:from>
    <xdr:ext cx="534377" cy="259045"/>
    <xdr:sp macro="" textlink="">
      <xdr:nvSpPr>
        <xdr:cNvPr id="476" name="テキスト ボックス 475"/>
        <xdr:cNvSpPr txBox="1"/>
      </xdr:nvSpPr>
      <xdr:spPr>
        <a:xfrm>
          <a:off x="6705111" y="1627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123968</xdr:rowOff>
    </xdr:from>
    <xdr:to>
      <xdr:col>15</xdr:col>
      <xdr:colOff>231775</xdr:colOff>
      <xdr:row>98</xdr:row>
      <xdr:rowOff>54118</xdr:rowOff>
    </xdr:to>
    <xdr:sp macro="" textlink="">
      <xdr:nvSpPr>
        <xdr:cNvPr id="482" name="円/楕円 481"/>
        <xdr:cNvSpPr/>
      </xdr:nvSpPr>
      <xdr:spPr>
        <a:xfrm>
          <a:off x="10426700" y="167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102395</xdr:rowOff>
    </xdr:from>
    <xdr:ext cx="534377" cy="259045"/>
    <xdr:sp macro="" textlink="">
      <xdr:nvSpPr>
        <xdr:cNvPr id="483" name="土木費該当値テキスト"/>
        <xdr:cNvSpPr txBox="1"/>
      </xdr:nvSpPr>
      <xdr:spPr>
        <a:xfrm>
          <a:off x="10528300" y="1673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25,966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153045</xdr:rowOff>
    </xdr:from>
    <xdr:to>
      <xdr:col>14</xdr:col>
      <xdr:colOff>79375</xdr:colOff>
      <xdr:row>98</xdr:row>
      <xdr:rowOff>83195</xdr:rowOff>
    </xdr:to>
    <xdr:sp macro="" textlink="">
      <xdr:nvSpPr>
        <xdr:cNvPr id="484" name="円/楕円 483"/>
        <xdr:cNvSpPr/>
      </xdr:nvSpPr>
      <xdr:spPr>
        <a:xfrm>
          <a:off x="9588500" y="1678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74322</xdr:rowOff>
    </xdr:from>
    <xdr:ext cx="534377" cy="259045"/>
    <xdr:sp macro="" textlink="">
      <xdr:nvSpPr>
        <xdr:cNvPr id="485" name="テキスト ボックス 484"/>
        <xdr:cNvSpPr txBox="1"/>
      </xdr:nvSpPr>
      <xdr:spPr>
        <a:xfrm>
          <a:off x="9372111" y="1687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24,694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116652</xdr:rowOff>
    </xdr:from>
    <xdr:to>
      <xdr:col>12</xdr:col>
      <xdr:colOff>561975</xdr:colOff>
      <xdr:row>98</xdr:row>
      <xdr:rowOff>46802</xdr:rowOff>
    </xdr:to>
    <xdr:sp macro="" textlink="">
      <xdr:nvSpPr>
        <xdr:cNvPr id="486" name="円/楕円 485"/>
        <xdr:cNvSpPr/>
      </xdr:nvSpPr>
      <xdr:spPr>
        <a:xfrm>
          <a:off x="8699500" y="1674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37929</xdr:rowOff>
    </xdr:from>
    <xdr:ext cx="534377" cy="259045"/>
    <xdr:sp macro="" textlink="">
      <xdr:nvSpPr>
        <xdr:cNvPr id="487" name="テキスト ボックス 486"/>
        <xdr:cNvSpPr txBox="1"/>
      </xdr:nvSpPr>
      <xdr:spPr>
        <a:xfrm>
          <a:off x="8483111" y="1684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26,286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60965</xdr:rowOff>
    </xdr:from>
    <xdr:to>
      <xdr:col>11</xdr:col>
      <xdr:colOff>358775</xdr:colOff>
      <xdr:row>97</xdr:row>
      <xdr:rowOff>162565</xdr:rowOff>
    </xdr:to>
    <xdr:sp macro="" textlink="">
      <xdr:nvSpPr>
        <xdr:cNvPr id="488" name="円/楕円 487"/>
        <xdr:cNvSpPr/>
      </xdr:nvSpPr>
      <xdr:spPr>
        <a:xfrm>
          <a:off x="7810500" y="16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153692</xdr:rowOff>
    </xdr:from>
    <xdr:ext cx="534377" cy="259045"/>
    <xdr:sp macro="" textlink="">
      <xdr:nvSpPr>
        <xdr:cNvPr id="489" name="テキスト ボックス 488"/>
        <xdr:cNvSpPr txBox="1"/>
      </xdr:nvSpPr>
      <xdr:spPr>
        <a:xfrm>
          <a:off x="7594111" y="1678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28,722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63548</xdr:rowOff>
    </xdr:from>
    <xdr:to>
      <xdr:col>10</xdr:col>
      <xdr:colOff>155575</xdr:colOff>
      <xdr:row>97</xdr:row>
      <xdr:rowOff>165148</xdr:rowOff>
    </xdr:to>
    <xdr:sp macro="" textlink="">
      <xdr:nvSpPr>
        <xdr:cNvPr id="490" name="円/楕円 489"/>
        <xdr:cNvSpPr/>
      </xdr:nvSpPr>
      <xdr:spPr>
        <a:xfrm>
          <a:off x="6921500" y="1669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156275</xdr:rowOff>
    </xdr:from>
    <xdr:ext cx="534377" cy="259045"/>
    <xdr:sp macro="" textlink="">
      <xdr:nvSpPr>
        <xdr:cNvPr id="491" name="テキスト ボックス 490"/>
        <xdr:cNvSpPr txBox="1"/>
      </xdr:nvSpPr>
      <xdr:spPr>
        <a:xfrm>
          <a:off x="6705111" y="1678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90094</xdr:rowOff>
    </xdr:from>
    <xdr:to>
      <xdr:col>23</xdr:col>
      <xdr:colOff>516889</xdr:colOff>
      <xdr:row>38</xdr:row>
      <xdr:rowOff>130937</xdr:rowOff>
    </xdr:to>
    <xdr:cxnSp macro="">
      <xdr:nvCxnSpPr>
        <xdr:cNvPr id="516" name="直線コネクタ 515"/>
        <xdr:cNvCxnSpPr/>
      </xdr:nvCxnSpPr>
      <xdr:spPr>
        <a:xfrm flipV="1">
          <a:off x="16317595" y="5405044"/>
          <a:ext cx="1269" cy="124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134764</xdr:rowOff>
    </xdr:from>
    <xdr:ext cx="534377" cy="259045"/>
    <xdr:sp macro="" textlink="">
      <xdr:nvSpPr>
        <xdr:cNvPr id="517" name="消防費最小値テキスト"/>
        <xdr:cNvSpPr txBox="1"/>
      </xdr:nvSpPr>
      <xdr:spPr>
        <a:xfrm>
          <a:off x="16370300"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38</xdr:row>
      <xdr:rowOff>130937</xdr:rowOff>
    </xdr:from>
    <xdr:to>
      <xdr:col>23</xdr:col>
      <xdr:colOff>606425</xdr:colOff>
      <xdr:row>38</xdr:row>
      <xdr:rowOff>130937</xdr:rowOff>
    </xdr:to>
    <xdr:cxnSp macro="">
      <xdr:nvCxnSpPr>
        <xdr:cNvPr id="518" name="直線コネクタ 517"/>
        <xdr:cNvCxnSpPr/>
      </xdr:nvCxnSpPr>
      <xdr:spPr>
        <a:xfrm>
          <a:off x="16230600" y="6646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36771</xdr:rowOff>
    </xdr:from>
    <xdr:ext cx="534377" cy="259045"/>
    <xdr:sp macro="" textlink="">
      <xdr:nvSpPr>
        <xdr:cNvPr id="519" name="消防費最大値テキスト"/>
        <xdr:cNvSpPr txBox="1"/>
      </xdr:nvSpPr>
      <xdr:spPr>
        <a:xfrm>
          <a:off x="16370300" y="51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31</xdr:row>
      <xdr:rowOff>90094</xdr:rowOff>
    </xdr:from>
    <xdr:to>
      <xdr:col>23</xdr:col>
      <xdr:colOff>606425</xdr:colOff>
      <xdr:row>31</xdr:row>
      <xdr:rowOff>90094</xdr:rowOff>
    </xdr:to>
    <xdr:cxnSp macro="">
      <xdr:nvCxnSpPr>
        <xdr:cNvPr id="520" name="直線コネクタ 519"/>
        <xdr:cNvCxnSpPr/>
      </xdr:nvCxnSpPr>
      <xdr:spPr>
        <a:xfrm>
          <a:off x="16230600" y="540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150178</xdr:rowOff>
    </xdr:from>
    <xdr:to>
      <xdr:col>23</xdr:col>
      <xdr:colOff>517525</xdr:colOff>
      <xdr:row>37</xdr:row>
      <xdr:rowOff>118593</xdr:rowOff>
    </xdr:to>
    <xdr:cxnSp macro="">
      <xdr:nvCxnSpPr>
        <xdr:cNvPr id="521" name="直線コネクタ 520"/>
        <xdr:cNvCxnSpPr/>
      </xdr:nvCxnSpPr>
      <xdr:spPr>
        <a:xfrm flipV="1">
          <a:off x="15481300" y="6322378"/>
          <a:ext cx="838200" cy="13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105465</xdr:rowOff>
    </xdr:from>
    <xdr:ext cx="534377" cy="259045"/>
    <xdr:sp macro="" textlink="">
      <xdr:nvSpPr>
        <xdr:cNvPr id="522" name="消防費平均値テキスト"/>
        <xdr:cNvSpPr txBox="1"/>
      </xdr:nvSpPr>
      <xdr:spPr>
        <a:xfrm>
          <a:off x="16370300" y="62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127038</xdr:rowOff>
    </xdr:from>
    <xdr:to>
      <xdr:col>23</xdr:col>
      <xdr:colOff>568325</xdr:colOff>
      <xdr:row>37</xdr:row>
      <xdr:rowOff>57188</xdr:rowOff>
    </xdr:to>
    <xdr:sp macro="" textlink="">
      <xdr:nvSpPr>
        <xdr:cNvPr id="523" name="フローチャート : 判断 522"/>
        <xdr:cNvSpPr/>
      </xdr:nvSpPr>
      <xdr:spPr>
        <a:xfrm>
          <a:off x="162687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15265</xdr:rowOff>
    </xdr:from>
    <xdr:to>
      <xdr:col>22</xdr:col>
      <xdr:colOff>365125</xdr:colOff>
      <xdr:row>37</xdr:row>
      <xdr:rowOff>118593</xdr:rowOff>
    </xdr:to>
    <xdr:cxnSp macro="">
      <xdr:nvCxnSpPr>
        <xdr:cNvPr id="524" name="直線コネクタ 523"/>
        <xdr:cNvCxnSpPr/>
      </xdr:nvCxnSpPr>
      <xdr:spPr>
        <a:xfrm>
          <a:off x="14592300" y="6358915"/>
          <a:ext cx="889000" cy="10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149708</xdr:rowOff>
    </xdr:from>
    <xdr:to>
      <xdr:col>22</xdr:col>
      <xdr:colOff>415925</xdr:colOff>
      <xdr:row>37</xdr:row>
      <xdr:rowOff>79858</xdr:rowOff>
    </xdr:to>
    <xdr:sp macro="" textlink="">
      <xdr:nvSpPr>
        <xdr:cNvPr id="525" name="フローチャート : 判断 524"/>
        <xdr:cNvSpPr/>
      </xdr:nvSpPr>
      <xdr:spPr>
        <a:xfrm>
          <a:off x="15430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96385</xdr:rowOff>
    </xdr:from>
    <xdr:ext cx="534377" cy="259045"/>
    <xdr:sp macro="" textlink="">
      <xdr:nvSpPr>
        <xdr:cNvPr id="526" name="テキスト ボックス 525"/>
        <xdr:cNvSpPr txBox="1"/>
      </xdr:nvSpPr>
      <xdr:spPr>
        <a:xfrm>
          <a:off x="15214111" y="609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15265</xdr:rowOff>
    </xdr:from>
    <xdr:to>
      <xdr:col>21</xdr:col>
      <xdr:colOff>161925</xdr:colOff>
      <xdr:row>37</xdr:row>
      <xdr:rowOff>57328</xdr:rowOff>
    </xdr:to>
    <xdr:cxnSp macro="">
      <xdr:nvCxnSpPr>
        <xdr:cNvPr id="527" name="直線コネクタ 526"/>
        <xdr:cNvCxnSpPr/>
      </xdr:nvCxnSpPr>
      <xdr:spPr>
        <a:xfrm flipV="1">
          <a:off x="13703300" y="6358915"/>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50495</xdr:rowOff>
    </xdr:from>
    <xdr:to>
      <xdr:col>21</xdr:col>
      <xdr:colOff>212725</xdr:colOff>
      <xdr:row>37</xdr:row>
      <xdr:rowOff>152095</xdr:rowOff>
    </xdr:to>
    <xdr:sp macro="" textlink="">
      <xdr:nvSpPr>
        <xdr:cNvPr id="528" name="フローチャート : 判断 527"/>
        <xdr:cNvSpPr/>
      </xdr:nvSpPr>
      <xdr:spPr>
        <a:xfrm>
          <a:off x="14541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143222</xdr:rowOff>
    </xdr:from>
    <xdr:ext cx="534377" cy="259045"/>
    <xdr:sp macro="" textlink="">
      <xdr:nvSpPr>
        <xdr:cNvPr id="529" name="テキスト ボックス 528"/>
        <xdr:cNvSpPr txBox="1"/>
      </xdr:nvSpPr>
      <xdr:spPr>
        <a:xfrm>
          <a:off x="14325111" y="648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57328</xdr:rowOff>
    </xdr:from>
    <xdr:to>
      <xdr:col>19</xdr:col>
      <xdr:colOff>644525</xdr:colOff>
      <xdr:row>37</xdr:row>
      <xdr:rowOff>118173</xdr:rowOff>
    </xdr:to>
    <xdr:cxnSp macro="">
      <xdr:nvCxnSpPr>
        <xdr:cNvPr id="530" name="直線コネクタ 529"/>
        <xdr:cNvCxnSpPr/>
      </xdr:nvCxnSpPr>
      <xdr:spPr>
        <a:xfrm flipV="1">
          <a:off x="12814300" y="6400978"/>
          <a:ext cx="889000" cy="6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98730</xdr:rowOff>
    </xdr:from>
    <xdr:to>
      <xdr:col>20</xdr:col>
      <xdr:colOff>9525</xdr:colOff>
      <xdr:row>38</xdr:row>
      <xdr:rowOff>28880</xdr:rowOff>
    </xdr:to>
    <xdr:sp macro="" textlink="">
      <xdr:nvSpPr>
        <xdr:cNvPr id="531" name="フローチャート : 判断 530"/>
        <xdr:cNvSpPr/>
      </xdr:nvSpPr>
      <xdr:spPr>
        <a:xfrm>
          <a:off x="13652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20007</xdr:rowOff>
    </xdr:from>
    <xdr:ext cx="534377" cy="259045"/>
    <xdr:sp macro="" textlink="">
      <xdr:nvSpPr>
        <xdr:cNvPr id="532" name="テキスト ボックス 531"/>
        <xdr:cNvSpPr txBox="1"/>
      </xdr:nvSpPr>
      <xdr:spPr>
        <a:xfrm>
          <a:off x="13436111" y="65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105016</xdr:rowOff>
    </xdr:from>
    <xdr:to>
      <xdr:col>18</xdr:col>
      <xdr:colOff>492125</xdr:colOff>
      <xdr:row>38</xdr:row>
      <xdr:rowOff>35167</xdr:rowOff>
    </xdr:to>
    <xdr:sp macro="" textlink="">
      <xdr:nvSpPr>
        <xdr:cNvPr id="533" name="フローチャート : 判断 532"/>
        <xdr:cNvSpPr/>
      </xdr:nvSpPr>
      <xdr:spPr>
        <a:xfrm>
          <a:off x="12763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26293</xdr:rowOff>
    </xdr:from>
    <xdr:ext cx="534377" cy="259045"/>
    <xdr:sp macro="" textlink="">
      <xdr:nvSpPr>
        <xdr:cNvPr id="534" name="テキスト ボックス 533"/>
        <xdr:cNvSpPr txBox="1"/>
      </xdr:nvSpPr>
      <xdr:spPr>
        <a:xfrm>
          <a:off x="12547111" y="65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99378</xdr:rowOff>
    </xdr:from>
    <xdr:to>
      <xdr:col>23</xdr:col>
      <xdr:colOff>568325</xdr:colOff>
      <xdr:row>37</xdr:row>
      <xdr:rowOff>29528</xdr:rowOff>
    </xdr:to>
    <xdr:sp macro="" textlink="">
      <xdr:nvSpPr>
        <xdr:cNvPr id="540" name="円/楕円 539"/>
        <xdr:cNvSpPr/>
      </xdr:nvSpPr>
      <xdr:spPr>
        <a:xfrm>
          <a:off x="16268700" y="627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122255</xdr:rowOff>
    </xdr:from>
    <xdr:ext cx="534377" cy="259045"/>
    <xdr:sp macro="" textlink="">
      <xdr:nvSpPr>
        <xdr:cNvPr id="541" name="消防費該当値テキスト"/>
        <xdr:cNvSpPr txBox="1"/>
      </xdr:nvSpPr>
      <xdr:spPr>
        <a:xfrm>
          <a:off x="16370300" y="612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20,725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67793</xdr:rowOff>
    </xdr:from>
    <xdr:to>
      <xdr:col>22</xdr:col>
      <xdr:colOff>415925</xdr:colOff>
      <xdr:row>37</xdr:row>
      <xdr:rowOff>169393</xdr:rowOff>
    </xdr:to>
    <xdr:sp macro="" textlink="">
      <xdr:nvSpPr>
        <xdr:cNvPr id="542" name="円/楕円 541"/>
        <xdr:cNvSpPr/>
      </xdr:nvSpPr>
      <xdr:spPr>
        <a:xfrm>
          <a:off x="15430500" y="64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160520</xdr:rowOff>
    </xdr:from>
    <xdr:ext cx="534377" cy="259045"/>
    <xdr:sp macro="" textlink="">
      <xdr:nvSpPr>
        <xdr:cNvPr id="543" name="テキスト ボックス 542"/>
        <xdr:cNvSpPr txBox="1"/>
      </xdr:nvSpPr>
      <xdr:spPr>
        <a:xfrm>
          <a:off x="15214111" y="650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17,054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135915</xdr:rowOff>
    </xdr:from>
    <xdr:to>
      <xdr:col>21</xdr:col>
      <xdr:colOff>212725</xdr:colOff>
      <xdr:row>37</xdr:row>
      <xdr:rowOff>66065</xdr:rowOff>
    </xdr:to>
    <xdr:sp macro="" textlink="">
      <xdr:nvSpPr>
        <xdr:cNvPr id="544" name="円/楕円 543"/>
        <xdr:cNvSpPr/>
      </xdr:nvSpPr>
      <xdr:spPr>
        <a:xfrm>
          <a:off x="14541500" y="63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82592</xdr:rowOff>
    </xdr:from>
    <xdr:ext cx="534377" cy="259045"/>
    <xdr:sp macro="" textlink="">
      <xdr:nvSpPr>
        <xdr:cNvPr id="545" name="テキスト ボックス 544"/>
        <xdr:cNvSpPr txBox="1"/>
      </xdr:nvSpPr>
      <xdr:spPr>
        <a:xfrm>
          <a:off x="14325111" y="608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6528</xdr:rowOff>
    </xdr:from>
    <xdr:to>
      <xdr:col>20</xdr:col>
      <xdr:colOff>9525</xdr:colOff>
      <xdr:row>37</xdr:row>
      <xdr:rowOff>108128</xdr:rowOff>
    </xdr:to>
    <xdr:sp macro="" textlink="">
      <xdr:nvSpPr>
        <xdr:cNvPr id="546" name="円/楕円 545"/>
        <xdr:cNvSpPr/>
      </xdr:nvSpPr>
      <xdr:spPr>
        <a:xfrm>
          <a:off x="13652500" y="635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124655</xdr:rowOff>
    </xdr:from>
    <xdr:ext cx="534377" cy="259045"/>
    <xdr:sp macro="" textlink="">
      <xdr:nvSpPr>
        <xdr:cNvPr id="547" name="テキスト ボックス 546"/>
        <xdr:cNvSpPr txBox="1"/>
      </xdr:nvSpPr>
      <xdr:spPr>
        <a:xfrm>
          <a:off x="13436111" y="61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18,662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67373</xdr:rowOff>
    </xdr:from>
    <xdr:to>
      <xdr:col>18</xdr:col>
      <xdr:colOff>492125</xdr:colOff>
      <xdr:row>37</xdr:row>
      <xdr:rowOff>168973</xdr:rowOff>
    </xdr:to>
    <xdr:sp macro="" textlink="">
      <xdr:nvSpPr>
        <xdr:cNvPr id="548" name="円/楕円 547"/>
        <xdr:cNvSpPr/>
      </xdr:nvSpPr>
      <xdr:spPr>
        <a:xfrm>
          <a:off x="12763500" y="641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14050</xdr:rowOff>
    </xdr:from>
    <xdr:ext cx="534377" cy="259045"/>
    <xdr:sp macro="" textlink="">
      <xdr:nvSpPr>
        <xdr:cNvPr id="549" name="テキスト ボックス 548"/>
        <xdr:cNvSpPr txBox="1"/>
      </xdr:nvSpPr>
      <xdr:spPr>
        <a:xfrm>
          <a:off x="12547111" y="618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143553</xdr:rowOff>
    </xdr:from>
    <xdr:to>
      <xdr:col>23</xdr:col>
      <xdr:colOff>516889</xdr:colOff>
      <xdr:row>59</xdr:row>
      <xdr:rowOff>40063</xdr:rowOff>
    </xdr:to>
    <xdr:cxnSp macro="">
      <xdr:nvCxnSpPr>
        <xdr:cNvPr id="576" name="直線コネクタ 575"/>
        <xdr:cNvCxnSpPr/>
      </xdr:nvCxnSpPr>
      <xdr:spPr>
        <a:xfrm flipV="1">
          <a:off x="16317595" y="8544603"/>
          <a:ext cx="1269" cy="161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43890</xdr:rowOff>
    </xdr:from>
    <xdr:ext cx="534377" cy="259045"/>
    <xdr:sp macro="" textlink="">
      <xdr:nvSpPr>
        <xdr:cNvPr id="577" name="教育費最小値テキスト"/>
        <xdr:cNvSpPr txBox="1"/>
      </xdr:nvSpPr>
      <xdr:spPr>
        <a:xfrm>
          <a:off x="16370300" y="101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59</xdr:row>
      <xdr:rowOff>40063</xdr:rowOff>
    </xdr:from>
    <xdr:to>
      <xdr:col>23</xdr:col>
      <xdr:colOff>606425</xdr:colOff>
      <xdr:row>59</xdr:row>
      <xdr:rowOff>40063</xdr:rowOff>
    </xdr:to>
    <xdr:cxnSp macro="">
      <xdr:nvCxnSpPr>
        <xdr:cNvPr id="578" name="直線コネクタ 577"/>
        <xdr:cNvCxnSpPr/>
      </xdr:nvCxnSpPr>
      <xdr:spPr>
        <a:xfrm>
          <a:off x="16230600" y="1015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90230</xdr:rowOff>
    </xdr:from>
    <xdr:ext cx="599010" cy="259045"/>
    <xdr:sp macro="" textlink="">
      <xdr:nvSpPr>
        <xdr:cNvPr id="579" name="教育費最大値テキスト"/>
        <xdr:cNvSpPr txBox="1"/>
      </xdr:nvSpPr>
      <xdr:spPr>
        <a:xfrm>
          <a:off x="16370300" y="83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49</xdr:row>
      <xdr:rowOff>143553</xdr:rowOff>
    </xdr:from>
    <xdr:to>
      <xdr:col>23</xdr:col>
      <xdr:colOff>606425</xdr:colOff>
      <xdr:row>49</xdr:row>
      <xdr:rowOff>143553</xdr:rowOff>
    </xdr:to>
    <xdr:cxnSp macro="">
      <xdr:nvCxnSpPr>
        <xdr:cNvPr id="580" name="直線コネクタ 579"/>
        <xdr:cNvCxnSpPr/>
      </xdr:nvCxnSpPr>
      <xdr:spPr>
        <a:xfrm>
          <a:off x="16230600" y="854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61715</xdr:rowOff>
    </xdr:from>
    <xdr:to>
      <xdr:col>23</xdr:col>
      <xdr:colOff>517525</xdr:colOff>
      <xdr:row>58</xdr:row>
      <xdr:rowOff>87204</xdr:rowOff>
    </xdr:to>
    <xdr:cxnSp macro="">
      <xdr:nvCxnSpPr>
        <xdr:cNvPr id="581" name="直線コネクタ 580"/>
        <xdr:cNvCxnSpPr/>
      </xdr:nvCxnSpPr>
      <xdr:spPr>
        <a:xfrm flipV="1">
          <a:off x="15481300" y="10005815"/>
          <a:ext cx="838200" cy="2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99351</xdr:rowOff>
    </xdr:from>
    <xdr:ext cx="534377" cy="259045"/>
    <xdr:sp macro="" textlink="">
      <xdr:nvSpPr>
        <xdr:cNvPr id="582" name="教育費平均値テキスト"/>
        <xdr:cNvSpPr txBox="1"/>
      </xdr:nvSpPr>
      <xdr:spPr>
        <a:xfrm>
          <a:off x="16370300" y="952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76474</xdr:rowOff>
    </xdr:from>
    <xdr:to>
      <xdr:col>23</xdr:col>
      <xdr:colOff>568325</xdr:colOff>
      <xdr:row>57</xdr:row>
      <xdr:rowOff>6624</xdr:rowOff>
    </xdr:to>
    <xdr:sp macro="" textlink="">
      <xdr:nvSpPr>
        <xdr:cNvPr id="583" name="フローチャート : 判断 582"/>
        <xdr:cNvSpPr/>
      </xdr:nvSpPr>
      <xdr:spPr>
        <a:xfrm>
          <a:off x="162687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81424</xdr:rowOff>
    </xdr:from>
    <xdr:to>
      <xdr:col>22</xdr:col>
      <xdr:colOff>365125</xdr:colOff>
      <xdr:row>58</xdr:row>
      <xdr:rowOff>87204</xdr:rowOff>
    </xdr:to>
    <xdr:cxnSp macro="">
      <xdr:nvCxnSpPr>
        <xdr:cNvPr id="584" name="直線コネクタ 583"/>
        <xdr:cNvCxnSpPr/>
      </xdr:nvCxnSpPr>
      <xdr:spPr>
        <a:xfrm>
          <a:off x="14592300" y="10025524"/>
          <a:ext cx="8890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67232</xdr:rowOff>
    </xdr:from>
    <xdr:to>
      <xdr:col>22</xdr:col>
      <xdr:colOff>415925</xdr:colOff>
      <xdr:row>56</xdr:row>
      <xdr:rowOff>168832</xdr:rowOff>
    </xdr:to>
    <xdr:sp macro="" textlink="">
      <xdr:nvSpPr>
        <xdr:cNvPr id="585" name="フローチャート : 判断 584"/>
        <xdr:cNvSpPr/>
      </xdr:nvSpPr>
      <xdr:spPr>
        <a:xfrm>
          <a:off x="15430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13909</xdr:rowOff>
    </xdr:from>
    <xdr:ext cx="534377" cy="259045"/>
    <xdr:sp macro="" textlink="">
      <xdr:nvSpPr>
        <xdr:cNvPr id="586" name="テキスト ボックス 585"/>
        <xdr:cNvSpPr txBox="1"/>
      </xdr:nvSpPr>
      <xdr:spPr>
        <a:xfrm>
          <a:off x="15214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81424</xdr:rowOff>
    </xdr:from>
    <xdr:to>
      <xdr:col>21</xdr:col>
      <xdr:colOff>161925</xdr:colOff>
      <xdr:row>58</xdr:row>
      <xdr:rowOff>98079</xdr:rowOff>
    </xdr:to>
    <xdr:cxnSp macro="">
      <xdr:nvCxnSpPr>
        <xdr:cNvPr id="587" name="直線コネクタ 586"/>
        <xdr:cNvCxnSpPr/>
      </xdr:nvCxnSpPr>
      <xdr:spPr>
        <a:xfrm flipV="1">
          <a:off x="13703300" y="10025524"/>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126929</xdr:rowOff>
    </xdr:from>
    <xdr:to>
      <xdr:col>21</xdr:col>
      <xdr:colOff>212725</xdr:colOff>
      <xdr:row>57</xdr:row>
      <xdr:rowOff>57079</xdr:rowOff>
    </xdr:to>
    <xdr:sp macro="" textlink="">
      <xdr:nvSpPr>
        <xdr:cNvPr id="588" name="フローチャート : 判断 587"/>
        <xdr:cNvSpPr/>
      </xdr:nvSpPr>
      <xdr:spPr>
        <a:xfrm>
          <a:off x="14541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73606</xdr:rowOff>
    </xdr:from>
    <xdr:ext cx="534377" cy="259045"/>
    <xdr:sp macro="" textlink="">
      <xdr:nvSpPr>
        <xdr:cNvPr id="589" name="テキスト ボックス 588"/>
        <xdr:cNvSpPr txBox="1"/>
      </xdr:nvSpPr>
      <xdr:spPr>
        <a:xfrm>
          <a:off x="14325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98079</xdr:rowOff>
    </xdr:from>
    <xdr:to>
      <xdr:col>19</xdr:col>
      <xdr:colOff>644525</xdr:colOff>
      <xdr:row>58</xdr:row>
      <xdr:rowOff>98503</xdr:rowOff>
    </xdr:to>
    <xdr:cxnSp macro="">
      <xdr:nvCxnSpPr>
        <xdr:cNvPr id="590" name="直線コネクタ 589"/>
        <xdr:cNvCxnSpPr/>
      </xdr:nvCxnSpPr>
      <xdr:spPr>
        <a:xfrm flipV="1">
          <a:off x="12814300" y="10042179"/>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170983</xdr:rowOff>
    </xdr:from>
    <xdr:to>
      <xdr:col>20</xdr:col>
      <xdr:colOff>9525</xdr:colOff>
      <xdr:row>57</xdr:row>
      <xdr:rowOff>101133</xdr:rowOff>
    </xdr:to>
    <xdr:sp macro="" textlink="">
      <xdr:nvSpPr>
        <xdr:cNvPr id="591" name="フローチャート : 判断 590"/>
        <xdr:cNvSpPr/>
      </xdr:nvSpPr>
      <xdr:spPr>
        <a:xfrm>
          <a:off x="13652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117660</xdr:rowOff>
    </xdr:from>
    <xdr:ext cx="534377" cy="259045"/>
    <xdr:sp macro="" textlink="">
      <xdr:nvSpPr>
        <xdr:cNvPr id="592" name="テキスト ボックス 591"/>
        <xdr:cNvSpPr txBox="1"/>
      </xdr:nvSpPr>
      <xdr:spPr>
        <a:xfrm>
          <a:off x="13436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3534</xdr:rowOff>
    </xdr:from>
    <xdr:to>
      <xdr:col>18</xdr:col>
      <xdr:colOff>492125</xdr:colOff>
      <xdr:row>57</xdr:row>
      <xdr:rowOff>105134</xdr:rowOff>
    </xdr:to>
    <xdr:sp macro="" textlink="">
      <xdr:nvSpPr>
        <xdr:cNvPr id="593" name="フローチャート : 判断 592"/>
        <xdr:cNvSpPr/>
      </xdr:nvSpPr>
      <xdr:spPr>
        <a:xfrm>
          <a:off x="12763500" y="977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121661</xdr:rowOff>
    </xdr:from>
    <xdr:ext cx="534377" cy="259045"/>
    <xdr:sp macro="" textlink="">
      <xdr:nvSpPr>
        <xdr:cNvPr id="594" name="テキスト ボックス 593"/>
        <xdr:cNvSpPr txBox="1"/>
      </xdr:nvSpPr>
      <xdr:spPr>
        <a:xfrm>
          <a:off x="12547111" y="955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10915</xdr:rowOff>
    </xdr:from>
    <xdr:to>
      <xdr:col>23</xdr:col>
      <xdr:colOff>568325</xdr:colOff>
      <xdr:row>58</xdr:row>
      <xdr:rowOff>112515</xdr:rowOff>
    </xdr:to>
    <xdr:sp macro="" textlink="">
      <xdr:nvSpPr>
        <xdr:cNvPr id="600" name="円/楕円 599"/>
        <xdr:cNvSpPr/>
      </xdr:nvSpPr>
      <xdr:spPr>
        <a:xfrm>
          <a:off x="16268700" y="99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160792</xdr:rowOff>
    </xdr:from>
    <xdr:ext cx="534377" cy="259045"/>
    <xdr:sp macro="" textlink="">
      <xdr:nvSpPr>
        <xdr:cNvPr id="601" name="教育費該当値テキスト"/>
        <xdr:cNvSpPr txBox="1"/>
      </xdr:nvSpPr>
      <xdr:spPr>
        <a:xfrm>
          <a:off x="16370300" y="993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32,776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36404</xdr:rowOff>
    </xdr:from>
    <xdr:to>
      <xdr:col>22</xdr:col>
      <xdr:colOff>415925</xdr:colOff>
      <xdr:row>58</xdr:row>
      <xdr:rowOff>138004</xdr:rowOff>
    </xdr:to>
    <xdr:sp macro="" textlink="">
      <xdr:nvSpPr>
        <xdr:cNvPr id="602" name="円/楕円 601"/>
        <xdr:cNvSpPr/>
      </xdr:nvSpPr>
      <xdr:spPr>
        <a:xfrm>
          <a:off x="15430500" y="998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129131</xdr:rowOff>
    </xdr:from>
    <xdr:ext cx="534377" cy="259045"/>
    <xdr:sp macro="" textlink="">
      <xdr:nvSpPr>
        <xdr:cNvPr id="603" name="テキスト ボックス 602"/>
        <xdr:cNvSpPr txBox="1"/>
      </xdr:nvSpPr>
      <xdr:spPr>
        <a:xfrm>
          <a:off x="15214111" y="1007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31,215</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30624</xdr:rowOff>
    </xdr:from>
    <xdr:to>
      <xdr:col>21</xdr:col>
      <xdr:colOff>212725</xdr:colOff>
      <xdr:row>58</xdr:row>
      <xdr:rowOff>132224</xdr:rowOff>
    </xdr:to>
    <xdr:sp macro="" textlink="">
      <xdr:nvSpPr>
        <xdr:cNvPr id="604" name="円/楕円 603"/>
        <xdr:cNvSpPr/>
      </xdr:nvSpPr>
      <xdr:spPr>
        <a:xfrm>
          <a:off x="14541500" y="997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123351</xdr:rowOff>
    </xdr:from>
    <xdr:ext cx="534377" cy="259045"/>
    <xdr:sp macro="" textlink="">
      <xdr:nvSpPr>
        <xdr:cNvPr id="605" name="テキスト ボックス 604"/>
        <xdr:cNvSpPr txBox="1"/>
      </xdr:nvSpPr>
      <xdr:spPr>
        <a:xfrm>
          <a:off x="14325111" y="1006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31,569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47279</xdr:rowOff>
    </xdr:from>
    <xdr:to>
      <xdr:col>20</xdr:col>
      <xdr:colOff>9525</xdr:colOff>
      <xdr:row>58</xdr:row>
      <xdr:rowOff>148879</xdr:rowOff>
    </xdr:to>
    <xdr:sp macro="" textlink="">
      <xdr:nvSpPr>
        <xdr:cNvPr id="606" name="円/楕円 605"/>
        <xdr:cNvSpPr/>
      </xdr:nvSpPr>
      <xdr:spPr>
        <a:xfrm>
          <a:off x="13652500" y="999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140006</xdr:rowOff>
    </xdr:from>
    <xdr:ext cx="534377" cy="259045"/>
    <xdr:sp macro="" textlink="">
      <xdr:nvSpPr>
        <xdr:cNvPr id="607" name="テキスト ボックス 606"/>
        <xdr:cNvSpPr txBox="1"/>
      </xdr:nvSpPr>
      <xdr:spPr>
        <a:xfrm>
          <a:off x="13436111" y="1008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30,549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47703</xdr:rowOff>
    </xdr:from>
    <xdr:to>
      <xdr:col>18</xdr:col>
      <xdr:colOff>492125</xdr:colOff>
      <xdr:row>58</xdr:row>
      <xdr:rowOff>149303</xdr:rowOff>
    </xdr:to>
    <xdr:sp macro="" textlink="">
      <xdr:nvSpPr>
        <xdr:cNvPr id="608" name="円/楕円 607"/>
        <xdr:cNvSpPr/>
      </xdr:nvSpPr>
      <xdr:spPr>
        <a:xfrm>
          <a:off x="12763500" y="999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140430</xdr:rowOff>
    </xdr:from>
    <xdr:ext cx="534377" cy="259045"/>
    <xdr:sp macro="" textlink="">
      <xdr:nvSpPr>
        <xdr:cNvPr id="609" name="テキスト ボックス 608"/>
        <xdr:cNvSpPr txBox="1"/>
      </xdr:nvSpPr>
      <xdr:spPr>
        <a:xfrm>
          <a:off x="12547111" y="1008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30,523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102591</xdr:rowOff>
    </xdr:from>
    <xdr:to>
      <xdr:col>23</xdr:col>
      <xdr:colOff>516889</xdr:colOff>
      <xdr:row>79</xdr:row>
      <xdr:rowOff>44450</xdr:rowOff>
    </xdr:to>
    <xdr:cxnSp macro="">
      <xdr:nvCxnSpPr>
        <xdr:cNvPr id="633" name="直線コネクタ 632"/>
        <xdr:cNvCxnSpPr/>
      </xdr:nvCxnSpPr>
      <xdr:spPr>
        <a:xfrm flipV="1">
          <a:off x="16317595" y="12104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49268</xdr:rowOff>
    </xdr:from>
    <xdr:ext cx="534377" cy="259045"/>
    <xdr:sp macro="" textlink="">
      <xdr:nvSpPr>
        <xdr:cNvPr id="636" name="災害復旧費最大値テキスト"/>
        <xdr:cNvSpPr txBox="1"/>
      </xdr:nvSpPr>
      <xdr:spPr>
        <a:xfrm>
          <a:off x="16370300" y="118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70</xdr:row>
      <xdr:rowOff>102591</xdr:rowOff>
    </xdr:from>
    <xdr:to>
      <xdr:col>23</xdr:col>
      <xdr:colOff>606425</xdr:colOff>
      <xdr:row>70</xdr:row>
      <xdr:rowOff>102591</xdr:rowOff>
    </xdr:to>
    <xdr:cxnSp macro="">
      <xdr:nvCxnSpPr>
        <xdr:cNvPr id="637" name="直線コネクタ 636"/>
        <xdr:cNvCxnSpPr/>
      </xdr:nvCxnSpPr>
      <xdr:spPr>
        <a:xfrm>
          <a:off x="16230600" y="1210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27229</xdr:rowOff>
    </xdr:from>
    <xdr:to>
      <xdr:col>23</xdr:col>
      <xdr:colOff>517525</xdr:colOff>
      <xdr:row>79</xdr:row>
      <xdr:rowOff>43535</xdr:rowOff>
    </xdr:to>
    <xdr:cxnSp macro="">
      <xdr:nvCxnSpPr>
        <xdr:cNvPr id="638" name="直線コネクタ 637"/>
        <xdr:cNvCxnSpPr/>
      </xdr:nvCxnSpPr>
      <xdr:spPr>
        <a:xfrm flipV="1">
          <a:off x="15481300" y="13571779"/>
          <a:ext cx="838200" cy="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87698</xdr:rowOff>
    </xdr:from>
    <xdr:ext cx="469744" cy="259045"/>
    <xdr:sp macro="" textlink="">
      <xdr:nvSpPr>
        <xdr:cNvPr id="639" name="災害復旧費平均値テキスト"/>
        <xdr:cNvSpPr txBox="1"/>
      </xdr:nvSpPr>
      <xdr:spPr>
        <a:xfrm>
          <a:off x="16370300" y="13289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64821</xdr:rowOff>
    </xdr:from>
    <xdr:to>
      <xdr:col>23</xdr:col>
      <xdr:colOff>568325</xdr:colOff>
      <xdr:row>78</xdr:row>
      <xdr:rowOff>166421</xdr:rowOff>
    </xdr:to>
    <xdr:sp macro="" textlink="">
      <xdr:nvSpPr>
        <xdr:cNvPr id="640" name="フローチャート : 判断 639"/>
        <xdr:cNvSpPr/>
      </xdr:nvSpPr>
      <xdr:spPr>
        <a:xfrm>
          <a:off x="16268700" y="1343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34849</xdr:rowOff>
    </xdr:from>
    <xdr:to>
      <xdr:col>22</xdr:col>
      <xdr:colOff>365125</xdr:colOff>
      <xdr:row>79</xdr:row>
      <xdr:rowOff>43535</xdr:rowOff>
    </xdr:to>
    <xdr:cxnSp macro="">
      <xdr:nvCxnSpPr>
        <xdr:cNvPr id="641" name="直線コネクタ 640"/>
        <xdr:cNvCxnSpPr/>
      </xdr:nvCxnSpPr>
      <xdr:spPr>
        <a:xfrm>
          <a:off x="14592300" y="13579399"/>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120752</xdr:rowOff>
    </xdr:from>
    <xdr:to>
      <xdr:col>22</xdr:col>
      <xdr:colOff>415925</xdr:colOff>
      <xdr:row>79</xdr:row>
      <xdr:rowOff>50902</xdr:rowOff>
    </xdr:to>
    <xdr:sp macro="" textlink="">
      <xdr:nvSpPr>
        <xdr:cNvPr id="642" name="フローチャート : 判断 641"/>
        <xdr:cNvSpPr/>
      </xdr:nvSpPr>
      <xdr:spPr>
        <a:xfrm>
          <a:off x="15430500" y="134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67429</xdr:rowOff>
    </xdr:from>
    <xdr:ext cx="378565" cy="259045"/>
    <xdr:sp macro="" textlink="">
      <xdr:nvSpPr>
        <xdr:cNvPr id="643" name="テキスト ボックス 642"/>
        <xdr:cNvSpPr txBox="1"/>
      </xdr:nvSpPr>
      <xdr:spPr>
        <a:xfrm>
          <a:off x="15292017" y="1326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34849</xdr:rowOff>
    </xdr:from>
    <xdr:to>
      <xdr:col>21</xdr:col>
      <xdr:colOff>161925</xdr:colOff>
      <xdr:row>79</xdr:row>
      <xdr:rowOff>38964</xdr:rowOff>
    </xdr:to>
    <xdr:cxnSp macro="">
      <xdr:nvCxnSpPr>
        <xdr:cNvPr id="644" name="直線コネクタ 643"/>
        <xdr:cNvCxnSpPr/>
      </xdr:nvCxnSpPr>
      <xdr:spPr>
        <a:xfrm flipV="1">
          <a:off x="13703300" y="13579399"/>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62992</xdr:rowOff>
    </xdr:from>
    <xdr:to>
      <xdr:col>21</xdr:col>
      <xdr:colOff>212725</xdr:colOff>
      <xdr:row>78</xdr:row>
      <xdr:rowOff>164592</xdr:rowOff>
    </xdr:to>
    <xdr:sp macro="" textlink="">
      <xdr:nvSpPr>
        <xdr:cNvPr id="645" name="フローチャート : 判断 644"/>
        <xdr:cNvSpPr/>
      </xdr:nvSpPr>
      <xdr:spPr>
        <a:xfrm>
          <a:off x="14541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9669</xdr:rowOff>
    </xdr:from>
    <xdr:ext cx="469744" cy="259045"/>
    <xdr:sp macro="" textlink="">
      <xdr:nvSpPr>
        <xdr:cNvPr id="646" name="テキスト ボックス 645"/>
        <xdr:cNvSpPr txBox="1"/>
      </xdr:nvSpPr>
      <xdr:spPr>
        <a:xfrm>
          <a:off x="14357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25628</xdr:rowOff>
    </xdr:from>
    <xdr:to>
      <xdr:col>19</xdr:col>
      <xdr:colOff>644525</xdr:colOff>
      <xdr:row>79</xdr:row>
      <xdr:rowOff>38964</xdr:rowOff>
    </xdr:to>
    <xdr:cxnSp macro="">
      <xdr:nvCxnSpPr>
        <xdr:cNvPr id="647" name="直線コネクタ 646"/>
        <xdr:cNvCxnSpPr/>
      </xdr:nvCxnSpPr>
      <xdr:spPr>
        <a:xfrm>
          <a:off x="12814300" y="13570178"/>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10261</xdr:rowOff>
    </xdr:from>
    <xdr:to>
      <xdr:col>20</xdr:col>
      <xdr:colOff>9525</xdr:colOff>
      <xdr:row>78</xdr:row>
      <xdr:rowOff>111861</xdr:rowOff>
    </xdr:to>
    <xdr:sp macro="" textlink="">
      <xdr:nvSpPr>
        <xdr:cNvPr id="648" name="フローチャート : 判断 647"/>
        <xdr:cNvSpPr/>
      </xdr:nvSpPr>
      <xdr:spPr>
        <a:xfrm>
          <a:off x="13652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128388</xdr:rowOff>
    </xdr:from>
    <xdr:ext cx="469744" cy="259045"/>
    <xdr:sp macro="" textlink="">
      <xdr:nvSpPr>
        <xdr:cNvPr id="649" name="テキスト ボックス 648"/>
        <xdr:cNvSpPr txBox="1"/>
      </xdr:nvSpPr>
      <xdr:spPr>
        <a:xfrm>
          <a:off x="13468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95072</xdr:rowOff>
    </xdr:from>
    <xdr:to>
      <xdr:col>18</xdr:col>
      <xdr:colOff>492125</xdr:colOff>
      <xdr:row>78</xdr:row>
      <xdr:rowOff>25222</xdr:rowOff>
    </xdr:to>
    <xdr:sp macro="" textlink="">
      <xdr:nvSpPr>
        <xdr:cNvPr id="650" name="フローチャート : 判断 649"/>
        <xdr:cNvSpPr/>
      </xdr:nvSpPr>
      <xdr:spPr>
        <a:xfrm>
          <a:off x="12763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41749</xdr:rowOff>
    </xdr:from>
    <xdr:ext cx="469744" cy="259045"/>
    <xdr:sp macro="" textlink="">
      <xdr:nvSpPr>
        <xdr:cNvPr id="651" name="テキスト ボックス 650"/>
        <xdr:cNvSpPr txBox="1"/>
      </xdr:nvSpPr>
      <xdr:spPr>
        <a:xfrm>
          <a:off x="12579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147879</xdr:rowOff>
    </xdr:from>
    <xdr:to>
      <xdr:col>23</xdr:col>
      <xdr:colOff>568325</xdr:colOff>
      <xdr:row>79</xdr:row>
      <xdr:rowOff>78029</xdr:rowOff>
    </xdr:to>
    <xdr:sp macro="" textlink="">
      <xdr:nvSpPr>
        <xdr:cNvPr id="657" name="円/楕円 656"/>
        <xdr:cNvSpPr/>
      </xdr:nvSpPr>
      <xdr:spPr>
        <a:xfrm>
          <a:off x="16268700" y="1352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62806</xdr:rowOff>
    </xdr:from>
    <xdr:ext cx="378565" cy="259045"/>
    <xdr:sp macro="" textlink="">
      <xdr:nvSpPr>
        <xdr:cNvPr id="658" name="災害復旧費該当値テキスト"/>
        <xdr:cNvSpPr txBox="1"/>
      </xdr:nvSpPr>
      <xdr:spPr>
        <a:xfrm>
          <a:off x="16370300" y="13435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164185</xdr:rowOff>
    </xdr:from>
    <xdr:to>
      <xdr:col>22</xdr:col>
      <xdr:colOff>415925</xdr:colOff>
      <xdr:row>79</xdr:row>
      <xdr:rowOff>94335</xdr:rowOff>
    </xdr:to>
    <xdr:sp macro="" textlink="">
      <xdr:nvSpPr>
        <xdr:cNvPr id="659" name="円/楕円 658"/>
        <xdr:cNvSpPr/>
      </xdr:nvSpPr>
      <xdr:spPr>
        <a:xfrm>
          <a:off x="15430500" y="135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85462</xdr:rowOff>
    </xdr:from>
    <xdr:ext cx="313932" cy="259045"/>
    <xdr:sp macro="" textlink="">
      <xdr:nvSpPr>
        <xdr:cNvPr id="660" name="テキスト ボックス 659"/>
        <xdr:cNvSpPr txBox="1"/>
      </xdr:nvSpPr>
      <xdr:spPr>
        <a:xfrm>
          <a:off x="15324333" y="13630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155499</xdr:rowOff>
    </xdr:from>
    <xdr:to>
      <xdr:col>21</xdr:col>
      <xdr:colOff>212725</xdr:colOff>
      <xdr:row>79</xdr:row>
      <xdr:rowOff>85649</xdr:rowOff>
    </xdr:to>
    <xdr:sp macro="" textlink="">
      <xdr:nvSpPr>
        <xdr:cNvPr id="661" name="円/楕円 660"/>
        <xdr:cNvSpPr/>
      </xdr:nvSpPr>
      <xdr:spPr>
        <a:xfrm>
          <a:off x="14541500" y="1352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76776</xdr:rowOff>
    </xdr:from>
    <xdr:ext cx="378565" cy="259045"/>
    <xdr:sp macro="" textlink="">
      <xdr:nvSpPr>
        <xdr:cNvPr id="662" name="テキスト ボックス 661"/>
        <xdr:cNvSpPr txBox="1"/>
      </xdr:nvSpPr>
      <xdr:spPr>
        <a:xfrm>
          <a:off x="14403017" y="13621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159614</xdr:rowOff>
    </xdr:from>
    <xdr:to>
      <xdr:col>20</xdr:col>
      <xdr:colOff>9525</xdr:colOff>
      <xdr:row>79</xdr:row>
      <xdr:rowOff>89764</xdr:rowOff>
    </xdr:to>
    <xdr:sp macro="" textlink="">
      <xdr:nvSpPr>
        <xdr:cNvPr id="663" name="円/楕円 662"/>
        <xdr:cNvSpPr/>
      </xdr:nvSpPr>
      <xdr:spPr>
        <a:xfrm>
          <a:off x="13652500" y="1353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80891</xdr:rowOff>
    </xdr:from>
    <xdr:ext cx="313932" cy="259045"/>
    <xdr:sp macro="" textlink="">
      <xdr:nvSpPr>
        <xdr:cNvPr id="664" name="テキスト ボックス 663"/>
        <xdr:cNvSpPr txBox="1"/>
      </xdr:nvSpPr>
      <xdr:spPr>
        <a:xfrm>
          <a:off x="13546333" y="1362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146278</xdr:rowOff>
    </xdr:from>
    <xdr:to>
      <xdr:col>18</xdr:col>
      <xdr:colOff>492125</xdr:colOff>
      <xdr:row>79</xdr:row>
      <xdr:rowOff>76428</xdr:rowOff>
    </xdr:to>
    <xdr:sp macro="" textlink="">
      <xdr:nvSpPr>
        <xdr:cNvPr id="665" name="円/楕円 664"/>
        <xdr:cNvSpPr/>
      </xdr:nvSpPr>
      <xdr:spPr>
        <a:xfrm>
          <a:off x="12763500" y="1351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67555</xdr:rowOff>
    </xdr:from>
    <xdr:ext cx="378565" cy="259045"/>
    <xdr:sp macro="" textlink="">
      <xdr:nvSpPr>
        <xdr:cNvPr id="666" name="テキスト ボックス 665"/>
        <xdr:cNvSpPr txBox="1"/>
      </xdr:nvSpPr>
      <xdr:spPr>
        <a:xfrm>
          <a:off x="12625017" y="13612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92" name="直線コネクタ 691"/>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93" name="公債費最小値テキスト"/>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4" name="直線コネクタ 693"/>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5" name="公債費最大値テキスト"/>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696" name="直線コネクタ 695"/>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28127</xdr:rowOff>
    </xdr:from>
    <xdr:to>
      <xdr:col>23</xdr:col>
      <xdr:colOff>517525</xdr:colOff>
      <xdr:row>98</xdr:row>
      <xdr:rowOff>29204</xdr:rowOff>
    </xdr:to>
    <xdr:cxnSp macro="">
      <xdr:nvCxnSpPr>
        <xdr:cNvPr id="697" name="直線コネクタ 696"/>
        <xdr:cNvCxnSpPr/>
      </xdr:nvCxnSpPr>
      <xdr:spPr>
        <a:xfrm flipV="1">
          <a:off x="15481300" y="16830227"/>
          <a:ext cx="8382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7552</xdr:rowOff>
    </xdr:from>
    <xdr:ext cx="534377" cy="259045"/>
    <xdr:sp macro="" textlink="">
      <xdr:nvSpPr>
        <xdr:cNvPr id="698" name="公債費平均値テキスト"/>
        <xdr:cNvSpPr txBox="1"/>
      </xdr:nvSpPr>
      <xdr:spPr>
        <a:xfrm>
          <a:off x="16370300" y="1629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699" name="フローチャート : 判断 698"/>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170528</xdr:rowOff>
    </xdr:from>
    <xdr:to>
      <xdr:col>22</xdr:col>
      <xdr:colOff>365125</xdr:colOff>
      <xdr:row>98</xdr:row>
      <xdr:rowOff>29204</xdr:rowOff>
    </xdr:to>
    <xdr:cxnSp macro="">
      <xdr:nvCxnSpPr>
        <xdr:cNvPr id="700" name="直線コネクタ 699"/>
        <xdr:cNvCxnSpPr/>
      </xdr:nvCxnSpPr>
      <xdr:spPr>
        <a:xfrm>
          <a:off x="14592300" y="16801178"/>
          <a:ext cx="889000" cy="3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148369</xdr:rowOff>
    </xdr:from>
    <xdr:to>
      <xdr:col>22</xdr:col>
      <xdr:colOff>415925</xdr:colOff>
      <xdr:row>96</xdr:row>
      <xdr:rowOff>78519</xdr:rowOff>
    </xdr:to>
    <xdr:sp macro="" textlink="">
      <xdr:nvSpPr>
        <xdr:cNvPr id="701" name="フローチャート : 判断 700"/>
        <xdr:cNvSpPr/>
      </xdr:nvSpPr>
      <xdr:spPr>
        <a:xfrm>
          <a:off x="15430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95046</xdr:rowOff>
    </xdr:from>
    <xdr:ext cx="534377" cy="259045"/>
    <xdr:sp macro="" textlink="">
      <xdr:nvSpPr>
        <xdr:cNvPr id="702" name="テキスト ボックス 701"/>
        <xdr:cNvSpPr txBox="1"/>
      </xdr:nvSpPr>
      <xdr:spPr>
        <a:xfrm>
          <a:off x="15214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170528</xdr:rowOff>
    </xdr:from>
    <xdr:to>
      <xdr:col>21</xdr:col>
      <xdr:colOff>161925</xdr:colOff>
      <xdr:row>98</xdr:row>
      <xdr:rowOff>7488</xdr:rowOff>
    </xdr:to>
    <xdr:cxnSp macro="">
      <xdr:nvCxnSpPr>
        <xdr:cNvPr id="703" name="直線コネクタ 702"/>
        <xdr:cNvCxnSpPr/>
      </xdr:nvCxnSpPr>
      <xdr:spPr>
        <a:xfrm flipV="1">
          <a:off x="13703300" y="16801178"/>
          <a:ext cx="889000" cy="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3257</xdr:rowOff>
    </xdr:from>
    <xdr:to>
      <xdr:col>21</xdr:col>
      <xdr:colOff>212725</xdr:colOff>
      <xdr:row>96</xdr:row>
      <xdr:rowOff>104857</xdr:rowOff>
    </xdr:to>
    <xdr:sp macro="" textlink="">
      <xdr:nvSpPr>
        <xdr:cNvPr id="704" name="フローチャート : 判断 703"/>
        <xdr:cNvSpPr/>
      </xdr:nvSpPr>
      <xdr:spPr>
        <a:xfrm>
          <a:off x="14541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121384</xdr:rowOff>
    </xdr:from>
    <xdr:ext cx="534377" cy="259045"/>
    <xdr:sp macro="" textlink="">
      <xdr:nvSpPr>
        <xdr:cNvPr id="705" name="テキスト ボックス 704"/>
        <xdr:cNvSpPr txBox="1"/>
      </xdr:nvSpPr>
      <xdr:spPr>
        <a:xfrm>
          <a:off x="14325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166446</xdr:rowOff>
    </xdr:from>
    <xdr:to>
      <xdr:col>19</xdr:col>
      <xdr:colOff>644525</xdr:colOff>
      <xdr:row>98</xdr:row>
      <xdr:rowOff>7488</xdr:rowOff>
    </xdr:to>
    <xdr:cxnSp macro="">
      <xdr:nvCxnSpPr>
        <xdr:cNvPr id="706" name="直線コネクタ 705"/>
        <xdr:cNvCxnSpPr/>
      </xdr:nvCxnSpPr>
      <xdr:spPr>
        <a:xfrm>
          <a:off x="12814300" y="16797096"/>
          <a:ext cx="889000" cy="1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170461</xdr:rowOff>
    </xdr:from>
    <xdr:to>
      <xdr:col>20</xdr:col>
      <xdr:colOff>9525</xdr:colOff>
      <xdr:row>96</xdr:row>
      <xdr:rowOff>100611</xdr:rowOff>
    </xdr:to>
    <xdr:sp macro="" textlink="">
      <xdr:nvSpPr>
        <xdr:cNvPr id="707" name="フローチャート : 判断 706"/>
        <xdr:cNvSpPr/>
      </xdr:nvSpPr>
      <xdr:spPr>
        <a:xfrm>
          <a:off x="13652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117138</xdr:rowOff>
    </xdr:from>
    <xdr:ext cx="534377" cy="259045"/>
    <xdr:sp macro="" textlink="">
      <xdr:nvSpPr>
        <xdr:cNvPr id="708" name="テキスト ボックス 707"/>
        <xdr:cNvSpPr txBox="1"/>
      </xdr:nvSpPr>
      <xdr:spPr>
        <a:xfrm>
          <a:off x="13436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144173</xdr:rowOff>
    </xdr:from>
    <xdr:to>
      <xdr:col>18</xdr:col>
      <xdr:colOff>492125</xdr:colOff>
      <xdr:row>96</xdr:row>
      <xdr:rowOff>74323</xdr:rowOff>
    </xdr:to>
    <xdr:sp macro="" textlink="">
      <xdr:nvSpPr>
        <xdr:cNvPr id="709" name="フローチャート : 判断 708"/>
        <xdr:cNvSpPr/>
      </xdr:nvSpPr>
      <xdr:spPr>
        <a:xfrm>
          <a:off x="12763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90850</xdr:rowOff>
    </xdr:from>
    <xdr:ext cx="534377" cy="259045"/>
    <xdr:sp macro="" textlink="">
      <xdr:nvSpPr>
        <xdr:cNvPr id="710" name="テキスト ボックス 709"/>
        <xdr:cNvSpPr txBox="1"/>
      </xdr:nvSpPr>
      <xdr:spPr>
        <a:xfrm>
          <a:off x="12547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148777</xdr:rowOff>
    </xdr:from>
    <xdr:to>
      <xdr:col>23</xdr:col>
      <xdr:colOff>568325</xdr:colOff>
      <xdr:row>98</xdr:row>
      <xdr:rowOff>78927</xdr:rowOff>
    </xdr:to>
    <xdr:sp macro="" textlink="">
      <xdr:nvSpPr>
        <xdr:cNvPr id="716" name="円/楕円 715"/>
        <xdr:cNvSpPr/>
      </xdr:nvSpPr>
      <xdr:spPr>
        <a:xfrm>
          <a:off x="16268700" y="1677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63704</xdr:rowOff>
    </xdr:from>
    <xdr:ext cx="534377" cy="259045"/>
    <xdr:sp macro="" textlink="">
      <xdr:nvSpPr>
        <xdr:cNvPr id="717" name="公債費該当値テキスト"/>
        <xdr:cNvSpPr txBox="1"/>
      </xdr:nvSpPr>
      <xdr:spPr>
        <a:xfrm>
          <a:off x="16370300" y="1669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14,833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149854</xdr:rowOff>
    </xdr:from>
    <xdr:to>
      <xdr:col>22</xdr:col>
      <xdr:colOff>415925</xdr:colOff>
      <xdr:row>98</xdr:row>
      <xdr:rowOff>80004</xdr:rowOff>
    </xdr:to>
    <xdr:sp macro="" textlink="">
      <xdr:nvSpPr>
        <xdr:cNvPr id="718" name="円/楕円 717"/>
        <xdr:cNvSpPr/>
      </xdr:nvSpPr>
      <xdr:spPr>
        <a:xfrm>
          <a:off x="15430500" y="1678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71131</xdr:rowOff>
    </xdr:from>
    <xdr:ext cx="534377" cy="259045"/>
    <xdr:sp macro="" textlink="">
      <xdr:nvSpPr>
        <xdr:cNvPr id="719" name="テキスト ボックス 718"/>
        <xdr:cNvSpPr txBox="1"/>
      </xdr:nvSpPr>
      <xdr:spPr>
        <a:xfrm>
          <a:off x="15214111" y="1687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119728</xdr:rowOff>
    </xdr:from>
    <xdr:to>
      <xdr:col>21</xdr:col>
      <xdr:colOff>212725</xdr:colOff>
      <xdr:row>98</xdr:row>
      <xdr:rowOff>49878</xdr:rowOff>
    </xdr:to>
    <xdr:sp macro="" textlink="">
      <xdr:nvSpPr>
        <xdr:cNvPr id="720" name="円/楕円 719"/>
        <xdr:cNvSpPr/>
      </xdr:nvSpPr>
      <xdr:spPr>
        <a:xfrm>
          <a:off x="14541500" y="1675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41005</xdr:rowOff>
    </xdr:from>
    <xdr:ext cx="534377" cy="259045"/>
    <xdr:sp macro="" textlink="">
      <xdr:nvSpPr>
        <xdr:cNvPr id="721" name="テキスト ボックス 720"/>
        <xdr:cNvSpPr txBox="1"/>
      </xdr:nvSpPr>
      <xdr:spPr>
        <a:xfrm>
          <a:off x="14325111" y="168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16,612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128138</xdr:rowOff>
    </xdr:from>
    <xdr:to>
      <xdr:col>20</xdr:col>
      <xdr:colOff>9525</xdr:colOff>
      <xdr:row>98</xdr:row>
      <xdr:rowOff>58288</xdr:rowOff>
    </xdr:to>
    <xdr:sp macro="" textlink="">
      <xdr:nvSpPr>
        <xdr:cNvPr id="722" name="円/楕円 721"/>
        <xdr:cNvSpPr/>
      </xdr:nvSpPr>
      <xdr:spPr>
        <a:xfrm>
          <a:off x="13652500" y="167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49415</xdr:rowOff>
    </xdr:from>
    <xdr:ext cx="534377" cy="259045"/>
    <xdr:sp macro="" textlink="">
      <xdr:nvSpPr>
        <xdr:cNvPr id="723" name="テキスト ボックス 722"/>
        <xdr:cNvSpPr txBox="1"/>
      </xdr:nvSpPr>
      <xdr:spPr>
        <a:xfrm>
          <a:off x="13436111" y="1685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16,097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115646</xdr:rowOff>
    </xdr:from>
    <xdr:to>
      <xdr:col>18</xdr:col>
      <xdr:colOff>492125</xdr:colOff>
      <xdr:row>98</xdr:row>
      <xdr:rowOff>45796</xdr:rowOff>
    </xdr:to>
    <xdr:sp macro="" textlink="">
      <xdr:nvSpPr>
        <xdr:cNvPr id="724" name="円/楕円 723"/>
        <xdr:cNvSpPr/>
      </xdr:nvSpPr>
      <xdr:spPr>
        <a:xfrm>
          <a:off x="12763500" y="1674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36923</xdr:rowOff>
    </xdr:from>
    <xdr:ext cx="534377" cy="259045"/>
    <xdr:sp macro="" textlink="">
      <xdr:nvSpPr>
        <xdr:cNvPr id="725" name="テキスト ボックス 724"/>
        <xdr:cNvSpPr txBox="1"/>
      </xdr:nvSpPr>
      <xdr:spPr>
        <a:xfrm>
          <a:off x="12547111" y="1683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49" name="直線コネクタ 748"/>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50" name="諸支出金最小値テキスト"/>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52" name="諸支出金最大値テキスト"/>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53" name="直線コネクタ 752"/>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137685</xdr:rowOff>
    </xdr:from>
    <xdr:ext cx="313932" cy="259045"/>
    <xdr:sp macro="" textlink="">
      <xdr:nvSpPr>
        <xdr:cNvPr id="755" name="諸支出金平均値テキスト"/>
        <xdr:cNvSpPr txBox="1"/>
      </xdr:nvSpPr>
      <xdr:spPr>
        <a:xfrm>
          <a:off x="22212300" y="6481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56" name="フローチャート : 判断 755"/>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87376</xdr:rowOff>
    </xdr:from>
    <xdr:to>
      <xdr:col>31</xdr:col>
      <xdr:colOff>85725</xdr:colOff>
      <xdr:row>39</xdr:row>
      <xdr:rowOff>17526</xdr:rowOff>
    </xdr:to>
    <xdr:sp macro="" textlink="">
      <xdr:nvSpPr>
        <xdr:cNvPr id="758" name="フローチャート : 判断 757"/>
        <xdr:cNvSpPr/>
      </xdr:nvSpPr>
      <xdr:spPr>
        <a:xfrm>
          <a:off x="21272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34053</xdr:rowOff>
    </xdr:from>
    <xdr:ext cx="378565" cy="259045"/>
    <xdr:sp macro="" textlink="">
      <xdr:nvSpPr>
        <xdr:cNvPr id="759" name="テキスト ボックス 758"/>
        <xdr:cNvSpPr txBox="1"/>
      </xdr:nvSpPr>
      <xdr:spPr>
        <a:xfrm>
          <a:off x="21134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43180</xdr:rowOff>
    </xdr:from>
    <xdr:to>
      <xdr:col>29</xdr:col>
      <xdr:colOff>568325</xdr:colOff>
      <xdr:row>38</xdr:row>
      <xdr:rowOff>144780</xdr:rowOff>
    </xdr:to>
    <xdr:sp macro="" textlink="">
      <xdr:nvSpPr>
        <xdr:cNvPr id="761" name="フローチャート : 判断 760"/>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161307</xdr:rowOff>
    </xdr:from>
    <xdr:ext cx="378565" cy="259045"/>
    <xdr:sp macro="" textlink="">
      <xdr:nvSpPr>
        <xdr:cNvPr id="762" name="テキスト ボックス 761"/>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159004</xdr:rowOff>
    </xdr:from>
    <xdr:to>
      <xdr:col>28</xdr:col>
      <xdr:colOff>365125</xdr:colOff>
      <xdr:row>38</xdr:row>
      <xdr:rowOff>89154</xdr:rowOff>
    </xdr:to>
    <xdr:sp macro="" textlink="">
      <xdr:nvSpPr>
        <xdr:cNvPr id="764" name="フローチャート : 判断 763"/>
        <xdr:cNvSpPr/>
      </xdr:nvSpPr>
      <xdr:spPr>
        <a:xfrm>
          <a:off x="19494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105681</xdr:rowOff>
    </xdr:from>
    <xdr:ext cx="378565" cy="259045"/>
    <xdr:sp macro="" textlink="">
      <xdr:nvSpPr>
        <xdr:cNvPr id="765" name="テキスト ボックス 764"/>
        <xdr:cNvSpPr txBox="1"/>
      </xdr:nvSpPr>
      <xdr:spPr>
        <a:xfrm>
          <a:off x="19356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14224</xdr:rowOff>
    </xdr:from>
    <xdr:to>
      <xdr:col>27</xdr:col>
      <xdr:colOff>161925</xdr:colOff>
      <xdr:row>38</xdr:row>
      <xdr:rowOff>115824</xdr:rowOff>
    </xdr:to>
    <xdr:sp macro="" textlink="">
      <xdr:nvSpPr>
        <xdr:cNvPr id="766" name="フローチャート : 判断 765"/>
        <xdr:cNvSpPr/>
      </xdr:nvSpPr>
      <xdr:spPr>
        <a:xfrm>
          <a:off x="18605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132351</xdr:rowOff>
    </xdr:from>
    <xdr:ext cx="378565" cy="259045"/>
    <xdr:sp macro="" textlink="">
      <xdr:nvSpPr>
        <xdr:cNvPr id="767" name="テキスト ボックス 766"/>
        <xdr:cNvSpPr txBox="1"/>
      </xdr:nvSpPr>
      <xdr:spPr>
        <a:xfrm>
          <a:off x="18467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93235</xdr:rowOff>
    </xdr:from>
    <xdr:ext cx="249299" cy="259045"/>
    <xdr:sp macro="" textlink="">
      <xdr:nvSpPr>
        <xdr:cNvPr id="774" name="諸支出金該当値テキスト"/>
        <xdr:cNvSpPr txBox="1"/>
      </xdr:nvSpPr>
      <xdr:spPr>
        <a:xfrm>
          <a:off x="22212300" y="6608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主な構成項目である民生費は、住民一人当たり</a:t>
          </a:r>
          <a:r>
            <a:rPr kumimoji="1" lang="en-US" altLang="ja-JP" sz="1300">
              <a:latin typeface="ＭＳ Ｐゴシック"/>
            </a:rPr>
            <a:t>110,142</a:t>
          </a:r>
          <a:r>
            <a:rPr kumimoji="1" lang="ja-JP" altLang="en-US" sz="1300">
              <a:latin typeface="ＭＳ Ｐゴシック"/>
            </a:rPr>
            <a:t>円となっており、子ども子育て支援制度の導入や障害者総合支援法に基づくサービスの拡充、生産年齢人口の減少や高齢化に伴う国保・後期・介護保険特別会計繰出金の影響などにより増加傾向にある。</a:t>
          </a:r>
          <a:endParaRPr kumimoji="1" lang="en-US" altLang="ja-JP" sz="1300">
            <a:latin typeface="ＭＳ Ｐゴシック"/>
          </a:endParaRPr>
        </a:p>
        <a:p>
          <a:r>
            <a:rPr kumimoji="1" lang="ja-JP" altLang="en-US" sz="1300">
              <a:latin typeface="ＭＳ Ｐゴシック"/>
            </a:rPr>
            <a:t>また、平成</a:t>
          </a:r>
          <a:r>
            <a:rPr kumimoji="1" lang="en-US" altLang="ja-JP" sz="1300">
              <a:latin typeface="ＭＳ Ｐゴシック"/>
            </a:rPr>
            <a:t>28</a:t>
          </a:r>
          <a:r>
            <a:rPr kumimoji="1" lang="ja-JP" altLang="en-US" sz="1300">
              <a:latin typeface="ＭＳ Ｐゴシック"/>
            </a:rPr>
            <a:t>年度に新たに実施された年金生活者等支援臨時福祉給付金の皆増のほか、利用者の増に伴う障害者総合支援事業費の増などにより、前年度に比べて</a:t>
          </a:r>
          <a:r>
            <a:rPr kumimoji="1" lang="en-US" altLang="ja-JP" sz="1300">
              <a:latin typeface="ＭＳ Ｐゴシック"/>
            </a:rPr>
            <a:t>1,765</a:t>
          </a:r>
          <a:r>
            <a:rPr kumimoji="1" lang="ja-JP" altLang="en-US" sz="1300">
              <a:latin typeface="ＭＳ Ｐゴシック"/>
            </a:rPr>
            <a:t>円の増となっている。</a:t>
          </a:r>
          <a:endParaRPr kumimoji="1" lang="en-US" altLang="ja-JP" sz="1300">
            <a:latin typeface="ＭＳ Ｐゴシック"/>
          </a:endParaRPr>
        </a:p>
        <a:p>
          <a:r>
            <a:rPr kumimoji="1" lang="ja-JP" altLang="en-US" sz="1300">
              <a:latin typeface="ＭＳ Ｐゴシック"/>
            </a:rPr>
            <a:t>　次に多い総務費については、住民一人当たり</a:t>
          </a:r>
          <a:r>
            <a:rPr kumimoji="1" lang="en-US" altLang="ja-JP" sz="1300">
              <a:latin typeface="ＭＳ Ｐゴシック"/>
            </a:rPr>
            <a:t>39,832</a:t>
          </a:r>
          <a:r>
            <a:rPr kumimoji="1" lang="ja-JP" altLang="en-US" sz="1300">
              <a:latin typeface="ＭＳ Ｐゴシック"/>
            </a:rPr>
            <a:t>円となっており、前年度に比べて</a:t>
          </a:r>
          <a:r>
            <a:rPr kumimoji="1" lang="en-US" altLang="ja-JP" sz="1300">
              <a:latin typeface="ＭＳ Ｐゴシック"/>
            </a:rPr>
            <a:t>3,972</a:t>
          </a:r>
          <a:r>
            <a:rPr kumimoji="1" lang="ja-JP" altLang="en-US" sz="1300">
              <a:latin typeface="ＭＳ Ｐゴシック"/>
            </a:rPr>
            <a:t>円の減となっているが、これは、財政調整基金積立金が減となったほか、</a:t>
          </a:r>
          <a:r>
            <a:rPr kumimoji="1" lang="en-US" altLang="ja-JP" sz="1300">
              <a:latin typeface="ＭＳ Ｐゴシック"/>
            </a:rPr>
            <a:t>LED</a:t>
          </a:r>
          <a:r>
            <a:rPr kumimoji="1" lang="ja-JP" altLang="en-US" sz="1300">
              <a:latin typeface="ＭＳ Ｐゴシック"/>
            </a:rPr>
            <a:t>防犯灯導入に伴い電気料が減額になったことなどによる。</a:t>
          </a:r>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神奈川県愛川町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平成２８年度の実質収支比率は、</a:t>
          </a:r>
          <a:r>
            <a:rPr kumimoji="1" lang="en-US" altLang="ja-JP" sz="1400">
              <a:latin typeface="ＭＳ ゴシック" pitchFamily="49" charset="-128"/>
              <a:ea typeface="ＭＳ ゴシック" pitchFamily="49" charset="-128"/>
            </a:rPr>
            <a:t>0.75</a:t>
          </a:r>
          <a:r>
            <a:rPr kumimoji="1" lang="ja-JP" altLang="en-US" sz="1400">
              <a:latin typeface="ＭＳ ゴシック" pitchFamily="49" charset="-128"/>
              <a:ea typeface="ＭＳ ゴシック" pitchFamily="49" charset="-128"/>
            </a:rPr>
            <a:t>ポイント増加し</a:t>
          </a:r>
          <a:r>
            <a:rPr kumimoji="1" lang="en-US" altLang="ja-JP" sz="1400">
              <a:latin typeface="ＭＳ ゴシック" pitchFamily="49" charset="-128"/>
              <a:ea typeface="ＭＳ ゴシック" pitchFamily="49" charset="-128"/>
            </a:rPr>
            <a:t>5.82</a:t>
          </a:r>
          <a:r>
            <a:rPr kumimoji="1" lang="ja-JP" altLang="en-US" sz="1400">
              <a:latin typeface="ＭＳ ゴシック" pitchFamily="49" charset="-128"/>
              <a:ea typeface="ＭＳ ゴシック" pitchFamily="49" charset="-128"/>
            </a:rPr>
            <a:t>％となった。主な要因としては、平成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年度への繰越金の増（</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629</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千円）によるものである。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しかしながら、財政調整基金残高については、</a:t>
          </a:r>
          <a:r>
            <a:rPr kumimoji="1" lang="en-US" altLang="ja-JP" sz="1400">
              <a:latin typeface="ＭＳ ゴシック" pitchFamily="49" charset="-128"/>
              <a:ea typeface="ＭＳ ゴシック" pitchFamily="49" charset="-128"/>
            </a:rPr>
            <a:t>0.66</a:t>
          </a:r>
          <a:r>
            <a:rPr kumimoji="1" lang="ja-JP" altLang="en-US" sz="1400">
              <a:latin typeface="ＭＳ ゴシック" pitchFamily="49" charset="-128"/>
              <a:ea typeface="ＭＳ ゴシック" pitchFamily="49" charset="-128"/>
            </a:rPr>
            <a:t>ポイント下がっていることから、財源確保や経常経費の節減、予算執行管理の徹底等を通じ、安定した財政運営が行えるよう基金残高の確保を図っていく。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神奈川県愛川町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各会計とも概ね適正な数値で推移している。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までの推移や、他の財政分析を見ても赤字に転落する可能性は当面ないものと考えられるが、今後、人口減少や少子高齢化の進行、景気の動向などにより厳しい財政状況が続くことが見込まれることから、徴収体制の強化や受益者負担の適正化による自主財源の確保に加え、行政改革や行政評価の推進による経常経費の削減などにより、黒字を維持し持続可能な健全財政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_&#36001;&#25919;&#35506;/02_&#36001;&#25919;&#29677;/30&#35519;&#26619;&#29289;&#12392;&#12426;&#12354;&#12360;&#12378;/&#22269;&#30476;&#35519;&#26619;/20181031&#12294;%20&#36001;&#25919;&#29366;&#27841;&#36039;&#26009;&#38598;&#12398;&#20877;&#20998;&#26512;&#31561;&#12395;&#12388;&#12356;&#12390;/&#12304;&#36001;&#25919;&#29366;&#27841;&#36039;&#26009;&#38598;&#12305;_144011_&#24859;&#24029;&#30010;_2016(2&#22238;&#30446;)%2030.1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3">
          <cell r="N53">
            <v>55.7</v>
          </cell>
        </row>
        <row r="55">
          <cell r="G55" t="str">
            <v>類似団体内平均値</v>
          </cell>
          <cell r="N55">
            <v>20.2</v>
          </cell>
        </row>
        <row r="57">
          <cell r="N57">
            <v>54.5</v>
          </cell>
        </row>
        <row r="72">
          <cell r="K72" t="str">
            <v>H24</v>
          </cell>
          <cell r="L72" t="str">
            <v>H25</v>
          </cell>
          <cell r="M72" t="str">
            <v>H26</v>
          </cell>
          <cell r="N72" t="str">
            <v>H27</v>
          </cell>
          <cell r="O72" t="str">
            <v>H28</v>
          </cell>
        </row>
        <row r="73">
          <cell r="G73" t="str">
            <v>当該団体値</v>
          </cell>
        </row>
        <row r="75">
          <cell r="K75">
            <v>-2.2000000000000002</v>
          </cell>
          <cell r="L75">
            <v>-2.5</v>
          </cell>
          <cell r="M75">
            <v>-2.7</v>
          </cell>
          <cell r="N75">
            <v>-3.6</v>
          </cell>
          <cell r="O75">
            <v>-3.5</v>
          </cell>
        </row>
        <row r="77">
          <cell r="G77" t="str">
            <v>類似団体内平均値</v>
          </cell>
          <cell r="K77">
            <v>30.7</v>
          </cell>
          <cell r="L77">
            <v>22.3</v>
          </cell>
          <cell r="M77">
            <v>20.3</v>
          </cell>
          <cell r="N77">
            <v>20.2</v>
          </cell>
          <cell r="O77">
            <v>15.5</v>
          </cell>
        </row>
        <row r="79">
          <cell r="K79">
            <v>9.1999999999999993</v>
          </cell>
          <cell r="L79">
            <v>8.5</v>
          </cell>
          <cell r="M79">
            <v>7.7</v>
          </cell>
          <cell r="N79">
            <v>7.1</v>
          </cell>
          <cell r="O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12353841</v>
      </c>
      <c r="BO4" s="411"/>
      <c r="BP4" s="411"/>
      <c r="BQ4" s="411"/>
      <c r="BR4" s="411"/>
      <c r="BS4" s="411"/>
      <c r="BT4" s="411"/>
      <c r="BU4" s="412"/>
      <c r="BV4" s="410">
        <v>12263848</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5.8</v>
      </c>
      <c r="CU4" s="588"/>
      <c r="CV4" s="588"/>
      <c r="CW4" s="588"/>
      <c r="CX4" s="588"/>
      <c r="CY4" s="588"/>
      <c r="CZ4" s="588"/>
      <c r="DA4" s="589"/>
      <c r="DB4" s="587">
        <v>5.0999999999999996</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11876173</v>
      </c>
      <c r="BO5" s="416"/>
      <c r="BP5" s="416"/>
      <c r="BQ5" s="416"/>
      <c r="BR5" s="416"/>
      <c r="BS5" s="416"/>
      <c r="BT5" s="416"/>
      <c r="BU5" s="417"/>
      <c r="BV5" s="415">
        <v>11819490</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94.2</v>
      </c>
      <c r="CU5" s="386"/>
      <c r="CV5" s="386"/>
      <c r="CW5" s="386"/>
      <c r="CX5" s="386"/>
      <c r="CY5" s="386"/>
      <c r="CZ5" s="386"/>
      <c r="DA5" s="387"/>
      <c r="DB5" s="385">
        <v>91.9</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477668</v>
      </c>
      <c r="BO6" s="416"/>
      <c r="BP6" s="416"/>
      <c r="BQ6" s="416"/>
      <c r="BR6" s="416"/>
      <c r="BS6" s="416"/>
      <c r="BT6" s="416"/>
      <c r="BU6" s="417"/>
      <c r="BV6" s="415">
        <v>444358</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95</v>
      </c>
      <c r="CU6" s="562"/>
      <c r="CV6" s="562"/>
      <c r="CW6" s="562"/>
      <c r="CX6" s="562"/>
      <c r="CY6" s="562"/>
      <c r="CZ6" s="562"/>
      <c r="DA6" s="563"/>
      <c r="DB6" s="561">
        <v>93.8</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t="s">
        <v>91</v>
      </c>
      <c r="BO7" s="416"/>
      <c r="BP7" s="416"/>
      <c r="BQ7" s="416"/>
      <c r="BR7" s="416"/>
      <c r="BS7" s="416"/>
      <c r="BT7" s="416"/>
      <c r="BU7" s="417"/>
      <c r="BV7" s="415">
        <v>26765</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8204762</v>
      </c>
      <c r="CU7" s="416"/>
      <c r="CV7" s="416"/>
      <c r="CW7" s="416"/>
      <c r="CX7" s="416"/>
      <c r="CY7" s="416"/>
      <c r="CZ7" s="416"/>
      <c r="DA7" s="417"/>
      <c r="DB7" s="415">
        <v>8230601</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477668</v>
      </c>
      <c r="BO8" s="416"/>
      <c r="BP8" s="416"/>
      <c r="BQ8" s="416"/>
      <c r="BR8" s="416"/>
      <c r="BS8" s="416"/>
      <c r="BT8" s="416"/>
      <c r="BU8" s="417"/>
      <c r="BV8" s="415">
        <v>417593</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1</v>
      </c>
      <c r="CU8" s="525"/>
      <c r="CV8" s="525"/>
      <c r="CW8" s="525"/>
      <c r="CX8" s="525"/>
      <c r="CY8" s="525"/>
      <c r="CZ8" s="525"/>
      <c r="DA8" s="526"/>
      <c r="DB8" s="524">
        <v>0.99</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40343</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78</v>
      </c>
      <c r="AV9" s="473"/>
      <c r="AW9" s="473"/>
      <c r="AX9" s="473"/>
      <c r="AY9" s="395" t="s">
        <v>101</v>
      </c>
      <c r="AZ9" s="396"/>
      <c r="BA9" s="396"/>
      <c r="BB9" s="396"/>
      <c r="BC9" s="396"/>
      <c r="BD9" s="396"/>
      <c r="BE9" s="396"/>
      <c r="BF9" s="396"/>
      <c r="BG9" s="396"/>
      <c r="BH9" s="396"/>
      <c r="BI9" s="396"/>
      <c r="BJ9" s="396"/>
      <c r="BK9" s="396"/>
      <c r="BL9" s="396"/>
      <c r="BM9" s="397"/>
      <c r="BN9" s="415">
        <v>60075</v>
      </c>
      <c r="BO9" s="416"/>
      <c r="BP9" s="416"/>
      <c r="BQ9" s="416"/>
      <c r="BR9" s="416"/>
      <c r="BS9" s="416"/>
      <c r="BT9" s="416"/>
      <c r="BU9" s="417"/>
      <c r="BV9" s="415">
        <v>84001</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6.3</v>
      </c>
      <c r="CU9" s="386"/>
      <c r="CV9" s="386"/>
      <c r="CW9" s="386"/>
      <c r="CX9" s="386"/>
      <c r="CY9" s="386"/>
      <c r="CZ9" s="386"/>
      <c r="DA9" s="387"/>
      <c r="DB9" s="385">
        <v>6.2</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42089</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17745</v>
      </c>
      <c r="BO10" s="416"/>
      <c r="BP10" s="416"/>
      <c r="BQ10" s="416"/>
      <c r="BR10" s="416"/>
      <c r="BS10" s="416"/>
      <c r="BT10" s="416"/>
      <c r="BU10" s="417"/>
      <c r="BV10" s="415">
        <v>157970</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105</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40955</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73371</v>
      </c>
      <c r="BO12" s="416"/>
      <c r="BP12" s="416"/>
      <c r="BQ12" s="416"/>
      <c r="BR12" s="416"/>
      <c r="BS12" s="416"/>
      <c r="BT12" s="416"/>
      <c r="BU12" s="417"/>
      <c r="BV12" s="415">
        <v>108877</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38664</v>
      </c>
      <c r="S13" s="517"/>
      <c r="T13" s="517"/>
      <c r="U13" s="517"/>
      <c r="V13" s="518"/>
      <c r="W13" s="504" t="s">
        <v>124</v>
      </c>
      <c r="X13" s="428"/>
      <c r="Y13" s="428"/>
      <c r="Z13" s="428"/>
      <c r="AA13" s="428"/>
      <c r="AB13" s="429"/>
      <c r="AC13" s="391">
        <v>353</v>
      </c>
      <c r="AD13" s="392"/>
      <c r="AE13" s="392"/>
      <c r="AF13" s="392"/>
      <c r="AG13" s="393"/>
      <c r="AH13" s="391">
        <v>306</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4449</v>
      </c>
      <c r="BO13" s="416"/>
      <c r="BP13" s="416"/>
      <c r="BQ13" s="416"/>
      <c r="BR13" s="416"/>
      <c r="BS13" s="416"/>
      <c r="BT13" s="416"/>
      <c r="BU13" s="417"/>
      <c r="BV13" s="415">
        <v>133094</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-3.5</v>
      </c>
      <c r="CU13" s="386"/>
      <c r="CV13" s="386"/>
      <c r="CW13" s="386"/>
      <c r="CX13" s="386"/>
      <c r="CY13" s="386"/>
      <c r="CZ13" s="386"/>
      <c r="DA13" s="387"/>
      <c r="DB13" s="385">
        <v>-3.6</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41197</v>
      </c>
      <c r="S14" s="517"/>
      <c r="T14" s="517"/>
      <c r="U14" s="517"/>
      <c r="V14" s="518"/>
      <c r="W14" s="519"/>
      <c r="X14" s="431"/>
      <c r="Y14" s="431"/>
      <c r="Z14" s="431"/>
      <c r="AA14" s="431"/>
      <c r="AB14" s="432"/>
      <c r="AC14" s="509">
        <v>1.8</v>
      </c>
      <c r="AD14" s="510"/>
      <c r="AE14" s="510"/>
      <c r="AF14" s="510"/>
      <c r="AG14" s="511"/>
      <c r="AH14" s="509">
        <v>1.5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39029</v>
      </c>
      <c r="S15" s="517"/>
      <c r="T15" s="517"/>
      <c r="U15" s="517"/>
      <c r="V15" s="518"/>
      <c r="W15" s="504" t="s">
        <v>131</v>
      </c>
      <c r="X15" s="428"/>
      <c r="Y15" s="428"/>
      <c r="Z15" s="428"/>
      <c r="AA15" s="428"/>
      <c r="AB15" s="429"/>
      <c r="AC15" s="391">
        <v>7747</v>
      </c>
      <c r="AD15" s="392"/>
      <c r="AE15" s="392"/>
      <c r="AF15" s="392"/>
      <c r="AG15" s="393"/>
      <c r="AH15" s="391">
        <v>8277</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6355752</v>
      </c>
      <c r="BO15" s="411"/>
      <c r="BP15" s="411"/>
      <c r="BQ15" s="411"/>
      <c r="BR15" s="411"/>
      <c r="BS15" s="411"/>
      <c r="BT15" s="411"/>
      <c r="BU15" s="412"/>
      <c r="BV15" s="410">
        <v>6228781</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38.9</v>
      </c>
      <c r="AD16" s="510"/>
      <c r="AE16" s="510"/>
      <c r="AF16" s="510"/>
      <c r="AG16" s="511"/>
      <c r="AH16" s="509">
        <v>40.4</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6368071</v>
      </c>
      <c r="BO16" s="416"/>
      <c r="BP16" s="416"/>
      <c r="BQ16" s="416"/>
      <c r="BR16" s="416"/>
      <c r="BS16" s="416"/>
      <c r="BT16" s="416"/>
      <c r="BU16" s="417"/>
      <c r="BV16" s="415">
        <v>6294807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11828</v>
      </c>
      <c r="AD17" s="392"/>
      <c r="AE17" s="392"/>
      <c r="AF17" s="392"/>
      <c r="AG17" s="393"/>
      <c r="AH17" s="391">
        <v>11905</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8168809</v>
      </c>
      <c r="BO17" s="416"/>
      <c r="BP17" s="416"/>
      <c r="BQ17" s="416"/>
      <c r="BR17" s="416"/>
      <c r="BS17" s="416"/>
      <c r="BT17" s="416"/>
      <c r="BU17" s="417"/>
      <c r="BV17" s="415">
        <v>7986663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34.28</v>
      </c>
      <c r="M18" s="480"/>
      <c r="N18" s="480"/>
      <c r="O18" s="480"/>
      <c r="P18" s="480"/>
      <c r="Q18" s="480"/>
      <c r="R18" s="481"/>
      <c r="S18" s="481"/>
      <c r="T18" s="481"/>
      <c r="U18" s="481"/>
      <c r="V18" s="482"/>
      <c r="W18" s="496"/>
      <c r="X18" s="497"/>
      <c r="Y18" s="497"/>
      <c r="Z18" s="497"/>
      <c r="AA18" s="497"/>
      <c r="AB18" s="505"/>
      <c r="AC18" s="379">
        <v>59.4</v>
      </c>
      <c r="AD18" s="380"/>
      <c r="AE18" s="380"/>
      <c r="AF18" s="380"/>
      <c r="AG18" s="483"/>
      <c r="AH18" s="379">
        <v>58.1</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7737502</v>
      </c>
      <c r="BO18" s="416"/>
      <c r="BP18" s="416"/>
      <c r="BQ18" s="416"/>
      <c r="BR18" s="416"/>
      <c r="BS18" s="416"/>
      <c r="BT18" s="416"/>
      <c r="BU18" s="417"/>
      <c r="BV18" s="415">
        <v>7853008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1177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9330200</v>
      </c>
      <c r="BO19" s="416"/>
      <c r="BP19" s="416"/>
      <c r="BQ19" s="416"/>
      <c r="BR19" s="416"/>
      <c r="BS19" s="416"/>
      <c r="BT19" s="416"/>
      <c r="BU19" s="417"/>
      <c r="BV19" s="415">
        <v>9592631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16067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6934995</v>
      </c>
      <c r="BO23" s="416"/>
      <c r="BP23" s="416"/>
      <c r="BQ23" s="416"/>
      <c r="BR23" s="416"/>
      <c r="BS23" s="416"/>
      <c r="BT23" s="416"/>
      <c r="BU23" s="417"/>
      <c r="BV23" s="415">
        <v>6913945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8320</v>
      </c>
      <c r="R24" s="392"/>
      <c r="S24" s="392"/>
      <c r="T24" s="392"/>
      <c r="U24" s="392"/>
      <c r="V24" s="393"/>
      <c r="W24" s="457"/>
      <c r="X24" s="448"/>
      <c r="Y24" s="449"/>
      <c r="Z24" s="388" t="s">
        <v>155</v>
      </c>
      <c r="AA24" s="389"/>
      <c r="AB24" s="389"/>
      <c r="AC24" s="389"/>
      <c r="AD24" s="389"/>
      <c r="AE24" s="389"/>
      <c r="AF24" s="389"/>
      <c r="AG24" s="390"/>
      <c r="AH24" s="391">
        <v>338</v>
      </c>
      <c r="AI24" s="392"/>
      <c r="AJ24" s="392"/>
      <c r="AK24" s="392"/>
      <c r="AL24" s="393"/>
      <c r="AM24" s="391">
        <v>1041378</v>
      </c>
      <c r="AN24" s="392"/>
      <c r="AO24" s="392"/>
      <c r="AP24" s="392"/>
      <c r="AQ24" s="392"/>
      <c r="AR24" s="393"/>
      <c r="AS24" s="391">
        <v>3081</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5330501</v>
      </c>
      <c r="BO24" s="416"/>
      <c r="BP24" s="416"/>
      <c r="BQ24" s="416"/>
      <c r="BR24" s="416"/>
      <c r="BS24" s="416"/>
      <c r="BT24" s="416"/>
      <c r="BU24" s="417"/>
      <c r="BV24" s="415">
        <v>5343316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6800</v>
      </c>
      <c r="R25" s="392"/>
      <c r="S25" s="392"/>
      <c r="T25" s="392"/>
      <c r="U25" s="392"/>
      <c r="V25" s="393"/>
      <c r="W25" s="457"/>
      <c r="X25" s="448"/>
      <c r="Y25" s="449"/>
      <c r="Z25" s="388" t="s">
        <v>158</v>
      </c>
      <c r="AA25" s="389"/>
      <c r="AB25" s="389"/>
      <c r="AC25" s="389"/>
      <c r="AD25" s="389"/>
      <c r="AE25" s="389"/>
      <c r="AF25" s="389"/>
      <c r="AG25" s="390"/>
      <c r="AH25" s="391">
        <v>67</v>
      </c>
      <c r="AI25" s="392"/>
      <c r="AJ25" s="392"/>
      <c r="AK25" s="392"/>
      <c r="AL25" s="393"/>
      <c r="AM25" s="391">
        <v>204752</v>
      </c>
      <c r="AN25" s="392"/>
      <c r="AO25" s="392"/>
      <c r="AP25" s="392"/>
      <c r="AQ25" s="392"/>
      <c r="AR25" s="393"/>
      <c r="AS25" s="391">
        <v>3056</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40185</v>
      </c>
      <c r="BO25" s="411"/>
      <c r="BP25" s="411"/>
      <c r="BQ25" s="411"/>
      <c r="BR25" s="411"/>
      <c r="BS25" s="411"/>
      <c r="BT25" s="411"/>
      <c r="BU25" s="412"/>
      <c r="BV25" s="410">
        <v>66998</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6190</v>
      </c>
      <c r="R26" s="392"/>
      <c r="S26" s="392"/>
      <c r="T26" s="392"/>
      <c r="U26" s="392"/>
      <c r="V26" s="393"/>
      <c r="W26" s="457"/>
      <c r="X26" s="448"/>
      <c r="Y26" s="449"/>
      <c r="Z26" s="388" t="s">
        <v>161</v>
      </c>
      <c r="AA26" s="470"/>
      <c r="AB26" s="470"/>
      <c r="AC26" s="470"/>
      <c r="AD26" s="470"/>
      <c r="AE26" s="470"/>
      <c r="AF26" s="470"/>
      <c r="AG26" s="471"/>
      <c r="AH26" s="391">
        <v>19</v>
      </c>
      <c r="AI26" s="392"/>
      <c r="AJ26" s="392"/>
      <c r="AK26" s="392"/>
      <c r="AL26" s="393"/>
      <c r="AM26" s="391">
        <v>58805</v>
      </c>
      <c r="AN26" s="392"/>
      <c r="AO26" s="392"/>
      <c r="AP26" s="392"/>
      <c r="AQ26" s="392"/>
      <c r="AR26" s="393"/>
      <c r="AS26" s="391">
        <v>3095</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4450</v>
      </c>
      <c r="R27" s="392"/>
      <c r="S27" s="392"/>
      <c r="T27" s="392"/>
      <c r="U27" s="392"/>
      <c r="V27" s="393"/>
      <c r="W27" s="457"/>
      <c r="X27" s="448"/>
      <c r="Y27" s="449"/>
      <c r="Z27" s="388" t="s">
        <v>164</v>
      </c>
      <c r="AA27" s="389"/>
      <c r="AB27" s="389"/>
      <c r="AC27" s="389"/>
      <c r="AD27" s="389"/>
      <c r="AE27" s="389"/>
      <c r="AF27" s="389"/>
      <c r="AG27" s="390"/>
      <c r="AH27" s="391">
        <v>4</v>
      </c>
      <c r="AI27" s="392"/>
      <c r="AJ27" s="392"/>
      <c r="AK27" s="392"/>
      <c r="AL27" s="393"/>
      <c r="AM27" s="391">
        <v>15376</v>
      </c>
      <c r="AN27" s="392"/>
      <c r="AO27" s="392"/>
      <c r="AP27" s="392"/>
      <c r="AQ27" s="392"/>
      <c r="AR27" s="393"/>
      <c r="AS27" s="391">
        <v>3844</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122</v>
      </c>
      <c r="BO27" s="419"/>
      <c r="BP27" s="419"/>
      <c r="BQ27" s="419"/>
      <c r="BR27" s="419"/>
      <c r="BS27" s="419"/>
      <c r="BT27" s="419"/>
      <c r="BU27" s="420"/>
      <c r="BV27" s="418" t="s">
        <v>122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3720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539264</v>
      </c>
      <c r="BO28" s="411"/>
      <c r="BP28" s="411"/>
      <c r="BQ28" s="411"/>
      <c r="BR28" s="411"/>
      <c r="BS28" s="411"/>
      <c r="BT28" s="411"/>
      <c r="BU28" s="412"/>
      <c r="BV28" s="410">
        <v>594890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14</v>
      </c>
      <c r="M29" s="392"/>
      <c r="N29" s="392"/>
      <c r="O29" s="392"/>
      <c r="P29" s="393"/>
      <c r="Q29" s="391">
        <v>3400</v>
      </c>
      <c r="R29" s="392"/>
      <c r="S29" s="392"/>
      <c r="T29" s="392"/>
      <c r="U29" s="392"/>
      <c r="V29" s="393"/>
      <c r="W29" s="458"/>
      <c r="X29" s="459"/>
      <c r="Y29" s="460"/>
      <c r="Z29" s="388" t="s">
        <v>171</v>
      </c>
      <c r="AA29" s="389"/>
      <c r="AB29" s="389"/>
      <c r="AC29" s="389"/>
      <c r="AD29" s="389"/>
      <c r="AE29" s="389"/>
      <c r="AF29" s="389"/>
      <c r="AG29" s="390"/>
      <c r="AH29" s="391">
        <v>342</v>
      </c>
      <c r="AI29" s="392"/>
      <c r="AJ29" s="392"/>
      <c r="AK29" s="392"/>
      <c r="AL29" s="393"/>
      <c r="AM29" s="391">
        <v>1056754</v>
      </c>
      <c r="AN29" s="392"/>
      <c r="AO29" s="392"/>
      <c r="AP29" s="392"/>
      <c r="AQ29" s="392"/>
      <c r="AR29" s="393"/>
      <c r="AS29" s="391">
        <v>3090</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t="s">
        <v>122</v>
      </c>
      <c r="BO29" s="416"/>
      <c r="BP29" s="416"/>
      <c r="BQ29" s="416"/>
      <c r="BR29" s="416"/>
      <c r="BS29" s="416"/>
      <c r="BT29" s="416"/>
      <c r="BU29" s="417"/>
      <c r="BV29" s="415" t="s">
        <v>122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100.4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363883</v>
      </c>
      <c r="BO30" s="419"/>
      <c r="BP30" s="419"/>
      <c r="BQ30" s="419"/>
      <c r="BR30" s="419"/>
      <c r="BS30" s="419"/>
      <c r="BT30" s="419"/>
      <c r="BU30" s="420"/>
      <c r="BV30" s="418">
        <v>362809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神奈川県市町村職員退職手当組合</v>
      </c>
      <c r="BZ34" s="374"/>
      <c r="CA34" s="374"/>
      <c r="CB34" s="374"/>
      <c r="CC34" s="374"/>
      <c r="CD34" s="374"/>
      <c r="CE34" s="374"/>
      <c r="CF34" s="374"/>
      <c r="CG34" s="374"/>
      <c r="CH34" s="374"/>
      <c r="CI34" s="374"/>
      <c r="CJ34" s="374"/>
      <c r="CK34" s="374"/>
      <c r="CL34" s="374"/>
      <c r="CM34" s="374"/>
      <c r="CN34" s="167"/>
      <c r="CO34" s="375">
        <f>IF(CQ34="","",MAX(C34:D43,U34:V43,AM34:AN43,BE34:BF43,BW34:BX43)+1)</f>
        <v>12</v>
      </c>
      <c r="CP34" s="375"/>
      <c r="CQ34" s="374" t="str">
        <f>IF('各会計、関係団体の財政状況及び健全化判断比率'!BS7="","",'各会計、関係団体の財政状況及び健全化判断比率'!BS7)</f>
        <v>愛川町土地開発公社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〇</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神奈川県後期高齢者医療広域連合（一般会計）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神奈川県後期高齢者医療広域連合（特別会計）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神奈川県町村情報システム共同事業組合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厚木愛甲環境施設組合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tEnd"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4" t="s">
        <v>527</v>
      </c>
      <c r="D34" s="1184"/>
      <c r="E34" s="1185"/>
      <c r="F34" s="32">
        <v>5.9</v>
      </c>
      <c r="G34" s="33">
        <v>6.75</v>
      </c>
      <c r="H34" s="33">
        <v>4.0999999999999996</v>
      </c>
      <c r="I34" s="33">
        <v>5.07</v>
      </c>
      <c r="J34" s="34">
        <v>5.82</v>
      </c>
      <c r="K34" s="22"/>
      <c r="L34" s="22"/>
      <c r="M34" s="22"/>
      <c r="N34" s="22"/>
      <c r="O34" s="22"/>
      <c r="P34" s="22"/>
    </row>
    <row r="35" spans="1:16" ht="39" customHeight="1">
      <c r="A35" s="22"/>
      <c r="B35" s="35"/>
      <c r="C35" s="1178" t="s">
        <v>528</v>
      </c>
      <c r="D35" s="1179"/>
      <c r="E35" s="1180"/>
      <c r="F35" s="36">
        <v>4.99</v>
      </c>
      <c r="G35" s="37">
        <v>6.94</v>
      </c>
      <c r="H35" s="37">
        <v>6.42</v>
      </c>
      <c r="I35" s="37">
        <v>5.25</v>
      </c>
      <c r="J35" s="38">
        <v>4.79</v>
      </c>
      <c r="K35" s="22"/>
      <c r="L35" s="22"/>
      <c r="M35" s="22"/>
      <c r="N35" s="22"/>
      <c r="O35" s="22"/>
      <c r="P35" s="22"/>
    </row>
    <row r="36" spans="1:16" ht="39" customHeight="1">
      <c r="A36" s="22"/>
      <c r="B36" s="35"/>
      <c r="C36" s="1178" t="s">
        <v>529</v>
      </c>
      <c r="D36" s="1179"/>
      <c r="E36" s="1180"/>
      <c r="F36" s="36">
        <v>0.72</v>
      </c>
      <c r="G36" s="37">
        <v>0.46</v>
      </c>
      <c r="H36" s="37">
        <v>0.35</v>
      </c>
      <c r="I36" s="37">
        <v>0.97</v>
      </c>
      <c r="J36" s="38">
        <v>1.34</v>
      </c>
      <c r="K36" s="22"/>
      <c r="L36" s="22"/>
      <c r="M36" s="22"/>
      <c r="N36" s="22"/>
      <c r="O36" s="22"/>
      <c r="P36" s="22"/>
    </row>
    <row r="37" spans="1:16" ht="39" customHeight="1">
      <c r="A37" s="22"/>
      <c r="B37" s="35"/>
      <c r="C37" s="1178" t="s">
        <v>530</v>
      </c>
      <c r="D37" s="1179"/>
      <c r="E37" s="1180"/>
      <c r="F37" s="36">
        <v>0.69</v>
      </c>
      <c r="G37" s="37">
        <v>0.71</v>
      </c>
      <c r="H37" s="37">
        <v>0.65</v>
      </c>
      <c r="I37" s="37">
        <v>0.42</v>
      </c>
      <c r="J37" s="38">
        <v>0.91</v>
      </c>
      <c r="K37" s="22"/>
      <c r="L37" s="22"/>
      <c r="M37" s="22"/>
      <c r="N37" s="22"/>
      <c r="O37" s="22"/>
      <c r="P37" s="22"/>
    </row>
    <row r="38" spans="1:16" ht="39" customHeight="1">
      <c r="A38" s="22"/>
      <c r="B38" s="35"/>
      <c r="C38" s="1178" t="s">
        <v>531</v>
      </c>
      <c r="D38" s="1179"/>
      <c r="E38" s="1180"/>
      <c r="F38" s="36">
        <v>0.19</v>
      </c>
      <c r="G38" s="37">
        <v>0.2</v>
      </c>
      <c r="H38" s="37">
        <v>0.23</v>
      </c>
      <c r="I38" s="37">
        <v>0.22</v>
      </c>
      <c r="J38" s="38">
        <v>0.24</v>
      </c>
      <c r="K38" s="22"/>
      <c r="L38" s="22"/>
      <c r="M38" s="22"/>
      <c r="N38" s="22"/>
      <c r="O38" s="22"/>
      <c r="P38" s="22"/>
    </row>
    <row r="39" spans="1:16" ht="39" customHeight="1">
      <c r="A39" s="22"/>
      <c r="B39" s="35"/>
      <c r="C39" s="1178" t="s">
        <v>532</v>
      </c>
      <c r="D39" s="1179"/>
      <c r="E39" s="1180"/>
      <c r="F39" s="36">
        <v>0.21</v>
      </c>
      <c r="G39" s="37">
        <v>0.21</v>
      </c>
      <c r="H39" s="37">
        <v>0.11</v>
      </c>
      <c r="I39" s="37">
        <v>0.11</v>
      </c>
      <c r="J39" s="38">
        <v>0.2</v>
      </c>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533</v>
      </c>
      <c r="D42" s="1179"/>
      <c r="E42" s="1180"/>
      <c r="F42" s="36" t="s">
        <v>479</v>
      </c>
      <c r="G42" s="37" t="s">
        <v>479</v>
      </c>
      <c r="H42" s="37" t="s">
        <v>479</v>
      </c>
      <c r="I42" s="37" t="s">
        <v>479</v>
      </c>
      <c r="J42" s="38" t="s">
        <v>479</v>
      </c>
      <c r="K42" s="22"/>
      <c r="L42" s="22"/>
      <c r="M42" s="22"/>
      <c r="N42" s="22"/>
      <c r="O42" s="22"/>
      <c r="P42" s="22"/>
    </row>
    <row r="43" spans="1:16" ht="39" customHeight="1" thickBot="1">
      <c r="A43" s="22"/>
      <c r="B43" s="40"/>
      <c r="C43" s="1181" t="s">
        <v>534</v>
      </c>
      <c r="D43" s="1182"/>
      <c r="E43" s="1183"/>
      <c r="F43" s="41" t="s">
        <v>479</v>
      </c>
      <c r="G43" s="42" t="s">
        <v>479</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cellComments="atEnd"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4" t="s">
        <v>11</v>
      </c>
      <c r="C45" s="1195"/>
      <c r="D45" s="58"/>
      <c r="E45" s="1200" t="s">
        <v>12</v>
      </c>
      <c r="F45" s="1200"/>
      <c r="G45" s="1200"/>
      <c r="H45" s="1200"/>
      <c r="I45" s="1200"/>
      <c r="J45" s="1201"/>
      <c r="K45" s="59">
        <v>713</v>
      </c>
      <c r="L45" s="60">
        <v>675</v>
      </c>
      <c r="M45" s="60">
        <v>688</v>
      </c>
      <c r="N45" s="60">
        <v>608</v>
      </c>
      <c r="O45" s="61">
        <v>607</v>
      </c>
      <c r="P45" s="48"/>
      <c r="Q45" s="48"/>
      <c r="R45" s="48"/>
      <c r="S45" s="48"/>
      <c r="T45" s="48"/>
      <c r="U45" s="48"/>
    </row>
    <row r="46" spans="1:21" ht="30.75" customHeight="1">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c r="A48" s="48"/>
      <c r="B48" s="1196"/>
      <c r="C48" s="1197"/>
      <c r="D48" s="62"/>
      <c r="E48" s="1188" t="s">
        <v>15</v>
      </c>
      <c r="F48" s="1188"/>
      <c r="G48" s="1188"/>
      <c r="H48" s="1188"/>
      <c r="I48" s="1188"/>
      <c r="J48" s="1189"/>
      <c r="K48" s="63">
        <v>339</v>
      </c>
      <c r="L48" s="64">
        <v>294</v>
      </c>
      <c r="M48" s="64">
        <v>303</v>
      </c>
      <c r="N48" s="64">
        <v>326</v>
      </c>
      <c r="O48" s="65">
        <v>331</v>
      </c>
      <c r="P48" s="48"/>
      <c r="Q48" s="48"/>
      <c r="R48" s="48"/>
      <c r="S48" s="48"/>
      <c r="T48" s="48"/>
      <c r="U48" s="48"/>
    </row>
    <row r="49" spans="1:21" ht="30.75" customHeight="1">
      <c r="A49" s="48"/>
      <c r="B49" s="1196"/>
      <c r="C49" s="1197"/>
      <c r="D49" s="62"/>
      <c r="E49" s="1188" t="s">
        <v>16</v>
      </c>
      <c r="F49" s="1188"/>
      <c r="G49" s="1188"/>
      <c r="H49" s="1188"/>
      <c r="I49" s="1188"/>
      <c r="J49" s="1189"/>
      <c r="K49" s="63" t="s">
        <v>479</v>
      </c>
      <c r="L49" s="64" t="s">
        <v>479</v>
      </c>
      <c r="M49" s="64" t="s">
        <v>479</v>
      </c>
      <c r="N49" s="64" t="s">
        <v>479</v>
      </c>
      <c r="O49" s="65" t="s">
        <v>479</v>
      </c>
      <c r="P49" s="48"/>
      <c r="Q49" s="48"/>
      <c r="R49" s="48"/>
      <c r="S49" s="48"/>
      <c r="T49" s="48"/>
      <c r="U49" s="48"/>
    </row>
    <row r="50" spans="1:21" ht="30.75" customHeight="1">
      <c r="A50" s="48"/>
      <c r="B50" s="1196"/>
      <c r="C50" s="1197"/>
      <c r="D50" s="62"/>
      <c r="E50" s="1188" t="s">
        <v>17</v>
      </c>
      <c r="F50" s="1188"/>
      <c r="G50" s="1188"/>
      <c r="H50" s="1188"/>
      <c r="I50" s="1188"/>
      <c r="J50" s="1189"/>
      <c r="K50" s="63">
        <v>122</v>
      </c>
      <c r="L50" s="64">
        <v>47</v>
      </c>
      <c r="M50" s="64">
        <v>82</v>
      </c>
      <c r="N50" s="64">
        <v>13</v>
      </c>
      <c r="O50" s="65">
        <v>39</v>
      </c>
      <c r="P50" s="48"/>
      <c r="Q50" s="48"/>
      <c r="R50" s="48"/>
      <c r="S50" s="48"/>
      <c r="T50" s="48"/>
      <c r="U50" s="48"/>
    </row>
    <row r="51" spans="1:21" ht="30.75" customHeight="1">
      <c r="A51" s="48"/>
      <c r="B51" s="1198"/>
      <c r="C51" s="1199"/>
      <c r="D51" s="66"/>
      <c r="E51" s="1188" t="s">
        <v>18</v>
      </c>
      <c r="F51" s="1188"/>
      <c r="G51" s="1188"/>
      <c r="H51" s="1188"/>
      <c r="I51" s="1188"/>
      <c r="J51" s="1189"/>
      <c r="K51" s="63" t="s">
        <v>479</v>
      </c>
      <c r="L51" s="64" t="s">
        <v>479</v>
      </c>
      <c r="M51" s="64" t="s">
        <v>479</v>
      </c>
      <c r="N51" s="64">
        <v>0</v>
      </c>
      <c r="O51" s="65" t="s">
        <v>479</v>
      </c>
      <c r="P51" s="48"/>
      <c r="Q51" s="48"/>
      <c r="R51" s="48"/>
      <c r="S51" s="48"/>
      <c r="T51" s="48"/>
      <c r="U51" s="48"/>
    </row>
    <row r="52" spans="1:21" ht="30.75" customHeight="1">
      <c r="A52" s="48"/>
      <c r="B52" s="1186" t="s">
        <v>19</v>
      </c>
      <c r="C52" s="1187"/>
      <c r="D52" s="66"/>
      <c r="E52" s="1188" t="s">
        <v>20</v>
      </c>
      <c r="F52" s="1188"/>
      <c r="G52" s="1188"/>
      <c r="H52" s="1188"/>
      <c r="I52" s="1188"/>
      <c r="J52" s="1189"/>
      <c r="K52" s="63">
        <v>1255</v>
      </c>
      <c r="L52" s="64">
        <v>1277</v>
      </c>
      <c r="M52" s="64">
        <v>1328</v>
      </c>
      <c r="N52" s="64">
        <v>1234</v>
      </c>
      <c r="O52" s="65">
        <v>1213</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-81</v>
      </c>
      <c r="L53" s="69">
        <v>-261</v>
      </c>
      <c r="M53" s="69">
        <v>-255</v>
      </c>
      <c r="N53" s="69">
        <v>-287</v>
      </c>
      <c r="O53" s="70">
        <v>-236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cellComments="atEnd"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14" t="s">
        <v>24</v>
      </c>
      <c r="C41" s="1215"/>
      <c r="D41" s="81"/>
      <c r="E41" s="1216" t="s">
        <v>25</v>
      </c>
      <c r="F41" s="1216"/>
      <c r="G41" s="1216"/>
      <c r="H41" s="1217"/>
      <c r="I41" s="82">
        <v>7164</v>
      </c>
      <c r="J41" s="83">
        <v>7445</v>
      </c>
      <c r="K41" s="83">
        <v>7086</v>
      </c>
      <c r="L41" s="83">
        <v>6914</v>
      </c>
      <c r="M41" s="84">
        <v>6935</v>
      </c>
    </row>
    <row r="42" spans="2:13" ht="27.75" customHeight="1">
      <c r="B42" s="1204"/>
      <c r="C42" s="1205"/>
      <c r="D42" s="85"/>
      <c r="E42" s="1208" t="s">
        <v>26</v>
      </c>
      <c r="F42" s="1208"/>
      <c r="G42" s="1208"/>
      <c r="H42" s="1209"/>
      <c r="I42" s="86">
        <v>182</v>
      </c>
      <c r="J42" s="87">
        <v>138</v>
      </c>
      <c r="K42" s="87">
        <v>77</v>
      </c>
      <c r="L42" s="87">
        <v>67</v>
      </c>
      <c r="M42" s="88">
        <v>40</v>
      </c>
    </row>
    <row r="43" spans="2:13" ht="27.75" customHeight="1">
      <c r="B43" s="1204"/>
      <c r="C43" s="1205"/>
      <c r="D43" s="85"/>
      <c r="E43" s="1208" t="s">
        <v>27</v>
      </c>
      <c r="F43" s="1208"/>
      <c r="G43" s="1208"/>
      <c r="H43" s="1209"/>
      <c r="I43" s="86">
        <v>5390</v>
      </c>
      <c r="J43" s="87">
        <v>5003</v>
      </c>
      <c r="K43" s="87">
        <v>4732</v>
      </c>
      <c r="L43" s="87">
        <v>4545</v>
      </c>
      <c r="M43" s="88">
        <v>4618</v>
      </c>
    </row>
    <row r="44" spans="2:13" ht="27.75" customHeight="1">
      <c r="B44" s="1204"/>
      <c r="C44" s="1205"/>
      <c r="D44" s="85"/>
      <c r="E44" s="1208" t="s">
        <v>28</v>
      </c>
      <c r="F44" s="1208"/>
      <c r="G44" s="1208"/>
      <c r="H44" s="1209"/>
      <c r="I44" s="86" t="s">
        <v>479</v>
      </c>
      <c r="J44" s="87" t="s">
        <v>479</v>
      </c>
      <c r="K44" s="87" t="s">
        <v>479</v>
      </c>
      <c r="L44" s="87" t="s">
        <v>479</v>
      </c>
      <c r="M44" s="88" t="s">
        <v>479</v>
      </c>
    </row>
    <row r="45" spans="2:13" ht="27.75" customHeight="1">
      <c r="B45" s="1204"/>
      <c r="C45" s="1205"/>
      <c r="D45" s="85"/>
      <c r="E45" s="1208" t="s">
        <v>29</v>
      </c>
      <c r="F45" s="1208"/>
      <c r="G45" s="1208"/>
      <c r="H45" s="1209"/>
      <c r="I45" s="86">
        <v>1424</v>
      </c>
      <c r="J45" s="87">
        <v>1516</v>
      </c>
      <c r="K45" s="87">
        <v>1121</v>
      </c>
      <c r="L45" s="87">
        <v>1173</v>
      </c>
      <c r="M45" s="88">
        <v>1336</v>
      </c>
    </row>
    <row r="46" spans="2:13" ht="27.75" customHeight="1">
      <c r="B46" s="1204"/>
      <c r="C46" s="1205"/>
      <c r="D46" s="89"/>
      <c r="E46" s="1208" t="s">
        <v>30</v>
      </c>
      <c r="F46" s="1208"/>
      <c r="G46" s="1208"/>
      <c r="H46" s="1209"/>
      <c r="I46" s="86" t="s">
        <v>479</v>
      </c>
      <c r="J46" s="87" t="s">
        <v>479</v>
      </c>
      <c r="K46" s="87" t="s">
        <v>479</v>
      </c>
      <c r="L46" s="87" t="s">
        <v>479</v>
      </c>
      <c r="M46" s="88" t="s">
        <v>479</v>
      </c>
    </row>
    <row r="47" spans="2:13" ht="27.75" customHeight="1">
      <c r="B47" s="1204"/>
      <c r="C47" s="1205"/>
      <c r="D47" s="90"/>
      <c r="E47" s="1218" t="s">
        <v>31</v>
      </c>
      <c r="F47" s="1219"/>
      <c r="G47" s="1219"/>
      <c r="H47" s="1220"/>
      <c r="I47" s="86" t="s">
        <v>479</v>
      </c>
      <c r="J47" s="87" t="s">
        <v>479</v>
      </c>
      <c r="K47" s="87" t="s">
        <v>479</v>
      </c>
      <c r="L47" s="87" t="s">
        <v>479</v>
      </c>
      <c r="M47" s="88" t="s">
        <v>479</v>
      </c>
    </row>
    <row r="48" spans="2:13" ht="27.75" customHeight="1">
      <c r="B48" s="1204"/>
      <c r="C48" s="1205"/>
      <c r="D48" s="85"/>
      <c r="E48" s="1208" t="s">
        <v>32</v>
      </c>
      <c r="F48" s="1208"/>
      <c r="G48" s="1208"/>
      <c r="H48" s="1209"/>
      <c r="I48" s="86" t="s">
        <v>479</v>
      </c>
      <c r="J48" s="87" t="s">
        <v>479</v>
      </c>
      <c r="K48" s="87" t="s">
        <v>479</v>
      </c>
      <c r="L48" s="87" t="s">
        <v>479</v>
      </c>
      <c r="M48" s="88" t="s">
        <v>479</v>
      </c>
    </row>
    <row r="49" spans="2:13" ht="27.75" customHeight="1">
      <c r="B49" s="1206"/>
      <c r="C49" s="1207"/>
      <c r="D49" s="85"/>
      <c r="E49" s="1208" t="s">
        <v>33</v>
      </c>
      <c r="F49" s="1208"/>
      <c r="G49" s="1208"/>
      <c r="H49" s="1209"/>
      <c r="I49" s="86" t="s">
        <v>479</v>
      </c>
      <c r="J49" s="87" t="s">
        <v>479</v>
      </c>
      <c r="K49" s="87">
        <v>1</v>
      </c>
      <c r="L49" s="87" t="s">
        <v>479</v>
      </c>
      <c r="M49" s="88" t="s">
        <v>479</v>
      </c>
    </row>
    <row r="50" spans="2:13" ht="27.75" customHeight="1">
      <c r="B50" s="1202" t="s">
        <v>34</v>
      </c>
      <c r="C50" s="1203"/>
      <c r="D50" s="91"/>
      <c r="E50" s="1208" t="s">
        <v>35</v>
      </c>
      <c r="F50" s="1208"/>
      <c r="G50" s="1208"/>
      <c r="H50" s="1209"/>
      <c r="I50" s="86">
        <v>1433</v>
      </c>
      <c r="J50" s="87">
        <v>1202</v>
      </c>
      <c r="K50" s="87">
        <v>1035</v>
      </c>
      <c r="L50" s="87">
        <v>1088</v>
      </c>
      <c r="M50" s="88">
        <v>1114</v>
      </c>
    </row>
    <row r="51" spans="2:13" ht="27.75" customHeight="1">
      <c r="B51" s="1204"/>
      <c r="C51" s="1205"/>
      <c r="D51" s="85"/>
      <c r="E51" s="1208" t="s">
        <v>36</v>
      </c>
      <c r="F51" s="1208"/>
      <c r="G51" s="1208"/>
      <c r="H51" s="1209"/>
      <c r="I51" s="86">
        <v>5113</v>
      </c>
      <c r="J51" s="87">
        <v>4809</v>
      </c>
      <c r="K51" s="87">
        <v>4631</v>
      </c>
      <c r="L51" s="87">
        <v>4543</v>
      </c>
      <c r="M51" s="88">
        <v>4696</v>
      </c>
    </row>
    <row r="52" spans="2:13" ht="27.75" customHeight="1">
      <c r="B52" s="1206"/>
      <c r="C52" s="1207"/>
      <c r="D52" s="85"/>
      <c r="E52" s="1208" t="s">
        <v>37</v>
      </c>
      <c r="F52" s="1208"/>
      <c r="G52" s="1208"/>
      <c r="H52" s="1209"/>
      <c r="I52" s="86">
        <v>10354</v>
      </c>
      <c r="J52" s="87">
        <v>10099</v>
      </c>
      <c r="K52" s="87">
        <v>9483</v>
      </c>
      <c r="L52" s="87">
        <v>9055</v>
      </c>
      <c r="M52" s="88">
        <v>8718</v>
      </c>
    </row>
    <row r="53" spans="2:13" ht="27.75" customHeight="1" thickBot="1">
      <c r="B53" s="1210" t="s">
        <v>21</v>
      </c>
      <c r="C53" s="1211"/>
      <c r="D53" s="92"/>
      <c r="E53" s="1212" t="s">
        <v>38</v>
      </c>
      <c r="F53" s="1212"/>
      <c r="G53" s="1212"/>
      <c r="H53" s="1213"/>
      <c r="I53" s="93">
        <v>-2740</v>
      </c>
      <c r="J53" s="94">
        <v>-2009</v>
      </c>
      <c r="K53" s="94">
        <v>-2130</v>
      </c>
      <c r="L53" s="94">
        <v>-1987</v>
      </c>
      <c r="M53" s="95">
        <v>-1599</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8" orientation="landscape" cellComments="atEnd"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550</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550</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551</v>
      </c>
      <c r="C41" s="248"/>
      <c r="D41" s="248"/>
      <c r="E41" s="248"/>
      <c r="F41" s="248"/>
      <c r="G41" s="248"/>
      <c r="H41" s="248"/>
      <c r="I41" s="248"/>
      <c r="J41" s="248"/>
      <c r="K41" s="248"/>
      <c r="L41" s="248"/>
      <c r="M41" s="248"/>
      <c r="N41" s="248"/>
      <c r="O41" s="248"/>
      <c r="P41" s="249"/>
    </row>
    <row r="42" spans="2:17">
      <c r="B42" s="250"/>
      <c r="C42" s="246"/>
      <c r="D42" s="246"/>
      <c r="E42" s="246"/>
      <c r="F42" s="246"/>
      <c r="G42" s="353" t="s">
        <v>552</v>
      </c>
      <c r="I42" s="354"/>
      <c r="J42" s="354"/>
      <c r="K42" s="354"/>
      <c r="L42" s="246"/>
      <c r="M42" s="246"/>
      <c r="N42" s="246"/>
      <c r="O42" s="246"/>
    </row>
    <row r="43" spans="2:17">
      <c r="B43" s="250"/>
      <c r="C43" s="246"/>
      <c r="D43" s="246"/>
      <c r="E43" s="246"/>
      <c r="F43" s="246"/>
      <c r="G43" s="1221" t="s">
        <v>561</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553</v>
      </c>
    </row>
    <row r="50" spans="1:17">
      <c r="B50" s="250"/>
      <c r="C50" s="246"/>
      <c r="D50" s="246"/>
      <c r="E50" s="246"/>
      <c r="F50" s="246"/>
      <c r="G50" s="1230"/>
      <c r="H50" s="1231"/>
      <c r="I50" s="1231"/>
      <c r="J50" s="1232"/>
      <c r="K50" s="356" t="s">
        <v>519</v>
      </c>
      <c r="L50" s="356" t="s">
        <v>520</v>
      </c>
      <c r="M50" s="356" t="s">
        <v>521</v>
      </c>
      <c r="N50" s="356" t="s">
        <v>522</v>
      </c>
      <c r="O50" s="356" t="s">
        <v>523</v>
      </c>
    </row>
    <row r="51" spans="1:17">
      <c r="B51" s="250"/>
      <c r="C51" s="246"/>
      <c r="D51" s="246"/>
      <c r="E51" s="246"/>
      <c r="F51" s="246"/>
      <c r="G51" s="1233" t="s">
        <v>554</v>
      </c>
      <c r="H51" s="1234"/>
      <c r="I51" s="1239" t="s">
        <v>555</v>
      </c>
      <c r="J51" s="1239"/>
      <c r="K51" s="1241"/>
      <c r="L51" s="1241"/>
      <c r="M51" s="1241"/>
      <c r="N51" s="1242"/>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556</v>
      </c>
      <c r="J53" s="1243"/>
      <c r="K53" s="1244"/>
      <c r="L53" s="1244"/>
      <c r="M53" s="1244"/>
      <c r="N53" s="1246">
        <v>55.7</v>
      </c>
      <c r="O53" s="1244"/>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557</v>
      </c>
      <c r="H55" s="1248"/>
      <c r="I55" s="1243" t="s">
        <v>555</v>
      </c>
      <c r="J55" s="1243"/>
      <c r="K55" s="1241"/>
      <c r="L55" s="1241"/>
      <c r="M55" s="1241"/>
      <c r="N55" s="1242">
        <v>20.2</v>
      </c>
      <c r="O55" s="1241"/>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556</v>
      </c>
      <c r="J57" s="1253"/>
      <c r="K57" s="1244"/>
      <c r="L57" s="1244"/>
      <c r="M57" s="1244"/>
      <c r="N57" s="1246">
        <v>54.5</v>
      </c>
      <c r="O57" s="1244"/>
      <c r="P57" s="359"/>
      <c r="Q57" s="358"/>
    </row>
    <row r="58" spans="1:17" s="357" customFormat="1">
      <c r="A58" s="245"/>
      <c r="B58" s="358"/>
      <c r="C58" s="354"/>
      <c r="D58" s="354"/>
      <c r="E58" s="354"/>
      <c r="F58" s="354"/>
      <c r="G58" s="1251"/>
      <c r="H58" s="1252"/>
      <c r="I58" s="1253"/>
      <c r="J58" s="1253"/>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558</v>
      </c>
      <c r="C63" s="246"/>
      <c r="D63" s="246"/>
      <c r="E63" s="246"/>
      <c r="F63" s="246"/>
      <c r="G63" s="246"/>
      <c r="H63" s="246"/>
      <c r="I63" s="246"/>
      <c r="J63" s="246"/>
      <c r="K63" s="246"/>
      <c r="L63" s="246"/>
      <c r="M63" s="246"/>
      <c r="N63" s="246"/>
      <c r="O63" s="246"/>
    </row>
    <row r="64" spans="1:17">
      <c r="B64" s="250"/>
      <c r="C64" s="246"/>
      <c r="D64" s="246"/>
      <c r="E64" s="246"/>
      <c r="F64" s="246"/>
      <c r="G64" s="353" t="s">
        <v>552</v>
      </c>
      <c r="I64" s="354"/>
      <c r="J64" s="354"/>
      <c r="K64" s="354"/>
      <c r="L64" s="246"/>
      <c r="M64" s="246"/>
      <c r="N64" s="246"/>
      <c r="O64" s="246"/>
    </row>
    <row r="65" spans="2:30">
      <c r="B65" s="250"/>
      <c r="C65" s="246"/>
      <c r="D65" s="246"/>
      <c r="E65" s="246"/>
      <c r="F65" s="246"/>
      <c r="G65" s="1221" t="s">
        <v>562</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559</v>
      </c>
      <c r="I71" s="370"/>
      <c r="J71" s="366"/>
      <c r="K71" s="366"/>
      <c r="L71" s="367"/>
      <c r="M71" s="366"/>
      <c r="N71" s="367"/>
      <c r="O71" s="368"/>
    </row>
    <row r="72" spans="2:30">
      <c r="B72" s="250"/>
      <c r="C72" s="246"/>
      <c r="D72" s="246"/>
      <c r="E72" s="246"/>
      <c r="F72" s="246"/>
      <c r="G72" s="1230"/>
      <c r="H72" s="1231"/>
      <c r="I72" s="1231"/>
      <c r="J72" s="1232"/>
      <c r="K72" s="356" t="s">
        <v>519</v>
      </c>
      <c r="L72" s="356" t="s">
        <v>520</v>
      </c>
      <c r="M72" s="356" t="s">
        <v>521</v>
      </c>
      <c r="N72" s="356" t="s">
        <v>522</v>
      </c>
      <c r="O72" s="356" t="s">
        <v>523</v>
      </c>
    </row>
    <row r="73" spans="2:30">
      <c r="B73" s="250"/>
      <c r="C73" s="246"/>
      <c r="D73" s="246"/>
      <c r="E73" s="246"/>
      <c r="F73" s="246"/>
      <c r="G73" s="1233" t="s">
        <v>554</v>
      </c>
      <c r="H73" s="1234"/>
      <c r="I73" s="1239" t="s">
        <v>555</v>
      </c>
      <c r="J73" s="1239"/>
      <c r="K73" s="1254"/>
      <c r="L73" s="1254"/>
      <c r="M73" s="1242"/>
      <c r="N73" s="1242"/>
      <c r="O73" s="1242"/>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560</v>
      </c>
      <c r="J75" s="1243"/>
      <c r="K75" s="1246">
        <v>-2.2000000000000002</v>
      </c>
      <c r="L75" s="1246">
        <v>-2.5</v>
      </c>
      <c r="M75" s="1246">
        <v>-2.7</v>
      </c>
      <c r="N75" s="1246">
        <v>-3.6</v>
      </c>
      <c r="O75" s="1246">
        <v>-3.5</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557</v>
      </c>
      <c r="H77" s="1248"/>
      <c r="I77" s="1243" t="s">
        <v>555</v>
      </c>
      <c r="J77" s="1243"/>
      <c r="K77" s="1254">
        <v>30.7</v>
      </c>
      <c r="L77" s="1254">
        <v>22.3</v>
      </c>
      <c r="M77" s="1242">
        <v>20.3</v>
      </c>
      <c r="N77" s="1242">
        <v>20.2</v>
      </c>
      <c r="O77" s="1242">
        <v>15.5</v>
      </c>
      <c r="R77" s="245">
        <v>12.3</v>
      </c>
      <c r="T77" s="245">
        <v>11.1</v>
      </c>
    </row>
    <row r="78" spans="2:30">
      <c r="B78" s="250"/>
      <c r="C78" s="246"/>
      <c r="D78" s="246"/>
      <c r="E78" s="246"/>
      <c r="F78" s="246"/>
      <c r="G78" s="1249"/>
      <c r="H78" s="1250"/>
      <c r="I78" s="1243"/>
      <c r="J78" s="1243"/>
      <c r="K78" s="1254"/>
      <c r="L78" s="1254"/>
      <c r="M78" s="1242"/>
      <c r="N78" s="1242"/>
      <c r="O78" s="1242"/>
    </row>
    <row r="79" spans="2:30">
      <c r="B79" s="250"/>
      <c r="C79" s="246"/>
      <c r="D79" s="246"/>
      <c r="E79" s="246"/>
      <c r="F79" s="246"/>
      <c r="G79" s="1249"/>
      <c r="H79" s="1250"/>
      <c r="I79" s="1255" t="s">
        <v>560</v>
      </c>
      <c r="J79" s="1253"/>
      <c r="K79" s="1256">
        <v>9.1999999999999993</v>
      </c>
      <c r="L79" s="1256">
        <v>8.5</v>
      </c>
      <c r="M79" s="1256">
        <v>7.7</v>
      </c>
      <c r="N79" s="1256">
        <v>7.1</v>
      </c>
      <c r="O79" s="1256">
        <v>6.6</v>
      </c>
      <c r="V79" s="245">
        <v>53.5</v>
      </c>
      <c r="X79" s="245">
        <v>48.2</v>
      </c>
      <c r="Z79" s="245">
        <v>34.200000000000003</v>
      </c>
      <c r="AB79" s="245">
        <v>30.3</v>
      </c>
      <c r="AD79" s="245">
        <v>28.9</v>
      </c>
    </row>
    <row r="80" spans="2:30">
      <c r="B80" s="250"/>
      <c r="C80" s="246"/>
      <c r="D80" s="246"/>
      <c r="E80" s="246"/>
      <c r="F80" s="246"/>
      <c r="G80" s="1251"/>
      <c r="H80" s="1252"/>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518</v>
      </c>
      <c r="G2" s="113"/>
      <c r="H2" s="114"/>
    </row>
    <row r="3" spans="1:8">
      <c r="A3" s="110" t="s">
        <v>511</v>
      </c>
      <c r="B3" s="115"/>
      <c r="C3" s="116"/>
      <c r="D3" s="117">
        <v>27750</v>
      </c>
      <c r="E3" s="118"/>
      <c r="F3" s="119">
        <v>46819</v>
      </c>
      <c r="G3" s="120"/>
      <c r="H3" s="121"/>
    </row>
    <row r="4" spans="1:8">
      <c r="A4" s="122"/>
      <c r="B4" s="123"/>
      <c r="C4" s="124"/>
      <c r="D4" s="125">
        <v>20904</v>
      </c>
      <c r="E4" s="126"/>
      <c r="F4" s="127">
        <v>24121</v>
      </c>
      <c r="G4" s="128"/>
      <c r="H4" s="129"/>
    </row>
    <row r="5" spans="1:8">
      <c r="A5" s="110" t="s">
        <v>513</v>
      </c>
      <c r="B5" s="115"/>
      <c r="C5" s="116"/>
      <c r="D5" s="117">
        <v>26606</v>
      </c>
      <c r="E5" s="118"/>
      <c r="F5" s="119">
        <v>53270</v>
      </c>
      <c r="G5" s="120"/>
      <c r="H5" s="121"/>
    </row>
    <row r="6" spans="1:8">
      <c r="A6" s="122"/>
      <c r="B6" s="123"/>
      <c r="C6" s="124"/>
      <c r="D6" s="125">
        <v>22015</v>
      </c>
      <c r="E6" s="126"/>
      <c r="F6" s="127">
        <v>24316</v>
      </c>
      <c r="G6" s="128"/>
      <c r="H6" s="129"/>
    </row>
    <row r="7" spans="1:8">
      <c r="A7" s="110" t="s">
        <v>514</v>
      </c>
      <c r="B7" s="115"/>
      <c r="C7" s="116"/>
      <c r="D7" s="117">
        <v>20130</v>
      </c>
      <c r="E7" s="118"/>
      <c r="F7" s="119">
        <v>53292</v>
      </c>
      <c r="G7" s="120"/>
      <c r="H7" s="121"/>
    </row>
    <row r="8" spans="1:8">
      <c r="A8" s="122"/>
      <c r="B8" s="123"/>
      <c r="C8" s="124"/>
      <c r="D8" s="125">
        <v>16607</v>
      </c>
      <c r="E8" s="126"/>
      <c r="F8" s="127">
        <v>28900</v>
      </c>
      <c r="G8" s="128"/>
      <c r="H8" s="129"/>
    </row>
    <row r="9" spans="1:8">
      <c r="A9" s="110" t="s">
        <v>515</v>
      </c>
      <c r="B9" s="115"/>
      <c r="C9" s="116"/>
      <c r="D9" s="117">
        <v>13645</v>
      </c>
      <c r="E9" s="118"/>
      <c r="F9" s="119">
        <v>56894</v>
      </c>
      <c r="G9" s="120"/>
      <c r="H9" s="121"/>
    </row>
    <row r="10" spans="1:8">
      <c r="A10" s="122"/>
      <c r="B10" s="123"/>
      <c r="C10" s="124"/>
      <c r="D10" s="125">
        <v>10872</v>
      </c>
      <c r="E10" s="126"/>
      <c r="F10" s="127">
        <v>32548</v>
      </c>
      <c r="G10" s="128"/>
      <c r="H10" s="129"/>
    </row>
    <row r="11" spans="1:8">
      <c r="A11" s="110" t="s">
        <v>516</v>
      </c>
      <c r="B11" s="115"/>
      <c r="C11" s="116"/>
      <c r="D11" s="117">
        <v>20747</v>
      </c>
      <c r="E11" s="118"/>
      <c r="F11" s="119">
        <v>57122</v>
      </c>
      <c r="G11" s="120"/>
      <c r="H11" s="121"/>
    </row>
    <row r="12" spans="1:8">
      <c r="A12" s="122"/>
      <c r="B12" s="123"/>
      <c r="C12" s="130"/>
      <c r="D12" s="125">
        <v>18145</v>
      </c>
      <c r="E12" s="126"/>
      <c r="F12" s="127">
        <v>36191</v>
      </c>
      <c r="G12" s="128"/>
      <c r="H12" s="129"/>
    </row>
    <row r="13" spans="1:8">
      <c r="A13" s="110"/>
      <c r="B13" s="115"/>
      <c r="C13" s="131"/>
      <c r="D13" s="132">
        <v>21776</v>
      </c>
      <c r="E13" s="133"/>
      <c r="F13" s="134">
        <v>53479</v>
      </c>
      <c r="G13" s="135"/>
      <c r="H13" s="121"/>
    </row>
    <row r="14" spans="1:8">
      <c r="A14" s="122"/>
      <c r="B14" s="123"/>
      <c r="C14" s="124"/>
      <c r="D14" s="125">
        <v>17709</v>
      </c>
      <c r="E14" s="126"/>
      <c r="F14" s="127">
        <v>29215</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5.91</v>
      </c>
      <c r="C19" s="136">
        <f>ROUND(VALUE(SUBSTITUTE(実質収支比率等に係る経年分析!G$48,"▲","-")),2)</f>
        <v>6.75</v>
      </c>
      <c r="D19" s="136">
        <f>ROUND(VALUE(SUBSTITUTE(実質収支比率等に係る経年分析!H$48,"▲","-")),2)</f>
        <v>4.0999999999999996</v>
      </c>
      <c r="E19" s="136">
        <f>ROUND(VALUE(SUBSTITUTE(実質収支比率等に係る経年分析!I$48,"▲","-")),2)</f>
        <v>5.07</v>
      </c>
      <c r="F19" s="136">
        <f>ROUND(VALUE(SUBSTITUTE(実質収支比率等に係る経年分析!J$48,"▲","-")),2)</f>
        <v>5.82</v>
      </c>
    </row>
    <row r="20" spans="1:11">
      <c r="A20" s="136" t="s">
        <v>43</v>
      </c>
      <c r="B20" s="136">
        <f>ROUND(VALUE(SUBSTITUTE(実質収支比率等に係る経年分析!F$47,"▲","-")),2)</f>
        <v>11.8</v>
      </c>
      <c r="C20" s="136">
        <f>ROUND(VALUE(SUBSTITUTE(実質収支比率等に係る経年分析!G$47,"▲","-")),2)</f>
        <v>8.76</v>
      </c>
      <c r="D20" s="136">
        <f>ROUND(VALUE(SUBSTITUTE(実質収支比率等に係る経年分析!H$47,"▲","-")),2)</f>
        <v>6.71</v>
      </c>
      <c r="E20" s="136">
        <f>ROUND(VALUE(SUBSTITUTE(実質収支比率等に係る経年分析!I$47,"▲","-")),2)</f>
        <v>7.23</v>
      </c>
      <c r="F20" s="136">
        <f>ROUND(VALUE(SUBSTITUTE(実質収支比率等に係る経年分析!J$47,"▲","-")),2)</f>
        <v>6.57</v>
      </c>
    </row>
    <row r="21" spans="1:11">
      <c r="A21" s="136" t="s">
        <v>44</v>
      </c>
      <c r="B21" s="136">
        <f>IF(ISNUMBER(VALUE(SUBSTITUTE(実質収支比率等に係る経年分析!F$49,"▲","-"))),ROUND(VALUE(SUBSTITUTE(実質収支比率等に係る経年分析!F$49,"▲","-")),2),NA())</f>
        <v>-4.59</v>
      </c>
      <c r="C21" s="136">
        <f>IF(ISNUMBER(VALUE(SUBSTITUTE(実質収支比率等に係る経年分析!G$49,"▲","-"))),ROUND(VALUE(SUBSTITUTE(実質収支比率等に係る経年分析!G$49,"▲","-")),2),NA())</f>
        <v>-2.12</v>
      </c>
      <c r="D21" s="136">
        <f>IF(ISNUMBER(VALUE(SUBSTITUTE(実質収支比率等に係る経年分析!H$49,"▲","-"))),ROUND(VALUE(SUBSTITUTE(実質収支比率等に係る経年分析!H$49,"▲","-")),2),NA())</f>
        <v>-4.67</v>
      </c>
      <c r="E21" s="136">
        <f>IF(ISNUMBER(VALUE(SUBSTITUTE(実質収支比率等に係る経年分析!I$49,"▲","-"))),ROUND(VALUE(SUBSTITUTE(実質収支比率等に係る経年分析!I$49,"▲","-")),2),NA())</f>
        <v>1.62</v>
      </c>
      <c r="F21" s="136">
        <f>IF(ISNUMBER(VALUE(SUBSTITUTE(実質収支比率等に係る経年分析!J$49,"▲","-"))),ROUND(VALUE(SUBSTITUTE(実質収支比率等に係る経年分析!J$49,"▲","-")),2),NA())</f>
        <v>0.05</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0.24</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0.91</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0.72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0.35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0.97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1.34</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4.99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6.94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6.42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5.25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4.79</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6.75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4.0999999999999996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5.07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5.82</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1255</v>
      </c>
      <c r="E42" s="138"/>
      <c r="F42" s="138"/>
      <c r="G42" s="138">
        <f>'実質公債費比率（分子）の構造'!L$52</f>
        <v>1277</v>
      </c>
      <c r="H42" s="138"/>
      <c r="I42" s="138"/>
      <c r="J42" s="138">
        <f>'実質公債費比率（分子）の構造'!M$52</f>
        <v>1328</v>
      </c>
      <c r="K42" s="138"/>
      <c r="L42" s="138"/>
      <c r="M42" s="138">
        <f>'実質公債費比率（分子）の構造'!N$52</f>
        <v>1234</v>
      </c>
      <c r="N42" s="138"/>
      <c r="O42" s="138"/>
      <c r="P42" s="138">
        <f>'実質公債費比率（分子）の構造'!O$52</f>
        <v>1213</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f>'実質公債費比率（分子）の構造'!N$51</f>
        <v>0</v>
      </c>
      <c r="L43" s="138"/>
      <c r="M43" s="138"/>
      <c r="N43" s="138" t="str">
        <f>'実質公債費比率（分子）の構造'!O$51</f>
        <v>-</v>
      </c>
      <c r="O43" s="138"/>
      <c r="P43" s="138"/>
    </row>
    <row r="44" spans="1:16">
      <c r="A44" s="138" t="s">
        <v>53</v>
      </c>
      <c r="B44" s="138">
        <f>'実質公債費比率（分子）の構造'!K$50</f>
        <v>122</v>
      </c>
      <c r="C44" s="138"/>
      <c r="D44" s="138"/>
      <c r="E44" s="138">
        <f>'実質公債費比率（分子）の構造'!L$50</f>
        <v>47</v>
      </c>
      <c r="F44" s="138"/>
      <c r="G44" s="138"/>
      <c r="H44" s="138">
        <f>'実質公債費比率（分子）の構造'!M$50</f>
        <v>82</v>
      </c>
      <c r="I44" s="138"/>
      <c r="J44" s="138"/>
      <c r="K44" s="138">
        <f>'実質公債費比率（分子）の構造'!N$50</f>
        <v>13</v>
      </c>
      <c r="L44" s="138"/>
      <c r="M44" s="138"/>
      <c r="N44" s="138">
        <f>'実質公債費比率（分子）の構造'!O$50</f>
        <v>39</v>
      </c>
      <c r="O44" s="138"/>
      <c r="P44" s="138"/>
    </row>
    <row r="45" spans="1:16">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339</v>
      </c>
      <c r="C46" s="138"/>
      <c r="D46" s="138"/>
      <c r="E46" s="138">
        <f>'実質公債費比率（分子）の構造'!L$48</f>
        <v>294</v>
      </c>
      <c r="F46" s="138"/>
      <c r="G46" s="138"/>
      <c r="H46" s="138">
        <f>'実質公債費比率（分子）の構造'!M$48</f>
        <v>303</v>
      </c>
      <c r="I46" s="138"/>
      <c r="J46" s="138"/>
      <c r="K46" s="138">
        <f>'実質公債費比率（分子）の構造'!N$48</f>
        <v>326</v>
      </c>
      <c r="L46" s="138"/>
      <c r="M46" s="138"/>
      <c r="N46" s="138">
        <f>'実質公債費比率（分子）の構造'!O$48</f>
        <v>331</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713</v>
      </c>
      <c r="C49" s="138"/>
      <c r="D49" s="138"/>
      <c r="E49" s="138">
        <f>'実質公債費比率（分子）の構造'!L$45</f>
        <v>675</v>
      </c>
      <c r="F49" s="138"/>
      <c r="G49" s="138"/>
      <c r="H49" s="138">
        <f>'実質公債費比率（分子）の構造'!M$45</f>
        <v>688</v>
      </c>
      <c r="I49" s="138"/>
      <c r="J49" s="138"/>
      <c r="K49" s="138">
        <f>'実質公債費比率（分子）の構造'!N$45</f>
        <v>608</v>
      </c>
      <c r="L49" s="138"/>
      <c r="M49" s="138"/>
      <c r="N49" s="138">
        <f>'実質公債費比率（分子）の構造'!O$45</f>
        <v>607</v>
      </c>
      <c r="O49" s="138"/>
      <c r="P49" s="138"/>
    </row>
    <row r="50" spans="1:16">
      <c r="A50" s="138" t="s">
        <v>59</v>
      </c>
      <c r="B50" s="138" t="e">
        <f>NA()</f>
        <v>#N/A</v>
      </c>
      <c r="C50" s="138">
        <f>IF(ISNUMBER('実質公債費比率（分子）の構造'!K$53),'実質公債費比率（分子）の構造'!K$53,NA())</f>
        <v>-81</v>
      </c>
      <c r="D50" s="138" t="e">
        <f>NA()</f>
        <v>#N/A</v>
      </c>
      <c r="E50" s="138" t="e">
        <f>NA()</f>
        <v>#N/A</v>
      </c>
      <c r="F50" s="138">
        <f>IF(ISNUMBER('実質公債費比率（分子）の構造'!L$53),'実質公債費比率（分子）の構造'!L$53,NA())</f>
        <v>-261</v>
      </c>
      <c r="G50" s="138" t="e">
        <f>NA()</f>
        <v>#N/A</v>
      </c>
      <c r="H50" s="138" t="e">
        <f>NA()</f>
        <v>#N/A</v>
      </c>
      <c r="I50" s="138">
        <f>IF(ISNUMBER('実質公債費比率（分子）の構造'!M$53),'実質公債費比率（分子）の構造'!M$53,NA())</f>
        <v>-255</v>
      </c>
      <c r="J50" s="138" t="e">
        <f>NA()</f>
        <v>#N/A</v>
      </c>
      <c r="K50" s="138" t="e">
        <f>NA()</f>
        <v>#N/A</v>
      </c>
      <c r="L50" s="138">
        <f>IF(ISNUMBER('実質公債費比率（分子）の構造'!N$53),'実質公債費比率（分子）の構造'!N$53,NA())</f>
        <v>-287</v>
      </c>
      <c r="M50" s="138" t="e">
        <f>NA()</f>
        <v>#N/A</v>
      </c>
      <c r="N50" s="138" t="e">
        <f>NA()</f>
        <v>#N/A</v>
      </c>
      <c r="O50" s="138">
        <f>IF(ISNUMBER('実質公債費比率（分子）の構造'!O$53),'実質公債費比率（分子）の構造'!O$53,NA())</f>
        <v>-236</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10354</v>
      </c>
      <c r="E56" s="137"/>
      <c r="F56" s="137"/>
      <c r="G56" s="137">
        <f>'将来負担比率（分子）の構造'!J$52</f>
        <v>10099</v>
      </c>
      <c r="H56" s="137"/>
      <c r="I56" s="137"/>
      <c r="J56" s="137">
        <f>'将来負担比率（分子）の構造'!K$52</f>
        <v>9483</v>
      </c>
      <c r="K56" s="137"/>
      <c r="L56" s="137"/>
      <c r="M56" s="137">
        <f>'将来負担比率（分子）の構造'!L$52</f>
        <v>9055</v>
      </c>
      <c r="N56" s="137"/>
      <c r="O56" s="137"/>
      <c r="P56" s="137">
        <f>'将来負担比率（分子）の構造'!M$52</f>
        <v>8718</v>
      </c>
    </row>
    <row r="57" spans="1:16">
      <c r="A57" s="137" t="s">
        <v>36</v>
      </c>
      <c r="B57" s="137"/>
      <c r="C57" s="137"/>
      <c r="D57" s="137">
        <f>'将来負担比率（分子）の構造'!I$51</f>
        <v>5113</v>
      </c>
      <c r="E57" s="137"/>
      <c r="F57" s="137"/>
      <c r="G57" s="137">
        <f>'将来負担比率（分子）の構造'!J$51</f>
        <v>4809</v>
      </c>
      <c r="H57" s="137"/>
      <c r="I57" s="137"/>
      <c r="J57" s="137">
        <f>'将来負担比率（分子）の構造'!K$51</f>
        <v>4631</v>
      </c>
      <c r="K57" s="137"/>
      <c r="L57" s="137"/>
      <c r="M57" s="137">
        <f>'将来負担比率（分子）の構造'!L$51</f>
        <v>4543</v>
      </c>
      <c r="N57" s="137"/>
      <c r="O57" s="137"/>
      <c r="P57" s="137">
        <f>'将来負担比率（分子）の構造'!M$51</f>
        <v>4696</v>
      </c>
    </row>
    <row r="58" spans="1:16">
      <c r="A58" s="137" t="s">
        <v>35</v>
      </c>
      <c r="B58" s="137"/>
      <c r="C58" s="137"/>
      <c r="D58" s="137">
        <f>'将来負担比率（分子）の構造'!I$50</f>
        <v>1433</v>
      </c>
      <c r="E58" s="137"/>
      <c r="F58" s="137"/>
      <c r="G58" s="137">
        <f>'将来負担比率（分子）の構造'!J$50</f>
        <v>1202</v>
      </c>
      <c r="H58" s="137"/>
      <c r="I58" s="137"/>
      <c r="J58" s="137">
        <f>'将来負担比率（分子）の構造'!K$50</f>
        <v>1035</v>
      </c>
      <c r="K58" s="137"/>
      <c r="L58" s="137"/>
      <c r="M58" s="137">
        <f>'将来負担比率（分子）の構造'!L$50</f>
        <v>1088</v>
      </c>
      <c r="N58" s="137"/>
      <c r="O58" s="137"/>
      <c r="P58" s="137">
        <f>'将来負担比率（分子）の構造'!M$50</f>
        <v>1114</v>
      </c>
    </row>
    <row r="59" spans="1:16">
      <c r="A59" s="137" t="s">
        <v>33</v>
      </c>
      <c r="B59" s="137" t="str">
        <f>'将来負担比率（分子）の構造'!I$49</f>
        <v>-</v>
      </c>
      <c r="C59" s="137"/>
      <c r="D59" s="137"/>
      <c r="E59" s="137" t="str">
        <f>'将来負担比率（分子）の構造'!J$49</f>
        <v>-</v>
      </c>
      <c r="F59" s="137"/>
      <c r="G59" s="137"/>
      <c r="H59" s="137">
        <f>'将来負担比率（分子）の構造'!K$49</f>
        <v>1</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1424</v>
      </c>
      <c r="C62" s="137"/>
      <c r="D62" s="137"/>
      <c r="E62" s="137">
        <f>'将来負担比率（分子）の構造'!J$45</f>
        <v>1516</v>
      </c>
      <c r="F62" s="137"/>
      <c r="G62" s="137"/>
      <c r="H62" s="137">
        <f>'将来負担比率（分子）の構造'!K$45</f>
        <v>1121</v>
      </c>
      <c r="I62" s="137"/>
      <c r="J62" s="137"/>
      <c r="K62" s="137">
        <f>'将来負担比率（分子）の構造'!L$45</f>
        <v>1173</v>
      </c>
      <c r="L62" s="137"/>
      <c r="M62" s="137"/>
      <c r="N62" s="137">
        <f>'将来負担比率（分子）の構造'!M$45</f>
        <v>1336</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5390</v>
      </c>
      <c r="C64" s="137"/>
      <c r="D64" s="137"/>
      <c r="E64" s="137">
        <f>'将来負担比率（分子）の構造'!J$43</f>
        <v>5003</v>
      </c>
      <c r="F64" s="137"/>
      <c r="G64" s="137"/>
      <c r="H64" s="137">
        <f>'将来負担比率（分子）の構造'!K$43</f>
        <v>4732</v>
      </c>
      <c r="I64" s="137"/>
      <c r="J64" s="137"/>
      <c r="K64" s="137">
        <f>'将来負担比率（分子）の構造'!L$43</f>
        <v>4545</v>
      </c>
      <c r="L64" s="137"/>
      <c r="M64" s="137"/>
      <c r="N64" s="137">
        <f>'将来負担比率（分子）の構造'!M$43</f>
        <v>4618</v>
      </c>
      <c r="O64" s="137"/>
      <c r="P64" s="137"/>
    </row>
    <row r="65" spans="1:16">
      <c r="A65" s="137" t="s">
        <v>26</v>
      </c>
      <c r="B65" s="137">
        <f>'将来負担比率（分子）の構造'!I$42</f>
        <v>182</v>
      </c>
      <c r="C65" s="137"/>
      <c r="D65" s="137"/>
      <c r="E65" s="137">
        <f>'将来負担比率（分子）の構造'!J$42</f>
        <v>138</v>
      </c>
      <c r="F65" s="137"/>
      <c r="G65" s="137"/>
      <c r="H65" s="137">
        <f>'将来負担比率（分子）の構造'!K$42</f>
        <v>77</v>
      </c>
      <c r="I65" s="137"/>
      <c r="J65" s="137"/>
      <c r="K65" s="137">
        <f>'将来負担比率（分子）の構造'!L$42</f>
        <v>67</v>
      </c>
      <c r="L65" s="137"/>
      <c r="M65" s="137"/>
      <c r="N65" s="137">
        <f>'将来負担比率（分子）の構造'!M$42</f>
        <v>40</v>
      </c>
      <c r="O65" s="137"/>
      <c r="P65" s="137"/>
    </row>
    <row r="66" spans="1:16">
      <c r="A66" s="137" t="s">
        <v>25</v>
      </c>
      <c r="B66" s="137">
        <f>'将来負担比率（分子）の構造'!I$41</f>
        <v>7164</v>
      </c>
      <c r="C66" s="137"/>
      <c r="D66" s="137"/>
      <c r="E66" s="137">
        <f>'将来負担比率（分子）の構造'!J$41</f>
        <v>7445</v>
      </c>
      <c r="F66" s="137"/>
      <c r="G66" s="137"/>
      <c r="H66" s="137">
        <f>'将来負担比率（分子）の構造'!K$41</f>
        <v>7086</v>
      </c>
      <c r="I66" s="137"/>
      <c r="J66" s="137"/>
      <c r="K66" s="137">
        <f>'将来負担比率（分子）の構造'!L$41</f>
        <v>6914</v>
      </c>
      <c r="L66" s="137"/>
      <c r="M66" s="137"/>
      <c r="N66" s="137">
        <f>'将来負担比率（分子）の構造'!M$41</f>
        <v>6935</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7464543</v>
      </c>
      <c r="S5" s="671"/>
      <c r="T5" s="671"/>
      <c r="U5" s="671"/>
      <c r="V5" s="671"/>
      <c r="W5" s="671"/>
      <c r="X5" s="671"/>
      <c r="Y5" s="718"/>
      <c r="Z5" s="731">
        <v>60.4</v>
      </c>
      <c r="AA5" s="731"/>
      <c r="AB5" s="731"/>
      <c r="AC5" s="731"/>
      <c r="AD5" s="732">
        <v>7037463</v>
      </c>
      <c r="AE5" s="732"/>
      <c r="AF5" s="732"/>
      <c r="AG5" s="732"/>
      <c r="AH5" s="732"/>
      <c r="AI5" s="732"/>
      <c r="AJ5" s="732"/>
      <c r="AK5" s="732"/>
      <c r="AL5" s="719">
        <v>86.4</v>
      </c>
      <c r="AM5" s="688"/>
      <c r="AN5" s="688"/>
      <c r="AO5" s="720"/>
      <c r="AP5" s="707" t="s">
        <v>210</v>
      </c>
      <c r="AQ5" s="708"/>
      <c r="AR5" s="708"/>
      <c r="AS5" s="708"/>
      <c r="AT5" s="708"/>
      <c r="AU5" s="708"/>
      <c r="AV5" s="708"/>
      <c r="AW5" s="708"/>
      <c r="AX5" s="708"/>
      <c r="AY5" s="708"/>
      <c r="AZ5" s="708"/>
      <c r="BA5" s="708"/>
      <c r="BB5" s="708"/>
      <c r="BC5" s="708"/>
      <c r="BD5" s="708"/>
      <c r="BE5" s="708"/>
      <c r="BF5" s="709"/>
      <c r="BG5" s="620">
        <v>7037463</v>
      </c>
      <c r="BH5" s="621"/>
      <c r="BI5" s="621"/>
      <c r="BJ5" s="621"/>
      <c r="BK5" s="621"/>
      <c r="BL5" s="621"/>
      <c r="BM5" s="621"/>
      <c r="BN5" s="622"/>
      <c r="BO5" s="673">
        <v>94.3</v>
      </c>
      <c r="BP5" s="673"/>
      <c r="BQ5" s="673"/>
      <c r="BR5" s="673"/>
      <c r="BS5" s="674">
        <v>59389</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113165</v>
      </c>
      <c r="S6" s="621"/>
      <c r="T6" s="621"/>
      <c r="U6" s="621"/>
      <c r="V6" s="621"/>
      <c r="W6" s="621"/>
      <c r="X6" s="621"/>
      <c r="Y6" s="622"/>
      <c r="Z6" s="673">
        <v>0.9</v>
      </c>
      <c r="AA6" s="673"/>
      <c r="AB6" s="673"/>
      <c r="AC6" s="673"/>
      <c r="AD6" s="674">
        <v>113165</v>
      </c>
      <c r="AE6" s="674"/>
      <c r="AF6" s="674"/>
      <c r="AG6" s="674"/>
      <c r="AH6" s="674"/>
      <c r="AI6" s="674"/>
      <c r="AJ6" s="674"/>
      <c r="AK6" s="674"/>
      <c r="AL6" s="643">
        <v>1.4</v>
      </c>
      <c r="AM6" s="675"/>
      <c r="AN6" s="675"/>
      <c r="AO6" s="676"/>
      <c r="AP6" s="617" t="s">
        <v>215</v>
      </c>
      <c r="AQ6" s="618"/>
      <c r="AR6" s="618"/>
      <c r="AS6" s="618"/>
      <c r="AT6" s="618"/>
      <c r="AU6" s="618"/>
      <c r="AV6" s="618"/>
      <c r="AW6" s="618"/>
      <c r="AX6" s="618"/>
      <c r="AY6" s="618"/>
      <c r="AZ6" s="618"/>
      <c r="BA6" s="618"/>
      <c r="BB6" s="618"/>
      <c r="BC6" s="618"/>
      <c r="BD6" s="618"/>
      <c r="BE6" s="618"/>
      <c r="BF6" s="619"/>
      <c r="BG6" s="620">
        <v>7037463</v>
      </c>
      <c r="BH6" s="621"/>
      <c r="BI6" s="621"/>
      <c r="BJ6" s="621"/>
      <c r="BK6" s="621"/>
      <c r="BL6" s="621"/>
      <c r="BM6" s="621"/>
      <c r="BN6" s="622"/>
      <c r="BO6" s="673">
        <v>94.3</v>
      </c>
      <c r="BP6" s="673"/>
      <c r="BQ6" s="673"/>
      <c r="BR6" s="673"/>
      <c r="BS6" s="674">
        <v>59389</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168288</v>
      </c>
      <c r="CS6" s="621"/>
      <c r="CT6" s="621"/>
      <c r="CU6" s="621"/>
      <c r="CV6" s="621"/>
      <c r="CW6" s="621"/>
      <c r="CX6" s="621"/>
      <c r="CY6" s="622"/>
      <c r="CZ6" s="673">
        <v>1.4</v>
      </c>
      <c r="DA6" s="673"/>
      <c r="DB6" s="673"/>
      <c r="DC6" s="673"/>
      <c r="DD6" s="626" t="s">
        <v>217</v>
      </c>
      <c r="DE6" s="621"/>
      <c r="DF6" s="621"/>
      <c r="DG6" s="621"/>
      <c r="DH6" s="621"/>
      <c r="DI6" s="621"/>
      <c r="DJ6" s="621"/>
      <c r="DK6" s="621"/>
      <c r="DL6" s="621"/>
      <c r="DM6" s="621"/>
      <c r="DN6" s="621"/>
      <c r="DO6" s="621"/>
      <c r="DP6" s="622"/>
      <c r="DQ6" s="626">
        <v>168264</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4107</v>
      </c>
      <c r="S7" s="621"/>
      <c r="T7" s="621"/>
      <c r="U7" s="621"/>
      <c r="V7" s="621"/>
      <c r="W7" s="621"/>
      <c r="X7" s="621"/>
      <c r="Y7" s="622"/>
      <c r="Z7" s="673">
        <v>0</v>
      </c>
      <c r="AA7" s="673"/>
      <c r="AB7" s="673"/>
      <c r="AC7" s="673"/>
      <c r="AD7" s="674">
        <v>4107</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2579784</v>
      </c>
      <c r="BH7" s="621"/>
      <c r="BI7" s="621"/>
      <c r="BJ7" s="621"/>
      <c r="BK7" s="621"/>
      <c r="BL7" s="621"/>
      <c r="BM7" s="621"/>
      <c r="BN7" s="622"/>
      <c r="BO7" s="673">
        <v>34.6</v>
      </c>
      <c r="BP7" s="673"/>
      <c r="BQ7" s="673"/>
      <c r="BR7" s="673"/>
      <c r="BS7" s="674">
        <v>59389</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1631327</v>
      </c>
      <c r="CS7" s="621"/>
      <c r="CT7" s="621"/>
      <c r="CU7" s="621"/>
      <c r="CV7" s="621"/>
      <c r="CW7" s="621"/>
      <c r="CX7" s="621"/>
      <c r="CY7" s="622"/>
      <c r="CZ7" s="673">
        <v>13.7</v>
      </c>
      <c r="DA7" s="673"/>
      <c r="DB7" s="673"/>
      <c r="DC7" s="673"/>
      <c r="DD7" s="626">
        <v>10652</v>
      </c>
      <c r="DE7" s="621"/>
      <c r="DF7" s="621"/>
      <c r="DG7" s="621"/>
      <c r="DH7" s="621"/>
      <c r="DI7" s="621"/>
      <c r="DJ7" s="621"/>
      <c r="DK7" s="621"/>
      <c r="DL7" s="621"/>
      <c r="DM7" s="621"/>
      <c r="DN7" s="621"/>
      <c r="DO7" s="621"/>
      <c r="DP7" s="622"/>
      <c r="DQ7" s="626">
        <v>1498945</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21369</v>
      </c>
      <c r="S8" s="621"/>
      <c r="T8" s="621"/>
      <c r="U8" s="621"/>
      <c r="V8" s="621"/>
      <c r="W8" s="621"/>
      <c r="X8" s="621"/>
      <c r="Y8" s="622"/>
      <c r="Z8" s="673">
        <v>0.2</v>
      </c>
      <c r="AA8" s="673"/>
      <c r="AB8" s="673"/>
      <c r="AC8" s="673"/>
      <c r="AD8" s="674">
        <v>21369</v>
      </c>
      <c r="AE8" s="674"/>
      <c r="AF8" s="674"/>
      <c r="AG8" s="674"/>
      <c r="AH8" s="674"/>
      <c r="AI8" s="674"/>
      <c r="AJ8" s="674"/>
      <c r="AK8" s="674"/>
      <c r="AL8" s="643">
        <v>0.3</v>
      </c>
      <c r="AM8" s="675"/>
      <c r="AN8" s="675"/>
      <c r="AO8" s="676"/>
      <c r="AP8" s="617" t="s">
        <v>222</v>
      </c>
      <c r="AQ8" s="618"/>
      <c r="AR8" s="618"/>
      <c r="AS8" s="618"/>
      <c r="AT8" s="618"/>
      <c r="AU8" s="618"/>
      <c r="AV8" s="618"/>
      <c r="AW8" s="618"/>
      <c r="AX8" s="618"/>
      <c r="AY8" s="618"/>
      <c r="AZ8" s="618"/>
      <c r="BA8" s="618"/>
      <c r="BB8" s="618"/>
      <c r="BC8" s="618"/>
      <c r="BD8" s="618"/>
      <c r="BE8" s="618"/>
      <c r="BF8" s="619"/>
      <c r="BG8" s="620">
        <v>81909</v>
      </c>
      <c r="BH8" s="621"/>
      <c r="BI8" s="621"/>
      <c r="BJ8" s="621"/>
      <c r="BK8" s="621"/>
      <c r="BL8" s="621"/>
      <c r="BM8" s="621"/>
      <c r="BN8" s="622"/>
      <c r="BO8" s="673">
        <v>1.1000000000000001</v>
      </c>
      <c r="BP8" s="673"/>
      <c r="BQ8" s="673"/>
      <c r="BR8" s="673"/>
      <c r="BS8" s="626" t="s">
        <v>223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4510849</v>
      </c>
      <c r="CS8" s="621"/>
      <c r="CT8" s="621"/>
      <c r="CU8" s="621"/>
      <c r="CV8" s="621"/>
      <c r="CW8" s="621"/>
      <c r="CX8" s="621"/>
      <c r="CY8" s="622"/>
      <c r="CZ8" s="673">
        <v>38</v>
      </c>
      <c r="DA8" s="673"/>
      <c r="DB8" s="673"/>
      <c r="DC8" s="673"/>
      <c r="DD8" s="626">
        <v>59473</v>
      </c>
      <c r="DE8" s="621"/>
      <c r="DF8" s="621"/>
      <c r="DG8" s="621"/>
      <c r="DH8" s="621"/>
      <c r="DI8" s="621"/>
      <c r="DJ8" s="621"/>
      <c r="DK8" s="621"/>
      <c r="DL8" s="621"/>
      <c r="DM8" s="621"/>
      <c r="DN8" s="621"/>
      <c r="DO8" s="621"/>
      <c r="DP8" s="622"/>
      <c r="DQ8" s="626">
        <v>2676194</v>
      </c>
      <c r="DR8" s="621"/>
      <c r="DS8" s="621"/>
      <c r="DT8" s="621"/>
      <c r="DU8" s="621"/>
      <c r="DV8" s="621"/>
      <c r="DW8" s="621"/>
      <c r="DX8" s="621"/>
      <c r="DY8" s="621"/>
      <c r="DZ8" s="621"/>
      <c r="EA8" s="621"/>
      <c r="EB8" s="621"/>
      <c r="EC8" s="656"/>
    </row>
    <row r="9" spans="2:143" ht="11.25" customHeight="1">
      <c r="B9" s="617" t="s">
        <v>225</v>
      </c>
      <c r="C9" s="618"/>
      <c r="D9" s="618"/>
      <c r="E9" s="618"/>
      <c r="F9" s="618"/>
      <c r="G9" s="618"/>
      <c r="H9" s="618"/>
      <c r="I9" s="618"/>
      <c r="J9" s="618"/>
      <c r="K9" s="618"/>
      <c r="L9" s="618"/>
      <c r="M9" s="618"/>
      <c r="N9" s="618"/>
      <c r="O9" s="618"/>
      <c r="P9" s="618"/>
      <c r="Q9" s="619"/>
      <c r="R9" s="620">
        <v>13180</v>
      </c>
      <c r="S9" s="621"/>
      <c r="T9" s="621"/>
      <c r="U9" s="621"/>
      <c r="V9" s="621"/>
      <c r="W9" s="621"/>
      <c r="X9" s="621"/>
      <c r="Y9" s="622"/>
      <c r="Z9" s="673">
        <v>0.1</v>
      </c>
      <c r="AA9" s="673"/>
      <c r="AB9" s="673"/>
      <c r="AC9" s="673"/>
      <c r="AD9" s="674">
        <v>13180</v>
      </c>
      <c r="AE9" s="674"/>
      <c r="AF9" s="674"/>
      <c r="AG9" s="674"/>
      <c r="AH9" s="674"/>
      <c r="AI9" s="674"/>
      <c r="AJ9" s="674"/>
      <c r="AK9" s="674"/>
      <c r="AL9" s="643">
        <v>0.2</v>
      </c>
      <c r="AM9" s="675"/>
      <c r="AN9" s="675"/>
      <c r="AO9" s="676"/>
      <c r="AP9" s="617" t="s">
        <v>226</v>
      </c>
      <c r="AQ9" s="618"/>
      <c r="AR9" s="618"/>
      <c r="AS9" s="618"/>
      <c r="AT9" s="618"/>
      <c r="AU9" s="618"/>
      <c r="AV9" s="618"/>
      <c r="AW9" s="618"/>
      <c r="AX9" s="618"/>
      <c r="AY9" s="618"/>
      <c r="AZ9" s="618"/>
      <c r="BA9" s="618"/>
      <c r="BB9" s="618"/>
      <c r="BC9" s="618"/>
      <c r="BD9" s="618"/>
      <c r="BE9" s="618"/>
      <c r="BF9" s="619"/>
      <c r="BG9" s="620">
        <v>1913099</v>
      </c>
      <c r="BH9" s="621"/>
      <c r="BI9" s="621"/>
      <c r="BJ9" s="621"/>
      <c r="BK9" s="621"/>
      <c r="BL9" s="621"/>
      <c r="BM9" s="621"/>
      <c r="BN9" s="622"/>
      <c r="BO9" s="673">
        <v>25.6</v>
      </c>
      <c r="BP9" s="673"/>
      <c r="BQ9" s="673"/>
      <c r="BR9" s="673"/>
      <c r="BS9" s="626" t="s">
        <v>223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1236405</v>
      </c>
      <c r="CS9" s="621"/>
      <c r="CT9" s="621"/>
      <c r="CU9" s="621"/>
      <c r="CV9" s="621"/>
      <c r="CW9" s="621"/>
      <c r="CX9" s="621"/>
      <c r="CY9" s="622"/>
      <c r="CZ9" s="673">
        <v>10.4</v>
      </c>
      <c r="DA9" s="673"/>
      <c r="DB9" s="673"/>
      <c r="DC9" s="673"/>
      <c r="DD9" s="626">
        <v>43399</v>
      </c>
      <c r="DE9" s="621"/>
      <c r="DF9" s="621"/>
      <c r="DG9" s="621"/>
      <c r="DH9" s="621"/>
      <c r="DI9" s="621"/>
      <c r="DJ9" s="621"/>
      <c r="DK9" s="621"/>
      <c r="DL9" s="621"/>
      <c r="DM9" s="621"/>
      <c r="DN9" s="621"/>
      <c r="DO9" s="621"/>
      <c r="DP9" s="622"/>
      <c r="DQ9" s="626">
        <v>1076361</v>
      </c>
      <c r="DR9" s="621"/>
      <c r="DS9" s="621"/>
      <c r="DT9" s="621"/>
      <c r="DU9" s="621"/>
      <c r="DV9" s="621"/>
      <c r="DW9" s="621"/>
      <c r="DX9" s="621"/>
      <c r="DY9" s="621"/>
      <c r="DZ9" s="621"/>
      <c r="EA9" s="621"/>
      <c r="EB9" s="621"/>
      <c r="EC9" s="656"/>
    </row>
    <row r="10" spans="2:143" ht="11.25" customHeight="1">
      <c r="B10" s="617" t="s">
        <v>228</v>
      </c>
      <c r="C10" s="618"/>
      <c r="D10" s="618"/>
      <c r="E10" s="618"/>
      <c r="F10" s="618"/>
      <c r="G10" s="618"/>
      <c r="H10" s="618"/>
      <c r="I10" s="618"/>
      <c r="J10" s="618"/>
      <c r="K10" s="618"/>
      <c r="L10" s="618"/>
      <c r="M10" s="618"/>
      <c r="N10" s="618"/>
      <c r="O10" s="618"/>
      <c r="P10" s="618"/>
      <c r="Q10" s="619"/>
      <c r="R10" s="620">
        <v>752773</v>
      </c>
      <c r="S10" s="621"/>
      <c r="T10" s="621"/>
      <c r="U10" s="621"/>
      <c r="V10" s="621"/>
      <c r="W10" s="621"/>
      <c r="X10" s="621"/>
      <c r="Y10" s="622"/>
      <c r="Z10" s="673">
        <v>6.1</v>
      </c>
      <c r="AA10" s="673"/>
      <c r="AB10" s="673"/>
      <c r="AC10" s="673"/>
      <c r="AD10" s="674">
        <v>752773</v>
      </c>
      <c r="AE10" s="674"/>
      <c r="AF10" s="674"/>
      <c r="AG10" s="674"/>
      <c r="AH10" s="674"/>
      <c r="AI10" s="674"/>
      <c r="AJ10" s="674"/>
      <c r="AK10" s="674"/>
      <c r="AL10" s="643">
        <v>9.1999999999999993</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171626</v>
      </c>
      <c r="BH10" s="621"/>
      <c r="BI10" s="621"/>
      <c r="BJ10" s="621"/>
      <c r="BK10" s="621"/>
      <c r="BL10" s="621"/>
      <c r="BM10" s="621"/>
      <c r="BN10" s="622"/>
      <c r="BO10" s="673">
        <v>2.2999999999999998</v>
      </c>
      <c r="BP10" s="673"/>
      <c r="BQ10" s="673"/>
      <c r="BR10" s="673"/>
      <c r="BS10" s="626" t="s">
        <v>223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142578</v>
      </c>
      <c r="CS10" s="621"/>
      <c r="CT10" s="621"/>
      <c r="CU10" s="621"/>
      <c r="CV10" s="621"/>
      <c r="CW10" s="621"/>
      <c r="CX10" s="621"/>
      <c r="CY10" s="622"/>
      <c r="CZ10" s="673">
        <v>1.2</v>
      </c>
      <c r="DA10" s="673"/>
      <c r="DB10" s="673"/>
      <c r="DC10" s="673"/>
      <c r="DD10" s="626" t="s">
        <v>223</v>
      </c>
      <c r="DE10" s="621"/>
      <c r="DF10" s="621"/>
      <c r="DG10" s="621"/>
      <c r="DH10" s="621"/>
      <c r="DI10" s="621"/>
      <c r="DJ10" s="621"/>
      <c r="DK10" s="621"/>
      <c r="DL10" s="621"/>
      <c r="DM10" s="621"/>
      <c r="DN10" s="621"/>
      <c r="DO10" s="621"/>
      <c r="DP10" s="622"/>
      <c r="DQ10" s="626">
        <v>21078</v>
      </c>
      <c r="DR10" s="621"/>
      <c r="DS10" s="621"/>
      <c r="DT10" s="621"/>
      <c r="DU10" s="621"/>
      <c r="DV10" s="621"/>
      <c r="DW10" s="621"/>
      <c r="DX10" s="621"/>
      <c r="DY10" s="621"/>
      <c r="DZ10" s="621"/>
      <c r="EA10" s="621"/>
      <c r="EB10" s="621"/>
      <c r="EC10" s="656"/>
    </row>
    <row r="11" spans="2:143" ht="11.25" customHeight="1">
      <c r="B11" s="617" t="s">
        <v>231</v>
      </c>
      <c r="C11" s="618"/>
      <c r="D11" s="618"/>
      <c r="E11" s="618"/>
      <c r="F11" s="618"/>
      <c r="G11" s="618"/>
      <c r="H11" s="618"/>
      <c r="I11" s="618"/>
      <c r="J11" s="618"/>
      <c r="K11" s="618"/>
      <c r="L11" s="618"/>
      <c r="M11" s="618"/>
      <c r="N11" s="618"/>
      <c r="O11" s="618"/>
      <c r="P11" s="618"/>
      <c r="Q11" s="619"/>
      <c r="R11" s="620">
        <v>42190</v>
      </c>
      <c r="S11" s="621"/>
      <c r="T11" s="621"/>
      <c r="U11" s="621"/>
      <c r="V11" s="621"/>
      <c r="W11" s="621"/>
      <c r="X11" s="621"/>
      <c r="Y11" s="622"/>
      <c r="Z11" s="673">
        <v>0.3</v>
      </c>
      <c r="AA11" s="673"/>
      <c r="AB11" s="673"/>
      <c r="AC11" s="673"/>
      <c r="AD11" s="674">
        <v>42190</v>
      </c>
      <c r="AE11" s="674"/>
      <c r="AF11" s="674"/>
      <c r="AG11" s="674"/>
      <c r="AH11" s="674"/>
      <c r="AI11" s="674"/>
      <c r="AJ11" s="674"/>
      <c r="AK11" s="674"/>
      <c r="AL11" s="643">
        <v>0.5</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413150</v>
      </c>
      <c r="BH11" s="621"/>
      <c r="BI11" s="621"/>
      <c r="BJ11" s="621"/>
      <c r="BK11" s="621"/>
      <c r="BL11" s="621"/>
      <c r="BM11" s="621"/>
      <c r="BN11" s="622"/>
      <c r="BO11" s="673">
        <v>5.5</v>
      </c>
      <c r="BP11" s="673"/>
      <c r="BQ11" s="673"/>
      <c r="BR11" s="673"/>
      <c r="BS11" s="626">
        <v>59389</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173435</v>
      </c>
      <c r="CS11" s="621"/>
      <c r="CT11" s="621"/>
      <c r="CU11" s="621"/>
      <c r="CV11" s="621"/>
      <c r="CW11" s="621"/>
      <c r="CX11" s="621"/>
      <c r="CY11" s="622"/>
      <c r="CZ11" s="673">
        <v>1.5</v>
      </c>
      <c r="DA11" s="673"/>
      <c r="DB11" s="673"/>
      <c r="DC11" s="673"/>
      <c r="DD11" s="626">
        <v>25485</v>
      </c>
      <c r="DE11" s="621"/>
      <c r="DF11" s="621"/>
      <c r="DG11" s="621"/>
      <c r="DH11" s="621"/>
      <c r="DI11" s="621"/>
      <c r="DJ11" s="621"/>
      <c r="DK11" s="621"/>
      <c r="DL11" s="621"/>
      <c r="DM11" s="621"/>
      <c r="DN11" s="621"/>
      <c r="DO11" s="621"/>
      <c r="DP11" s="622"/>
      <c r="DQ11" s="626">
        <v>121339</v>
      </c>
      <c r="DR11" s="621"/>
      <c r="DS11" s="621"/>
      <c r="DT11" s="621"/>
      <c r="DU11" s="621"/>
      <c r="DV11" s="621"/>
      <c r="DW11" s="621"/>
      <c r="DX11" s="621"/>
      <c r="DY11" s="621"/>
      <c r="DZ11" s="621"/>
      <c r="EA11" s="621"/>
      <c r="EB11" s="621"/>
      <c r="EC11" s="656"/>
    </row>
    <row r="12" spans="2:143" ht="11.25" customHeight="1">
      <c r="B12" s="617" t="s">
        <v>234</v>
      </c>
      <c r="C12" s="618"/>
      <c r="D12" s="618"/>
      <c r="E12" s="618"/>
      <c r="F12" s="618"/>
      <c r="G12" s="618"/>
      <c r="H12" s="618"/>
      <c r="I12" s="618"/>
      <c r="J12" s="618"/>
      <c r="K12" s="618"/>
      <c r="L12" s="618"/>
      <c r="M12" s="618"/>
      <c r="N12" s="618"/>
      <c r="O12" s="618"/>
      <c r="P12" s="618"/>
      <c r="Q12" s="619"/>
      <c r="R12" s="620" t="s">
        <v>223</v>
      </c>
      <c r="S12" s="621"/>
      <c r="T12" s="621"/>
      <c r="U12" s="621"/>
      <c r="V12" s="621"/>
      <c r="W12" s="621"/>
      <c r="X12" s="621"/>
      <c r="Y12" s="622"/>
      <c r="Z12" s="673" t="s">
        <v>223</v>
      </c>
      <c r="AA12" s="673"/>
      <c r="AB12" s="673"/>
      <c r="AC12" s="673"/>
      <c r="AD12" s="674" t="s">
        <v>223</v>
      </c>
      <c r="AE12" s="674"/>
      <c r="AF12" s="674"/>
      <c r="AG12" s="674"/>
      <c r="AH12" s="674"/>
      <c r="AI12" s="674"/>
      <c r="AJ12" s="674"/>
      <c r="AK12" s="674"/>
      <c r="AL12" s="643" t="s">
        <v>223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4013761</v>
      </c>
      <c r="BH12" s="621"/>
      <c r="BI12" s="621"/>
      <c r="BJ12" s="621"/>
      <c r="BK12" s="621"/>
      <c r="BL12" s="621"/>
      <c r="BM12" s="621"/>
      <c r="BN12" s="622"/>
      <c r="BO12" s="673">
        <v>53.8</v>
      </c>
      <c r="BP12" s="673"/>
      <c r="BQ12" s="673"/>
      <c r="BR12" s="673"/>
      <c r="BS12" s="626" t="s">
        <v>223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141954</v>
      </c>
      <c r="CS12" s="621"/>
      <c r="CT12" s="621"/>
      <c r="CU12" s="621"/>
      <c r="CV12" s="621"/>
      <c r="CW12" s="621"/>
      <c r="CX12" s="621"/>
      <c r="CY12" s="622"/>
      <c r="CZ12" s="673">
        <v>1.2</v>
      </c>
      <c r="DA12" s="673"/>
      <c r="DB12" s="673"/>
      <c r="DC12" s="673"/>
      <c r="DD12" s="626">
        <v>21477</v>
      </c>
      <c r="DE12" s="621"/>
      <c r="DF12" s="621"/>
      <c r="DG12" s="621"/>
      <c r="DH12" s="621"/>
      <c r="DI12" s="621"/>
      <c r="DJ12" s="621"/>
      <c r="DK12" s="621"/>
      <c r="DL12" s="621"/>
      <c r="DM12" s="621"/>
      <c r="DN12" s="621"/>
      <c r="DO12" s="621"/>
      <c r="DP12" s="622"/>
      <c r="DQ12" s="626">
        <v>83766</v>
      </c>
      <c r="DR12" s="621"/>
      <c r="DS12" s="621"/>
      <c r="DT12" s="621"/>
      <c r="DU12" s="621"/>
      <c r="DV12" s="621"/>
      <c r="DW12" s="621"/>
      <c r="DX12" s="621"/>
      <c r="DY12" s="621"/>
      <c r="DZ12" s="621"/>
      <c r="EA12" s="621"/>
      <c r="EB12" s="621"/>
      <c r="EC12" s="656"/>
    </row>
    <row r="13" spans="2:143" ht="11.25" customHeight="1">
      <c r="B13" s="617" t="s">
        <v>237</v>
      </c>
      <c r="C13" s="618"/>
      <c r="D13" s="618"/>
      <c r="E13" s="618"/>
      <c r="F13" s="618"/>
      <c r="G13" s="618"/>
      <c r="H13" s="618"/>
      <c r="I13" s="618"/>
      <c r="J13" s="618"/>
      <c r="K13" s="618"/>
      <c r="L13" s="618"/>
      <c r="M13" s="618"/>
      <c r="N13" s="618"/>
      <c r="O13" s="618"/>
      <c r="P13" s="618"/>
      <c r="Q13" s="619"/>
      <c r="R13" s="620">
        <v>49283</v>
      </c>
      <c r="S13" s="621"/>
      <c r="T13" s="621"/>
      <c r="U13" s="621"/>
      <c r="V13" s="621"/>
      <c r="W13" s="621"/>
      <c r="X13" s="621"/>
      <c r="Y13" s="622"/>
      <c r="Z13" s="673">
        <v>0.4</v>
      </c>
      <c r="AA13" s="673"/>
      <c r="AB13" s="673"/>
      <c r="AC13" s="673"/>
      <c r="AD13" s="674">
        <v>49283</v>
      </c>
      <c r="AE13" s="674"/>
      <c r="AF13" s="674"/>
      <c r="AG13" s="674"/>
      <c r="AH13" s="674"/>
      <c r="AI13" s="674"/>
      <c r="AJ13" s="674"/>
      <c r="AK13" s="674"/>
      <c r="AL13" s="643">
        <v>0.6</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3775015</v>
      </c>
      <c r="BH13" s="621"/>
      <c r="BI13" s="621"/>
      <c r="BJ13" s="621"/>
      <c r="BK13" s="621"/>
      <c r="BL13" s="621"/>
      <c r="BM13" s="621"/>
      <c r="BN13" s="622"/>
      <c r="BO13" s="673">
        <v>50.6</v>
      </c>
      <c r="BP13" s="673"/>
      <c r="BQ13" s="673"/>
      <c r="BR13" s="673"/>
      <c r="BS13" s="626" t="s">
        <v>223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1063445</v>
      </c>
      <c r="CS13" s="621"/>
      <c r="CT13" s="621"/>
      <c r="CU13" s="621"/>
      <c r="CV13" s="621"/>
      <c r="CW13" s="621"/>
      <c r="CX13" s="621"/>
      <c r="CY13" s="622"/>
      <c r="CZ13" s="673">
        <v>9</v>
      </c>
      <c r="DA13" s="673"/>
      <c r="DB13" s="673"/>
      <c r="DC13" s="673"/>
      <c r="DD13" s="626">
        <v>355813</v>
      </c>
      <c r="DE13" s="621"/>
      <c r="DF13" s="621"/>
      <c r="DG13" s="621"/>
      <c r="DH13" s="621"/>
      <c r="DI13" s="621"/>
      <c r="DJ13" s="621"/>
      <c r="DK13" s="621"/>
      <c r="DL13" s="621"/>
      <c r="DM13" s="621"/>
      <c r="DN13" s="621"/>
      <c r="DO13" s="621"/>
      <c r="DP13" s="622"/>
      <c r="DQ13" s="626">
        <v>778731</v>
      </c>
      <c r="DR13" s="621"/>
      <c r="DS13" s="621"/>
      <c r="DT13" s="621"/>
      <c r="DU13" s="621"/>
      <c r="DV13" s="621"/>
      <c r="DW13" s="621"/>
      <c r="DX13" s="621"/>
      <c r="DY13" s="621"/>
      <c r="DZ13" s="621"/>
      <c r="EA13" s="621"/>
      <c r="EB13" s="621"/>
      <c r="EC13" s="656"/>
    </row>
    <row r="14" spans="2:143" ht="11.25" customHeight="1">
      <c r="B14" s="617" t="s">
        <v>240</v>
      </c>
      <c r="C14" s="618"/>
      <c r="D14" s="618"/>
      <c r="E14" s="618"/>
      <c r="F14" s="618"/>
      <c r="G14" s="618"/>
      <c r="H14" s="618"/>
      <c r="I14" s="618"/>
      <c r="J14" s="618"/>
      <c r="K14" s="618"/>
      <c r="L14" s="618"/>
      <c r="M14" s="618"/>
      <c r="N14" s="618"/>
      <c r="O14" s="618"/>
      <c r="P14" s="618"/>
      <c r="Q14" s="619"/>
      <c r="R14" s="620" t="s">
        <v>223</v>
      </c>
      <c r="S14" s="621"/>
      <c r="T14" s="621"/>
      <c r="U14" s="621"/>
      <c r="V14" s="621"/>
      <c r="W14" s="621"/>
      <c r="X14" s="621"/>
      <c r="Y14" s="622"/>
      <c r="Z14" s="673" t="s">
        <v>223</v>
      </c>
      <c r="AA14" s="673"/>
      <c r="AB14" s="673"/>
      <c r="AC14" s="673"/>
      <c r="AD14" s="674" t="s">
        <v>223</v>
      </c>
      <c r="AE14" s="674"/>
      <c r="AF14" s="674"/>
      <c r="AG14" s="674"/>
      <c r="AH14" s="674"/>
      <c r="AI14" s="674"/>
      <c r="AJ14" s="674"/>
      <c r="AK14" s="674"/>
      <c r="AL14" s="643" t="s">
        <v>223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108985</v>
      </c>
      <c r="BH14" s="621"/>
      <c r="BI14" s="621"/>
      <c r="BJ14" s="621"/>
      <c r="BK14" s="621"/>
      <c r="BL14" s="621"/>
      <c r="BM14" s="621"/>
      <c r="BN14" s="622"/>
      <c r="BO14" s="673">
        <v>1.5</v>
      </c>
      <c r="BP14" s="673"/>
      <c r="BQ14" s="673"/>
      <c r="BR14" s="673"/>
      <c r="BS14" s="626" t="s">
        <v>223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848787</v>
      </c>
      <c r="CS14" s="621"/>
      <c r="CT14" s="621"/>
      <c r="CU14" s="621"/>
      <c r="CV14" s="621"/>
      <c r="CW14" s="621"/>
      <c r="CX14" s="621"/>
      <c r="CY14" s="622"/>
      <c r="CZ14" s="673">
        <v>7.1</v>
      </c>
      <c r="DA14" s="673"/>
      <c r="DB14" s="673"/>
      <c r="DC14" s="673"/>
      <c r="DD14" s="626">
        <v>209581</v>
      </c>
      <c r="DE14" s="621"/>
      <c r="DF14" s="621"/>
      <c r="DG14" s="621"/>
      <c r="DH14" s="621"/>
      <c r="DI14" s="621"/>
      <c r="DJ14" s="621"/>
      <c r="DK14" s="621"/>
      <c r="DL14" s="621"/>
      <c r="DM14" s="621"/>
      <c r="DN14" s="621"/>
      <c r="DO14" s="621"/>
      <c r="DP14" s="622"/>
      <c r="DQ14" s="626">
        <v>626130</v>
      </c>
      <c r="DR14" s="621"/>
      <c r="DS14" s="621"/>
      <c r="DT14" s="621"/>
      <c r="DU14" s="621"/>
      <c r="DV14" s="621"/>
      <c r="DW14" s="621"/>
      <c r="DX14" s="621"/>
      <c r="DY14" s="621"/>
      <c r="DZ14" s="621"/>
      <c r="EA14" s="621"/>
      <c r="EB14" s="621"/>
      <c r="EC14" s="656"/>
    </row>
    <row r="15" spans="2:143" ht="11.25" customHeight="1">
      <c r="B15" s="617" t="s">
        <v>243</v>
      </c>
      <c r="C15" s="618"/>
      <c r="D15" s="618"/>
      <c r="E15" s="618"/>
      <c r="F15" s="618"/>
      <c r="G15" s="618"/>
      <c r="H15" s="618"/>
      <c r="I15" s="618"/>
      <c r="J15" s="618"/>
      <c r="K15" s="618"/>
      <c r="L15" s="618"/>
      <c r="M15" s="618"/>
      <c r="N15" s="618"/>
      <c r="O15" s="618"/>
      <c r="P15" s="618"/>
      <c r="Q15" s="619"/>
      <c r="R15" s="620">
        <v>29363</v>
      </c>
      <c r="S15" s="621"/>
      <c r="T15" s="621"/>
      <c r="U15" s="621"/>
      <c r="V15" s="621"/>
      <c r="W15" s="621"/>
      <c r="X15" s="621"/>
      <c r="Y15" s="622"/>
      <c r="Z15" s="673">
        <v>0.2</v>
      </c>
      <c r="AA15" s="673"/>
      <c r="AB15" s="673"/>
      <c r="AC15" s="673"/>
      <c r="AD15" s="674">
        <v>29363</v>
      </c>
      <c r="AE15" s="674"/>
      <c r="AF15" s="674"/>
      <c r="AG15" s="674"/>
      <c r="AH15" s="674"/>
      <c r="AI15" s="674"/>
      <c r="AJ15" s="674"/>
      <c r="AK15" s="674"/>
      <c r="AL15" s="643">
        <v>0.4</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334933</v>
      </c>
      <c r="BH15" s="621"/>
      <c r="BI15" s="621"/>
      <c r="BJ15" s="621"/>
      <c r="BK15" s="621"/>
      <c r="BL15" s="621"/>
      <c r="BM15" s="621"/>
      <c r="BN15" s="622"/>
      <c r="BO15" s="673">
        <v>4.5</v>
      </c>
      <c r="BP15" s="673"/>
      <c r="BQ15" s="673"/>
      <c r="BR15" s="673"/>
      <c r="BS15" s="626" t="s">
        <v>223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1342356</v>
      </c>
      <c r="CS15" s="621"/>
      <c r="CT15" s="621"/>
      <c r="CU15" s="621"/>
      <c r="CV15" s="621"/>
      <c r="CW15" s="621"/>
      <c r="CX15" s="621"/>
      <c r="CY15" s="622"/>
      <c r="CZ15" s="673">
        <v>11.3</v>
      </c>
      <c r="DA15" s="673"/>
      <c r="DB15" s="673"/>
      <c r="DC15" s="673"/>
      <c r="DD15" s="626">
        <v>123829</v>
      </c>
      <c r="DE15" s="621"/>
      <c r="DF15" s="621"/>
      <c r="DG15" s="621"/>
      <c r="DH15" s="621"/>
      <c r="DI15" s="621"/>
      <c r="DJ15" s="621"/>
      <c r="DK15" s="621"/>
      <c r="DL15" s="621"/>
      <c r="DM15" s="621"/>
      <c r="DN15" s="621"/>
      <c r="DO15" s="621"/>
      <c r="DP15" s="622"/>
      <c r="DQ15" s="626">
        <v>1200522</v>
      </c>
      <c r="DR15" s="621"/>
      <c r="DS15" s="621"/>
      <c r="DT15" s="621"/>
      <c r="DU15" s="621"/>
      <c r="DV15" s="621"/>
      <c r="DW15" s="621"/>
      <c r="DX15" s="621"/>
      <c r="DY15" s="621"/>
      <c r="DZ15" s="621"/>
      <c r="EA15" s="621"/>
      <c r="EB15" s="621"/>
      <c r="EC15" s="656"/>
    </row>
    <row r="16" spans="2:143" ht="11.25" customHeight="1">
      <c r="B16" s="617" t="s">
        <v>246</v>
      </c>
      <c r="C16" s="618"/>
      <c r="D16" s="618"/>
      <c r="E16" s="618"/>
      <c r="F16" s="618"/>
      <c r="G16" s="618"/>
      <c r="H16" s="618"/>
      <c r="I16" s="618"/>
      <c r="J16" s="618"/>
      <c r="K16" s="618"/>
      <c r="L16" s="618"/>
      <c r="M16" s="618"/>
      <c r="N16" s="618"/>
      <c r="O16" s="618"/>
      <c r="P16" s="618"/>
      <c r="Q16" s="619"/>
      <c r="R16" s="620">
        <v>10676</v>
      </c>
      <c r="S16" s="621"/>
      <c r="T16" s="621"/>
      <c r="U16" s="621"/>
      <c r="V16" s="621"/>
      <c r="W16" s="621"/>
      <c r="X16" s="621"/>
      <c r="Y16" s="622"/>
      <c r="Z16" s="673">
        <v>0.1</v>
      </c>
      <c r="AA16" s="673"/>
      <c r="AB16" s="673"/>
      <c r="AC16" s="673"/>
      <c r="AD16" s="674">
        <v>7080</v>
      </c>
      <c r="AE16" s="674"/>
      <c r="AF16" s="674"/>
      <c r="AG16" s="674"/>
      <c r="AH16" s="674"/>
      <c r="AI16" s="674"/>
      <c r="AJ16" s="674"/>
      <c r="AK16" s="674"/>
      <c r="AL16" s="643">
        <v>0.1</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223</v>
      </c>
      <c r="BH16" s="621"/>
      <c r="BI16" s="621"/>
      <c r="BJ16" s="621"/>
      <c r="BK16" s="621"/>
      <c r="BL16" s="621"/>
      <c r="BM16" s="621"/>
      <c r="BN16" s="622"/>
      <c r="BO16" s="673" t="s">
        <v>223</v>
      </c>
      <c r="BP16" s="673"/>
      <c r="BQ16" s="673"/>
      <c r="BR16" s="673"/>
      <c r="BS16" s="626" t="s">
        <v>223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9275</v>
      </c>
      <c r="CS16" s="621"/>
      <c r="CT16" s="621"/>
      <c r="CU16" s="621"/>
      <c r="CV16" s="621"/>
      <c r="CW16" s="621"/>
      <c r="CX16" s="621"/>
      <c r="CY16" s="622"/>
      <c r="CZ16" s="673">
        <v>0.1</v>
      </c>
      <c r="DA16" s="673"/>
      <c r="DB16" s="673"/>
      <c r="DC16" s="673"/>
      <c r="DD16" s="626" t="s">
        <v>223</v>
      </c>
      <c r="DE16" s="621"/>
      <c r="DF16" s="621"/>
      <c r="DG16" s="621"/>
      <c r="DH16" s="621"/>
      <c r="DI16" s="621"/>
      <c r="DJ16" s="621"/>
      <c r="DK16" s="621"/>
      <c r="DL16" s="621"/>
      <c r="DM16" s="621"/>
      <c r="DN16" s="621"/>
      <c r="DO16" s="621"/>
      <c r="DP16" s="622"/>
      <c r="DQ16" s="626">
        <v>9275</v>
      </c>
      <c r="DR16" s="621"/>
      <c r="DS16" s="621"/>
      <c r="DT16" s="621"/>
      <c r="DU16" s="621"/>
      <c r="DV16" s="621"/>
      <c r="DW16" s="621"/>
      <c r="DX16" s="621"/>
      <c r="DY16" s="621"/>
      <c r="DZ16" s="621"/>
      <c r="EA16" s="621"/>
      <c r="EB16" s="621"/>
      <c r="EC16" s="656"/>
    </row>
    <row r="17" spans="2:133" ht="11.25" customHeight="1">
      <c r="B17" s="617" t="s">
        <v>249</v>
      </c>
      <c r="C17" s="618"/>
      <c r="D17" s="618"/>
      <c r="E17" s="618"/>
      <c r="F17" s="618"/>
      <c r="G17" s="618"/>
      <c r="H17" s="618"/>
      <c r="I17" s="618"/>
      <c r="J17" s="618"/>
      <c r="K17" s="618"/>
      <c r="L17" s="618"/>
      <c r="M17" s="618"/>
      <c r="N17" s="618"/>
      <c r="O17" s="618"/>
      <c r="P17" s="618"/>
      <c r="Q17" s="619"/>
      <c r="R17" s="620">
        <v>7080</v>
      </c>
      <c r="S17" s="621"/>
      <c r="T17" s="621"/>
      <c r="U17" s="621"/>
      <c r="V17" s="621"/>
      <c r="W17" s="621"/>
      <c r="X17" s="621"/>
      <c r="Y17" s="622"/>
      <c r="Z17" s="673">
        <v>0.1</v>
      </c>
      <c r="AA17" s="673"/>
      <c r="AB17" s="673"/>
      <c r="AC17" s="673"/>
      <c r="AD17" s="674">
        <v>7080</v>
      </c>
      <c r="AE17" s="674"/>
      <c r="AF17" s="674"/>
      <c r="AG17" s="674"/>
      <c r="AH17" s="674"/>
      <c r="AI17" s="674"/>
      <c r="AJ17" s="674"/>
      <c r="AK17" s="674"/>
      <c r="AL17" s="643">
        <v>0.1</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223</v>
      </c>
      <c r="BH17" s="621"/>
      <c r="BI17" s="621"/>
      <c r="BJ17" s="621"/>
      <c r="BK17" s="621"/>
      <c r="BL17" s="621"/>
      <c r="BM17" s="621"/>
      <c r="BN17" s="622"/>
      <c r="BO17" s="673" t="s">
        <v>223</v>
      </c>
      <c r="BP17" s="673"/>
      <c r="BQ17" s="673"/>
      <c r="BR17" s="673"/>
      <c r="BS17" s="626" t="s">
        <v>223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607474</v>
      </c>
      <c r="CS17" s="621"/>
      <c r="CT17" s="621"/>
      <c r="CU17" s="621"/>
      <c r="CV17" s="621"/>
      <c r="CW17" s="621"/>
      <c r="CX17" s="621"/>
      <c r="CY17" s="622"/>
      <c r="CZ17" s="673">
        <v>5.0999999999999996</v>
      </c>
      <c r="DA17" s="673"/>
      <c r="DB17" s="673"/>
      <c r="DC17" s="673"/>
      <c r="DD17" s="626" t="s">
        <v>223</v>
      </c>
      <c r="DE17" s="621"/>
      <c r="DF17" s="621"/>
      <c r="DG17" s="621"/>
      <c r="DH17" s="621"/>
      <c r="DI17" s="621"/>
      <c r="DJ17" s="621"/>
      <c r="DK17" s="621"/>
      <c r="DL17" s="621"/>
      <c r="DM17" s="621"/>
      <c r="DN17" s="621"/>
      <c r="DO17" s="621"/>
      <c r="DP17" s="622"/>
      <c r="DQ17" s="626">
        <v>591927</v>
      </c>
      <c r="DR17" s="621"/>
      <c r="DS17" s="621"/>
      <c r="DT17" s="621"/>
      <c r="DU17" s="621"/>
      <c r="DV17" s="621"/>
      <c r="DW17" s="621"/>
      <c r="DX17" s="621"/>
      <c r="DY17" s="621"/>
      <c r="DZ17" s="621"/>
      <c r="EA17" s="621"/>
      <c r="EB17" s="621"/>
      <c r="EC17" s="656"/>
    </row>
    <row r="18" spans="2:133" ht="11.25" customHeight="1">
      <c r="B18" s="617" t="s">
        <v>252</v>
      </c>
      <c r="C18" s="618"/>
      <c r="D18" s="618"/>
      <c r="E18" s="618"/>
      <c r="F18" s="618"/>
      <c r="G18" s="618"/>
      <c r="H18" s="618"/>
      <c r="I18" s="618"/>
      <c r="J18" s="618"/>
      <c r="K18" s="618"/>
      <c r="L18" s="618"/>
      <c r="M18" s="618"/>
      <c r="N18" s="618"/>
      <c r="O18" s="618"/>
      <c r="P18" s="618"/>
      <c r="Q18" s="619"/>
      <c r="R18" s="620">
        <v>3596</v>
      </c>
      <c r="S18" s="621"/>
      <c r="T18" s="621"/>
      <c r="U18" s="621"/>
      <c r="V18" s="621"/>
      <c r="W18" s="621"/>
      <c r="X18" s="621"/>
      <c r="Y18" s="622"/>
      <c r="Z18" s="673">
        <v>0</v>
      </c>
      <c r="AA18" s="673"/>
      <c r="AB18" s="673"/>
      <c r="AC18" s="673"/>
      <c r="AD18" s="674" t="s">
        <v>223</v>
      </c>
      <c r="AE18" s="674"/>
      <c r="AF18" s="674"/>
      <c r="AG18" s="674"/>
      <c r="AH18" s="674"/>
      <c r="AI18" s="674"/>
      <c r="AJ18" s="674"/>
      <c r="AK18" s="674"/>
      <c r="AL18" s="643" t="s">
        <v>223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223</v>
      </c>
      <c r="BH18" s="621"/>
      <c r="BI18" s="621"/>
      <c r="BJ18" s="621"/>
      <c r="BK18" s="621"/>
      <c r="BL18" s="621"/>
      <c r="BM18" s="621"/>
      <c r="BN18" s="622"/>
      <c r="BO18" s="673" t="s">
        <v>223</v>
      </c>
      <c r="BP18" s="673"/>
      <c r="BQ18" s="673"/>
      <c r="BR18" s="673"/>
      <c r="BS18" s="626" t="s">
        <v>223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223</v>
      </c>
      <c r="CS18" s="621"/>
      <c r="CT18" s="621"/>
      <c r="CU18" s="621"/>
      <c r="CV18" s="621"/>
      <c r="CW18" s="621"/>
      <c r="CX18" s="621"/>
      <c r="CY18" s="622"/>
      <c r="CZ18" s="673" t="s">
        <v>223</v>
      </c>
      <c r="DA18" s="673"/>
      <c r="DB18" s="673"/>
      <c r="DC18" s="673"/>
      <c r="DD18" s="626" t="s">
        <v>223</v>
      </c>
      <c r="DE18" s="621"/>
      <c r="DF18" s="621"/>
      <c r="DG18" s="621"/>
      <c r="DH18" s="621"/>
      <c r="DI18" s="621"/>
      <c r="DJ18" s="621"/>
      <c r="DK18" s="621"/>
      <c r="DL18" s="621"/>
      <c r="DM18" s="621"/>
      <c r="DN18" s="621"/>
      <c r="DO18" s="621"/>
      <c r="DP18" s="622"/>
      <c r="DQ18" s="626" t="s">
        <v>223</v>
      </c>
      <c r="DR18" s="621"/>
      <c r="DS18" s="621"/>
      <c r="DT18" s="621"/>
      <c r="DU18" s="621"/>
      <c r="DV18" s="621"/>
      <c r="DW18" s="621"/>
      <c r="DX18" s="621"/>
      <c r="DY18" s="621"/>
      <c r="DZ18" s="621"/>
      <c r="EA18" s="621"/>
      <c r="EB18" s="621"/>
      <c r="EC18" s="656"/>
    </row>
    <row r="19" spans="2:133" ht="11.25" customHeight="1">
      <c r="B19" s="617" t="s">
        <v>255</v>
      </c>
      <c r="C19" s="618"/>
      <c r="D19" s="618"/>
      <c r="E19" s="618"/>
      <c r="F19" s="618"/>
      <c r="G19" s="618"/>
      <c r="H19" s="618"/>
      <c r="I19" s="618"/>
      <c r="J19" s="618"/>
      <c r="K19" s="618"/>
      <c r="L19" s="618"/>
      <c r="M19" s="618"/>
      <c r="N19" s="618"/>
      <c r="O19" s="618"/>
      <c r="P19" s="618"/>
      <c r="Q19" s="619"/>
      <c r="R19" s="620" t="s">
        <v>223</v>
      </c>
      <c r="S19" s="621"/>
      <c r="T19" s="621"/>
      <c r="U19" s="621"/>
      <c r="V19" s="621"/>
      <c r="W19" s="621"/>
      <c r="X19" s="621"/>
      <c r="Y19" s="622"/>
      <c r="Z19" s="673" t="s">
        <v>223</v>
      </c>
      <c r="AA19" s="673"/>
      <c r="AB19" s="673"/>
      <c r="AC19" s="673"/>
      <c r="AD19" s="674" t="s">
        <v>223</v>
      </c>
      <c r="AE19" s="674"/>
      <c r="AF19" s="674"/>
      <c r="AG19" s="674"/>
      <c r="AH19" s="674"/>
      <c r="AI19" s="674"/>
      <c r="AJ19" s="674"/>
      <c r="AK19" s="674"/>
      <c r="AL19" s="643" t="s">
        <v>223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427080</v>
      </c>
      <c r="BH19" s="621"/>
      <c r="BI19" s="621"/>
      <c r="BJ19" s="621"/>
      <c r="BK19" s="621"/>
      <c r="BL19" s="621"/>
      <c r="BM19" s="621"/>
      <c r="BN19" s="622"/>
      <c r="BO19" s="673">
        <v>5.7</v>
      </c>
      <c r="BP19" s="673"/>
      <c r="BQ19" s="673"/>
      <c r="BR19" s="673"/>
      <c r="BS19" s="626" t="s">
        <v>223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223</v>
      </c>
      <c r="CS19" s="621"/>
      <c r="CT19" s="621"/>
      <c r="CU19" s="621"/>
      <c r="CV19" s="621"/>
      <c r="CW19" s="621"/>
      <c r="CX19" s="621"/>
      <c r="CY19" s="622"/>
      <c r="CZ19" s="673" t="s">
        <v>223</v>
      </c>
      <c r="DA19" s="673"/>
      <c r="DB19" s="673"/>
      <c r="DC19" s="673"/>
      <c r="DD19" s="626" t="s">
        <v>223</v>
      </c>
      <c r="DE19" s="621"/>
      <c r="DF19" s="621"/>
      <c r="DG19" s="621"/>
      <c r="DH19" s="621"/>
      <c r="DI19" s="621"/>
      <c r="DJ19" s="621"/>
      <c r="DK19" s="621"/>
      <c r="DL19" s="621"/>
      <c r="DM19" s="621"/>
      <c r="DN19" s="621"/>
      <c r="DO19" s="621"/>
      <c r="DP19" s="622"/>
      <c r="DQ19" s="626" t="s">
        <v>223</v>
      </c>
      <c r="DR19" s="621"/>
      <c r="DS19" s="621"/>
      <c r="DT19" s="621"/>
      <c r="DU19" s="621"/>
      <c r="DV19" s="621"/>
      <c r="DW19" s="621"/>
      <c r="DX19" s="621"/>
      <c r="DY19" s="621"/>
      <c r="DZ19" s="621"/>
      <c r="EA19" s="621"/>
      <c r="EB19" s="621"/>
      <c r="EC19" s="656"/>
    </row>
    <row r="20" spans="2:133" ht="11.25" customHeight="1">
      <c r="B20" s="617" t="s">
        <v>258</v>
      </c>
      <c r="C20" s="618"/>
      <c r="D20" s="618"/>
      <c r="E20" s="618"/>
      <c r="F20" s="618"/>
      <c r="G20" s="618"/>
      <c r="H20" s="618"/>
      <c r="I20" s="618"/>
      <c r="J20" s="618"/>
      <c r="K20" s="618"/>
      <c r="L20" s="618"/>
      <c r="M20" s="618"/>
      <c r="N20" s="618"/>
      <c r="O20" s="618"/>
      <c r="P20" s="618"/>
      <c r="Q20" s="619"/>
      <c r="R20" s="620">
        <v>8500649</v>
      </c>
      <c r="S20" s="621"/>
      <c r="T20" s="621"/>
      <c r="U20" s="621"/>
      <c r="V20" s="621"/>
      <c r="W20" s="621"/>
      <c r="X20" s="621"/>
      <c r="Y20" s="622"/>
      <c r="Z20" s="673">
        <v>68.8</v>
      </c>
      <c r="AA20" s="673"/>
      <c r="AB20" s="673"/>
      <c r="AC20" s="673"/>
      <c r="AD20" s="674">
        <v>8069973</v>
      </c>
      <c r="AE20" s="674"/>
      <c r="AF20" s="674"/>
      <c r="AG20" s="674"/>
      <c r="AH20" s="674"/>
      <c r="AI20" s="674"/>
      <c r="AJ20" s="674"/>
      <c r="AK20" s="674"/>
      <c r="AL20" s="643">
        <v>99.1</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427080</v>
      </c>
      <c r="BH20" s="621"/>
      <c r="BI20" s="621"/>
      <c r="BJ20" s="621"/>
      <c r="BK20" s="621"/>
      <c r="BL20" s="621"/>
      <c r="BM20" s="621"/>
      <c r="BN20" s="622"/>
      <c r="BO20" s="673">
        <v>5.7</v>
      </c>
      <c r="BP20" s="673"/>
      <c r="BQ20" s="673"/>
      <c r="BR20" s="673"/>
      <c r="BS20" s="626" t="s">
        <v>223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11876173</v>
      </c>
      <c r="CS20" s="621"/>
      <c r="CT20" s="621"/>
      <c r="CU20" s="621"/>
      <c r="CV20" s="621"/>
      <c r="CW20" s="621"/>
      <c r="CX20" s="621"/>
      <c r="CY20" s="622"/>
      <c r="CZ20" s="673">
        <v>100</v>
      </c>
      <c r="DA20" s="673"/>
      <c r="DB20" s="673"/>
      <c r="DC20" s="673"/>
      <c r="DD20" s="626">
        <v>849709</v>
      </c>
      <c r="DE20" s="621"/>
      <c r="DF20" s="621"/>
      <c r="DG20" s="621"/>
      <c r="DH20" s="621"/>
      <c r="DI20" s="621"/>
      <c r="DJ20" s="621"/>
      <c r="DK20" s="621"/>
      <c r="DL20" s="621"/>
      <c r="DM20" s="621"/>
      <c r="DN20" s="621"/>
      <c r="DO20" s="621"/>
      <c r="DP20" s="622"/>
      <c r="DQ20" s="626">
        <v>8852532</v>
      </c>
      <c r="DR20" s="621"/>
      <c r="DS20" s="621"/>
      <c r="DT20" s="621"/>
      <c r="DU20" s="621"/>
      <c r="DV20" s="621"/>
      <c r="DW20" s="621"/>
      <c r="DX20" s="621"/>
      <c r="DY20" s="621"/>
      <c r="DZ20" s="621"/>
      <c r="EA20" s="621"/>
      <c r="EB20" s="621"/>
      <c r="EC20" s="656"/>
    </row>
    <row r="21" spans="2:133" ht="11.25" customHeight="1">
      <c r="B21" s="617" t="s">
        <v>261</v>
      </c>
      <c r="C21" s="618"/>
      <c r="D21" s="618"/>
      <c r="E21" s="618"/>
      <c r="F21" s="618"/>
      <c r="G21" s="618"/>
      <c r="H21" s="618"/>
      <c r="I21" s="618"/>
      <c r="J21" s="618"/>
      <c r="K21" s="618"/>
      <c r="L21" s="618"/>
      <c r="M21" s="618"/>
      <c r="N21" s="618"/>
      <c r="O21" s="618"/>
      <c r="P21" s="618"/>
      <c r="Q21" s="619"/>
      <c r="R21" s="620">
        <v>6265</v>
      </c>
      <c r="S21" s="621"/>
      <c r="T21" s="621"/>
      <c r="U21" s="621"/>
      <c r="V21" s="621"/>
      <c r="W21" s="621"/>
      <c r="X21" s="621"/>
      <c r="Y21" s="622"/>
      <c r="Z21" s="673">
        <v>0.1</v>
      </c>
      <c r="AA21" s="673"/>
      <c r="AB21" s="673"/>
      <c r="AC21" s="673"/>
      <c r="AD21" s="674">
        <v>6265</v>
      </c>
      <c r="AE21" s="674"/>
      <c r="AF21" s="674"/>
      <c r="AG21" s="674"/>
      <c r="AH21" s="674"/>
      <c r="AI21" s="674"/>
      <c r="AJ21" s="674"/>
      <c r="AK21" s="674"/>
      <c r="AL21" s="643">
        <v>0.1</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t="s">
        <v>223</v>
      </c>
      <c r="BH21" s="621"/>
      <c r="BI21" s="621"/>
      <c r="BJ21" s="621"/>
      <c r="BK21" s="621"/>
      <c r="BL21" s="621"/>
      <c r="BM21" s="621"/>
      <c r="BN21" s="622"/>
      <c r="BO21" s="673" t="s">
        <v>223</v>
      </c>
      <c r="BP21" s="673"/>
      <c r="BQ21" s="673"/>
      <c r="BR21" s="673"/>
      <c r="BS21" s="626" t="s">
        <v>223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263</v>
      </c>
      <c r="C22" s="618"/>
      <c r="D22" s="618"/>
      <c r="E22" s="618"/>
      <c r="F22" s="618"/>
      <c r="G22" s="618"/>
      <c r="H22" s="618"/>
      <c r="I22" s="618"/>
      <c r="J22" s="618"/>
      <c r="K22" s="618"/>
      <c r="L22" s="618"/>
      <c r="M22" s="618"/>
      <c r="N22" s="618"/>
      <c r="O22" s="618"/>
      <c r="P22" s="618"/>
      <c r="Q22" s="619"/>
      <c r="R22" s="620">
        <v>28431</v>
      </c>
      <c r="S22" s="621"/>
      <c r="T22" s="621"/>
      <c r="U22" s="621"/>
      <c r="V22" s="621"/>
      <c r="W22" s="621"/>
      <c r="X22" s="621"/>
      <c r="Y22" s="622"/>
      <c r="Z22" s="673">
        <v>0.2</v>
      </c>
      <c r="AA22" s="673"/>
      <c r="AB22" s="673"/>
      <c r="AC22" s="673"/>
      <c r="AD22" s="674" t="s">
        <v>223</v>
      </c>
      <c r="AE22" s="674"/>
      <c r="AF22" s="674"/>
      <c r="AG22" s="674"/>
      <c r="AH22" s="674"/>
      <c r="AI22" s="674"/>
      <c r="AJ22" s="674"/>
      <c r="AK22" s="674"/>
      <c r="AL22" s="643" t="s">
        <v>223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223</v>
      </c>
      <c r="BH22" s="621"/>
      <c r="BI22" s="621"/>
      <c r="BJ22" s="621"/>
      <c r="BK22" s="621"/>
      <c r="BL22" s="621"/>
      <c r="BM22" s="621"/>
      <c r="BN22" s="622"/>
      <c r="BO22" s="673" t="s">
        <v>223</v>
      </c>
      <c r="BP22" s="673"/>
      <c r="BQ22" s="673"/>
      <c r="BR22" s="673"/>
      <c r="BS22" s="626" t="s">
        <v>223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266</v>
      </c>
      <c r="C23" s="618"/>
      <c r="D23" s="618"/>
      <c r="E23" s="618"/>
      <c r="F23" s="618"/>
      <c r="G23" s="618"/>
      <c r="H23" s="618"/>
      <c r="I23" s="618"/>
      <c r="J23" s="618"/>
      <c r="K23" s="618"/>
      <c r="L23" s="618"/>
      <c r="M23" s="618"/>
      <c r="N23" s="618"/>
      <c r="O23" s="618"/>
      <c r="P23" s="618"/>
      <c r="Q23" s="619"/>
      <c r="R23" s="620">
        <v>301953</v>
      </c>
      <c r="S23" s="621"/>
      <c r="T23" s="621"/>
      <c r="U23" s="621"/>
      <c r="V23" s="621"/>
      <c r="W23" s="621"/>
      <c r="X23" s="621"/>
      <c r="Y23" s="622"/>
      <c r="Z23" s="673">
        <v>2.4</v>
      </c>
      <c r="AA23" s="673"/>
      <c r="AB23" s="673"/>
      <c r="AC23" s="673"/>
      <c r="AD23" s="674">
        <v>32386</v>
      </c>
      <c r="AE23" s="674"/>
      <c r="AF23" s="674"/>
      <c r="AG23" s="674"/>
      <c r="AH23" s="674"/>
      <c r="AI23" s="674"/>
      <c r="AJ23" s="674"/>
      <c r="AK23" s="674"/>
      <c r="AL23" s="643">
        <v>0.4</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v>427080</v>
      </c>
      <c r="BH23" s="621"/>
      <c r="BI23" s="621"/>
      <c r="BJ23" s="621"/>
      <c r="BK23" s="621"/>
      <c r="BL23" s="621"/>
      <c r="BM23" s="621"/>
      <c r="BN23" s="622"/>
      <c r="BO23" s="673">
        <v>5.7</v>
      </c>
      <c r="BP23" s="673"/>
      <c r="BQ23" s="673"/>
      <c r="BR23" s="673"/>
      <c r="BS23" s="626" t="s">
        <v>223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c r="B24" s="617" t="s">
        <v>273</v>
      </c>
      <c r="C24" s="618"/>
      <c r="D24" s="618"/>
      <c r="E24" s="618"/>
      <c r="F24" s="618"/>
      <c r="G24" s="618"/>
      <c r="H24" s="618"/>
      <c r="I24" s="618"/>
      <c r="J24" s="618"/>
      <c r="K24" s="618"/>
      <c r="L24" s="618"/>
      <c r="M24" s="618"/>
      <c r="N24" s="618"/>
      <c r="O24" s="618"/>
      <c r="P24" s="618"/>
      <c r="Q24" s="619"/>
      <c r="R24" s="620">
        <v>82789</v>
      </c>
      <c r="S24" s="621"/>
      <c r="T24" s="621"/>
      <c r="U24" s="621"/>
      <c r="V24" s="621"/>
      <c r="W24" s="621"/>
      <c r="X24" s="621"/>
      <c r="Y24" s="622"/>
      <c r="Z24" s="673">
        <v>0.7</v>
      </c>
      <c r="AA24" s="673"/>
      <c r="AB24" s="673"/>
      <c r="AC24" s="673"/>
      <c r="AD24" s="674" t="s">
        <v>223</v>
      </c>
      <c r="AE24" s="674"/>
      <c r="AF24" s="674"/>
      <c r="AG24" s="674"/>
      <c r="AH24" s="674"/>
      <c r="AI24" s="674"/>
      <c r="AJ24" s="674"/>
      <c r="AK24" s="674"/>
      <c r="AL24" s="643" t="s">
        <v>223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223</v>
      </c>
      <c r="BH24" s="621"/>
      <c r="BI24" s="621"/>
      <c r="BJ24" s="621"/>
      <c r="BK24" s="621"/>
      <c r="BL24" s="621"/>
      <c r="BM24" s="621"/>
      <c r="BN24" s="622"/>
      <c r="BO24" s="673" t="s">
        <v>223</v>
      </c>
      <c r="BP24" s="673"/>
      <c r="BQ24" s="673"/>
      <c r="BR24" s="673"/>
      <c r="BS24" s="626" t="s">
        <v>223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6089718</v>
      </c>
      <c r="CS24" s="671"/>
      <c r="CT24" s="671"/>
      <c r="CU24" s="671"/>
      <c r="CV24" s="671"/>
      <c r="CW24" s="671"/>
      <c r="CX24" s="671"/>
      <c r="CY24" s="718"/>
      <c r="CZ24" s="722">
        <v>51.3</v>
      </c>
      <c r="DA24" s="723"/>
      <c r="DB24" s="723"/>
      <c r="DC24" s="724"/>
      <c r="DD24" s="717">
        <v>4443380</v>
      </c>
      <c r="DE24" s="671"/>
      <c r="DF24" s="671"/>
      <c r="DG24" s="671"/>
      <c r="DH24" s="671"/>
      <c r="DI24" s="671"/>
      <c r="DJ24" s="671"/>
      <c r="DK24" s="718"/>
      <c r="DL24" s="717">
        <v>4364907</v>
      </c>
      <c r="DM24" s="671"/>
      <c r="DN24" s="671"/>
      <c r="DO24" s="671"/>
      <c r="DP24" s="671"/>
      <c r="DQ24" s="671"/>
      <c r="DR24" s="671"/>
      <c r="DS24" s="671"/>
      <c r="DT24" s="671"/>
      <c r="DU24" s="671"/>
      <c r="DV24" s="718"/>
      <c r="DW24" s="719">
        <v>53.2</v>
      </c>
      <c r="DX24" s="688"/>
      <c r="DY24" s="688"/>
      <c r="DZ24" s="688"/>
      <c r="EA24" s="688"/>
      <c r="EB24" s="688"/>
      <c r="EC24" s="720"/>
    </row>
    <row r="25" spans="2:133" ht="11.25" customHeight="1">
      <c r="B25" s="617" t="s">
        <v>276</v>
      </c>
      <c r="C25" s="618"/>
      <c r="D25" s="618"/>
      <c r="E25" s="618"/>
      <c r="F25" s="618"/>
      <c r="G25" s="618"/>
      <c r="H25" s="618"/>
      <c r="I25" s="618"/>
      <c r="J25" s="618"/>
      <c r="K25" s="618"/>
      <c r="L25" s="618"/>
      <c r="M25" s="618"/>
      <c r="N25" s="618"/>
      <c r="O25" s="618"/>
      <c r="P25" s="618"/>
      <c r="Q25" s="619"/>
      <c r="R25" s="620">
        <v>1192077</v>
      </c>
      <c r="S25" s="621"/>
      <c r="T25" s="621"/>
      <c r="U25" s="621"/>
      <c r="V25" s="621"/>
      <c r="W25" s="621"/>
      <c r="X25" s="621"/>
      <c r="Y25" s="622"/>
      <c r="Z25" s="673">
        <v>9.6</v>
      </c>
      <c r="AA25" s="673"/>
      <c r="AB25" s="673"/>
      <c r="AC25" s="673"/>
      <c r="AD25" s="674" t="s">
        <v>223</v>
      </c>
      <c r="AE25" s="674"/>
      <c r="AF25" s="674"/>
      <c r="AG25" s="674"/>
      <c r="AH25" s="674"/>
      <c r="AI25" s="674"/>
      <c r="AJ25" s="674"/>
      <c r="AK25" s="674"/>
      <c r="AL25" s="643" t="s">
        <v>223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223</v>
      </c>
      <c r="BH25" s="621"/>
      <c r="BI25" s="621"/>
      <c r="BJ25" s="621"/>
      <c r="BK25" s="621"/>
      <c r="BL25" s="621"/>
      <c r="BM25" s="621"/>
      <c r="BN25" s="622"/>
      <c r="BO25" s="673" t="s">
        <v>223</v>
      </c>
      <c r="BP25" s="673"/>
      <c r="BQ25" s="673"/>
      <c r="BR25" s="673"/>
      <c r="BS25" s="626" t="s">
        <v>223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3177115</v>
      </c>
      <c r="CS25" s="639"/>
      <c r="CT25" s="639"/>
      <c r="CU25" s="639"/>
      <c r="CV25" s="639"/>
      <c r="CW25" s="639"/>
      <c r="CX25" s="639"/>
      <c r="CY25" s="640"/>
      <c r="CZ25" s="623">
        <v>26.8</v>
      </c>
      <c r="DA25" s="641"/>
      <c r="DB25" s="641"/>
      <c r="DC25" s="642"/>
      <c r="DD25" s="626">
        <v>2955900</v>
      </c>
      <c r="DE25" s="639"/>
      <c r="DF25" s="639"/>
      <c r="DG25" s="639"/>
      <c r="DH25" s="639"/>
      <c r="DI25" s="639"/>
      <c r="DJ25" s="639"/>
      <c r="DK25" s="640"/>
      <c r="DL25" s="626">
        <v>2901156</v>
      </c>
      <c r="DM25" s="639"/>
      <c r="DN25" s="639"/>
      <c r="DO25" s="639"/>
      <c r="DP25" s="639"/>
      <c r="DQ25" s="639"/>
      <c r="DR25" s="639"/>
      <c r="DS25" s="639"/>
      <c r="DT25" s="639"/>
      <c r="DU25" s="639"/>
      <c r="DV25" s="640"/>
      <c r="DW25" s="643">
        <v>35.299999999999997</v>
      </c>
      <c r="DX25" s="644"/>
      <c r="DY25" s="644"/>
      <c r="DZ25" s="644"/>
      <c r="EA25" s="644"/>
      <c r="EB25" s="644"/>
      <c r="EC25" s="645"/>
    </row>
    <row r="26" spans="2:133" ht="11.25" customHeight="1">
      <c r="B26" s="714" t="s">
        <v>279</v>
      </c>
      <c r="C26" s="715"/>
      <c r="D26" s="715"/>
      <c r="E26" s="715"/>
      <c r="F26" s="715"/>
      <c r="G26" s="715"/>
      <c r="H26" s="715"/>
      <c r="I26" s="715"/>
      <c r="J26" s="715"/>
      <c r="K26" s="715"/>
      <c r="L26" s="715"/>
      <c r="M26" s="715"/>
      <c r="N26" s="715"/>
      <c r="O26" s="715"/>
      <c r="P26" s="715"/>
      <c r="Q26" s="716"/>
      <c r="R26" s="620" t="s">
        <v>223</v>
      </c>
      <c r="S26" s="621"/>
      <c r="T26" s="621"/>
      <c r="U26" s="621"/>
      <c r="V26" s="621"/>
      <c r="W26" s="621"/>
      <c r="X26" s="621"/>
      <c r="Y26" s="622"/>
      <c r="Z26" s="673" t="s">
        <v>223</v>
      </c>
      <c r="AA26" s="673"/>
      <c r="AB26" s="673"/>
      <c r="AC26" s="673"/>
      <c r="AD26" s="674" t="s">
        <v>223</v>
      </c>
      <c r="AE26" s="674"/>
      <c r="AF26" s="674"/>
      <c r="AG26" s="674"/>
      <c r="AH26" s="674"/>
      <c r="AI26" s="674"/>
      <c r="AJ26" s="674"/>
      <c r="AK26" s="674"/>
      <c r="AL26" s="643" t="s">
        <v>223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223</v>
      </c>
      <c r="BH26" s="621"/>
      <c r="BI26" s="621"/>
      <c r="BJ26" s="621"/>
      <c r="BK26" s="621"/>
      <c r="BL26" s="621"/>
      <c r="BM26" s="621"/>
      <c r="BN26" s="622"/>
      <c r="BO26" s="673" t="s">
        <v>223</v>
      </c>
      <c r="BP26" s="673"/>
      <c r="BQ26" s="673"/>
      <c r="BR26" s="673"/>
      <c r="BS26" s="626" t="s">
        <v>223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2191662</v>
      </c>
      <c r="CS26" s="621"/>
      <c r="CT26" s="621"/>
      <c r="CU26" s="621"/>
      <c r="CV26" s="621"/>
      <c r="CW26" s="621"/>
      <c r="CX26" s="621"/>
      <c r="CY26" s="622"/>
      <c r="CZ26" s="623">
        <v>18.5</v>
      </c>
      <c r="DA26" s="641"/>
      <c r="DB26" s="641"/>
      <c r="DC26" s="642"/>
      <c r="DD26" s="626">
        <v>1983878</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c r="B27" s="617" t="s">
        <v>282</v>
      </c>
      <c r="C27" s="618"/>
      <c r="D27" s="618"/>
      <c r="E27" s="618"/>
      <c r="F27" s="618"/>
      <c r="G27" s="618"/>
      <c r="H27" s="618"/>
      <c r="I27" s="618"/>
      <c r="J27" s="618"/>
      <c r="K27" s="618"/>
      <c r="L27" s="618"/>
      <c r="M27" s="618"/>
      <c r="N27" s="618"/>
      <c r="O27" s="618"/>
      <c r="P27" s="618"/>
      <c r="Q27" s="619"/>
      <c r="R27" s="620">
        <v>809069</v>
      </c>
      <c r="S27" s="621"/>
      <c r="T27" s="621"/>
      <c r="U27" s="621"/>
      <c r="V27" s="621"/>
      <c r="W27" s="621"/>
      <c r="X27" s="621"/>
      <c r="Y27" s="622"/>
      <c r="Z27" s="673">
        <v>6.5</v>
      </c>
      <c r="AA27" s="673"/>
      <c r="AB27" s="673"/>
      <c r="AC27" s="673"/>
      <c r="AD27" s="674" t="s">
        <v>223</v>
      </c>
      <c r="AE27" s="674"/>
      <c r="AF27" s="674"/>
      <c r="AG27" s="674"/>
      <c r="AH27" s="674"/>
      <c r="AI27" s="674"/>
      <c r="AJ27" s="674"/>
      <c r="AK27" s="674"/>
      <c r="AL27" s="643" t="s">
        <v>223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7464543</v>
      </c>
      <c r="BH27" s="621"/>
      <c r="BI27" s="621"/>
      <c r="BJ27" s="621"/>
      <c r="BK27" s="621"/>
      <c r="BL27" s="621"/>
      <c r="BM27" s="621"/>
      <c r="BN27" s="622"/>
      <c r="BO27" s="673">
        <v>100</v>
      </c>
      <c r="BP27" s="673"/>
      <c r="BQ27" s="673"/>
      <c r="BR27" s="673"/>
      <c r="BS27" s="626">
        <v>59389</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2305129</v>
      </c>
      <c r="CS27" s="639"/>
      <c r="CT27" s="639"/>
      <c r="CU27" s="639"/>
      <c r="CV27" s="639"/>
      <c r="CW27" s="639"/>
      <c r="CX27" s="639"/>
      <c r="CY27" s="640"/>
      <c r="CZ27" s="623">
        <v>19.399999999999999</v>
      </c>
      <c r="DA27" s="641"/>
      <c r="DB27" s="641"/>
      <c r="DC27" s="642"/>
      <c r="DD27" s="626">
        <v>895553</v>
      </c>
      <c r="DE27" s="639"/>
      <c r="DF27" s="639"/>
      <c r="DG27" s="639"/>
      <c r="DH27" s="639"/>
      <c r="DI27" s="639"/>
      <c r="DJ27" s="639"/>
      <c r="DK27" s="640"/>
      <c r="DL27" s="626">
        <v>871824</v>
      </c>
      <c r="DM27" s="639"/>
      <c r="DN27" s="639"/>
      <c r="DO27" s="639"/>
      <c r="DP27" s="639"/>
      <c r="DQ27" s="639"/>
      <c r="DR27" s="639"/>
      <c r="DS27" s="639"/>
      <c r="DT27" s="639"/>
      <c r="DU27" s="639"/>
      <c r="DV27" s="640"/>
      <c r="DW27" s="643">
        <v>10.6</v>
      </c>
      <c r="DX27" s="644"/>
      <c r="DY27" s="644"/>
      <c r="DZ27" s="644"/>
      <c r="EA27" s="644"/>
      <c r="EB27" s="644"/>
      <c r="EC27" s="645"/>
    </row>
    <row r="28" spans="2:133" ht="11.25" customHeight="1">
      <c r="B28" s="617" t="s">
        <v>285</v>
      </c>
      <c r="C28" s="618"/>
      <c r="D28" s="618"/>
      <c r="E28" s="618"/>
      <c r="F28" s="618"/>
      <c r="G28" s="618"/>
      <c r="H28" s="618"/>
      <c r="I28" s="618"/>
      <c r="J28" s="618"/>
      <c r="K28" s="618"/>
      <c r="L28" s="618"/>
      <c r="M28" s="618"/>
      <c r="N28" s="618"/>
      <c r="O28" s="618"/>
      <c r="P28" s="618"/>
      <c r="Q28" s="619"/>
      <c r="R28" s="620">
        <v>49465</v>
      </c>
      <c r="S28" s="621"/>
      <c r="T28" s="621"/>
      <c r="U28" s="621"/>
      <c r="V28" s="621"/>
      <c r="W28" s="621"/>
      <c r="X28" s="621"/>
      <c r="Y28" s="622"/>
      <c r="Z28" s="673">
        <v>0.4</v>
      </c>
      <c r="AA28" s="673"/>
      <c r="AB28" s="673"/>
      <c r="AC28" s="673"/>
      <c r="AD28" s="674">
        <v>36472</v>
      </c>
      <c r="AE28" s="674"/>
      <c r="AF28" s="674"/>
      <c r="AG28" s="674"/>
      <c r="AH28" s="674"/>
      <c r="AI28" s="674"/>
      <c r="AJ28" s="674"/>
      <c r="AK28" s="674"/>
      <c r="AL28" s="643">
        <v>0.4</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607474</v>
      </c>
      <c r="CS28" s="621"/>
      <c r="CT28" s="621"/>
      <c r="CU28" s="621"/>
      <c r="CV28" s="621"/>
      <c r="CW28" s="621"/>
      <c r="CX28" s="621"/>
      <c r="CY28" s="622"/>
      <c r="CZ28" s="623">
        <v>5.0999999999999996</v>
      </c>
      <c r="DA28" s="641"/>
      <c r="DB28" s="641"/>
      <c r="DC28" s="642"/>
      <c r="DD28" s="626">
        <v>591927</v>
      </c>
      <c r="DE28" s="621"/>
      <c r="DF28" s="621"/>
      <c r="DG28" s="621"/>
      <c r="DH28" s="621"/>
      <c r="DI28" s="621"/>
      <c r="DJ28" s="621"/>
      <c r="DK28" s="622"/>
      <c r="DL28" s="626">
        <v>591927</v>
      </c>
      <c r="DM28" s="621"/>
      <c r="DN28" s="621"/>
      <c r="DO28" s="621"/>
      <c r="DP28" s="621"/>
      <c r="DQ28" s="621"/>
      <c r="DR28" s="621"/>
      <c r="DS28" s="621"/>
      <c r="DT28" s="621"/>
      <c r="DU28" s="621"/>
      <c r="DV28" s="622"/>
      <c r="DW28" s="643">
        <v>7.2</v>
      </c>
      <c r="DX28" s="644"/>
      <c r="DY28" s="644"/>
      <c r="DZ28" s="644"/>
      <c r="EA28" s="644"/>
      <c r="EB28" s="644"/>
      <c r="EC28" s="645"/>
    </row>
    <row r="29" spans="2:133" ht="11.25" customHeight="1">
      <c r="B29" s="617" t="s">
        <v>287</v>
      </c>
      <c r="C29" s="618"/>
      <c r="D29" s="618"/>
      <c r="E29" s="618"/>
      <c r="F29" s="618"/>
      <c r="G29" s="618"/>
      <c r="H29" s="618"/>
      <c r="I29" s="618"/>
      <c r="J29" s="618"/>
      <c r="K29" s="618"/>
      <c r="L29" s="618"/>
      <c r="M29" s="618"/>
      <c r="N29" s="618"/>
      <c r="O29" s="618"/>
      <c r="P29" s="618"/>
      <c r="Q29" s="619"/>
      <c r="R29" s="620">
        <v>15692</v>
      </c>
      <c r="S29" s="621"/>
      <c r="T29" s="621"/>
      <c r="U29" s="621"/>
      <c r="V29" s="621"/>
      <c r="W29" s="621"/>
      <c r="X29" s="621"/>
      <c r="Y29" s="622"/>
      <c r="Z29" s="673">
        <v>0.1</v>
      </c>
      <c r="AA29" s="673"/>
      <c r="AB29" s="673"/>
      <c r="AC29" s="673"/>
      <c r="AD29" s="674" t="s">
        <v>223</v>
      </c>
      <c r="AE29" s="674"/>
      <c r="AF29" s="674"/>
      <c r="AG29" s="674"/>
      <c r="AH29" s="674"/>
      <c r="AI29" s="674"/>
      <c r="AJ29" s="674"/>
      <c r="AK29" s="674"/>
      <c r="AL29" s="643" t="s">
        <v>223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291</v>
      </c>
      <c r="CG29" s="654"/>
      <c r="CH29" s="654"/>
      <c r="CI29" s="654"/>
      <c r="CJ29" s="654"/>
      <c r="CK29" s="654"/>
      <c r="CL29" s="654"/>
      <c r="CM29" s="654"/>
      <c r="CN29" s="654"/>
      <c r="CO29" s="654"/>
      <c r="CP29" s="654"/>
      <c r="CQ29" s="655"/>
      <c r="CR29" s="620">
        <v>607474</v>
      </c>
      <c r="CS29" s="639"/>
      <c r="CT29" s="639"/>
      <c r="CU29" s="639"/>
      <c r="CV29" s="639"/>
      <c r="CW29" s="639"/>
      <c r="CX29" s="639"/>
      <c r="CY29" s="640"/>
      <c r="CZ29" s="623">
        <v>5.0999999999999996</v>
      </c>
      <c r="DA29" s="641"/>
      <c r="DB29" s="641"/>
      <c r="DC29" s="642"/>
      <c r="DD29" s="626">
        <v>591927</v>
      </c>
      <c r="DE29" s="639"/>
      <c r="DF29" s="639"/>
      <c r="DG29" s="639"/>
      <c r="DH29" s="639"/>
      <c r="DI29" s="639"/>
      <c r="DJ29" s="639"/>
      <c r="DK29" s="640"/>
      <c r="DL29" s="626">
        <v>591927</v>
      </c>
      <c r="DM29" s="639"/>
      <c r="DN29" s="639"/>
      <c r="DO29" s="639"/>
      <c r="DP29" s="639"/>
      <c r="DQ29" s="639"/>
      <c r="DR29" s="639"/>
      <c r="DS29" s="639"/>
      <c r="DT29" s="639"/>
      <c r="DU29" s="639"/>
      <c r="DV29" s="640"/>
      <c r="DW29" s="643">
        <v>7.2</v>
      </c>
      <c r="DX29" s="644"/>
      <c r="DY29" s="644"/>
      <c r="DZ29" s="644"/>
      <c r="EA29" s="644"/>
      <c r="EB29" s="644"/>
      <c r="EC29" s="645"/>
    </row>
    <row r="30" spans="2:133" ht="11.25" customHeight="1">
      <c r="B30" s="617" t="s">
        <v>292</v>
      </c>
      <c r="C30" s="618"/>
      <c r="D30" s="618"/>
      <c r="E30" s="618"/>
      <c r="F30" s="618"/>
      <c r="G30" s="618"/>
      <c r="H30" s="618"/>
      <c r="I30" s="618"/>
      <c r="J30" s="618"/>
      <c r="K30" s="618"/>
      <c r="L30" s="618"/>
      <c r="M30" s="618"/>
      <c r="N30" s="618"/>
      <c r="O30" s="618"/>
      <c r="P30" s="618"/>
      <c r="Q30" s="619"/>
      <c r="R30" s="620">
        <v>74128</v>
      </c>
      <c r="S30" s="621"/>
      <c r="T30" s="621"/>
      <c r="U30" s="621"/>
      <c r="V30" s="621"/>
      <c r="W30" s="621"/>
      <c r="X30" s="621"/>
      <c r="Y30" s="622"/>
      <c r="Z30" s="673">
        <v>0.6</v>
      </c>
      <c r="AA30" s="673"/>
      <c r="AB30" s="673"/>
      <c r="AC30" s="673"/>
      <c r="AD30" s="674" t="s">
        <v>223</v>
      </c>
      <c r="AE30" s="674"/>
      <c r="AF30" s="674"/>
      <c r="AG30" s="674"/>
      <c r="AH30" s="674"/>
      <c r="AI30" s="674"/>
      <c r="AJ30" s="674"/>
      <c r="AK30" s="674"/>
      <c r="AL30" s="643" t="s">
        <v>223</v>
      </c>
      <c r="AM30" s="675"/>
      <c r="AN30" s="675"/>
      <c r="AO30" s="676"/>
      <c r="AP30" s="698" t="s">
        <v>293</v>
      </c>
      <c r="AQ30" s="699"/>
      <c r="AR30" s="699"/>
      <c r="AS30" s="699"/>
      <c r="AT30" s="704" t="s">
        <v>294</v>
      </c>
      <c r="AU30" s="184"/>
      <c r="AV30" s="184"/>
      <c r="AW30" s="184"/>
      <c r="AX30" s="707" t="s">
        <v>171</v>
      </c>
      <c r="AY30" s="708"/>
      <c r="AZ30" s="708"/>
      <c r="BA30" s="708"/>
      <c r="BB30" s="708"/>
      <c r="BC30" s="708"/>
      <c r="BD30" s="708"/>
      <c r="BE30" s="708"/>
      <c r="BF30" s="709"/>
      <c r="BG30" s="686">
        <v>98.7</v>
      </c>
      <c r="BH30" s="687"/>
      <c r="BI30" s="687"/>
      <c r="BJ30" s="687"/>
      <c r="BK30" s="687"/>
      <c r="BL30" s="687"/>
      <c r="BM30" s="688">
        <v>95.4</v>
      </c>
      <c r="BN30" s="687"/>
      <c r="BO30" s="687"/>
      <c r="BP30" s="687"/>
      <c r="BQ30" s="689"/>
      <c r="BR30" s="686">
        <v>98.3</v>
      </c>
      <c r="BS30" s="687"/>
      <c r="BT30" s="687"/>
      <c r="BU30" s="687"/>
      <c r="BV30" s="687"/>
      <c r="BW30" s="687"/>
      <c r="BX30" s="688">
        <v>94.5</v>
      </c>
      <c r="BY30" s="687"/>
      <c r="BZ30" s="687"/>
      <c r="CA30" s="687"/>
      <c r="CB30" s="689"/>
      <c r="CD30" s="692"/>
      <c r="CE30" s="693"/>
      <c r="CF30" s="657" t="s">
        <v>295</v>
      </c>
      <c r="CG30" s="654"/>
      <c r="CH30" s="654"/>
      <c r="CI30" s="654"/>
      <c r="CJ30" s="654"/>
      <c r="CK30" s="654"/>
      <c r="CL30" s="654"/>
      <c r="CM30" s="654"/>
      <c r="CN30" s="654"/>
      <c r="CO30" s="654"/>
      <c r="CP30" s="654"/>
      <c r="CQ30" s="655"/>
      <c r="CR30" s="620">
        <v>535750</v>
      </c>
      <c r="CS30" s="621"/>
      <c r="CT30" s="621"/>
      <c r="CU30" s="621"/>
      <c r="CV30" s="621"/>
      <c r="CW30" s="621"/>
      <c r="CX30" s="621"/>
      <c r="CY30" s="622"/>
      <c r="CZ30" s="623">
        <v>4.5</v>
      </c>
      <c r="DA30" s="641"/>
      <c r="DB30" s="641"/>
      <c r="DC30" s="642"/>
      <c r="DD30" s="626">
        <v>523049</v>
      </c>
      <c r="DE30" s="621"/>
      <c r="DF30" s="621"/>
      <c r="DG30" s="621"/>
      <c r="DH30" s="621"/>
      <c r="DI30" s="621"/>
      <c r="DJ30" s="621"/>
      <c r="DK30" s="622"/>
      <c r="DL30" s="626">
        <v>523049</v>
      </c>
      <c r="DM30" s="621"/>
      <c r="DN30" s="621"/>
      <c r="DO30" s="621"/>
      <c r="DP30" s="621"/>
      <c r="DQ30" s="621"/>
      <c r="DR30" s="621"/>
      <c r="DS30" s="621"/>
      <c r="DT30" s="621"/>
      <c r="DU30" s="621"/>
      <c r="DV30" s="622"/>
      <c r="DW30" s="643">
        <v>6.4</v>
      </c>
      <c r="DX30" s="644"/>
      <c r="DY30" s="644"/>
      <c r="DZ30" s="644"/>
      <c r="EA30" s="644"/>
      <c r="EB30" s="644"/>
      <c r="EC30" s="645"/>
    </row>
    <row r="31" spans="2:133" ht="11.25" customHeight="1">
      <c r="B31" s="617" t="s">
        <v>296</v>
      </c>
      <c r="C31" s="618"/>
      <c r="D31" s="618"/>
      <c r="E31" s="618"/>
      <c r="F31" s="618"/>
      <c r="G31" s="618"/>
      <c r="H31" s="618"/>
      <c r="I31" s="618"/>
      <c r="J31" s="618"/>
      <c r="K31" s="618"/>
      <c r="L31" s="618"/>
      <c r="M31" s="618"/>
      <c r="N31" s="618"/>
      <c r="O31" s="618"/>
      <c r="P31" s="618"/>
      <c r="Q31" s="619"/>
      <c r="R31" s="620">
        <v>444358</v>
      </c>
      <c r="S31" s="621"/>
      <c r="T31" s="621"/>
      <c r="U31" s="621"/>
      <c r="V31" s="621"/>
      <c r="W31" s="621"/>
      <c r="X31" s="621"/>
      <c r="Y31" s="622"/>
      <c r="Z31" s="673">
        <v>3.6</v>
      </c>
      <c r="AA31" s="673"/>
      <c r="AB31" s="673"/>
      <c r="AC31" s="673"/>
      <c r="AD31" s="674" t="s">
        <v>223</v>
      </c>
      <c r="AE31" s="674"/>
      <c r="AF31" s="674"/>
      <c r="AG31" s="674"/>
      <c r="AH31" s="674"/>
      <c r="AI31" s="674"/>
      <c r="AJ31" s="674"/>
      <c r="AK31" s="674"/>
      <c r="AL31" s="643" t="s">
        <v>223</v>
      </c>
      <c r="AM31" s="675"/>
      <c r="AN31" s="675"/>
      <c r="AO31" s="676"/>
      <c r="AP31" s="700"/>
      <c r="AQ31" s="701"/>
      <c r="AR31" s="701"/>
      <c r="AS31" s="701"/>
      <c r="AT31" s="705"/>
      <c r="AU31" s="183" t="s">
        <v>297</v>
      </c>
      <c r="AV31" s="183"/>
      <c r="AW31" s="183"/>
      <c r="AX31" s="617" t="s">
        <v>298</v>
      </c>
      <c r="AY31" s="618"/>
      <c r="AZ31" s="618"/>
      <c r="BA31" s="618"/>
      <c r="BB31" s="618"/>
      <c r="BC31" s="618"/>
      <c r="BD31" s="618"/>
      <c r="BE31" s="618"/>
      <c r="BF31" s="619"/>
      <c r="BG31" s="684">
        <v>97.9</v>
      </c>
      <c r="BH31" s="639"/>
      <c r="BI31" s="639"/>
      <c r="BJ31" s="639"/>
      <c r="BK31" s="639"/>
      <c r="BL31" s="639"/>
      <c r="BM31" s="675">
        <v>92.3</v>
      </c>
      <c r="BN31" s="685"/>
      <c r="BO31" s="685"/>
      <c r="BP31" s="685"/>
      <c r="BQ31" s="649"/>
      <c r="BR31" s="684">
        <v>97.2</v>
      </c>
      <c r="BS31" s="639"/>
      <c r="BT31" s="639"/>
      <c r="BU31" s="639"/>
      <c r="BV31" s="639"/>
      <c r="BW31" s="639"/>
      <c r="BX31" s="675">
        <v>91.4</v>
      </c>
      <c r="BY31" s="685"/>
      <c r="BZ31" s="685"/>
      <c r="CA31" s="685"/>
      <c r="CB31" s="649"/>
      <c r="CD31" s="692"/>
      <c r="CE31" s="693"/>
      <c r="CF31" s="657" t="s">
        <v>299</v>
      </c>
      <c r="CG31" s="654"/>
      <c r="CH31" s="654"/>
      <c r="CI31" s="654"/>
      <c r="CJ31" s="654"/>
      <c r="CK31" s="654"/>
      <c r="CL31" s="654"/>
      <c r="CM31" s="654"/>
      <c r="CN31" s="654"/>
      <c r="CO31" s="654"/>
      <c r="CP31" s="654"/>
      <c r="CQ31" s="655"/>
      <c r="CR31" s="620">
        <v>71724</v>
      </c>
      <c r="CS31" s="639"/>
      <c r="CT31" s="639"/>
      <c r="CU31" s="639"/>
      <c r="CV31" s="639"/>
      <c r="CW31" s="639"/>
      <c r="CX31" s="639"/>
      <c r="CY31" s="640"/>
      <c r="CZ31" s="623">
        <v>0.6</v>
      </c>
      <c r="DA31" s="641"/>
      <c r="DB31" s="641"/>
      <c r="DC31" s="642"/>
      <c r="DD31" s="626">
        <v>68878</v>
      </c>
      <c r="DE31" s="639"/>
      <c r="DF31" s="639"/>
      <c r="DG31" s="639"/>
      <c r="DH31" s="639"/>
      <c r="DI31" s="639"/>
      <c r="DJ31" s="639"/>
      <c r="DK31" s="640"/>
      <c r="DL31" s="626">
        <v>68878</v>
      </c>
      <c r="DM31" s="639"/>
      <c r="DN31" s="639"/>
      <c r="DO31" s="639"/>
      <c r="DP31" s="639"/>
      <c r="DQ31" s="639"/>
      <c r="DR31" s="639"/>
      <c r="DS31" s="639"/>
      <c r="DT31" s="639"/>
      <c r="DU31" s="639"/>
      <c r="DV31" s="640"/>
      <c r="DW31" s="643">
        <v>0.8</v>
      </c>
      <c r="DX31" s="644"/>
      <c r="DY31" s="644"/>
      <c r="DZ31" s="644"/>
      <c r="EA31" s="644"/>
      <c r="EB31" s="644"/>
      <c r="EC31" s="645"/>
    </row>
    <row r="32" spans="2:133" ht="11.25" customHeight="1">
      <c r="B32" s="617" t="s">
        <v>300</v>
      </c>
      <c r="C32" s="618"/>
      <c r="D32" s="618"/>
      <c r="E32" s="618"/>
      <c r="F32" s="618"/>
      <c r="G32" s="618"/>
      <c r="H32" s="618"/>
      <c r="I32" s="618"/>
      <c r="J32" s="618"/>
      <c r="K32" s="618"/>
      <c r="L32" s="618"/>
      <c r="M32" s="618"/>
      <c r="N32" s="618"/>
      <c r="O32" s="618"/>
      <c r="P32" s="618"/>
      <c r="Q32" s="619"/>
      <c r="R32" s="620">
        <v>292165</v>
      </c>
      <c r="S32" s="621"/>
      <c r="T32" s="621"/>
      <c r="U32" s="621"/>
      <c r="V32" s="621"/>
      <c r="W32" s="621"/>
      <c r="X32" s="621"/>
      <c r="Y32" s="622"/>
      <c r="Z32" s="673">
        <v>2.4</v>
      </c>
      <c r="AA32" s="673"/>
      <c r="AB32" s="673"/>
      <c r="AC32" s="673"/>
      <c r="AD32" s="674">
        <v>53</v>
      </c>
      <c r="AE32" s="674"/>
      <c r="AF32" s="674"/>
      <c r="AG32" s="674"/>
      <c r="AH32" s="674"/>
      <c r="AI32" s="674"/>
      <c r="AJ32" s="674"/>
      <c r="AK32" s="674"/>
      <c r="AL32" s="643">
        <v>0</v>
      </c>
      <c r="AM32" s="675"/>
      <c r="AN32" s="675"/>
      <c r="AO32" s="676"/>
      <c r="AP32" s="702"/>
      <c r="AQ32" s="703"/>
      <c r="AR32" s="703"/>
      <c r="AS32" s="703"/>
      <c r="AT32" s="706"/>
      <c r="AU32" s="185"/>
      <c r="AV32" s="185"/>
      <c r="AW32" s="185"/>
      <c r="AX32" s="601" t="s">
        <v>301</v>
      </c>
      <c r="AY32" s="602"/>
      <c r="AZ32" s="602"/>
      <c r="BA32" s="602"/>
      <c r="BB32" s="602"/>
      <c r="BC32" s="602"/>
      <c r="BD32" s="602"/>
      <c r="BE32" s="602"/>
      <c r="BF32" s="603"/>
      <c r="BG32" s="683">
        <v>99</v>
      </c>
      <c r="BH32" s="605"/>
      <c r="BI32" s="605"/>
      <c r="BJ32" s="605"/>
      <c r="BK32" s="605"/>
      <c r="BL32" s="605"/>
      <c r="BM32" s="668">
        <v>97</v>
      </c>
      <c r="BN32" s="605"/>
      <c r="BO32" s="605"/>
      <c r="BP32" s="605"/>
      <c r="BQ32" s="662"/>
      <c r="BR32" s="683">
        <v>98.8</v>
      </c>
      <c r="BS32" s="605"/>
      <c r="BT32" s="605"/>
      <c r="BU32" s="605"/>
      <c r="BV32" s="605"/>
      <c r="BW32" s="605"/>
      <c r="BX32" s="668">
        <v>96</v>
      </c>
      <c r="BY32" s="605"/>
      <c r="BZ32" s="605"/>
      <c r="CA32" s="605"/>
      <c r="CB32" s="662"/>
      <c r="CD32" s="694"/>
      <c r="CE32" s="695"/>
      <c r="CF32" s="657" t="s">
        <v>302</v>
      </c>
      <c r="CG32" s="654"/>
      <c r="CH32" s="654"/>
      <c r="CI32" s="654"/>
      <c r="CJ32" s="654"/>
      <c r="CK32" s="654"/>
      <c r="CL32" s="654"/>
      <c r="CM32" s="654"/>
      <c r="CN32" s="654"/>
      <c r="CO32" s="654"/>
      <c r="CP32" s="654"/>
      <c r="CQ32" s="655"/>
      <c r="CR32" s="620" t="s">
        <v>223</v>
      </c>
      <c r="CS32" s="621"/>
      <c r="CT32" s="621"/>
      <c r="CU32" s="621"/>
      <c r="CV32" s="621"/>
      <c r="CW32" s="621"/>
      <c r="CX32" s="621"/>
      <c r="CY32" s="622"/>
      <c r="CZ32" s="623" t="s">
        <v>223</v>
      </c>
      <c r="DA32" s="641"/>
      <c r="DB32" s="641"/>
      <c r="DC32" s="642"/>
      <c r="DD32" s="626" t="s">
        <v>223</v>
      </c>
      <c r="DE32" s="621"/>
      <c r="DF32" s="621"/>
      <c r="DG32" s="621"/>
      <c r="DH32" s="621"/>
      <c r="DI32" s="621"/>
      <c r="DJ32" s="621"/>
      <c r="DK32" s="622"/>
      <c r="DL32" s="626" t="s">
        <v>223</v>
      </c>
      <c r="DM32" s="621"/>
      <c r="DN32" s="621"/>
      <c r="DO32" s="621"/>
      <c r="DP32" s="621"/>
      <c r="DQ32" s="621"/>
      <c r="DR32" s="621"/>
      <c r="DS32" s="621"/>
      <c r="DT32" s="621"/>
      <c r="DU32" s="621"/>
      <c r="DV32" s="622"/>
      <c r="DW32" s="643" t="s">
        <v>223</v>
      </c>
      <c r="DX32" s="644"/>
      <c r="DY32" s="644"/>
      <c r="DZ32" s="644"/>
      <c r="EA32" s="644"/>
      <c r="EB32" s="644"/>
      <c r="EC32" s="645"/>
    </row>
    <row r="33" spans="2:133" ht="11.25" customHeight="1">
      <c r="B33" s="617" t="s">
        <v>303</v>
      </c>
      <c r="C33" s="618"/>
      <c r="D33" s="618"/>
      <c r="E33" s="618"/>
      <c r="F33" s="618"/>
      <c r="G33" s="618"/>
      <c r="H33" s="618"/>
      <c r="I33" s="618"/>
      <c r="J33" s="618"/>
      <c r="K33" s="618"/>
      <c r="L33" s="618"/>
      <c r="M33" s="618"/>
      <c r="N33" s="618"/>
      <c r="O33" s="618"/>
      <c r="P33" s="618"/>
      <c r="Q33" s="619"/>
      <c r="R33" s="620">
        <v>556800</v>
      </c>
      <c r="S33" s="621"/>
      <c r="T33" s="621"/>
      <c r="U33" s="621"/>
      <c r="V33" s="621"/>
      <c r="W33" s="621"/>
      <c r="X33" s="621"/>
      <c r="Y33" s="622"/>
      <c r="Z33" s="673">
        <v>4.5</v>
      </c>
      <c r="AA33" s="673"/>
      <c r="AB33" s="673"/>
      <c r="AC33" s="673"/>
      <c r="AD33" s="674" t="s">
        <v>223</v>
      </c>
      <c r="AE33" s="674"/>
      <c r="AF33" s="674"/>
      <c r="AG33" s="674"/>
      <c r="AH33" s="674"/>
      <c r="AI33" s="674"/>
      <c r="AJ33" s="674"/>
      <c r="AK33" s="674"/>
      <c r="AL33" s="643" t="s">
        <v>223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304</v>
      </c>
      <c r="CE33" s="654"/>
      <c r="CF33" s="654"/>
      <c r="CG33" s="654"/>
      <c r="CH33" s="654"/>
      <c r="CI33" s="654"/>
      <c r="CJ33" s="654"/>
      <c r="CK33" s="654"/>
      <c r="CL33" s="654"/>
      <c r="CM33" s="654"/>
      <c r="CN33" s="654"/>
      <c r="CO33" s="654"/>
      <c r="CP33" s="654"/>
      <c r="CQ33" s="655"/>
      <c r="CR33" s="620">
        <v>4927471</v>
      </c>
      <c r="CS33" s="639"/>
      <c r="CT33" s="639"/>
      <c r="CU33" s="639"/>
      <c r="CV33" s="639"/>
      <c r="CW33" s="639"/>
      <c r="CX33" s="639"/>
      <c r="CY33" s="640"/>
      <c r="CZ33" s="623">
        <v>41.5</v>
      </c>
      <c r="DA33" s="641"/>
      <c r="DB33" s="641"/>
      <c r="DC33" s="642"/>
      <c r="DD33" s="626">
        <v>4164736</v>
      </c>
      <c r="DE33" s="639"/>
      <c r="DF33" s="639"/>
      <c r="DG33" s="639"/>
      <c r="DH33" s="639"/>
      <c r="DI33" s="639"/>
      <c r="DJ33" s="639"/>
      <c r="DK33" s="640"/>
      <c r="DL33" s="626">
        <v>3372595</v>
      </c>
      <c r="DM33" s="639"/>
      <c r="DN33" s="639"/>
      <c r="DO33" s="639"/>
      <c r="DP33" s="639"/>
      <c r="DQ33" s="639"/>
      <c r="DR33" s="639"/>
      <c r="DS33" s="639"/>
      <c r="DT33" s="639"/>
      <c r="DU33" s="639"/>
      <c r="DV33" s="640"/>
      <c r="DW33" s="643">
        <v>41.1</v>
      </c>
      <c r="DX33" s="644"/>
      <c r="DY33" s="644"/>
      <c r="DZ33" s="644"/>
      <c r="EA33" s="644"/>
      <c r="EB33" s="644"/>
      <c r="EC33" s="645"/>
    </row>
    <row r="34" spans="2:133" ht="11.25" customHeight="1">
      <c r="B34" s="617" t="s">
        <v>305</v>
      </c>
      <c r="C34" s="618"/>
      <c r="D34" s="618"/>
      <c r="E34" s="618"/>
      <c r="F34" s="618"/>
      <c r="G34" s="618"/>
      <c r="H34" s="618"/>
      <c r="I34" s="618"/>
      <c r="J34" s="618"/>
      <c r="K34" s="618"/>
      <c r="L34" s="618"/>
      <c r="M34" s="618"/>
      <c r="N34" s="618"/>
      <c r="O34" s="618"/>
      <c r="P34" s="618"/>
      <c r="Q34" s="619"/>
      <c r="R34" s="620">
        <v>36000</v>
      </c>
      <c r="S34" s="621"/>
      <c r="T34" s="621"/>
      <c r="U34" s="621"/>
      <c r="V34" s="621"/>
      <c r="W34" s="621"/>
      <c r="X34" s="621"/>
      <c r="Y34" s="622"/>
      <c r="Z34" s="673">
        <v>0.3</v>
      </c>
      <c r="AA34" s="673"/>
      <c r="AB34" s="673"/>
      <c r="AC34" s="673"/>
      <c r="AD34" s="674" t="s">
        <v>223</v>
      </c>
      <c r="AE34" s="674"/>
      <c r="AF34" s="674"/>
      <c r="AG34" s="674"/>
      <c r="AH34" s="674"/>
      <c r="AI34" s="674"/>
      <c r="AJ34" s="674"/>
      <c r="AK34" s="674"/>
      <c r="AL34" s="643" t="s">
        <v>223</v>
      </c>
      <c r="AM34" s="675"/>
      <c r="AN34" s="675"/>
      <c r="AO34" s="676"/>
      <c r="AP34" s="188"/>
      <c r="AQ34" s="680" t="s">
        <v>306</v>
      </c>
      <c r="AR34" s="681"/>
      <c r="AS34" s="681"/>
      <c r="AT34" s="681"/>
      <c r="AU34" s="681"/>
      <c r="AV34" s="681"/>
      <c r="AW34" s="681"/>
      <c r="AX34" s="681"/>
      <c r="AY34" s="681"/>
      <c r="AZ34" s="681"/>
      <c r="BA34" s="681"/>
      <c r="BB34" s="681"/>
      <c r="BC34" s="681"/>
      <c r="BD34" s="681"/>
      <c r="BE34" s="681"/>
      <c r="BF34" s="682"/>
      <c r="BG34" s="680" t="s">
        <v>307</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308</v>
      </c>
      <c r="CE34" s="654"/>
      <c r="CF34" s="654"/>
      <c r="CG34" s="654"/>
      <c r="CH34" s="654"/>
      <c r="CI34" s="654"/>
      <c r="CJ34" s="654"/>
      <c r="CK34" s="654"/>
      <c r="CL34" s="654"/>
      <c r="CM34" s="654"/>
      <c r="CN34" s="654"/>
      <c r="CO34" s="654"/>
      <c r="CP34" s="654"/>
      <c r="CQ34" s="655"/>
      <c r="CR34" s="620">
        <v>2090729</v>
      </c>
      <c r="CS34" s="621"/>
      <c r="CT34" s="621"/>
      <c r="CU34" s="621"/>
      <c r="CV34" s="621"/>
      <c r="CW34" s="621"/>
      <c r="CX34" s="621"/>
      <c r="CY34" s="622"/>
      <c r="CZ34" s="623">
        <v>17.600000000000001</v>
      </c>
      <c r="DA34" s="641"/>
      <c r="DB34" s="641"/>
      <c r="DC34" s="642"/>
      <c r="DD34" s="626">
        <v>1828421</v>
      </c>
      <c r="DE34" s="621"/>
      <c r="DF34" s="621"/>
      <c r="DG34" s="621"/>
      <c r="DH34" s="621"/>
      <c r="DI34" s="621"/>
      <c r="DJ34" s="621"/>
      <c r="DK34" s="622"/>
      <c r="DL34" s="626">
        <v>1640955</v>
      </c>
      <c r="DM34" s="621"/>
      <c r="DN34" s="621"/>
      <c r="DO34" s="621"/>
      <c r="DP34" s="621"/>
      <c r="DQ34" s="621"/>
      <c r="DR34" s="621"/>
      <c r="DS34" s="621"/>
      <c r="DT34" s="621"/>
      <c r="DU34" s="621"/>
      <c r="DV34" s="622"/>
      <c r="DW34" s="643">
        <v>20</v>
      </c>
      <c r="DX34" s="644"/>
      <c r="DY34" s="644"/>
      <c r="DZ34" s="644"/>
      <c r="EA34" s="644"/>
      <c r="EB34" s="644"/>
      <c r="EC34" s="645"/>
    </row>
    <row r="35" spans="2:133" ht="11.25" customHeight="1">
      <c r="B35" s="617" t="s">
        <v>309</v>
      </c>
      <c r="C35" s="618"/>
      <c r="D35" s="618"/>
      <c r="E35" s="618"/>
      <c r="F35" s="618"/>
      <c r="G35" s="618"/>
      <c r="H35" s="618"/>
      <c r="I35" s="618"/>
      <c r="J35" s="618"/>
      <c r="K35" s="618"/>
      <c r="L35" s="618"/>
      <c r="M35" s="618"/>
      <c r="N35" s="618"/>
      <c r="O35" s="618"/>
      <c r="P35" s="618"/>
      <c r="Q35" s="619"/>
      <c r="R35" s="620">
        <v>28800</v>
      </c>
      <c r="S35" s="621"/>
      <c r="T35" s="621"/>
      <c r="U35" s="621"/>
      <c r="V35" s="621"/>
      <c r="W35" s="621"/>
      <c r="X35" s="621"/>
      <c r="Y35" s="622"/>
      <c r="Z35" s="673">
        <v>0.2</v>
      </c>
      <c r="AA35" s="673"/>
      <c r="AB35" s="673"/>
      <c r="AC35" s="673"/>
      <c r="AD35" s="674" t="s">
        <v>223</v>
      </c>
      <c r="AE35" s="674"/>
      <c r="AF35" s="674"/>
      <c r="AG35" s="674"/>
      <c r="AH35" s="674"/>
      <c r="AI35" s="674"/>
      <c r="AJ35" s="674"/>
      <c r="AK35" s="674"/>
      <c r="AL35" s="643" t="s">
        <v>223</v>
      </c>
      <c r="AM35" s="675"/>
      <c r="AN35" s="675"/>
      <c r="AO35" s="676"/>
      <c r="AP35" s="188"/>
      <c r="AQ35" s="677" t="s">
        <v>310</v>
      </c>
      <c r="AR35" s="678"/>
      <c r="AS35" s="678"/>
      <c r="AT35" s="678"/>
      <c r="AU35" s="678"/>
      <c r="AV35" s="678"/>
      <c r="AW35" s="678"/>
      <c r="AX35" s="678"/>
      <c r="AY35" s="679"/>
      <c r="AZ35" s="670">
        <v>1751009</v>
      </c>
      <c r="BA35" s="671"/>
      <c r="BB35" s="671"/>
      <c r="BC35" s="671"/>
      <c r="BD35" s="671"/>
      <c r="BE35" s="671"/>
      <c r="BF35" s="672"/>
      <c r="BG35" s="677" t="s">
        <v>311</v>
      </c>
      <c r="BH35" s="678"/>
      <c r="BI35" s="678"/>
      <c r="BJ35" s="678"/>
      <c r="BK35" s="678"/>
      <c r="BL35" s="678"/>
      <c r="BM35" s="678"/>
      <c r="BN35" s="678"/>
      <c r="BO35" s="678"/>
      <c r="BP35" s="678"/>
      <c r="BQ35" s="678"/>
      <c r="BR35" s="678"/>
      <c r="BS35" s="678"/>
      <c r="BT35" s="678"/>
      <c r="BU35" s="679"/>
      <c r="BV35" s="670">
        <v>75216</v>
      </c>
      <c r="BW35" s="671"/>
      <c r="BX35" s="671"/>
      <c r="BY35" s="671"/>
      <c r="BZ35" s="671"/>
      <c r="CA35" s="671"/>
      <c r="CB35" s="672"/>
      <c r="CD35" s="657" t="s">
        <v>312</v>
      </c>
      <c r="CE35" s="654"/>
      <c r="CF35" s="654"/>
      <c r="CG35" s="654"/>
      <c r="CH35" s="654"/>
      <c r="CI35" s="654"/>
      <c r="CJ35" s="654"/>
      <c r="CK35" s="654"/>
      <c r="CL35" s="654"/>
      <c r="CM35" s="654"/>
      <c r="CN35" s="654"/>
      <c r="CO35" s="654"/>
      <c r="CP35" s="654"/>
      <c r="CQ35" s="655"/>
      <c r="CR35" s="620">
        <v>62779</v>
      </c>
      <c r="CS35" s="639"/>
      <c r="CT35" s="639"/>
      <c r="CU35" s="639"/>
      <c r="CV35" s="639"/>
      <c r="CW35" s="639"/>
      <c r="CX35" s="639"/>
      <c r="CY35" s="640"/>
      <c r="CZ35" s="623">
        <v>0.5</v>
      </c>
      <c r="DA35" s="641"/>
      <c r="DB35" s="641"/>
      <c r="DC35" s="642"/>
      <c r="DD35" s="626">
        <v>53736</v>
      </c>
      <c r="DE35" s="639"/>
      <c r="DF35" s="639"/>
      <c r="DG35" s="639"/>
      <c r="DH35" s="639"/>
      <c r="DI35" s="639"/>
      <c r="DJ35" s="639"/>
      <c r="DK35" s="640"/>
      <c r="DL35" s="626">
        <v>53428</v>
      </c>
      <c r="DM35" s="639"/>
      <c r="DN35" s="639"/>
      <c r="DO35" s="639"/>
      <c r="DP35" s="639"/>
      <c r="DQ35" s="639"/>
      <c r="DR35" s="639"/>
      <c r="DS35" s="639"/>
      <c r="DT35" s="639"/>
      <c r="DU35" s="639"/>
      <c r="DV35" s="640"/>
      <c r="DW35" s="643">
        <v>0.7</v>
      </c>
      <c r="DX35" s="644"/>
      <c r="DY35" s="644"/>
      <c r="DZ35" s="644"/>
      <c r="EA35" s="644"/>
      <c r="EB35" s="644"/>
      <c r="EC35" s="645"/>
    </row>
    <row r="36" spans="2:133" ht="11.25" customHeight="1">
      <c r="B36" s="601" t="s">
        <v>313</v>
      </c>
      <c r="C36" s="602"/>
      <c r="D36" s="602"/>
      <c r="E36" s="602"/>
      <c r="F36" s="602"/>
      <c r="G36" s="602"/>
      <c r="H36" s="602"/>
      <c r="I36" s="602"/>
      <c r="J36" s="602"/>
      <c r="K36" s="602"/>
      <c r="L36" s="602"/>
      <c r="M36" s="602"/>
      <c r="N36" s="602"/>
      <c r="O36" s="602"/>
      <c r="P36" s="602"/>
      <c r="Q36" s="603"/>
      <c r="R36" s="604">
        <v>12353841</v>
      </c>
      <c r="S36" s="661"/>
      <c r="T36" s="661"/>
      <c r="U36" s="661"/>
      <c r="V36" s="661"/>
      <c r="W36" s="661"/>
      <c r="X36" s="661"/>
      <c r="Y36" s="664"/>
      <c r="Z36" s="665">
        <v>100</v>
      </c>
      <c r="AA36" s="665"/>
      <c r="AB36" s="665"/>
      <c r="AC36" s="665"/>
      <c r="AD36" s="666">
        <v>8145149</v>
      </c>
      <c r="AE36" s="666"/>
      <c r="AF36" s="666"/>
      <c r="AG36" s="666"/>
      <c r="AH36" s="666"/>
      <c r="AI36" s="666"/>
      <c r="AJ36" s="666"/>
      <c r="AK36" s="666"/>
      <c r="AL36" s="667">
        <v>100</v>
      </c>
      <c r="AM36" s="668"/>
      <c r="AN36" s="668"/>
      <c r="AO36" s="669"/>
      <c r="AQ36" s="646" t="s">
        <v>314</v>
      </c>
      <c r="AR36" s="647"/>
      <c r="AS36" s="647"/>
      <c r="AT36" s="647"/>
      <c r="AU36" s="647"/>
      <c r="AV36" s="647"/>
      <c r="AW36" s="647"/>
      <c r="AX36" s="647"/>
      <c r="AY36" s="648"/>
      <c r="AZ36" s="620">
        <v>390804</v>
      </c>
      <c r="BA36" s="621"/>
      <c r="BB36" s="621"/>
      <c r="BC36" s="621"/>
      <c r="BD36" s="639"/>
      <c r="BE36" s="639"/>
      <c r="BF36" s="649"/>
      <c r="BG36" s="657" t="s">
        <v>315</v>
      </c>
      <c r="BH36" s="654"/>
      <c r="BI36" s="654"/>
      <c r="BJ36" s="654"/>
      <c r="BK36" s="654"/>
      <c r="BL36" s="654"/>
      <c r="BM36" s="654"/>
      <c r="BN36" s="654"/>
      <c r="BO36" s="654"/>
      <c r="BP36" s="654"/>
      <c r="BQ36" s="654"/>
      <c r="BR36" s="654"/>
      <c r="BS36" s="654"/>
      <c r="BT36" s="654"/>
      <c r="BU36" s="655"/>
      <c r="BV36" s="620">
        <v>-300433</v>
      </c>
      <c r="BW36" s="621"/>
      <c r="BX36" s="621"/>
      <c r="BY36" s="621"/>
      <c r="BZ36" s="621"/>
      <c r="CA36" s="621"/>
      <c r="CB36" s="656"/>
      <c r="CD36" s="657" t="s">
        <v>316</v>
      </c>
      <c r="CE36" s="654"/>
      <c r="CF36" s="654"/>
      <c r="CG36" s="654"/>
      <c r="CH36" s="654"/>
      <c r="CI36" s="654"/>
      <c r="CJ36" s="654"/>
      <c r="CK36" s="654"/>
      <c r="CL36" s="654"/>
      <c r="CM36" s="654"/>
      <c r="CN36" s="654"/>
      <c r="CO36" s="654"/>
      <c r="CP36" s="654"/>
      <c r="CQ36" s="655"/>
      <c r="CR36" s="620">
        <v>829378</v>
      </c>
      <c r="CS36" s="621"/>
      <c r="CT36" s="621"/>
      <c r="CU36" s="621"/>
      <c r="CV36" s="621"/>
      <c r="CW36" s="621"/>
      <c r="CX36" s="621"/>
      <c r="CY36" s="622"/>
      <c r="CZ36" s="623">
        <v>7</v>
      </c>
      <c r="DA36" s="641"/>
      <c r="DB36" s="641"/>
      <c r="DC36" s="642"/>
      <c r="DD36" s="626">
        <v>723816</v>
      </c>
      <c r="DE36" s="621"/>
      <c r="DF36" s="621"/>
      <c r="DG36" s="621"/>
      <c r="DH36" s="621"/>
      <c r="DI36" s="621"/>
      <c r="DJ36" s="621"/>
      <c r="DK36" s="622"/>
      <c r="DL36" s="626">
        <v>638822</v>
      </c>
      <c r="DM36" s="621"/>
      <c r="DN36" s="621"/>
      <c r="DO36" s="621"/>
      <c r="DP36" s="621"/>
      <c r="DQ36" s="621"/>
      <c r="DR36" s="621"/>
      <c r="DS36" s="621"/>
      <c r="DT36" s="621"/>
      <c r="DU36" s="621"/>
      <c r="DV36" s="622"/>
      <c r="DW36" s="643">
        <v>7.8</v>
      </c>
      <c r="DX36" s="644"/>
      <c r="DY36" s="644"/>
      <c r="DZ36" s="644"/>
      <c r="EA36" s="644"/>
      <c r="EB36" s="644"/>
      <c r="EC36" s="645"/>
    </row>
    <row r="37" spans="2:133" ht="11.25" customHeight="1">
      <c r="AQ37" s="646" t="s">
        <v>317</v>
      </c>
      <c r="AR37" s="647"/>
      <c r="AS37" s="647"/>
      <c r="AT37" s="647"/>
      <c r="AU37" s="647"/>
      <c r="AV37" s="647"/>
      <c r="AW37" s="647"/>
      <c r="AX37" s="647"/>
      <c r="AY37" s="648"/>
      <c r="AZ37" s="620" t="s">
        <v>318</v>
      </c>
      <c r="BA37" s="621"/>
      <c r="BB37" s="621"/>
      <c r="BC37" s="621"/>
      <c r="BD37" s="639"/>
      <c r="BE37" s="639"/>
      <c r="BF37" s="649"/>
      <c r="BG37" s="657" t="s">
        <v>319</v>
      </c>
      <c r="BH37" s="654"/>
      <c r="BI37" s="654"/>
      <c r="BJ37" s="654"/>
      <c r="BK37" s="654"/>
      <c r="BL37" s="654"/>
      <c r="BM37" s="654"/>
      <c r="BN37" s="654"/>
      <c r="BO37" s="654"/>
      <c r="BP37" s="654"/>
      <c r="BQ37" s="654"/>
      <c r="BR37" s="654"/>
      <c r="BS37" s="654"/>
      <c r="BT37" s="654"/>
      <c r="BU37" s="655"/>
      <c r="BV37" s="620">
        <v>7214</v>
      </c>
      <c r="BW37" s="621"/>
      <c r="BX37" s="621"/>
      <c r="BY37" s="621"/>
      <c r="BZ37" s="621"/>
      <c r="CA37" s="621"/>
      <c r="CB37" s="656"/>
      <c r="CD37" s="657" t="s">
        <v>320</v>
      </c>
      <c r="CE37" s="654"/>
      <c r="CF37" s="654"/>
      <c r="CG37" s="654"/>
      <c r="CH37" s="654"/>
      <c r="CI37" s="654"/>
      <c r="CJ37" s="654"/>
      <c r="CK37" s="654"/>
      <c r="CL37" s="654"/>
      <c r="CM37" s="654"/>
      <c r="CN37" s="654"/>
      <c r="CO37" s="654"/>
      <c r="CP37" s="654"/>
      <c r="CQ37" s="655"/>
      <c r="CR37" s="620">
        <v>94960</v>
      </c>
      <c r="CS37" s="639"/>
      <c r="CT37" s="639"/>
      <c r="CU37" s="639"/>
      <c r="CV37" s="639"/>
      <c r="CW37" s="639"/>
      <c r="CX37" s="639"/>
      <c r="CY37" s="640"/>
      <c r="CZ37" s="623">
        <v>0.8</v>
      </c>
      <c r="DA37" s="641"/>
      <c r="DB37" s="641"/>
      <c r="DC37" s="642"/>
      <c r="DD37" s="626">
        <v>90246</v>
      </c>
      <c r="DE37" s="639"/>
      <c r="DF37" s="639"/>
      <c r="DG37" s="639"/>
      <c r="DH37" s="639"/>
      <c r="DI37" s="639"/>
      <c r="DJ37" s="639"/>
      <c r="DK37" s="640"/>
      <c r="DL37" s="626">
        <v>79567</v>
      </c>
      <c r="DM37" s="639"/>
      <c r="DN37" s="639"/>
      <c r="DO37" s="639"/>
      <c r="DP37" s="639"/>
      <c r="DQ37" s="639"/>
      <c r="DR37" s="639"/>
      <c r="DS37" s="639"/>
      <c r="DT37" s="639"/>
      <c r="DU37" s="639"/>
      <c r="DV37" s="640"/>
      <c r="DW37" s="643">
        <v>1</v>
      </c>
      <c r="DX37" s="644"/>
      <c r="DY37" s="644"/>
      <c r="DZ37" s="644"/>
      <c r="EA37" s="644"/>
      <c r="EB37" s="644"/>
      <c r="EC37" s="645"/>
    </row>
    <row r="38" spans="2:133" ht="11.25" customHeight="1">
      <c r="AQ38" s="646" t="s">
        <v>321</v>
      </c>
      <c r="AR38" s="647"/>
      <c r="AS38" s="647"/>
      <c r="AT38" s="647"/>
      <c r="AU38" s="647"/>
      <c r="AV38" s="647"/>
      <c r="AW38" s="647"/>
      <c r="AX38" s="647"/>
      <c r="AY38" s="648"/>
      <c r="AZ38" s="620" t="s">
        <v>322</v>
      </c>
      <c r="BA38" s="621"/>
      <c r="BB38" s="621"/>
      <c r="BC38" s="621"/>
      <c r="BD38" s="639"/>
      <c r="BE38" s="639"/>
      <c r="BF38" s="649"/>
      <c r="BG38" s="657" t="s">
        <v>323</v>
      </c>
      <c r="BH38" s="654"/>
      <c r="BI38" s="654"/>
      <c r="BJ38" s="654"/>
      <c r="BK38" s="654"/>
      <c r="BL38" s="654"/>
      <c r="BM38" s="654"/>
      <c r="BN38" s="654"/>
      <c r="BO38" s="654"/>
      <c r="BP38" s="654"/>
      <c r="BQ38" s="654"/>
      <c r="BR38" s="654"/>
      <c r="BS38" s="654"/>
      <c r="BT38" s="654"/>
      <c r="BU38" s="655"/>
      <c r="BV38" s="620">
        <v>12371</v>
      </c>
      <c r="BW38" s="621"/>
      <c r="BX38" s="621"/>
      <c r="BY38" s="621"/>
      <c r="BZ38" s="621"/>
      <c r="CA38" s="621"/>
      <c r="CB38" s="656"/>
      <c r="CD38" s="657" t="s">
        <v>324</v>
      </c>
      <c r="CE38" s="654"/>
      <c r="CF38" s="654"/>
      <c r="CG38" s="654"/>
      <c r="CH38" s="654"/>
      <c r="CI38" s="654"/>
      <c r="CJ38" s="654"/>
      <c r="CK38" s="654"/>
      <c r="CL38" s="654"/>
      <c r="CM38" s="654"/>
      <c r="CN38" s="654"/>
      <c r="CO38" s="654"/>
      <c r="CP38" s="654"/>
      <c r="CQ38" s="655"/>
      <c r="CR38" s="620">
        <v>1751009</v>
      </c>
      <c r="CS38" s="621"/>
      <c r="CT38" s="621"/>
      <c r="CU38" s="621"/>
      <c r="CV38" s="621"/>
      <c r="CW38" s="621"/>
      <c r="CX38" s="621"/>
      <c r="CY38" s="622"/>
      <c r="CZ38" s="623">
        <v>14.7</v>
      </c>
      <c r="DA38" s="641"/>
      <c r="DB38" s="641"/>
      <c r="DC38" s="642"/>
      <c r="DD38" s="626">
        <v>1541042</v>
      </c>
      <c r="DE38" s="621"/>
      <c r="DF38" s="621"/>
      <c r="DG38" s="621"/>
      <c r="DH38" s="621"/>
      <c r="DI38" s="621"/>
      <c r="DJ38" s="621"/>
      <c r="DK38" s="622"/>
      <c r="DL38" s="626">
        <v>1039390</v>
      </c>
      <c r="DM38" s="621"/>
      <c r="DN38" s="621"/>
      <c r="DO38" s="621"/>
      <c r="DP38" s="621"/>
      <c r="DQ38" s="621"/>
      <c r="DR38" s="621"/>
      <c r="DS38" s="621"/>
      <c r="DT38" s="621"/>
      <c r="DU38" s="621"/>
      <c r="DV38" s="622"/>
      <c r="DW38" s="643">
        <v>12.7</v>
      </c>
      <c r="DX38" s="644"/>
      <c r="DY38" s="644"/>
      <c r="DZ38" s="644"/>
      <c r="EA38" s="644"/>
      <c r="EB38" s="644"/>
      <c r="EC38" s="645"/>
    </row>
    <row r="39" spans="2:133" ht="11.25" customHeight="1">
      <c r="AQ39" s="646" t="s">
        <v>325</v>
      </c>
      <c r="AR39" s="647"/>
      <c r="AS39" s="647"/>
      <c r="AT39" s="647"/>
      <c r="AU39" s="647"/>
      <c r="AV39" s="647"/>
      <c r="AW39" s="647"/>
      <c r="AX39" s="647"/>
      <c r="AY39" s="648"/>
      <c r="AZ39" s="620" t="s">
        <v>322</v>
      </c>
      <c r="BA39" s="621"/>
      <c r="BB39" s="621"/>
      <c r="BC39" s="621"/>
      <c r="BD39" s="639"/>
      <c r="BE39" s="639"/>
      <c r="BF39" s="649"/>
      <c r="BG39" s="650" t="s">
        <v>326</v>
      </c>
      <c r="BH39" s="651"/>
      <c r="BI39" s="651"/>
      <c r="BJ39" s="651"/>
      <c r="BK39" s="651"/>
      <c r="BL39" s="189"/>
      <c r="BM39" s="654" t="s">
        <v>327</v>
      </c>
      <c r="BN39" s="654"/>
      <c r="BO39" s="654"/>
      <c r="BP39" s="654"/>
      <c r="BQ39" s="654"/>
      <c r="BR39" s="654"/>
      <c r="BS39" s="654"/>
      <c r="BT39" s="654"/>
      <c r="BU39" s="655"/>
      <c r="BV39" s="620">
        <v>96</v>
      </c>
      <c r="BW39" s="621"/>
      <c r="BX39" s="621"/>
      <c r="BY39" s="621"/>
      <c r="BZ39" s="621"/>
      <c r="CA39" s="621"/>
      <c r="CB39" s="656"/>
      <c r="CD39" s="657" t="s">
        <v>328</v>
      </c>
      <c r="CE39" s="654"/>
      <c r="CF39" s="654"/>
      <c r="CG39" s="654"/>
      <c r="CH39" s="654"/>
      <c r="CI39" s="654"/>
      <c r="CJ39" s="654"/>
      <c r="CK39" s="654"/>
      <c r="CL39" s="654"/>
      <c r="CM39" s="654"/>
      <c r="CN39" s="654"/>
      <c r="CO39" s="654"/>
      <c r="CP39" s="654"/>
      <c r="CQ39" s="655"/>
      <c r="CR39" s="620">
        <v>19576</v>
      </c>
      <c r="CS39" s="639"/>
      <c r="CT39" s="639"/>
      <c r="CU39" s="639"/>
      <c r="CV39" s="639"/>
      <c r="CW39" s="639"/>
      <c r="CX39" s="639"/>
      <c r="CY39" s="640"/>
      <c r="CZ39" s="623">
        <v>0.2</v>
      </c>
      <c r="DA39" s="641"/>
      <c r="DB39" s="641"/>
      <c r="DC39" s="642"/>
      <c r="DD39" s="626">
        <v>17721</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329</v>
      </c>
      <c r="AR40" s="647"/>
      <c r="AS40" s="647"/>
      <c r="AT40" s="647"/>
      <c r="AU40" s="647"/>
      <c r="AV40" s="647"/>
      <c r="AW40" s="647"/>
      <c r="AX40" s="647"/>
      <c r="AY40" s="648"/>
      <c r="AZ40" s="620">
        <v>658305</v>
      </c>
      <c r="BA40" s="621"/>
      <c r="BB40" s="621"/>
      <c r="BC40" s="621"/>
      <c r="BD40" s="639"/>
      <c r="BE40" s="639"/>
      <c r="BF40" s="649"/>
      <c r="BG40" s="650"/>
      <c r="BH40" s="651"/>
      <c r="BI40" s="651"/>
      <c r="BJ40" s="651"/>
      <c r="BK40" s="651"/>
      <c r="BL40" s="189"/>
      <c r="BM40" s="654" t="s">
        <v>330</v>
      </c>
      <c r="BN40" s="654"/>
      <c r="BO40" s="654"/>
      <c r="BP40" s="654"/>
      <c r="BQ40" s="654"/>
      <c r="BR40" s="654"/>
      <c r="BS40" s="654"/>
      <c r="BT40" s="654"/>
      <c r="BU40" s="655"/>
      <c r="BV40" s="620">
        <v>102</v>
      </c>
      <c r="BW40" s="621"/>
      <c r="BX40" s="621"/>
      <c r="BY40" s="621"/>
      <c r="BZ40" s="621"/>
      <c r="CA40" s="621"/>
      <c r="CB40" s="656"/>
      <c r="CD40" s="657" t="s">
        <v>331</v>
      </c>
      <c r="CE40" s="654"/>
      <c r="CF40" s="654"/>
      <c r="CG40" s="654"/>
      <c r="CH40" s="654"/>
      <c r="CI40" s="654"/>
      <c r="CJ40" s="654"/>
      <c r="CK40" s="654"/>
      <c r="CL40" s="654"/>
      <c r="CM40" s="654"/>
      <c r="CN40" s="654"/>
      <c r="CO40" s="654"/>
      <c r="CP40" s="654"/>
      <c r="CQ40" s="655"/>
      <c r="CR40" s="620">
        <v>174000</v>
      </c>
      <c r="CS40" s="621"/>
      <c r="CT40" s="621"/>
      <c r="CU40" s="621"/>
      <c r="CV40" s="621"/>
      <c r="CW40" s="621"/>
      <c r="CX40" s="621"/>
      <c r="CY40" s="622"/>
      <c r="CZ40" s="623">
        <v>1.5</v>
      </c>
      <c r="DA40" s="641"/>
      <c r="DB40" s="641"/>
      <c r="DC40" s="642"/>
      <c r="DD40" s="626" t="s">
        <v>322</v>
      </c>
      <c r="DE40" s="621"/>
      <c r="DF40" s="621"/>
      <c r="DG40" s="621"/>
      <c r="DH40" s="621"/>
      <c r="DI40" s="621"/>
      <c r="DJ40" s="621"/>
      <c r="DK40" s="622"/>
      <c r="DL40" s="626" t="s">
        <v>322</v>
      </c>
      <c r="DM40" s="621"/>
      <c r="DN40" s="621"/>
      <c r="DO40" s="621"/>
      <c r="DP40" s="621"/>
      <c r="DQ40" s="621"/>
      <c r="DR40" s="621"/>
      <c r="DS40" s="621"/>
      <c r="DT40" s="621"/>
      <c r="DU40" s="621"/>
      <c r="DV40" s="622"/>
      <c r="DW40" s="643" t="s">
        <v>322</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332</v>
      </c>
      <c r="AR41" s="659"/>
      <c r="AS41" s="659"/>
      <c r="AT41" s="659"/>
      <c r="AU41" s="659"/>
      <c r="AV41" s="659"/>
      <c r="AW41" s="659"/>
      <c r="AX41" s="659"/>
      <c r="AY41" s="660"/>
      <c r="AZ41" s="604">
        <v>701900</v>
      </c>
      <c r="BA41" s="661"/>
      <c r="BB41" s="661"/>
      <c r="BC41" s="661"/>
      <c r="BD41" s="605"/>
      <c r="BE41" s="605"/>
      <c r="BF41" s="662"/>
      <c r="BG41" s="652"/>
      <c r="BH41" s="653"/>
      <c r="BI41" s="653"/>
      <c r="BJ41" s="653"/>
      <c r="BK41" s="653"/>
      <c r="BL41" s="191"/>
      <c r="BM41" s="659" t="s">
        <v>333</v>
      </c>
      <c r="BN41" s="659"/>
      <c r="BO41" s="659"/>
      <c r="BP41" s="659"/>
      <c r="BQ41" s="659"/>
      <c r="BR41" s="659"/>
      <c r="BS41" s="659"/>
      <c r="BT41" s="659"/>
      <c r="BU41" s="660"/>
      <c r="BV41" s="604">
        <v>304</v>
      </c>
      <c r="BW41" s="661"/>
      <c r="BX41" s="661"/>
      <c r="BY41" s="661"/>
      <c r="BZ41" s="661"/>
      <c r="CA41" s="661"/>
      <c r="CB41" s="663"/>
      <c r="CD41" s="657" t="s">
        <v>334</v>
      </c>
      <c r="CE41" s="654"/>
      <c r="CF41" s="654"/>
      <c r="CG41" s="654"/>
      <c r="CH41" s="654"/>
      <c r="CI41" s="654"/>
      <c r="CJ41" s="654"/>
      <c r="CK41" s="654"/>
      <c r="CL41" s="654"/>
      <c r="CM41" s="654"/>
      <c r="CN41" s="654"/>
      <c r="CO41" s="654"/>
      <c r="CP41" s="654"/>
      <c r="CQ41" s="655"/>
      <c r="CR41" s="620" t="s">
        <v>318</v>
      </c>
      <c r="CS41" s="639"/>
      <c r="CT41" s="639"/>
      <c r="CU41" s="639"/>
      <c r="CV41" s="639"/>
      <c r="CW41" s="639"/>
      <c r="CX41" s="639"/>
      <c r="CY41" s="640"/>
      <c r="CZ41" s="623" t="s">
        <v>318</v>
      </c>
      <c r="DA41" s="641"/>
      <c r="DB41" s="641"/>
      <c r="DC41" s="642"/>
      <c r="DD41" s="626" t="s">
        <v>318</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336</v>
      </c>
      <c r="CE42" s="618"/>
      <c r="CF42" s="618"/>
      <c r="CG42" s="618"/>
      <c r="CH42" s="618"/>
      <c r="CI42" s="618"/>
      <c r="CJ42" s="618"/>
      <c r="CK42" s="618"/>
      <c r="CL42" s="618"/>
      <c r="CM42" s="618"/>
      <c r="CN42" s="618"/>
      <c r="CO42" s="618"/>
      <c r="CP42" s="618"/>
      <c r="CQ42" s="619"/>
      <c r="CR42" s="620">
        <v>858984</v>
      </c>
      <c r="CS42" s="621"/>
      <c r="CT42" s="621"/>
      <c r="CU42" s="621"/>
      <c r="CV42" s="621"/>
      <c r="CW42" s="621"/>
      <c r="CX42" s="621"/>
      <c r="CY42" s="622"/>
      <c r="CZ42" s="623">
        <v>7.2</v>
      </c>
      <c r="DA42" s="624"/>
      <c r="DB42" s="624"/>
      <c r="DC42" s="625"/>
      <c r="DD42" s="626">
        <v>244416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338</v>
      </c>
      <c r="CE43" s="618"/>
      <c r="CF43" s="618"/>
      <c r="CG43" s="618"/>
      <c r="CH43" s="618"/>
      <c r="CI43" s="618"/>
      <c r="CJ43" s="618"/>
      <c r="CK43" s="618"/>
      <c r="CL43" s="618"/>
      <c r="CM43" s="618"/>
      <c r="CN43" s="618"/>
      <c r="CO43" s="618"/>
      <c r="CP43" s="618"/>
      <c r="CQ43" s="619"/>
      <c r="CR43" s="620">
        <v>30972</v>
      </c>
      <c r="CS43" s="639"/>
      <c r="CT43" s="639"/>
      <c r="CU43" s="639"/>
      <c r="CV43" s="639"/>
      <c r="CW43" s="639"/>
      <c r="CX43" s="639"/>
      <c r="CY43" s="640"/>
      <c r="CZ43" s="623">
        <v>0.3</v>
      </c>
      <c r="DA43" s="641"/>
      <c r="DB43" s="641"/>
      <c r="DC43" s="642"/>
      <c r="DD43" s="626">
        <v>30972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339</v>
      </c>
      <c r="CD44" s="633" t="s">
        <v>290</v>
      </c>
      <c r="CE44" s="634"/>
      <c r="CF44" s="617" t="s">
        <v>340</v>
      </c>
      <c r="CG44" s="618"/>
      <c r="CH44" s="618"/>
      <c r="CI44" s="618"/>
      <c r="CJ44" s="618"/>
      <c r="CK44" s="618"/>
      <c r="CL44" s="618"/>
      <c r="CM44" s="618"/>
      <c r="CN44" s="618"/>
      <c r="CO44" s="618"/>
      <c r="CP44" s="618"/>
      <c r="CQ44" s="619"/>
      <c r="CR44" s="620">
        <v>849709</v>
      </c>
      <c r="CS44" s="621"/>
      <c r="CT44" s="621"/>
      <c r="CU44" s="621"/>
      <c r="CV44" s="621"/>
      <c r="CW44" s="621"/>
      <c r="CX44" s="621"/>
      <c r="CY44" s="622"/>
      <c r="CZ44" s="623">
        <v>7.2</v>
      </c>
      <c r="DA44" s="624"/>
      <c r="DB44" s="624"/>
      <c r="DC44" s="625"/>
      <c r="DD44" s="626">
        <v>235141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341</v>
      </c>
      <c r="CG45" s="618"/>
      <c r="CH45" s="618"/>
      <c r="CI45" s="618"/>
      <c r="CJ45" s="618"/>
      <c r="CK45" s="618"/>
      <c r="CL45" s="618"/>
      <c r="CM45" s="618"/>
      <c r="CN45" s="618"/>
      <c r="CO45" s="618"/>
      <c r="CP45" s="618"/>
      <c r="CQ45" s="619"/>
      <c r="CR45" s="620">
        <v>95354</v>
      </c>
      <c r="CS45" s="639"/>
      <c r="CT45" s="639"/>
      <c r="CU45" s="639"/>
      <c r="CV45" s="639"/>
      <c r="CW45" s="639"/>
      <c r="CX45" s="639"/>
      <c r="CY45" s="640"/>
      <c r="CZ45" s="623">
        <v>0.8</v>
      </c>
      <c r="DA45" s="641"/>
      <c r="DB45" s="641"/>
      <c r="DC45" s="642"/>
      <c r="DD45" s="626">
        <v>10198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342</v>
      </c>
      <c r="CG46" s="618"/>
      <c r="CH46" s="618"/>
      <c r="CI46" s="618"/>
      <c r="CJ46" s="618"/>
      <c r="CK46" s="618"/>
      <c r="CL46" s="618"/>
      <c r="CM46" s="618"/>
      <c r="CN46" s="618"/>
      <c r="CO46" s="618"/>
      <c r="CP46" s="618"/>
      <c r="CQ46" s="619"/>
      <c r="CR46" s="620">
        <v>743145</v>
      </c>
      <c r="CS46" s="621"/>
      <c r="CT46" s="621"/>
      <c r="CU46" s="621"/>
      <c r="CV46" s="621"/>
      <c r="CW46" s="621"/>
      <c r="CX46" s="621"/>
      <c r="CY46" s="622"/>
      <c r="CZ46" s="623">
        <v>6.3</v>
      </c>
      <c r="DA46" s="624"/>
      <c r="DB46" s="624"/>
      <c r="DC46" s="625"/>
      <c r="DD46" s="626">
        <v>213733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343</v>
      </c>
      <c r="CG47" s="618"/>
      <c r="CH47" s="618"/>
      <c r="CI47" s="618"/>
      <c r="CJ47" s="618"/>
      <c r="CK47" s="618"/>
      <c r="CL47" s="618"/>
      <c r="CM47" s="618"/>
      <c r="CN47" s="618"/>
      <c r="CO47" s="618"/>
      <c r="CP47" s="618"/>
      <c r="CQ47" s="619"/>
      <c r="CR47" s="620">
        <v>9275</v>
      </c>
      <c r="CS47" s="639"/>
      <c r="CT47" s="639"/>
      <c r="CU47" s="639"/>
      <c r="CV47" s="639"/>
      <c r="CW47" s="639"/>
      <c r="CX47" s="639"/>
      <c r="CY47" s="640"/>
      <c r="CZ47" s="623">
        <v>0.1</v>
      </c>
      <c r="DA47" s="641"/>
      <c r="DB47" s="641"/>
      <c r="DC47" s="642"/>
      <c r="DD47" s="626">
        <v>9275</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344</v>
      </c>
      <c r="CG48" s="618"/>
      <c r="CH48" s="618"/>
      <c r="CI48" s="618"/>
      <c r="CJ48" s="618"/>
      <c r="CK48" s="618"/>
      <c r="CL48" s="618"/>
      <c r="CM48" s="618"/>
      <c r="CN48" s="618"/>
      <c r="CO48" s="618"/>
      <c r="CP48" s="618"/>
      <c r="CQ48" s="619"/>
      <c r="CR48" s="620" t="s">
        <v>223</v>
      </c>
      <c r="CS48" s="621"/>
      <c r="CT48" s="621"/>
      <c r="CU48" s="621"/>
      <c r="CV48" s="621"/>
      <c r="CW48" s="621"/>
      <c r="CX48" s="621"/>
      <c r="CY48" s="622"/>
      <c r="CZ48" s="623" t="s">
        <v>223</v>
      </c>
      <c r="DA48" s="624"/>
      <c r="DB48" s="624"/>
      <c r="DC48" s="625"/>
      <c r="DD48" s="626" t="s">
        <v>223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345</v>
      </c>
      <c r="CE49" s="602"/>
      <c r="CF49" s="602"/>
      <c r="CG49" s="602"/>
      <c r="CH49" s="602"/>
      <c r="CI49" s="602"/>
      <c r="CJ49" s="602"/>
      <c r="CK49" s="602"/>
      <c r="CL49" s="602"/>
      <c r="CM49" s="602"/>
      <c r="CN49" s="602"/>
      <c r="CO49" s="602"/>
      <c r="CP49" s="602"/>
      <c r="CQ49" s="603"/>
      <c r="CR49" s="604">
        <v>11876173</v>
      </c>
      <c r="CS49" s="605"/>
      <c r="CT49" s="605"/>
      <c r="CU49" s="605"/>
      <c r="CV49" s="605"/>
      <c r="CW49" s="605"/>
      <c r="CX49" s="605"/>
      <c r="CY49" s="606"/>
      <c r="CZ49" s="607">
        <v>100</v>
      </c>
      <c r="DA49" s="608"/>
      <c r="DB49" s="608"/>
      <c r="DC49" s="609"/>
      <c r="DD49" s="610">
        <v>8852532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cellComments="atEnd"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347</v>
      </c>
      <c r="DK2" s="1140"/>
      <c r="DL2" s="1140"/>
      <c r="DM2" s="1140"/>
      <c r="DN2" s="1140"/>
      <c r="DO2" s="1141"/>
      <c r="DP2" s="202"/>
      <c r="DQ2" s="1139" t="s">
        <v>348</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349</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351</v>
      </c>
      <c r="B5" s="1025"/>
      <c r="C5" s="1025"/>
      <c r="D5" s="1025"/>
      <c r="E5" s="1025"/>
      <c r="F5" s="1025"/>
      <c r="G5" s="1025"/>
      <c r="H5" s="1025"/>
      <c r="I5" s="1025"/>
      <c r="J5" s="1025"/>
      <c r="K5" s="1025"/>
      <c r="L5" s="1025"/>
      <c r="M5" s="1025"/>
      <c r="N5" s="1025"/>
      <c r="O5" s="1025"/>
      <c r="P5" s="1026"/>
      <c r="Q5" s="1030" t="s">
        <v>352</v>
      </c>
      <c r="R5" s="1031"/>
      <c r="S5" s="1031"/>
      <c r="T5" s="1031"/>
      <c r="U5" s="1032"/>
      <c r="V5" s="1030" t="s">
        <v>353</v>
      </c>
      <c r="W5" s="1031"/>
      <c r="X5" s="1031"/>
      <c r="Y5" s="1031"/>
      <c r="Z5" s="1032"/>
      <c r="AA5" s="1030" t="s">
        <v>354</v>
      </c>
      <c r="AB5" s="1031"/>
      <c r="AC5" s="1031"/>
      <c r="AD5" s="1031"/>
      <c r="AE5" s="1031"/>
      <c r="AF5" s="1142" t="s">
        <v>355</v>
      </c>
      <c r="AG5" s="1031"/>
      <c r="AH5" s="1031"/>
      <c r="AI5" s="1031"/>
      <c r="AJ5" s="1046"/>
      <c r="AK5" s="1031" t="s">
        <v>356</v>
      </c>
      <c r="AL5" s="1031"/>
      <c r="AM5" s="1031"/>
      <c r="AN5" s="1031"/>
      <c r="AO5" s="1032"/>
      <c r="AP5" s="1030" t="s">
        <v>357</v>
      </c>
      <c r="AQ5" s="1031"/>
      <c r="AR5" s="1031"/>
      <c r="AS5" s="1031"/>
      <c r="AT5" s="1032"/>
      <c r="AU5" s="1030" t="s">
        <v>358</v>
      </c>
      <c r="AV5" s="1031"/>
      <c r="AW5" s="1031"/>
      <c r="AX5" s="1031"/>
      <c r="AY5" s="1046"/>
      <c r="AZ5" s="209"/>
      <c r="BA5" s="209"/>
      <c r="BB5" s="209"/>
      <c r="BC5" s="209"/>
      <c r="BD5" s="209"/>
      <c r="BE5" s="210"/>
      <c r="BF5" s="210"/>
      <c r="BG5" s="210"/>
      <c r="BH5" s="210"/>
      <c r="BI5" s="210"/>
      <c r="BJ5" s="210"/>
      <c r="BK5" s="210"/>
      <c r="BL5" s="210"/>
      <c r="BM5" s="210"/>
      <c r="BN5" s="210"/>
      <c r="BO5" s="210"/>
      <c r="BP5" s="210"/>
      <c r="BQ5" s="1024" t="s">
        <v>359</v>
      </c>
      <c r="BR5" s="1025"/>
      <c r="BS5" s="1025"/>
      <c r="BT5" s="1025"/>
      <c r="BU5" s="1025"/>
      <c r="BV5" s="1025"/>
      <c r="BW5" s="1025"/>
      <c r="BX5" s="1025"/>
      <c r="BY5" s="1025"/>
      <c r="BZ5" s="1025"/>
      <c r="CA5" s="1025"/>
      <c r="CB5" s="1025"/>
      <c r="CC5" s="1025"/>
      <c r="CD5" s="1025"/>
      <c r="CE5" s="1025"/>
      <c r="CF5" s="1025"/>
      <c r="CG5" s="1026"/>
      <c r="CH5" s="1030" t="s">
        <v>360</v>
      </c>
      <c r="CI5" s="1031"/>
      <c r="CJ5" s="1031"/>
      <c r="CK5" s="1031"/>
      <c r="CL5" s="1032"/>
      <c r="CM5" s="1030" t="s">
        <v>361</v>
      </c>
      <c r="CN5" s="1031"/>
      <c r="CO5" s="1031"/>
      <c r="CP5" s="1031"/>
      <c r="CQ5" s="1032"/>
      <c r="CR5" s="1030" t="s">
        <v>362</v>
      </c>
      <c r="CS5" s="1031"/>
      <c r="CT5" s="1031"/>
      <c r="CU5" s="1031"/>
      <c r="CV5" s="1032"/>
      <c r="CW5" s="1030" t="s">
        <v>363</v>
      </c>
      <c r="CX5" s="1031"/>
      <c r="CY5" s="1031"/>
      <c r="CZ5" s="1031"/>
      <c r="DA5" s="1032"/>
      <c r="DB5" s="1030" t="s">
        <v>364</v>
      </c>
      <c r="DC5" s="1031"/>
      <c r="DD5" s="1031"/>
      <c r="DE5" s="1031"/>
      <c r="DF5" s="1032"/>
      <c r="DG5" s="1127" t="s">
        <v>365</v>
      </c>
      <c r="DH5" s="1128"/>
      <c r="DI5" s="1128"/>
      <c r="DJ5" s="1128"/>
      <c r="DK5" s="1129"/>
      <c r="DL5" s="1127" t="s">
        <v>366</v>
      </c>
      <c r="DM5" s="1128"/>
      <c r="DN5" s="1128"/>
      <c r="DO5" s="1128"/>
      <c r="DP5" s="1129"/>
      <c r="DQ5" s="1030" t="s">
        <v>367</v>
      </c>
      <c r="DR5" s="1031"/>
      <c r="DS5" s="1031"/>
      <c r="DT5" s="1031"/>
      <c r="DU5" s="1032"/>
      <c r="DV5" s="1030" t="s">
        <v>358</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368</v>
      </c>
      <c r="C7" s="1080"/>
      <c r="D7" s="1080"/>
      <c r="E7" s="1080"/>
      <c r="F7" s="1080"/>
      <c r="G7" s="1080"/>
      <c r="H7" s="1080"/>
      <c r="I7" s="1080"/>
      <c r="J7" s="1080"/>
      <c r="K7" s="1080"/>
      <c r="L7" s="1080"/>
      <c r="M7" s="1080"/>
      <c r="N7" s="1080"/>
      <c r="O7" s="1080"/>
      <c r="P7" s="1081"/>
      <c r="Q7" s="1133">
        <v>12436</v>
      </c>
      <c r="R7" s="1134"/>
      <c r="S7" s="1134"/>
      <c r="T7" s="1134"/>
      <c r="U7" s="1134"/>
      <c r="V7" s="1134">
        <v>11958</v>
      </c>
      <c r="W7" s="1134"/>
      <c r="X7" s="1134"/>
      <c r="Y7" s="1134"/>
      <c r="Z7" s="1134"/>
      <c r="AA7" s="1134">
        <f>Q7-V7</f>
        <v>478</v>
      </c>
      <c r="AB7" s="1134"/>
      <c r="AC7" s="1134"/>
      <c r="AD7" s="1134"/>
      <c r="AE7" s="1135"/>
      <c r="AF7" s="1136">
        <v>478</v>
      </c>
      <c r="AG7" s="1137"/>
      <c r="AH7" s="1137"/>
      <c r="AI7" s="1137"/>
      <c r="AJ7" s="1138"/>
      <c r="AK7" s="1120">
        <v>74</v>
      </c>
      <c r="AL7" s="1121"/>
      <c r="AM7" s="1121"/>
      <c r="AN7" s="1121"/>
      <c r="AO7" s="1121"/>
      <c r="AP7" s="1121">
        <v>6935</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546</v>
      </c>
      <c r="BS7" s="1124" t="s">
        <v>547</v>
      </c>
      <c r="BT7" s="1125"/>
      <c r="BU7" s="1125"/>
      <c r="BV7" s="1125"/>
      <c r="BW7" s="1125"/>
      <c r="BX7" s="1125"/>
      <c r="BY7" s="1125"/>
      <c r="BZ7" s="1125"/>
      <c r="CA7" s="1125"/>
      <c r="CB7" s="1125"/>
      <c r="CC7" s="1125"/>
      <c r="CD7" s="1125"/>
      <c r="CE7" s="1125"/>
      <c r="CF7" s="1125"/>
      <c r="CG7" s="1126"/>
      <c r="CH7" s="1117">
        <v>0</v>
      </c>
      <c r="CI7" s="1118"/>
      <c r="CJ7" s="1118"/>
      <c r="CK7" s="1118"/>
      <c r="CL7" s="1119"/>
      <c r="CM7" s="1117">
        <v>425</v>
      </c>
      <c r="CN7" s="1118"/>
      <c r="CO7" s="1118"/>
      <c r="CP7" s="1118"/>
      <c r="CQ7" s="1119"/>
      <c r="CR7" s="1117">
        <v>1</v>
      </c>
      <c r="CS7" s="1118"/>
      <c r="CT7" s="1118"/>
      <c r="CU7" s="1118"/>
      <c r="CV7" s="1119"/>
      <c r="CW7" s="1117">
        <v>0</v>
      </c>
      <c r="CX7" s="1118"/>
      <c r="CY7" s="1118"/>
      <c r="CZ7" s="1118"/>
      <c r="DA7" s="1119"/>
      <c r="DB7" s="1117" t="s">
        <v>540</v>
      </c>
      <c r="DC7" s="1118"/>
      <c r="DD7" s="1118"/>
      <c r="DE7" s="1118"/>
      <c r="DF7" s="1119"/>
      <c r="DG7" s="1117">
        <v>40</v>
      </c>
      <c r="DH7" s="1118"/>
      <c r="DI7" s="1118"/>
      <c r="DJ7" s="1118"/>
      <c r="DK7" s="1119"/>
      <c r="DL7" s="1117" t="s">
        <v>540</v>
      </c>
      <c r="DM7" s="1118"/>
      <c r="DN7" s="1118"/>
      <c r="DO7" s="1118"/>
      <c r="DP7" s="1119"/>
      <c r="DQ7" s="1117" t="s">
        <v>544</v>
      </c>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370</v>
      </c>
      <c r="B23" s="973" t="s">
        <v>371</v>
      </c>
      <c r="C23" s="974"/>
      <c r="D23" s="974"/>
      <c r="E23" s="974"/>
      <c r="F23" s="974"/>
      <c r="G23" s="974"/>
      <c r="H23" s="974"/>
      <c r="I23" s="974"/>
      <c r="J23" s="974"/>
      <c r="K23" s="974"/>
      <c r="L23" s="974"/>
      <c r="M23" s="974"/>
      <c r="N23" s="974"/>
      <c r="O23" s="974"/>
      <c r="P23" s="975"/>
      <c r="Q23" s="1097">
        <v>12354</v>
      </c>
      <c r="R23" s="1098"/>
      <c r="S23" s="1098"/>
      <c r="T23" s="1098"/>
      <c r="U23" s="1098"/>
      <c r="V23" s="1098">
        <v>11876</v>
      </c>
      <c r="W23" s="1098"/>
      <c r="X23" s="1098"/>
      <c r="Y23" s="1098"/>
      <c r="Z23" s="1098"/>
      <c r="AA23" s="1098">
        <f>Q23-V23</f>
        <v>478</v>
      </c>
      <c r="AB23" s="1098"/>
      <c r="AC23" s="1098"/>
      <c r="AD23" s="1098"/>
      <c r="AE23" s="1099"/>
      <c r="AF23" s="1100">
        <v>478</v>
      </c>
      <c r="AG23" s="1098"/>
      <c r="AH23" s="1098"/>
      <c r="AI23" s="1098"/>
      <c r="AJ23" s="1101"/>
      <c r="AK23" s="1102"/>
      <c r="AL23" s="1103"/>
      <c r="AM23" s="1103"/>
      <c r="AN23" s="1103"/>
      <c r="AO23" s="1103"/>
      <c r="AP23" s="1098">
        <v>6935</v>
      </c>
      <c r="AQ23" s="1098"/>
      <c r="AR23" s="1098"/>
      <c r="AS23" s="1098"/>
      <c r="AT23" s="1098"/>
      <c r="AU23" s="1104"/>
      <c r="AV23" s="1104"/>
      <c r="AW23" s="1104"/>
      <c r="AX23" s="1104"/>
      <c r="AY23" s="1105"/>
      <c r="AZ23" s="1094" t="s">
        <v>223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351</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358</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382</v>
      </c>
      <c r="C28" s="1080"/>
      <c r="D28" s="1080"/>
      <c r="E28" s="1080"/>
      <c r="F28" s="1080"/>
      <c r="G28" s="1080"/>
      <c r="H28" s="1080"/>
      <c r="I28" s="1080"/>
      <c r="J28" s="1080"/>
      <c r="K28" s="1080"/>
      <c r="L28" s="1080"/>
      <c r="M28" s="1080"/>
      <c r="N28" s="1080"/>
      <c r="O28" s="1080"/>
      <c r="P28" s="1081"/>
      <c r="Q28" s="1082">
        <v>6344</v>
      </c>
      <c r="R28" s="1083"/>
      <c r="S28" s="1083"/>
      <c r="T28" s="1083"/>
      <c r="U28" s="1083"/>
      <c r="V28" s="1083">
        <v>6269</v>
      </c>
      <c r="W28" s="1083"/>
      <c r="X28" s="1083"/>
      <c r="Y28" s="1083"/>
      <c r="Z28" s="1083"/>
      <c r="AA28" s="1083">
        <f t="shared" ref="AA28:AA32" si="0">Q28-V28</f>
        <v>75</v>
      </c>
      <c r="AB28" s="1083"/>
      <c r="AC28" s="1083"/>
      <c r="AD28" s="1083"/>
      <c r="AE28" s="1084"/>
      <c r="AF28" s="1085">
        <v>75</v>
      </c>
      <c r="AG28" s="1083"/>
      <c r="AH28" s="1083"/>
      <c r="AI28" s="1083"/>
      <c r="AJ28" s="1086"/>
      <c r="AK28" s="1087">
        <v>658</v>
      </c>
      <c r="AL28" s="1075"/>
      <c r="AM28" s="1075"/>
      <c r="AN28" s="1075"/>
      <c r="AO28" s="1075"/>
      <c r="AP28" s="1075" t="s">
        <v>536</v>
      </c>
      <c r="AQ28" s="1075"/>
      <c r="AR28" s="1075"/>
      <c r="AS28" s="1075"/>
      <c r="AT28" s="1075"/>
      <c r="AU28" s="1075" t="s">
        <v>536</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383</v>
      </c>
      <c r="C29" s="1067"/>
      <c r="D29" s="1067"/>
      <c r="E29" s="1067"/>
      <c r="F29" s="1067"/>
      <c r="G29" s="1067"/>
      <c r="H29" s="1067"/>
      <c r="I29" s="1067"/>
      <c r="J29" s="1067"/>
      <c r="K29" s="1067"/>
      <c r="L29" s="1067"/>
      <c r="M29" s="1067"/>
      <c r="N29" s="1067"/>
      <c r="O29" s="1067"/>
      <c r="P29" s="1068"/>
      <c r="Q29" s="1072">
        <v>2665</v>
      </c>
      <c r="R29" s="1073"/>
      <c r="S29" s="1073"/>
      <c r="T29" s="1073"/>
      <c r="U29" s="1073"/>
      <c r="V29" s="1073">
        <v>2555</v>
      </c>
      <c r="W29" s="1073"/>
      <c r="X29" s="1073"/>
      <c r="Y29" s="1073"/>
      <c r="Z29" s="1073"/>
      <c r="AA29" s="1073">
        <f t="shared" si="0"/>
        <v>110</v>
      </c>
      <c r="AB29" s="1073"/>
      <c r="AC29" s="1073"/>
      <c r="AD29" s="1073"/>
      <c r="AE29" s="1074"/>
      <c r="AF29" s="1048">
        <v>110</v>
      </c>
      <c r="AG29" s="1049"/>
      <c r="AH29" s="1049"/>
      <c r="AI29" s="1049"/>
      <c r="AJ29" s="1050"/>
      <c r="AK29" s="1009">
        <v>375</v>
      </c>
      <c r="AL29" s="1000"/>
      <c r="AM29" s="1000"/>
      <c r="AN29" s="1000"/>
      <c r="AO29" s="1000"/>
      <c r="AP29" s="1000" t="s">
        <v>536</v>
      </c>
      <c r="AQ29" s="1000"/>
      <c r="AR29" s="1000"/>
      <c r="AS29" s="1000"/>
      <c r="AT29" s="1000"/>
      <c r="AU29" s="1000" t="s">
        <v>536</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384</v>
      </c>
      <c r="C30" s="1067"/>
      <c r="D30" s="1067"/>
      <c r="E30" s="1067"/>
      <c r="F30" s="1067"/>
      <c r="G30" s="1067"/>
      <c r="H30" s="1067"/>
      <c r="I30" s="1067"/>
      <c r="J30" s="1067"/>
      <c r="K30" s="1067"/>
      <c r="L30" s="1067"/>
      <c r="M30" s="1067"/>
      <c r="N30" s="1067"/>
      <c r="O30" s="1067"/>
      <c r="P30" s="1068"/>
      <c r="Q30" s="1072">
        <v>400</v>
      </c>
      <c r="R30" s="1073"/>
      <c r="S30" s="1073"/>
      <c r="T30" s="1073"/>
      <c r="U30" s="1073"/>
      <c r="V30" s="1073">
        <v>380</v>
      </c>
      <c r="W30" s="1073"/>
      <c r="X30" s="1073"/>
      <c r="Y30" s="1073"/>
      <c r="Z30" s="1073"/>
      <c r="AA30" s="1073">
        <f t="shared" si="0"/>
        <v>20</v>
      </c>
      <c r="AB30" s="1073"/>
      <c r="AC30" s="1073"/>
      <c r="AD30" s="1073"/>
      <c r="AE30" s="1074"/>
      <c r="AF30" s="1048">
        <v>20</v>
      </c>
      <c r="AG30" s="1049"/>
      <c r="AH30" s="1049"/>
      <c r="AI30" s="1049"/>
      <c r="AJ30" s="1050"/>
      <c r="AK30" s="1009">
        <v>82</v>
      </c>
      <c r="AL30" s="1000"/>
      <c r="AM30" s="1000"/>
      <c r="AN30" s="1000"/>
      <c r="AO30" s="1000"/>
      <c r="AP30" s="1000" t="s">
        <v>536</v>
      </c>
      <c r="AQ30" s="1000"/>
      <c r="AR30" s="1000"/>
      <c r="AS30" s="1000"/>
      <c r="AT30" s="1000"/>
      <c r="AU30" s="1000" t="s">
        <v>537</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385</v>
      </c>
      <c r="C31" s="1067"/>
      <c r="D31" s="1067"/>
      <c r="E31" s="1067"/>
      <c r="F31" s="1067"/>
      <c r="G31" s="1067"/>
      <c r="H31" s="1067"/>
      <c r="I31" s="1067"/>
      <c r="J31" s="1067"/>
      <c r="K31" s="1067"/>
      <c r="L31" s="1067"/>
      <c r="M31" s="1067"/>
      <c r="N31" s="1067"/>
      <c r="O31" s="1067"/>
      <c r="P31" s="1068"/>
      <c r="Q31" s="1072">
        <v>535</v>
      </c>
      <c r="R31" s="1073"/>
      <c r="S31" s="1073"/>
      <c r="T31" s="1073"/>
      <c r="U31" s="1073"/>
      <c r="V31" s="1073">
        <v>498</v>
      </c>
      <c r="W31" s="1073"/>
      <c r="X31" s="1073"/>
      <c r="Y31" s="1073"/>
      <c r="Z31" s="1073"/>
      <c r="AA31" s="1073">
        <f t="shared" si="0"/>
        <v>37</v>
      </c>
      <c r="AB31" s="1073"/>
      <c r="AC31" s="1073"/>
      <c r="AD31" s="1073"/>
      <c r="AE31" s="1074"/>
      <c r="AF31" s="1048">
        <v>393</v>
      </c>
      <c r="AG31" s="1049"/>
      <c r="AH31" s="1049"/>
      <c r="AI31" s="1049"/>
      <c r="AJ31" s="1050"/>
      <c r="AK31" s="1009" t="s">
        <v>535</v>
      </c>
      <c r="AL31" s="1000"/>
      <c r="AM31" s="1000"/>
      <c r="AN31" s="1000"/>
      <c r="AO31" s="1000"/>
      <c r="AP31" s="1000">
        <v>1716</v>
      </c>
      <c r="AQ31" s="1000"/>
      <c r="AR31" s="1000"/>
      <c r="AS31" s="1000"/>
      <c r="AT31" s="1000"/>
      <c r="AU31" s="1000" t="s">
        <v>549</v>
      </c>
      <c r="AV31" s="1000"/>
      <c r="AW31" s="1000"/>
      <c r="AX31" s="1000"/>
      <c r="AY31" s="1000"/>
      <c r="AZ31" s="1071" t="s">
        <v>536</v>
      </c>
      <c r="BA31" s="1071"/>
      <c r="BB31" s="1071"/>
      <c r="BC31" s="1071"/>
      <c r="BD31" s="1071"/>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387</v>
      </c>
      <c r="C32" s="1067"/>
      <c r="D32" s="1067"/>
      <c r="E32" s="1067"/>
      <c r="F32" s="1067"/>
      <c r="G32" s="1067"/>
      <c r="H32" s="1067"/>
      <c r="I32" s="1067"/>
      <c r="J32" s="1067"/>
      <c r="K32" s="1067"/>
      <c r="L32" s="1067"/>
      <c r="M32" s="1067"/>
      <c r="N32" s="1067"/>
      <c r="O32" s="1067"/>
      <c r="P32" s="1068"/>
      <c r="Q32" s="1072">
        <v>1324</v>
      </c>
      <c r="R32" s="1073"/>
      <c r="S32" s="1073"/>
      <c r="T32" s="1073"/>
      <c r="U32" s="1073"/>
      <c r="V32" s="1073">
        <v>1304</v>
      </c>
      <c r="W32" s="1073"/>
      <c r="X32" s="1073"/>
      <c r="Y32" s="1073"/>
      <c r="Z32" s="1073"/>
      <c r="AA32" s="1073">
        <f t="shared" si="0"/>
        <v>20</v>
      </c>
      <c r="AB32" s="1073"/>
      <c r="AC32" s="1073"/>
      <c r="AD32" s="1073"/>
      <c r="AE32" s="1074"/>
      <c r="AF32" s="1048">
        <v>20</v>
      </c>
      <c r="AG32" s="1049"/>
      <c r="AH32" s="1049"/>
      <c r="AI32" s="1049"/>
      <c r="AJ32" s="1050"/>
      <c r="AK32" s="1009">
        <v>391</v>
      </c>
      <c r="AL32" s="1000"/>
      <c r="AM32" s="1000"/>
      <c r="AN32" s="1000"/>
      <c r="AO32" s="1000"/>
      <c r="AP32" s="1000">
        <v>8568</v>
      </c>
      <c r="AQ32" s="1000"/>
      <c r="AR32" s="1000"/>
      <c r="AS32" s="1000"/>
      <c r="AT32" s="1000"/>
      <c r="AU32" s="1000">
        <v>4618</v>
      </c>
      <c r="AV32" s="1000"/>
      <c r="AW32" s="1000"/>
      <c r="AX32" s="1000"/>
      <c r="AY32" s="1000"/>
      <c r="AZ32" s="1071" t="s">
        <v>536</v>
      </c>
      <c r="BA32" s="1071"/>
      <c r="BB32" s="1071"/>
      <c r="BC32" s="1071"/>
      <c r="BD32" s="1071"/>
      <c r="BE32" s="1061" t="s">
        <v>388</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370</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616</v>
      </c>
      <c r="AG63" s="988"/>
      <c r="AH63" s="988"/>
      <c r="AI63" s="988"/>
      <c r="AJ63" s="1059"/>
      <c r="AK63" s="1060"/>
      <c r="AL63" s="992"/>
      <c r="AM63" s="992"/>
      <c r="AN63" s="992"/>
      <c r="AO63" s="992"/>
      <c r="AP63" s="988">
        <f>SUM(AP28:AT62)</f>
        <v>10284</v>
      </c>
      <c r="AQ63" s="988"/>
      <c r="AR63" s="988"/>
      <c r="AS63" s="988"/>
      <c r="AT63" s="988"/>
      <c r="AU63" s="988">
        <f>SUM(AU28:AY62)</f>
        <v>4618</v>
      </c>
      <c r="AV63" s="988"/>
      <c r="AW63" s="988"/>
      <c r="AX63" s="988"/>
      <c r="AY63" s="988"/>
      <c r="AZ63" s="1054"/>
      <c r="BA63" s="1054"/>
      <c r="BB63" s="1054"/>
      <c r="BC63" s="1054"/>
      <c r="BD63" s="1054"/>
      <c r="BE63" s="989"/>
      <c r="BF63" s="989"/>
      <c r="BG63" s="989"/>
      <c r="BH63" s="989"/>
      <c r="BI63" s="990"/>
      <c r="BJ63" s="1055" t="s">
        <v>223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392</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393</v>
      </c>
      <c r="AV66" s="1031"/>
      <c r="AW66" s="1031"/>
      <c r="AX66" s="1031"/>
      <c r="AY66" s="1032"/>
      <c r="AZ66" s="1030" t="s">
        <v>358</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538</v>
      </c>
      <c r="C68" s="1015"/>
      <c r="D68" s="1015"/>
      <c r="E68" s="1015"/>
      <c r="F68" s="1015"/>
      <c r="G68" s="1015"/>
      <c r="H68" s="1015"/>
      <c r="I68" s="1015"/>
      <c r="J68" s="1015"/>
      <c r="K68" s="1015"/>
      <c r="L68" s="1015"/>
      <c r="M68" s="1015"/>
      <c r="N68" s="1015"/>
      <c r="O68" s="1015"/>
      <c r="P68" s="1016"/>
      <c r="Q68" s="1017">
        <v>4031</v>
      </c>
      <c r="R68" s="1011"/>
      <c r="S68" s="1011"/>
      <c r="T68" s="1011"/>
      <c r="U68" s="1011"/>
      <c r="V68" s="1011">
        <v>3928</v>
      </c>
      <c r="W68" s="1011"/>
      <c r="X68" s="1011"/>
      <c r="Y68" s="1011"/>
      <c r="Z68" s="1011"/>
      <c r="AA68" s="1011">
        <f>Q68-V68</f>
        <v>103</v>
      </c>
      <c r="AB68" s="1011"/>
      <c r="AC68" s="1011"/>
      <c r="AD68" s="1011"/>
      <c r="AE68" s="1011"/>
      <c r="AF68" s="1011">
        <v>103</v>
      </c>
      <c r="AG68" s="1011"/>
      <c r="AH68" s="1011"/>
      <c r="AI68" s="1011"/>
      <c r="AJ68" s="1011"/>
      <c r="AK68" s="1011" t="s">
        <v>540</v>
      </c>
      <c r="AL68" s="1011"/>
      <c r="AM68" s="1011"/>
      <c r="AN68" s="1011"/>
      <c r="AO68" s="1011"/>
      <c r="AP68" s="1011" t="s">
        <v>536</v>
      </c>
      <c r="AQ68" s="1011"/>
      <c r="AR68" s="1011"/>
      <c r="AS68" s="1011"/>
      <c r="AT68" s="1011"/>
      <c r="AU68" s="1011" t="s">
        <v>541</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542</v>
      </c>
      <c r="C69" s="1004"/>
      <c r="D69" s="1004"/>
      <c r="E69" s="1004"/>
      <c r="F69" s="1004"/>
      <c r="G69" s="1004"/>
      <c r="H69" s="1004"/>
      <c r="I69" s="1004"/>
      <c r="J69" s="1004"/>
      <c r="K69" s="1004"/>
      <c r="L69" s="1004"/>
      <c r="M69" s="1004"/>
      <c r="N69" s="1004"/>
      <c r="O69" s="1004"/>
      <c r="P69" s="1005"/>
      <c r="Q69" s="1006">
        <v>3104</v>
      </c>
      <c r="R69" s="1000"/>
      <c r="S69" s="1000"/>
      <c r="T69" s="1000"/>
      <c r="U69" s="1000"/>
      <c r="V69" s="1000">
        <v>2681</v>
      </c>
      <c r="W69" s="1000"/>
      <c r="X69" s="1000"/>
      <c r="Y69" s="1000"/>
      <c r="Z69" s="1000"/>
      <c r="AA69" s="1000">
        <f t="shared" ref="AA69:AA72" si="1">Q69-V69</f>
        <v>423</v>
      </c>
      <c r="AB69" s="1000"/>
      <c r="AC69" s="1000"/>
      <c r="AD69" s="1000"/>
      <c r="AE69" s="1000"/>
      <c r="AF69" s="1000">
        <v>423</v>
      </c>
      <c r="AG69" s="1000"/>
      <c r="AH69" s="1000"/>
      <c r="AI69" s="1000"/>
      <c r="AJ69" s="1000"/>
      <c r="AK69" s="1000">
        <v>344</v>
      </c>
      <c r="AL69" s="1000"/>
      <c r="AM69" s="1000"/>
      <c r="AN69" s="1000"/>
      <c r="AO69" s="1000"/>
      <c r="AP69" s="1000" t="s">
        <v>544</v>
      </c>
      <c r="AQ69" s="1000"/>
      <c r="AR69" s="1000"/>
      <c r="AS69" s="1000"/>
      <c r="AT69" s="1000"/>
      <c r="AU69" s="1000" t="s">
        <v>544</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543</v>
      </c>
      <c r="C70" s="1004"/>
      <c r="D70" s="1004"/>
      <c r="E70" s="1004"/>
      <c r="F70" s="1004"/>
      <c r="G70" s="1004"/>
      <c r="H70" s="1004"/>
      <c r="I70" s="1004"/>
      <c r="J70" s="1004"/>
      <c r="K70" s="1004"/>
      <c r="L70" s="1004"/>
      <c r="M70" s="1004"/>
      <c r="N70" s="1004"/>
      <c r="O70" s="1004"/>
      <c r="P70" s="1005"/>
      <c r="Q70" s="1006">
        <v>831407</v>
      </c>
      <c r="R70" s="1000"/>
      <c r="S70" s="1000"/>
      <c r="T70" s="1000"/>
      <c r="U70" s="1000"/>
      <c r="V70" s="1000">
        <v>805733</v>
      </c>
      <c r="W70" s="1000"/>
      <c r="X70" s="1000"/>
      <c r="Y70" s="1000"/>
      <c r="Z70" s="1000"/>
      <c r="AA70" s="1000">
        <f t="shared" si="1"/>
        <v>25674</v>
      </c>
      <c r="AB70" s="1000"/>
      <c r="AC70" s="1000"/>
      <c r="AD70" s="1000"/>
      <c r="AE70" s="1000"/>
      <c r="AF70" s="1000">
        <v>25674</v>
      </c>
      <c r="AG70" s="1000"/>
      <c r="AH70" s="1000"/>
      <c r="AI70" s="1000"/>
      <c r="AJ70" s="1000"/>
      <c r="AK70" s="1000">
        <v>7166</v>
      </c>
      <c r="AL70" s="1000"/>
      <c r="AM70" s="1000"/>
      <c r="AN70" s="1000"/>
      <c r="AO70" s="1000"/>
      <c r="AP70" s="1000" t="s">
        <v>545</v>
      </c>
      <c r="AQ70" s="1000"/>
      <c r="AR70" s="1000"/>
      <c r="AS70" s="1000"/>
      <c r="AT70" s="1000"/>
      <c r="AU70" s="1000" t="s">
        <v>544</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539</v>
      </c>
      <c r="C71" s="1004"/>
      <c r="D71" s="1004"/>
      <c r="E71" s="1004"/>
      <c r="F71" s="1004"/>
      <c r="G71" s="1004"/>
      <c r="H71" s="1004"/>
      <c r="I71" s="1004"/>
      <c r="J71" s="1004"/>
      <c r="K71" s="1004"/>
      <c r="L71" s="1004"/>
      <c r="M71" s="1004"/>
      <c r="N71" s="1004"/>
      <c r="O71" s="1004"/>
      <c r="P71" s="1005"/>
      <c r="Q71" s="1006">
        <v>831</v>
      </c>
      <c r="R71" s="1000"/>
      <c r="S71" s="1000"/>
      <c r="T71" s="1000"/>
      <c r="U71" s="1000"/>
      <c r="V71" s="1000">
        <v>770</v>
      </c>
      <c r="W71" s="1000"/>
      <c r="X71" s="1000"/>
      <c r="Y71" s="1000"/>
      <c r="Z71" s="1000"/>
      <c r="AA71" s="1000">
        <f t="shared" si="1"/>
        <v>61</v>
      </c>
      <c r="AB71" s="1000"/>
      <c r="AC71" s="1000"/>
      <c r="AD71" s="1000"/>
      <c r="AE71" s="1000"/>
      <c r="AF71" s="1000">
        <v>61</v>
      </c>
      <c r="AG71" s="1000"/>
      <c r="AH71" s="1000"/>
      <c r="AI71" s="1000"/>
      <c r="AJ71" s="1000"/>
      <c r="AK71" s="1000" t="s">
        <v>544</v>
      </c>
      <c r="AL71" s="1000"/>
      <c r="AM71" s="1000"/>
      <c r="AN71" s="1000"/>
      <c r="AO71" s="1000"/>
      <c r="AP71" s="1000" t="s">
        <v>479</v>
      </c>
      <c r="AQ71" s="1000"/>
      <c r="AR71" s="1000"/>
      <c r="AS71" s="1000"/>
      <c r="AT71" s="1000"/>
      <c r="AU71" s="1000" t="s">
        <v>479</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548</v>
      </c>
      <c r="C72" s="1004"/>
      <c r="D72" s="1004"/>
      <c r="E72" s="1004"/>
      <c r="F72" s="1004"/>
      <c r="G72" s="1004"/>
      <c r="H72" s="1004"/>
      <c r="I72" s="1004"/>
      <c r="J72" s="1004"/>
      <c r="K72" s="1004"/>
      <c r="L72" s="1004"/>
      <c r="M72" s="1004"/>
      <c r="N72" s="1004"/>
      <c r="O72" s="1004"/>
      <c r="P72" s="1005"/>
      <c r="Q72" s="1006">
        <v>186</v>
      </c>
      <c r="R72" s="1000"/>
      <c r="S72" s="1000"/>
      <c r="T72" s="1000"/>
      <c r="U72" s="1000"/>
      <c r="V72" s="1000">
        <v>171</v>
      </c>
      <c r="W72" s="1000"/>
      <c r="X72" s="1000"/>
      <c r="Y72" s="1000"/>
      <c r="Z72" s="1000"/>
      <c r="AA72" s="1000">
        <f t="shared" si="1"/>
        <v>15</v>
      </c>
      <c r="AB72" s="1000"/>
      <c r="AC72" s="1000"/>
      <c r="AD72" s="1000"/>
      <c r="AE72" s="1000"/>
      <c r="AF72" s="1000">
        <v>0</v>
      </c>
      <c r="AG72" s="1000"/>
      <c r="AH72" s="1000"/>
      <c r="AI72" s="1000"/>
      <c r="AJ72" s="1000"/>
      <c r="AK72" s="1000" t="s">
        <v>544</v>
      </c>
      <c r="AL72" s="1000"/>
      <c r="AM72" s="1000"/>
      <c r="AN72" s="1000"/>
      <c r="AO72" s="1000"/>
      <c r="AP72" s="1000" t="s">
        <v>479</v>
      </c>
      <c r="AQ72" s="1000"/>
      <c r="AR72" s="1000"/>
      <c r="AS72" s="1000"/>
      <c r="AT72" s="1000"/>
      <c r="AU72" s="1000" t="s">
        <v>479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370</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26262</v>
      </c>
      <c r="AG88" s="988"/>
      <c r="AH88" s="988"/>
      <c r="AI88" s="988"/>
      <c r="AJ88" s="988"/>
      <c r="AK88" s="992"/>
      <c r="AL88" s="992"/>
      <c r="AM88" s="992"/>
      <c r="AN88" s="992"/>
      <c r="AO88" s="992"/>
      <c r="AP88" s="988" t="s">
        <v>545</v>
      </c>
      <c r="AQ88" s="988"/>
      <c r="AR88" s="988"/>
      <c r="AS88" s="988"/>
      <c r="AT88" s="988"/>
      <c r="AU88" s="988" t="s">
        <v>536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f>SUM(CR7:CV88)</f>
        <v>1</v>
      </c>
      <c r="CS102" s="980"/>
      <c r="CT102" s="980"/>
      <c r="CU102" s="980"/>
      <c r="CV102" s="981"/>
      <c r="CW102" s="979">
        <f t="shared" ref="CW102" si="2">SUM(CW7:DA88)</f>
        <v>0</v>
      </c>
      <c r="CX102" s="980"/>
      <c r="CY102" s="980"/>
      <c r="CZ102" s="980"/>
      <c r="DA102" s="981"/>
      <c r="DB102" s="979" t="s">
        <v>541</v>
      </c>
      <c r="DC102" s="980"/>
      <c r="DD102" s="980"/>
      <c r="DE102" s="980"/>
      <c r="DF102" s="981"/>
      <c r="DG102" s="979">
        <f t="shared" ref="DG102" si="3">SUM(DG7:DK88)</f>
        <v>40</v>
      </c>
      <c r="DH102" s="980"/>
      <c r="DI102" s="980"/>
      <c r="DJ102" s="980"/>
      <c r="DK102" s="981"/>
      <c r="DL102" s="979" t="s">
        <v>541</v>
      </c>
      <c r="DM102" s="980"/>
      <c r="DN102" s="980"/>
      <c r="DO102" s="980"/>
      <c r="DP102" s="981"/>
      <c r="DQ102" s="979" t="s">
        <v>541</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289</v>
      </c>
      <c r="AG109" s="923"/>
      <c r="AH109" s="923"/>
      <c r="AI109" s="923"/>
      <c r="AJ109" s="924"/>
      <c r="AK109" s="925" t="s">
        <v>288</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289</v>
      </c>
      <c r="BW109" s="923"/>
      <c r="BX109" s="923"/>
      <c r="BY109" s="923"/>
      <c r="BZ109" s="924"/>
      <c r="CA109" s="925" t="s">
        <v>288</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289</v>
      </c>
      <c r="DM109" s="923"/>
      <c r="DN109" s="923"/>
      <c r="DO109" s="923"/>
      <c r="DP109" s="924"/>
      <c r="DQ109" s="925" t="s">
        <v>288</v>
      </c>
      <c r="DR109" s="923"/>
      <c r="DS109" s="923"/>
      <c r="DT109" s="923"/>
      <c r="DU109" s="924"/>
      <c r="DV109" s="925" t="s">
        <v>404</v>
      </c>
      <c r="DW109" s="923"/>
      <c r="DX109" s="923"/>
      <c r="DY109" s="923"/>
      <c r="DZ109" s="954"/>
    </row>
    <row r="110" spans="1:131" s="199" customFormat="1" ht="26.25" customHeight="1">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687513</v>
      </c>
      <c r="AB110" s="916"/>
      <c r="AC110" s="916"/>
      <c r="AD110" s="916"/>
      <c r="AE110" s="917"/>
      <c r="AF110" s="918">
        <v>608308</v>
      </c>
      <c r="AG110" s="916"/>
      <c r="AH110" s="916"/>
      <c r="AI110" s="916"/>
      <c r="AJ110" s="917"/>
      <c r="AK110" s="918">
        <v>607474</v>
      </c>
      <c r="AL110" s="916"/>
      <c r="AM110" s="916"/>
      <c r="AN110" s="916"/>
      <c r="AO110" s="917"/>
      <c r="AP110" s="919">
        <v>8.3000000000000007</v>
      </c>
      <c r="AQ110" s="920"/>
      <c r="AR110" s="920"/>
      <c r="AS110" s="920"/>
      <c r="AT110" s="921"/>
      <c r="AU110" s="955" t="s">
        <v>61</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7086225</v>
      </c>
      <c r="BR110" s="863"/>
      <c r="BS110" s="863"/>
      <c r="BT110" s="863"/>
      <c r="BU110" s="863"/>
      <c r="BV110" s="863">
        <v>6913945</v>
      </c>
      <c r="BW110" s="863"/>
      <c r="BX110" s="863"/>
      <c r="BY110" s="863"/>
      <c r="BZ110" s="863"/>
      <c r="CA110" s="863">
        <v>6934995</v>
      </c>
      <c r="CB110" s="863"/>
      <c r="CC110" s="863"/>
      <c r="CD110" s="863"/>
      <c r="CE110" s="863"/>
      <c r="CF110" s="887">
        <v>94.3</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223</v>
      </c>
      <c r="DH110" s="863"/>
      <c r="DI110" s="863"/>
      <c r="DJ110" s="863"/>
      <c r="DK110" s="863"/>
      <c r="DL110" s="863" t="s">
        <v>223</v>
      </c>
      <c r="DM110" s="863"/>
      <c r="DN110" s="863"/>
      <c r="DO110" s="863"/>
      <c r="DP110" s="863"/>
      <c r="DQ110" s="863" t="s">
        <v>223</v>
      </c>
      <c r="DR110" s="863"/>
      <c r="DS110" s="863"/>
      <c r="DT110" s="863"/>
      <c r="DU110" s="863"/>
      <c r="DV110" s="864" t="s">
        <v>223</v>
      </c>
      <c r="DW110" s="864"/>
      <c r="DX110" s="864"/>
      <c r="DY110" s="864"/>
      <c r="DZ110" s="865"/>
    </row>
    <row r="111" spans="1:131" s="199" customFormat="1" ht="26.25" customHeight="1">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223</v>
      </c>
      <c r="AB111" s="944"/>
      <c r="AC111" s="944"/>
      <c r="AD111" s="944"/>
      <c r="AE111" s="945"/>
      <c r="AF111" s="946" t="s">
        <v>223</v>
      </c>
      <c r="AG111" s="944"/>
      <c r="AH111" s="944"/>
      <c r="AI111" s="944"/>
      <c r="AJ111" s="945"/>
      <c r="AK111" s="946" t="s">
        <v>223</v>
      </c>
      <c r="AL111" s="944"/>
      <c r="AM111" s="944"/>
      <c r="AN111" s="944"/>
      <c r="AO111" s="945"/>
      <c r="AP111" s="947" t="s">
        <v>223</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v>77034</v>
      </c>
      <c r="BR111" s="835"/>
      <c r="BS111" s="835"/>
      <c r="BT111" s="835"/>
      <c r="BU111" s="835"/>
      <c r="BV111" s="835">
        <v>66567</v>
      </c>
      <c r="BW111" s="835"/>
      <c r="BX111" s="835"/>
      <c r="BY111" s="835"/>
      <c r="BZ111" s="835"/>
      <c r="CA111" s="835">
        <v>39736</v>
      </c>
      <c r="CB111" s="835"/>
      <c r="CC111" s="835"/>
      <c r="CD111" s="835"/>
      <c r="CE111" s="835"/>
      <c r="CF111" s="896">
        <v>0.5</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223</v>
      </c>
      <c r="DH111" s="835"/>
      <c r="DI111" s="835"/>
      <c r="DJ111" s="835"/>
      <c r="DK111" s="835"/>
      <c r="DL111" s="835" t="s">
        <v>223</v>
      </c>
      <c r="DM111" s="835"/>
      <c r="DN111" s="835"/>
      <c r="DO111" s="835"/>
      <c r="DP111" s="835"/>
      <c r="DQ111" s="835" t="s">
        <v>223</v>
      </c>
      <c r="DR111" s="835"/>
      <c r="DS111" s="835"/>
      <c r="DT111" s="835"/>
      <c r="DU111" s="835"/>
      <c r="DV111" s="812" t="s">
        <v>223</v>
      </c>
      <c r="DW111" s="812"/>
      <c r="DX111" s="812"/>
      <c r="DY111" s="812"/>
      <c r="DZ111" s="813"/>
    </row>
    <row r="112" spans="1:131" s="199" customFormat="1" ht="26.25" customHeight="1">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223</v>
      </c>
      <c r="AB112" s="798"/>
      <c r="AC112" s="798"/>
      <c r="AD112" s="798"/>
      <c r="AE112" s="799"/>
      <c r="AF112" s="800" t="s">
        <v>223</v>
      </c>
      <c r="AG112" s="798"/>
      <c r="AH112" s="798"/>
      <c r="AI112" s="798"/>
      <c r="AJ112" s="799"/>
      <c r="AK112" s="800" t="s">
        <v>223</v>
      </c>
      <c r="AL112" s="798"/>
      <c r="AM112" s="798"/>
      <c r="AN112" s="798"/>
      <c r="AO112" s="799"/>
      <c r="AP112" s="845" t="s">
        <v>223</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4732239</v>
      </c>
      <c r="BR112" s="835"/>
      <c r="BS112" s="835"/>
      <c r="BT112" s="835"/>
      <c r="BU112" s="835"/>
      <c r="BV112" s="835">
        <v>4545458</v>
      </c>
      <c r="BW112" s="835"/>
      <c r="BX112" s="835"/>
      <c r="BY112" s="835"/>
      <c r="BZ112" s="835"/>
      <c r="CA112" s="835">
        <v>4618059</v>
      </c>
      <c r="CB112" s="835"/>
      <c r="CC112" s="835"/>
      <c r="CD112" s="835"/>
      <c r="CE112" s="835"/>
      <c r="CF112" s="896">
        <v>62.8</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223</v>
      </c>
      <c r="DH112" s="835"/>
      <c r="DI112" s="835"/>
      <c r="DJ112" s="835"/>
      <c r="DK112" s="835"/>
      <c r="DL112" s="835" t="s">
        <v>223</v>
      </c>
      <c r="DM112" s="835"/>
      <c r="DN112" s="835"/>
      <c r="DO112" s="835"/>
      <c r="DP112" s="835"/>
      <c r="DQ112" s="835" t="s">
        <v>223</v>
      </c>
      <c r="DR112" s="835"/>
      <c r="DS112" s="835"/>
      <c r="DT112" s="835"/>
      <c r="DU112" s="835"/>
      <c r="DV112" s="812" t="s">
        <v>223</v>
      </c>
      <c r="DW112" s="812"/>
      <c r="DX112" s="812"/>
      <c r="DY112" s="812"/>
      <c r="DZ112" s="813"/>
    </row>
    <row r="113" spans="1:130" s="199" customFormat="1" ht="26.25" customHeight="1">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302596</v>
      </c>
      <c r="AB113" s="944"/>
      <c r="AC113" s="944"/>
      <c r="AD113" s="944"/>
      <c r="AE113" s="945"/>
      <c r="AF113" s="946">
        <v>325902</v>
      </c>
      <c r="AG113" s="944"/>
      <c r="AH113" s="944"/>
      <c r="AI113" s="944"/>
      <c r="AJ113" s="945"/>
      <c r="AK113" s="946">
        <v>331462</v>
      </c>
      <c r="AL113" s="944"/>
      <c r="AM113" s="944"/>
      <c r="AN113" s="944"/>
      <c r="AO113" s="945"/>
      <c r="AP113" s="947">
        <v>4.5</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t="s">
        <v>223</v>
      </c>
      <c r="BR113" s="835"/>
      <c r="BS113" s="835"/>
      <c r="BT113" s="835"/>
      <c r="BU113" s="835"/>
      <c r="BV113" s="835" t="s">
        <v>223</v>
      </c>
      <c r="BW113" s="835"/>
      <c r="BX113" s="835"/>
      <c r="BY113" s="835"/>
      <c r="BZ113" s="835"/>
      <c r="CA113" s="835" t="s">
        <v>223</v>
      </c>
      <c r="CB113" s="835"/>
      <c r="CC113" s="835"/>
      <c r="CD113" s="835"/>
      <c r="CE113" s="835"/>
      <c r="CF113" s="896" t="s">
        <v>223</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223</v>
      </c>
      <c r="DH113" s="798"/>
      <c r="DI113" s="798"/>
      <c r="DJ113" s="798"/>
      <c r="DK113" s="799"/>
      <c r="DL113" s="800" t="s">
        <v>223</v>
      </c>
      <c r="DM113" s="798"/>
      <c r="DN113" s="798"/>
      <c r="DO113" s="798"/>
      <c r="DP113" s="799"/>
      <c r="DQ113" s="800" t="s">
        <v>223</v>
      </c>
      <c r="DR113" s="798"/>
      <c r="DS113" s="798"/>
      <c r="DT113" s="798"/>
      <c r="DU113" s="799"/>
      <c r="DV113" s="845" t="s">
        <v>223</v>
      </c>
      <c r="DW113" s="846"/>
      <c r="DX113" s="846"/>
      <c r="DY113" s="846"/>
      <c r="DZ113" s="847"/>
    </row>
    <row r="114" spans="1:130" s="199" customFormat="1" ht="26.25" customHeight="1">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223</v>
      </c>
      <c r="AB114" s="798"/>
      <c r="AC114" s="798"/>
      <c r="AD114" s="798"/>
      <c r="AE114" s="799"/>
      <c r="AF114" s="800" t="s">
        <v>223</v>
      </c>
      <c r="AG114" s="798"/>
      <c r="AH114" s="798"/>
      <c r="AI114" s="798"/>
      <c r="AJ114" s="799"/>
      <c r="AK114" s="800" t="s">
        <v>223</v>
      </c>
      <c r="AL114" s="798"/>
      <c r="AM114" s="798"/>
      <c r="AN114" s="798"/>
      <c r="AO114" s="799"/>
      <c r="AP114" s="845" t="s">
        <v>223</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1121115</v>
      </c>
      <c r="BR114" s="835"/>
      <c r="BS114" s="835"/>
      <c r="BT114" s="835"/>
      <c r="BU114" s="835"/>
      <c r="BV114" s="835">
        <v>1173487</v>
      </c>
      <c r="BW114" s="835"/>
      <c r="BX114" s="835"/>
      <c r="BY114" s="835"/>
      <c r="BZ114" s="835"/>
      <c r="CA114" s="835">
        <v>1336150</v>
      </c>
      <c r="CB114" s="835"/>
      <c r="CC114" s="835"/>
      <c r="CD114" s="835"/>
      <c r="CE114" s="835"/>
      <c r="CF114" s="896">
        <v>18.2</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223</v>
      </c>
      <c r="DH114" s="798"/>
      <c r="DI114" s="798"/>
      <c r="DJ114" s="798"/>
      <c r="DK114" s="799"/>
      <c r="DL114" s="800" t="s">
        <v>223</v>
      </c>
      <c r="DM114" s="798"/>
      <c r="DN114" s="798"/>
      <c r="DO114" s="798"/>
      <c r="DP114" s="799"/>
      <c r="DQ114" s="800" t="s">
        <v>223</v>
      </c>
      <c r="DR114" s="798"/>
      <c r="DS114" s="798"/>
      <c r="DT114" s="798"/>
      <c r="DU114" s="799"/>
      <c r="DV114" s="845" t="s">
        <v>223</v>
      </c>
      <c r="DW114" s="846"/>
      <c r="DX114" s="846"/>
      <c r="DY114" s="846"/>
      <c r="DZ114" s="847"/>
    </row>
    <row r="115" spans="1:130" s="199" customFormat="1" ht="26.25" customHeight="1">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82490</v>
      </c>
      <c r="AB115" s="944"/>
      <c r="AC115" s="944"/>
      <c r="AD115" s="944"/>
      <c r="AE115" s="945"/>
      <c r="AF115" s="946">
        <v>13428</v>
      </c>
      <c r="AG115" s="944"/>
      <c r="AH115" s="944"/>
      <c r="AI115" s="944"/>
      <c r="AJ115" s="945"/>
      <c r="AK115" s="946">
        <v>38762</v>
      </c>
      <c r="AL115" s="944"/>
      <c r="AM115" s="944"/>
      <c r="AN115" s="944"/>
      <c r="AO115" s="945"/>
      <c r="AP115" s="947">
        <v>0.5</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223</v>
      </c>
      <c r="BR115" s="835"/>
      <c r="BS115" s="835"/>
      <c r="BT115" s="835"/>
      <c r="BU115" s="835"/>
      <c r="BV115" s="835" t="s">
        <v>223</v>
      </c>
      <c r="BW115" s="835"/>
      <c r="BX115" s="835"/>
      <c r="BY115" s="835"/>
      <c r="BZ115" s="835"/>
      <c r="CA115" s="835" t="s">
        <v>223</v>
      </c>
      <c r="CB115" s="835"/>
      <c r="CC115" s="835"/>
      <c r="CD115" s="835"/>
      <c r="CE115" s="835"/>
      <c r="CF115" s="896" t="s">
        <v>223</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77034</v>
      </c>
      <c r="DH115" s="798"/>
      <c r="DI115" s="798"/>
      <c r="DJ115" s="798"/>
      <c r="DK115" s="799"/>
      <c r="DL115" s="800">
        <v>66567</v>
      </c>
      <c r="DM115" s="798"/>
      <c r="DN115" s="798"/>
      <c r="DO115" s="798"/>
      <c r="DP115" s="799"/>
      <c r="DQ115" s="800">
        <v>39736</v>
      </c>
      <c r="DR115" s="798"/>
      <c r="DS115" s="798"/>
      <c r="DT115" s="798"/>
      <c r="DU115" s="799"/>
      <c r="DV115" s="845">
        <v>0.5</v>
      </c>
      <c r="DW115" s="846"/>
      <c r="DX115" s="846"/>
      <c r="DY115" s="846"/>
      <c r="DZ115" s="847"/>
    </row>
    <row r="116" spans="1:130" s="199" customFormat="1" ht="26.25" customHeight="1">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223</v>
      </c>
      <c r="AB116" s="798"/>
      <c r="AC116" s="798"/>
      <c r="AD116" s="798"/>
      <c r="AE116" s="799"/>
      <c r="AF116" s="800">
        <v>42</v>
      </c>
      <c r="AG116" s="798"/>
      <c r="AH116" s="798"/>
      <c r="AI116" s="798"/>
      <c r="AJ116" s="799"/>
      <c r="AK116" s="800" t="s">
        <v>223</v>
      </c>
      <c r="AL116" s="798"/>
      <c r="AM116" s="798"/>
      <c r="AN116" s="798"/>
      <c r="AO116" s="799"/>
      <c r="AP116" s="845" t="s">
        <v>223</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223</v>
      </c>
      <c r="BR116" s="835"/>
      <c r="BS116" s="835"/>
      <c r="BT116" s="835"/>
      <c r="BU116" s="835"/>
      <c r="BV116" s="835" t="s">
        <v>223</v>
      </c>
      <c r="BW116" s="835"/>
      <c r="BX116" s="835"/>
      <c r="BY116" s="835"/>
      <c r="BZ116" s="835"/>
      <c r="CA116" s="835" t="s">
        <v>223</v>
      </c>
      <c r="CB116" s="835"/>
      <c r="CC116" s="835"/>
      <c r="CD116" s="835"/>
      <c r="CE116" s="835"/>
      <c r="CF116" s="896" t="s">
        <v>223</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223</v>
      </c>
      <c r="DH116" s="798"/>
      <c r="DI116" s="798"/>
      <c r="DJ116" s="798"/>
      <c r="DK116" s="799"/>
      <c r="DL116" s="800" t="s">
        <v>223</v>
      </c>
      <c r="DM116" s="798"/>
      <c r="DN116" s="798"/>
      <c r="DO116" s="798"/>
      <c r="DP116" s="799"/>
      <c r="DQ116" s="800" t="s">
        <v>223</v>
      </c>
      <c r="DR116" s="798"/>
      <c r="DS116" s="798"/>
      <c r="DT116" s="798"/>
      <c r="DU116" s="799"/>
      <c r="DV116" s="845" t="s">
        <v>223</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1072599</v>
      </c>
      <c r="AB117" s="930"/>
      <c r="AC117" s="930"/>
      <c r="AD117" s="930"/>
      <c r="AE117" s="931"/>
      <c r="AF117" s="932">
        <v>947680</v>
      </c>
      <c r="AG117" s="930"/>
      <c r="AH117" s="930"/>
      <c r="AI117" s="930"/>
      <c r="AJ117" s="931"/>
      <c r="AK117" s="932">
        <v>977698</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223</v>
      </c>
      <c r="BR117" s="835"/>
      <c r="BS117" s="835"/>
      <c r="BT117" s="835"/>
      <c r="BU117" s="835"/>
      <c r="BV117" s="835" t="s">
        <v>223</v>
      </c>
      <c r="BW117" s="835"/>
      <c r="BX117" s="835"/>
      <c r="BY117" s="835"/>
      <c r="BZ117" s="835"/>
      <c r="CA117" s="835" t="s">
        <v>223</v>
      </c>
      <c r="CB117" s="835"/>
      <c r="CC117" s="835"/>
      <c r="CD117" s="835"/>
      <c r="CE117" s="835"/>
      <c r="CF117" s="896" t="s">
        <v>223</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223</v>
      </c>
      <c r="DH117" s="798"/>
      <c r="DI117" s="798"/>
      <c r="DJ117" s="798"/>
      <c r="DK117" s="799"/>
      <c r="DL117" s="800" t="s">
        <v>223</v>
      </c>
      <c r="DM117" s="798"/>
      <c r="DN117" s="798"/>
      <c r="DO117" s="798"/>
      <c r="DP117" s="799"/>
      <c r="DQ117" s="800" t="s">
        <v>223</v>
      </c>
      <c r="DR117" s="798"/>
      <c r="DS117" s="798"/>
      <c r="DT117" s="798"/>
      <c r="DU117" s="799"/>
      <c r="DV117" s="845" t="s">
        <v>223</v>
      </c>
      <c r="DW117" s="846"/>
      <c r="DX117" s="846"/>
      <c r="DY117" s="846"/>
      <c r="DZ117" s="847"/>
    </row>
    <row r="118" spans="1:130" s="199" customFormat="1" ht="26.25" customHeight="1">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289</v>
      </c>
      <c r="AG118" s="923"/>
      <c r="AH118" s="923"/>
      <c r="AI118" s="923"/>
      <c r="AJ118" s="924"/>
      <c r="AK118" s="925" t="s">
        <v>288</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v>1318</v>
      </c>
      <c r="BR118" s="866"/>
      <c r="BS118" s="866"/>
      <c r="BT118" s="866"/>
      <c r="BU118" s="866"/>
      <c r="BV118" s="866" t="s">
        <v>223</v>
      </c>
      <c r="BW118" s="866"/>
      <c r="BX118" s="866"/>
      <c r="BY118" s="866"/>
      <c r="BZ118" s="866"/>
      <c r="CA118" s="866" t="s">
        <v>223</v>
      </c>
      <c r="CB118" s="866"/>
      <c r="CC118" s="866"/>
      <c r="CD118" s="866"/>
      <c r="CE118" s="866"/>
      <c r="CF118" s="896" t="s">
        <v>223</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223</v>
      </c>
      <c r="DH118" s="798"/>
      <c r="DI118" s="798"/>
      <c r="DJ118" s="798"/>
      <c r="DK118" s="799"/>
      <c r="DL118" s="800" t="s">
        <v>223</v>
      </c>
      <c r="DM118" s="798"/>
      <c r="DN118" s="798"/>
      <c r="DO118" s="798"/>
      <c r="DP118" s="799"/>
      <c r="DQ118" s="800" t="s">
        <v>223</v>
      </c>
      <c r="DR118" s="798"/>
      <c r="DS118" s="798"/>
      <c r="DT118" s="798"/>
      <c r="DU118" s="799"/>
      <c r="DV118" s="845" t="s">
        <v>223</v>
      </c>
      <c r="DW118" s="846"/>
      <c r="DX118" s="846"/>
      <c r="DY118" s="846"/>
      <c r="DZ118" s="847"/>
    </row>
    <row r="119" spans="1:130" s="199" customFormat="1" ht="26.25" customHeight="1">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223</v>
      </c>
      <c r="AB119" s="916"/>
      <c r="AC119" s="916"/>
      <c r="AD119" s="916"/>
      <c r="AE119" s="917"/>
      <c r="AF119" s="918" t="s">
        <v>223</v>
      </c>
      <c r="AG119" s="916"/>
      <c r="AH119" s="916"/>
      <c r="AI119" s="916"/>
      <c r="AJ119" s="917"/>
      <c r="AK119" s="918" t="s">
        <v>223</v>
      </c>
      <c r="AL119" s="916"/>
      <c r="AM119" s="916"/>
      <c r="AN119" s="916"/>
      <c r="AO119" s="917"/>
      <c r="AP119" s="919" t="s">
        <v>223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434</v>
      </c>
      <c r="BP119" s="899"/>
      <c r="BQ119" s="903">
        <v>13017931</v>
      </c>
      <c r="BR119" s="866"/>
      <c r="BS119" s="866"/>
      <c r="BT119" s="866"/>
      <c r="BU119" s="866"/>
      <c r="BV119" s="866">
        <v>12699457</v>
      </c>
      <c r="BW119" s="866"/>
      <c r="BX119" s="866"/>
      <c r="BY119" s="866"/>
      <c r="BZ119" s="866"/>
      <c r="CA119" s="866">
        <v>12928940</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223</v>
      </c>
      <c r="DH119" s="781"/>
      <c r="DI119" s="781"/>
      <c r="DJ119" s="781"/>
      <c r="DK119" s="782"/>
      <c r="DL119" s="783" t="s">
        <v>223</v>
      </c>
      <c r="DM119" s="781"/>
      <c r="DN119" s="781"/>
      <c r="DO119" s="781"/>
      <c r="DP119" s="782"/>
      <c r="DQ119" s="783" t="s">
        <v>223</v>
      </c>
      <c r="DR119" s="781"/>
      <c r="DS119" s="781"/>
      <c r="DT119" s="781"/>
      <c r="DU119" s="782"/>
      <c r="DV119" s="869" t="s">
        <v>223</v>
      </c>
      <c r="DW119" s="870"/>
      <c r="DX119" s="870"/>
      <c r="DY119" s="870"/>
      <c r="DZ119" s="871"/>
    </row>
    <row r="120" spans="1:130" s="199" customFormat="1" ht="26.25" customHeight="1">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223</v>
      </c>
      <c r="AB120" s="798"/>
      <c r="AC120" s="798"/>
      <c r="AD120" s="798"/>
      <c r="AE120" s="799"/>
      <c r="AF120" s="800" t="s">
        <v>223</v>
      </c>
      <c r="AG120" s="798"/>
      <c r="AH120" s="798"/>
      <c r="AI120" s="798"/>
      <c r="AJ120" s="799"/>
      <c r="AK120" s="800" t="s">
        <v>223</v>
      </c>
      <c r="AL120" s="798"/>
      <c r="AM120" s="798"/>
      <c r="AN120" s="798"/>
      <c r="AO120" s="799"/>
      <c r="AP120" s="845" t="s">
        <v>223</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1034571</v>
      </c>
      <c r="BR120" s="863"/>
      <c r="BS120" s="863"/>
      <c r="BT120" s="863"/>
      <c r="BU120" s="863"/>
      <c r="BV120" s="863">
        <v>1088087</v>
      </c>
      <c r="BW120" s="863"/>
      <c r="BX120" s="863"/>
      <c r="BY120" s="863"/>
      <c r="BZ120" s="863"/>
      <c r="CA120" s="863">
        <v>1114445</v>
      </c>
      <c r="CB120" s="863"/>
      <c r="CC120" s="863"/>
      <c r="CD120" s="863"/>
      <c r="CE120" s="863"/>
      <c r="CF120" s="887">
        <v>15.1</v>
      </c>
      <c r="CG120" s="888"/>
      <c r="CH120" s="888"/>
      <c r="CI120" s="888"/>
      <c r="CJ120" s="888"/>
      <c r="CK120" s="889" t="s">
        <v>438</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4732239</v>
      </c>
      <c r="DH120" s="863"/>
      <c r="DI120" s="863"/>
      <c r="DJ120" s="863"/>
      <c r="DK120" s="863"/>
      <c r="DL120" s="863">
        <v>4545458</v>
      </c>
      <c r="DM120" s="863"/>
      <c r="DN120" s="863"/>
      <c r="DO120" s="863"/>
      <c r="DP120" s="863"/>
      <c r="DQ120" s="863">
        <v>4618059</v>
      </c>
      <c r="DR120" s="863"/>
      <c r="DS120" s="863"/>
      <c r="DT120" s="863"/>
      <c r="DU120" s="863"/>
      <c r="DV120" s="864">
        <v>62.8</v>
      </c>
      <c r="DW120" s="864"/>
      <c r="DX120" s="864"/>
      <c r="DY120" s="864"/>
      <c r="DZ120" s="865"/>
    </row>
    <row r="121" spans="1:130" s="199" customFormat="1" ht="26.25" customHeight="1">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223</v>
      </c>
      <c r="AB121" s="798"/>
      <c r="AC121" s="798"/>
      <c r="AD121" s="798"/>
      <c r="AE121" s="799"/>
      <c r="AF121" s="800" t="s">
        <v>223</v>
      </c>
      <c r="AG121" s="798"/>
      <c r="AH121" s="798"/>
      <c r="AI121" s="798"/>
      <c r="AJ121" s="799"/>
      <c r="AK121" s="800" t="s">
        <v>223</v>
      </c>
      <c r="AL121" s="798"/>
      <c r="AM121" s="798"/>
      <c r="AN121" s="798"/>
      <c r="AO121" s="799"/>
      <c r="AP121" s="845" t="s">
        <v>223</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4630927</v>
      </c>
      <c r="BR121" s="835"/>
      <c r="BS121" s="835"/>
      <c r="BT121" s="835"/>
      <c r="BU121" s="835"/>
      <c r="BV121" s="835">
        <v>4543109</v>
      </c>
      <c r="BW121" s="835"/>
      <c r="BX121" s="835"/>
      <c r="BY121" s="835"/>
      <c r="BZ121" s="835"/>
      <c r="CA121" s="835">
        <v>4696098</v>
      </c>
      <c r="CB121" s="835"/>
      <c r="CC121" s="835"/>
      <c r="CD121" s="835"/>
      <c r="CE121" s="835"/>
      <c r="CF121" s="896">
        <v>63.8</v>
      </c>
      <c r="CG121" s="897"/>
      <c r="CH121" s="897"/>
      <c r="CI121" s="897"/>
      <c r="CJ121" s="897"/>
      <c r="CK121" s="890"/>
      <c r="CL121" s="876"/>
      <c r="CM121" s="876"/>
      <c r="CN121" s="876"/>
      <c r="CO121" s="877"/>
      <c r="CP121" s="856" t="s">
        <v>383</v>
      </c>
      <c r="CQ121" s="857"/>
      <c r="CR121" s="857"/>
      <c r="CS121" s="857"/>
      <c r="CT121" s="857"/>
      <c r="CU121" s="857"/>
      <c r="CV121" s="857"/>
      <c r="CW121" s="857"/>
      <c r="CX121" s="857"/>
      <c r="CY121" s="857"/>
      <c r="CZ121" s="857"/>
      <c r="DA121" s="857"/>
      <c r="DB121" s="857"/>
      <c r="DC121" s="857"/>
      <c r="DD121" s="857"/>
      <c r="DE121" s="857"/>
      <c r="DF121" s="858"/>
      <c r="DG121" s="834" t="s">
        <v>223</v>
      </c>
      <c r="DH121" s="835"/>
      <c r="DI121" s="835"/>
      <c r="DJ121" s="835"/>
      <c r="DK121" s="835"/>
      <c r="DL121" s="835" t="s">
        <v>223</v>
      </c>
      <c r="DM121" s="835"/>
      <c r="DN121" s="835"/>
      <c r="DO121" s="835"/>
      <c r="DP121" s="835"/>
      <c r="DQ121" s="835" t="s">
        <v>223</v>
      </c>
      <c r="DR121" s="835"/>
      <c r="DS121" s="835"/>
      <c r="DT121" s="835"/>
      <c r="DU121" s="835"/>
      <c r="DV121" s="812" t="s">
        <v>223</v>
      </c>
      <c r="DW121" s="812"/>
      <c r="DX121" s="812"/>
      <c r="DY121" s="812"/>
      <c r="DZ121" s="813"/>
    </row>
    <row r="122" spans="1:130" s="199" customFormat="1" ht="26.25" customHeight="1">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223</v>
      </c>
      <c r="AB122" s="798"/>
      <c r="AC122" s="798"/>
      <c r="AD122" s="798"/>
      <c r="AE122" s="799"/>
      <c r="AF122" s="800" t="s">
        <v>223</v>
      </c>
      <c r="AG122" s="798"/>
      <c r="AH122" s="798"/>
      <c r="AI122" s="798"/>
      <c r="AJ122" s="799"/>
      <c r="AK122" s="800" t="s">
        <v>223</v>
      </c>
      <c r="AL122" s="798"/>
      <c r="AM122" s="798"/>
      <c r="AN122" s="798"/>
      <c r="AO122" s="799"/>
      <c r="AP122" s="845" t="s">
        <v>223</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9482640</v>
      </c>
      <c r="BR122" s="866"/>
      <c r="BS122" s="866"/>
      <c r="BT122" s="866"/>
      <c r="BU122" s="866"/>
      <c r="BV122" s="866">
        <v>9055395</v>
      </c>
      <c r="BW122" s="866"/>
      <c r="BX122" s="866"/>
      <c r="BY122" s="866"/>
      <c r="BZ122" s="866"/>
      <c r="CA122" s="866">
        <v>8717666</v>
      </c>
      <c r="CB122" s="866"/>
      <c r="CC122" s="866"/>
      <c r="CD122" s="866"/>
      <c r="CE122" s="866"/>
      <c r="CF122" s="867">
        <v>118.5</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t="s">
        <v>223</v>
      </c>
      <c r="DH122" s="835"/>
      <c r="DI122" s="835"/>
      <c r="DJ122" s="835"/>
      <c r="DK122" s="835"/>
      <c r="DL122" s="835" t="s">
        <v>223</v>
      </c>
      <c r="DM122" s="835"/>
      <c r="DN122" s="835"/>
      <c r="DO122" s="835"/>
      <c r="DP122" s="835"/>
      <c r="DQ122" s="835" t="s">
        <v>223</v>
      </c>
      <c r="DR122" s="835"/>
      <c r="DS122" s="835"/>
      <c r="DT122" s="835"/>
      <c r="DU122" s="835"/>
      <c r="DV122" s="812" t="s">
        <v>223</v>
      </c>
      <c r="DW122" s="812"/>
      <c r="DX122" s="812"/>
      <c r="DY122" s="812"/>
      <c r="DZ122" s="813"/>
    </row>
    <row r="123" spans="1:130" s="199" customFormat="1" ht="26.25" customHeight="1">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223</v>
      </c>
      <c r="AB123" s="798"/>
      <c r="AC123" s="798"/>
      <c r="AD123" s="798"/>
      <c r="AE123" s="799"/>
      <c r="AF123" s="800" t="s">
        <v>223</v>
      </c>
      <c r="AG123" s="798"/>
      <c r="AH123" s="798"/>
      <c r="AI123" s="798"/>
      <c r="AJ123" s="799"/>
      <c r="AK123" s="800" t="s">
        <v>223</v>
      </c>
      <c r="AL123" s="798"/>
      <c r="AM123" s="798"/>
      <c r="AN123" s="798"/>
      <c r="AO123" s="799"/>
      <c r="AP123" s="845" t="s">
        <v>223</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442</v>
      </c>
      <c r="BP123" s="899"/>
      <c r="BQ123" s="853">
        <v>15148138</v>
      </c>
      <c r="BR123" s="854"/>
      <c r="BS123" s="854"/>
      <c r="BT123" s="854"/>
      <c r="BU123" s="854"/>
      <c r="BV123" s="854">
        <v>14686591</v>
      </c>
      <c r="BW123" s="854"/>
      <c r="BX123" s="854"/>
      <c r="BY123" s="854"/>
      <c r="BZ123" s="854"/>
      <c r="CA123" s="854">
        <v>14528209</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223</v>
      </c>
      <c r="DH123" s="798"/>
      <c r="DI123" s="798"/>
      <c r="DJ123" s="798"/>
      <c r="DK123" s="799"/>
      <c r="DL123" s="800" t="s">
        <v>223</v>
      </c>
      <c r="DM123" s="798"/>
      <c r="DN123" s="798"/>
      <c r="DO123" s="798"/>
      <c r="DP123" s="799"/>
      <c r="DQ123" s="800" t="s">
        <v>223</v>
      </c>
      <c r="DR123" s="798"/>
      <c r="DS123" s="798"/>
      <c r="DT123" s="798"/>
      <c r="DU123" s="799"/>
      <c r="DV123" s="845" t="s">
        <v>223</v>
      </c>
      <c r="DW123" s="846"/>
      <c r="DX123" s="846"/>
      <c r="DY123" s="846"/>
      <c r="DZ123" s="847"/>
    </row>
    <row r="124" spans="1:130" s="199" customFormat="1" ht="26.25" customHeight="1" thickBot="1">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223</v>
      </c>
      <c r="AB124" s="798"/>
      <c r="AC124" s="798"/>
      <c r="AD124" s="798"/>
      <c r="AE124" s="799"/>
      <c r="AF124" s="800" t="s">
        <v>223</v>
      </c>
      <c r="AG124" s="798"/>
      <c r="AH124" s="798"/>
      <c r="AI124" s="798"/>
      <c r="AJ124" s="799"/>
      <c r="AK124" s="800" t="s">
        <v>223</v>
      </c>
      <c r="AL124" s="798"/>
      <c r="AM124" s="798"/>
      <c r="AN124" s="798"/>
      <c r="AO124" s="799"/>
      <c r="AP124" s="845" t="s">
        <v>223</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223</v>
      </c>
      <c r="BR124" s="852"/>
      <c r="BS124" s="852"/>
      <c r="BT124" s="852"/>
      <c r="BU124" s="852"/>
      <c r="BV124" s="852" t="s">
        <v>223</v>
      </c>
      <c r="BW124" s="852"/>
      <c r="BX124" s="852"/>
      <c r="BY124" s="852"/>
      <c r="BZ124" s="852"/>
      <c r="CA124" s="852" t="s">
        <v>223</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223</v>
      </c>
      <c r="DH124" s="781"/>
      <c r="DI124" s="781"/>
      <c r="DJ124" s="781"/>
      <c r="DK124" s="782"/>
      <c r="DL124" s="783" t="s">
        <v>223</v>
      </c>
      <c r="DM124" s="781"/>
      <c r="DN124" s="781"/>
      <c r="DO124" s="781"/>
      <c r="DP124" s="782"/>
      <c r="DQ124" s="783" t="s">
        <v>223</v>
      </c>
      <c r="DR124" s="781"/>
      <c r="DS124" s="781"/>
      <c r="DT124" s="781"/>
      <c r="DU124" s="782"/>
      <c r="DV124" s="869" t="s">
        <v>223</v>
      </c>
      <c r="DW124" s="870"/>
      <c r="DX124" s="870"/>
      <c r="DY124" s="870"/>
      <c r="DZ124" s="871"/>
    </row>
    <row r="125" spans="1:130" s="199" customFormat="1" ht="26.25" customHeight="1">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223</v>
      </c>
      <c r="AB125" s="798"/>
      <c r="AC125" s="798"/>
      <c r="AD125" s="798"/>
      <c r="AE125" s="799"/>
      <c r="AF125" s="800" t="s">
        <v>223</v>
      </c>
      <c r="AG125" s="798"/>
      <c r="AH125" s="798"/>
      <c r="AI125" s="798"/>
      <c r="AJ125" s="799"/>
      <c r="AK125" s="800" t="s">
        <v>223</v>
      </c>
      <c r="AL125" s="798"/>
      <c r="AM125" s="798"/>
      <c r="AN125" s="798"/>
      <c r="AO125" s="799"/>
      <c r="AP125" s="845" t="s">
        <v>223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223</v>
      </c>
      <c r="DH125" s="863"/>
      <c r="DI125" s="863"/>
      <c r="DJ125" s="863"/>
      <c r="DK125" s="863"/>
      <c r="DL125" s="863" t="s">
        <v>223</v>
      </c>
      <c r="DM125" s="863"/>
      <c r="DN125" s="863"/>
      <c r="DO125" s="863"/>
      <c r="DP125" s="863"/>
      <c r="DQ125" s="863" t="s">
        <v>223</v>
      </c>
      <c r="DR125" s="863"/>
      <c r="DS125" s="863"/>
      <c r="DT125" s="863"/>
      <c r="DU125" s="863"/>
      <c r="DV125" s="864" t="s">
        <v>223</v>
      </c>
      <c r="DW125" s="864"/>
      <c r="DX125" s="864"/>
      <c r="DY125" s="864"/>
      <c r="DZ125" s="865"/>
    </row>
    <row r="126" spans="1:130" s="199" customFormat="1" ht="26.25" customHeight="1" thickBot="1">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82490</v>
      </c>
      <c r="AB126" s="798"/>
      <c r="AC126" s="798"/>
      <c r="AD126" s="798"/>
      <c r="AE126" s="799"/>
      <c r="AF126" s="800">
        <v>13428</v>
      </c>
      <c r="AG126" s="798"/>
      <c r="AH126" s="798"/>
      <c r="AI126" s="798"/>
      <c r="AJ126" s="799"/>
      <c r="AK126" s="800">
        <v>38762</v>
      </c>
      <c r="AL126" s="798"/>
      <c r="AM126" s="798"/>
      <c r="AN126" s="798"/>
      <c r="AO126" s="799"/>
      <c r="AP126" s="845">
        <v>0.5</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223</v>
      </c>
      <c r="DH126" s="835"/>
      <c r="DI126" s="835"/>
      <c r="DJ126" s="835"/>
      <c r="DK126" s="835"/>
      <c r="DL126" s="835" t="s">
        <v>223</v>
      </c>
      <c r="DM126" s="835"/>
      <c r="DN126" s="835"/>
      <c r="DO126" s="835"/>
      <c r="DP126" s="835"/>
      <c r="DQ126" s="835" t="s">
        <v>223</v>
      </c>
      <c r="DR126" s="835"/>
      <c r="DS126" s="835"/>
      <c r="DT126" s="835"/>
      <c r="DU126" s="835"/>
      <c r="DV126" s="812" t="s">
        <v>223</v>
      </c>
      <c r="DW126" s="812"/>
      <c r="DX126" s="812"/>
      <c r="DY126" s="812"/>
      <c r="DZ126" s="813"/>
    </row>
    <row r="127" spans="1:130" s="199" customFormat="1" ht="26.25" customHeight="1">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223</v>
      </c>
      <c r="AB127" s="798"/>
      <c r="AC127" s="798"/>
      <c r="AD127" s="798"/>
      <c r="AE127" s="799"/>
      <c r="AF127" s="800" t="s">
        <v>223</v>
      </c>
      <c r="AG127" s="798"/>
      <c r="AH127" s="798"/>
      <c r="AI127" s="798"/>
      <c r="AJ127" s="799"/>
      <c r="AK127" s="800" t="s">
        <v>223</v>
      </c>
      <c r="AL127" s="798"/>
      <c r="AM127" s="798"/>
      <c r="AN127" s="798"/>
      <c r="AO127" s="799"/>
      <c r="AP127" s="845" t="s">
        <v>223</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223</v>
      </c>
      <c r="DH127" s="835"/>
      <c r="DI127" s="835"/>
      <c r="DJ127" s="835"/>
      <c r="DK127" s="835"/>
      <c r="DL127" s="835" t="s">
        <v>223</v>
      </c>
      <c r="DM127" s="835"/>
      <c r="DN127" s="835"/>
      <c r="DO127" s="835"/>
      <c r="DP127" s="835"/>
      <c r="DQ127" s="835" t="s">
        <v>223</v>
      </c>
      <c r="DR127" s="835"/>
      <c r="DS127" s="835"/>
      <c r="DT127" s="835"/>
      <c r="DU127" s="835"/>
      <c r="DV127" s="812" t="s">
        <v>223</v>
      </c>
      <c r="DW127" s="812"/>
      <c r="DX127" s="812"/>
      <c r="DY127" s="812"/>
      <c r="DZ127" s="813"/>
    </row>
    <row r="128" spans="1:130" s="199" customFormat="1" ht="26.25" customHeight="1" thickBot="1">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399417</v>
      </c>
      <c r="AB128" s="819"/>
      <c r="AC128" s="819"/>
      <c r="AD128" s="819"/>
      <c r="AE128" s="820"/>
      <c r="AF128" s="821">
        <v>395352</v>
      </c>
      <c r="AG128" s="819"/>
      <c r="AH128" s="819"/>
      <c r="AI128" s="819"/>
      <c r="AJ128" s="820"/>
      <c r="AK128" s="821">
        <v>366084</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223</v>
      </c>
      <c r="BG128" s="805"/>
      <c r="BH128" s="805"/>
      <c r="BI128" s="805"/>
      <c r="BJ128" s="805"/>
      <c r="BK128" s="805"/>
      <c r="BL128" s="828"/>
      <c r="BM128" s="804">
        <v>13.7</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223</v>
      </c>
      <c r="DH128" s="809"/>
      <c r="DI128" s="809"/>
      <c r="DJ128" s="809"/>
      <c r="DK128" s="809"/>
      <c r="DL128" s="809" t="s">
        <v>223</v>
      </c>
      <c r="DM128" s="809"/>
      <c r="DN128" s="809"/>
      <c r="DO128" s="809"/>
      <c r="DP128" s="809"/>
      <c r="DQ128" s="809" t="s">
        <v>223</v>
      </c>
      <c r="DR128" s="809"/>
      <c r="DS128" s="809"/>
      <c r="DT128" s="809"/>
      <c r="DU128" s="809"/>
      <c r="DV128" s="810" t="s">
        <v>223</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8135135</v>
      </c>
      <c r="AB129" s="798"/>
      <c r="AC129" s="798"/>
      <c r="AD129" s="798"/>
      <c r="AE129" s="799"/>
      <c r="AF129" s="800">
        <v>8230601</v>
      </c>
      <c r="AG129" s="798"/>
      <c r="AH129" s="798"/>
      <c r="AI129" s="798"/>
      <c r="AJ129" s="799"/>
      <c r="AK129" s="800">
        <v>8204762</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223</v>
      </c>
      <c r="BG129" s="788"/>
      <c r="BH129" s="788"/>
      <c r="BI129" s="788"/>
      <c r="BJ129" s="788"/>
      <c r="BK129" s="788"/>
      <c r="BL129" s="789"/>
      <c r="BM129" s="787">
        <v>18.7</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929253</v>
      </c>
      <c r="AB130" s="798"/>
      <c r="AC130" s="798"/>
      <c r="AD130" s="798"/>
      <c r="AE130" s="799"/>
      <c r="AF130" s="800">
        <v>837809</v>
      </c>
      <c r="AG130" s="798"/>
      <c r="AH130" s="798"/>
      <c r="AI130" s="798"/>
      <c r="AJ130" s="799"/>
      <c r="AK130" s="800">
        <v>847117</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-3.5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7205882</v>
      </c>
      <c r="AB131" s="781"/>
      <c r="AC131" s="781"/>
      <c r="AD131" s="781"/>
      <c r="AE131" s="782"/>
      <c r="AF131" s="783">
        <v>7392792</v>
      </c>
      <c r="AG131" s="781"/>
      <c r="AH131" s="781"/>
      <c r="AI131" s="781"/>
      <c r="AJ131" s="782"/>
      <c r="AK131" s="783">
        <v>7357645</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t="s">
        <v>223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-3.5536385410000002</v>
      </c>
      <c r="AB132" s="761"/>
      <c r="AC132" s="761"/>
      <c r="AD132" s="761"/>
      <c r="AE132" s="762"/>
      <c r="AF132" s="763">
        <v>-3.8616127709999999</v>
      </c>
      <c r="AG132" s="761"/>
      <c r="AH132" s="761"/>
      <c r="AI132" s="761"/>
      <c r="AJ132" s="762"/>
      <c r="AK132" s="763">
        <v>-3.2007931890000001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-2.7</v>
      </c>
      <c r="AB133" s="740"/>
      <c r="AC133" s="740"/>
      <c r="AD133" s="740"/>
      <c r="AE133" s="741"/>
      <c r="AF133" s="739">
        <v>-3.6</v>
      </c>
      <c r="AG133" s="740"/>
      <c r="AH133" s="740"/>
      <c r="AI133" s="740"/>
      <c r="AJ133" s="741"/>
      <c r="AK133" s="739">
        <v>-3.5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5" orientation="landscape" cellComments="atEnd"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tEnd"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52" t="s">
        <v>470</v>
      </c>
      <c r="L7" s="256"/>
      <c r="M7" s="257" t="s">
        <v>471</v>
      </c>
      <c r="N7" s="258"/>
    </row>
    <row r="8" spans="1:16">
      <c r="A8" s="250"/>
      <c r="B8" s="246"/>
      <c r="C8" s="246"/>
      <c r="D8" s="246"/>
      <c r="E8" s="246"/>
      <c r="F8" s="246"/>
      <c r="G8" s="259"/>
      <c r="H8" s="260"/>
      <c r="I8" s="260"/>
      <c r="J8" s="261"/>
      <c r="K8" s="1153"/>
      <c r="L8" s="262" t="s">
        <v>472</v>
      </c>
      <c r="M8" s="263" t="s">
        <v>473</v>
      </c>
      <c r="N8" s="264" t="s">
        <v>474</v>
      </c>
    </row>
    <row r="9" spans="1:16">
      <c r="A9" s="250"/>
      <c r="B9" s="246"/>
      <c r="C9" s="246"/>
      <c r="D9" s="246"/>
      <c r="E9" s="246"/>
      <c r="F9" s="246"/>
      <c r="G9" s="1166" t="s">
        <v>475</v>
      </c>
      <c r="H9" s="1167"/>
      <c r="I9" s="1167"/>
      <c r="J9" s="1168"/>
      <c r="K9" s="265">
        <v>3177115</v>
      </c>
      <c r="L9" s="266">
        <v>77576</v>
      </c>
      <c r="M9" s="267">
        <v>63599</v>
      </c>
      <c r="N9" s="268">
        <v>22</v>
      </c>
    </row>
    <row r="10" spans="1:16">
      <c r="A10" s="250"/>
      <c r="B10" s="246"/>
      <c r="C10" s="246"/>
      <c r="D10" s="246"/>
      <c r="E10" s="246"/>
      <c r="F10" s="246"/>
      <c r="G10" s="1166" t="s">
        <v>476</v>
      </c>
      <c r="H10" s="1167"/>
      <c r="I10" s="1167"/>
      <c r="J10" s="1168"/>
      <c r="K10" s="269">
        <v>301166</v>
      </c>
      <c r="L10" s="270">
        <v>7354</v>
      </c>
      <c r="M10" s="271">
        <v>7046</v>
      </c>
      <c r="N10" s="272">
        <v>4.4000000000000004</v>
      </c>
    </row>
    <row r="11" spans="1:16" ht="13.5" customHeight="1">
      <c r="A11" s="250"/>
      <c r="B11" s="246"/>
      <c r="C11" s="246"/>
      <c r="D11" s="246"/>
      <c r="E11" s="246"/>
      <c r="F11" s="246"/>
      <c r="G11" s="1166" t="s">
        <v>477</v>
      </c>
      <c r="H11" s="1167"/>
      <c r="I11" s="1167"/>
      <c r="J11" s="1168"/>
      <c r="K11" s="269">
        <v>3827</v>
      </c>
      <c r="L11" s="270">
        <v>93</v>
      </c>
      <c r="M11" s="271">
        <v>8288</v>
      </c>
      <c r="N11" s="272">
        <v>-98.9</v>
      </c>
    </row>
    <row r="12" spans="1:16" ht="13.5" customHeight="1">
      <c r="A12" s="250"/>
      <c r="B12" s="246"/>
      <c r="C12" s="246"/>
      <c r="D12" s="246"/>
      <c r="E12" s="246"/>
      <c r="F12" s="246"/>
      <c r="G12" s="1166" t="s">
        <v>478</v>
      </c>
      <c r="H12" s="1167"/>
      <c r="I12" s="1167"/>
      <c r="J12" s="1168"/>
      <c r="K12" s="269" t="s">
        <v>479</v>
      </c>
      <c r="L12" s="270" t="s">
        <v>479</v>
      </c>
      <c r="M12" s="271">
        <v>310</v>
      </c>
      <c r="N12" s="272" t="s">
        <v>479</v>
      </c>
    </row>
    <row r="13" spans="1:16" ht="13.5" customHeight="1">
      <c r="A13" s="250"/>
      <c r="B13" s="246"/>
      <c r="C13" s="246"/>
      <c r="D13" s="246"/>
      <c r="E13" s="246"/>
      <c r="F13" s="246"/>
      <c r="G13" s="1166" t="s">
        <v>480</v>
      </c>
      <c r="H13" s="1167"/>
      <c r="I13" s="1167"/>
      <c r="J13" s="1168"/>
      <c r="K13" s="269" t="s">
        <v>479</v>
      </c>
      <c r="L13" s="270" t="s">
        <v>479</v>
      </c>
      <c r="M13" s="271" t="s">
        <v>479</v>
      </c>
      <c r="N13" s="272" t="s">
        <v>479</v>
      </c>
    </row>
    <row r="14" spans="1:16" ht="13.5" customHeight="1">
      <c r="A14" s="250"/>
      <c r="B14" s="246"/>
      <c r="C14" s="246"/>
      <c r="D14" s="246"/>
      <c r="E14" s="246"/>
      <c r="F14" s="246"/>
      <c r="G14" s="1166" t="s">
        <v>481</v>
      </c>
      <c r="H14" s="1167"/>
      <c r="I14" s="1167"/>
      <c r="J14" s="1168"/>
      <c r="K14" s="269">
        <v>124325</v>
      </c>
      <c r="L14" s="270">
        <v>3036</v>
      </c>
      <c r="M14" s="271">
        <v>2702</v>
      </c>
      <c r="N14" s="272">
        <v>12.4</v>
      </c>
    </row>
    <row r="15" spans="1:16" ht="13.5" customHeight="1">
      <c r="A15" s="250"/>
      <c r="B15" s="246"/>
      <c r="C15" s="246"/>
      <c r="D15" s="246"/>
      <c r="E15" s="246"/>
      <c r="F15" s="246"/>
      <c r="G15" s="1166" t="s">
        <v>482</v>
      </c>
      <c r="H15" s="1167"/>
      <c r="I15" s="1167"/>
      <c r="J15" s="1168"/>
      <c r="K15" s="269">
        <v>30972</v>
      </c>
      <c r="L15" s="270">
        <v>756</v>
      </c>
      <c r="M15" s="271">
        <v>1443</v>
      </c>
      <c r="N15" s="272">
        <v>-47.6</v>
      </c>
    </row>
    <row r="16" spans="1:16">
      <c r="A16" s="250"/>
      <c r="B16" s="246"/>
      <c r="C16" s="246"/>
      <c r="D16" s="246"/>
      <c r="E16" s="246"/>
      <c r="F16" s="246"/>
      <c r="G16" s="1169" t="s">
        <v>483</v>
      </c>
      <c r="H16" s="1170"/>
      <c r="I16" s="1170"/>
      <c r="J16" s="1171"/>
      <c r="K16" s="270">
        <v>-311060</v>
      </c>
      <c r="L16" s="270">
        <v>-7595</v>
      </c>
      <c r="M16" s="271">
        <v>-6252</v>
      </c>
      <c r="N16" s="272">
        <v>21.5</v>
      </c>
    </row>
    <row r="17" spans="1:16">
      <c r="A17" s="250"/>
      <c r="B17" s="246"/>
      <c r="C17" s="246"/>
      <c r="D17" s="246"/>
      <c r="E17" s="246"/>
      <c r="F17" s="246"/>
      <c r="G17" s="1169" t="s">
        <v>171</v>
      </c>
      <c r="H17" s="1170"/>
      <c r="I17" s="1170"/>
      <c r="J17" s="1171"/>
      <c r="K17" s="270">
        <v>3326345</v>
      </c>
      <c r="L17" s="270">
        <v>81220</v>
      </c>
      <c r="M17" s="271">
        <v>77134</v>
      </c>
      <c r="N17" s="272">
        <v>5.3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63" t="s">
        <v>488</v>
      </c>
      <c r="H21" s="1164"/>
      <c r="I21" s="1164"/>
      <c r="J21" s="1165"/>
      <c r="K21" s="282">
        <v>8.35</v>
      </c>
      <c r="L21" s="283">
        <v>7.57</v>
      </c>
      <c r="M21" s="284">
        <v>0.78</v>
      </c>
      <c r="N21" s="251"/>
      <c r="O21" s="285"/>
      <c r="P21" s="281"/>
    </row>
    <row r="22" spans="1:16" s="286" customFormat="1">
      <c r="A22" s="281"/>
      <c r="B22" s="251"/>
      <c r="C22" s="251"/>
      <c r="D22" s="251"/>
      <c r="E22" s="251"/>
      <c r="F22" s="251"/>
      <c r="G22" s="1163" t="s">
        <v>489</v>
      </c>
      <c r="H22" s="1164"/>
      <c r="I22" s="1164"/>
      <c r="J22" s="1165"/>
      <c r="K22" s="287">
        <v>100.4</v>
      </c>
      <c r="L22" s="288">
        <v>97</v>
      </c>
      <c r="M22" s="289">
        <v>3.4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52" t="s">
        <v>470</v>
      </c>
      <c r="L30" s="256"/>
      <c r="M30" s="257" t="s">
        <v>471</v>
      </c>
      <c r="N30" s="258"/>
    </row>
    <row r="31" spans="1:16">
      <c r="A31" s="250"/>
      <c r="B31" s="246"/>
      <c r="C31" s="246"/>
      <c r="D31" s="246"/>
      <c r="E31" s="246"/>
      <c r="F31" s="246"/>
      <c r="G31" s="259"/>
      <c r="H31" s="260"/>
      <c r="I31" s="260"/>
      <c r="J31" s="261"/>
      <c r="K31" s="1153"/>
      <c r="L31" s="262" t="s">
        <v>472</v>
      </c>
      <c r="M31" s="263" t="s">
        <v>473</v>
      </c>
      <c r="N31" s="264" t="s">
        <v>474</v>
      </c>
    </row>
    <row r="32" spans="1:16" ht="27" customHeight="1">
      <c r="A32" s="250"/>
      <c r="B32" s="246"/>
      <c r="C32" s="246"/>
      <c r="D32" s="246"/>
      <c r="E32" s="246"/>
      <c r="F32" s="246"/>
      <c r="G32" s="1154" t="s">
        <v>493</v>
      </c>
      <c r="H32" s="1155"/>
      <c r="I32" s="1155"/>
      <c r="J32" s="1156"/>
      <c r="K32" s="296">
        <v>607474</v>
      </c>
      <c r="L32" s="296">
        <v>14833</v>
      </c>
      <c r="M32" s="297">
        <v>35009</v>
      </c>
      <c r="N32" s="298">
        <v>-57.6</v>
      </c>
    </row>
    <row r="33" spans="1:16" ht="13.5" customHeight="1">
      <c r="A33" s="250"/>
      <c r="B33" s="246"/>
      <c r="C33" s="246"/>
      <c r="D33" s="246"/>
      <c r="E33" s="246"/>
      <c r="F33" s="246"/>
      <c r="G33" s="1154" t="s">
        <v>494</v>
      </c>
      <c r="H33" s="1155"/>
      <c r="I33" s="1155"/>
      <c r="J33" s="1156"/>
      <c r="K33" s="296" t="s">
        <v>479</v>
      </c>
      <c r="L33" s="296" t="s">
        <v>479</v>
      </c>
      <c r="M33" s="297" t="s">
        <v>479</v>
      </c>
      <c r="N33" s="298" t="s">
        <v>479</v>
      </c>
    </row>
    <row r="34" spans="1:16" ht="27" customHeight="1">
      <c r="A34" s="250"/>
      <c r="B34" s="246"/>
      <c r="C34" s="246"/>
      <c r="D34" s="246"/>
      <c r="E34" s="246"/>
      <c r="F34" s="246"/>
      <c r="G34" s="1154" t="s">
        <v>495</v>
      </c>
      <c r="H34" s="1155"/>
      <c r="I34" s="1155"/>
      <c r="J34" s="1156"/>
      <c r="K34" s="296" t="s">
        <v>479</v>
      </c>
      <c r="L34" s="296" t="s">
        <v>479</v>
      </c>
      <c r="M34" s="297" t="s">
        <v>479</v>
      </c>
      <c r="N34" s="298" t="s">
        <v>479</v>
      </c>
    </row>
    <row r="35" spans="1:16" ht="27" customHeight="1">
      <c r="A35" s="250"/>
      <c r="B35" s="246"/>
      <c r="C35" s="246"/>
      <c r="D35" s="246"/>
      <c r="E35" s="246"/>
      <c r="F35" s="246"/>
      <c r="G35" s="1154" t="s">
        <v>496</v>
      </c>
      <c r="H35" s="1155"/>
      <c r="I35" s="1155"/>
      <c r="J35" s="1156"/>
      <c r="K35" s="296">
        <v>331462</v>
      </c>
      <c r="L35" s="296">
        <v>8093</v>
      </c>
      <c r="M35" s="297">
        <v>14278</v>
      </c>
      <c r="N35" s="298">
        <v>-43.3</v>
      </c>
    </row>
    <row r="36" spans="1:16" ht="27" customHeight="1">
      <c r="A36" s="250"/>
      <c r="B36" s="246"/>
      <c r="C36" s="246"/>
      <c r="D36" s="246"/>
      <c r="E36" s="246"/>
      <c r="F36" s="246"/>
      <c r="G36" s="1154" t="s">
        <v>497</v>
      </c>
      <c r="H36" s="1155"/>
      <c r="I36" s="1155"/>
      <c r="J36" s="1156"/>
      <c r="K36" s="296" t="s">
        <v>479</v>
      </c>
      <c r="L36" s="296" t="s">
        <v>479</v>
      </c>
      <c r="M36" s="297">
        <v>2727</v>
      </c>
      <c r="N36" s="298" t="s">
        <v>479</v>
      </c>
    </row>
    <row r="37" spans="1:16" ht="13.5" customHeight="1">
      <c r="A37" s="250"/>
      <c r="B37" s="246"/>
      <c r="C37" s="246"/>
      <c r="D37" s="246"/>
      <c r="E37" s="246"/>
      <c r="F37" s="246"/>
      <c r="G37" s="1154" t="s">
        <v>498</v>
      </c>
      <c r="H37" s="1155"/>
      <c r="I37" s="1155"/>
      <c r="J37" s="1156"/>
      <c r="K37" s="296">
        <v>38762</v>
      </c>
      <c r="L37" s="296">
        <v>946</v>
      </c>
      <c r="M37" s="297">
        <v>812</v>
      </c>
      <c r="N37" s="298">
        <v>16.5</v>
      </c>
    </row>
    <row r="38" spans="1:16" ht="27" customHeight="1">
      <c r="A38" s="250"/>
      <c r="B38" s="246"/>
      <c r="C38" s="246"/>
      <c r="D38" s="246"/>
      <c r="E38" s="246"/>
      <c r="F38" s="246"/>
      <c r="G38" s="1157" t="s">
        <v>499</v>
      </c>
      <c r="H38" s="1158"/>
      <c r="I38" s="1158"/>
      <c r="J38" s="1159"/>
      <c r="K38" s="299" t="s">
        <v>479</v>
      </c>
      <c r="L38" s="299" t="s">
        <v>479</v>
      </c>
      <c r="M38" s="300">
        <v>1</v>
      </c>
      <c r="N38" s="301" t="s">
        <v>479</v>
      </c>
      <c r="O38" s="295"/>
    </row>
    <row r="39" spans="1:16">
      <c r="A39" s="250"/>
      <c r="B39" s="246"/>
      <c r="C39" s="246"/>
      <c r="D39" s="246"/>
      <c r="E39" s="246"/>
      <c r="F39" s="246"/>
      <c r="G39" s="1157" t="s">
        <v>500</v>
      </c>
      <c r="H39" s="1158"/>
      <c r="I39" s="1158"/>
      <c r="J39" s="1159"/>
      <c r="K39" s="302">
        <v>-366084</v>
      </c>
      <c r="L39" s="302">
        <v>-8939</v>
      </c>
      <c r="M39" s="303">
        <v>-3017</v>
      </c>
      <c r="N39" s="304">
        <v>196.3</v>
      </c>
      <c r="O39" s="295"/>
    </row>
    <row r="40" spans="1:16" ht="27" customHeight="1">
      <c r="A40" s="250"/>
      <c r="B40" s="246"/>
      <c r="C40" s="246"/>
      <c r="D40" s="246"/>
      <c r="E40" s="246"/>
      <c r="F40" s="246"/>
      <c r="G40" s="1154" t="s">
        <v>501</v>
      </c>
      <c r="H40" s="1155"/>
      <c r="I40" s="1155"/>
      <c r="J40" s="1156"/>
      <c r="K40" s="302">
        <v>-847117</v>
      </c>
      <c r="L40" s="302">
        <v>-20684</v>
      </c>
      <c r="M40" s="303">
        <v>-35292</v>
      </c>
      <c r="N40" s="304">
        <v>-41.4</v>
      </c>
      <c r="O40" s="295"/>
    </row>
    <row r="41" spans="1:16">
      <c r="A41" s="250"/>
      <c r="B41" s="246"/>
      <c r="C41" s="246"/>
      <c r="D41" s="246"/>
      <c r="E41" s="246"/>
      <c r="F41" s="246"/>
      <c r="G41" s="1160" t="s">
        <v>283</v>
      </c>
      <c r="H41" s="1161"/>
      <c r="I41" s="1161"/>
      <c r="J41" s="1162"/>
      <c r="K41" s="296">
        <v>-235503</v>
      </c>
      <c r="L41" s="302">
        <v>-5750</v>
      </c>
      <c r="M41" s="303">
        <v>14518</v>
      </c>
      <c r="N41" s="304">
        <v>-139.6</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47" t="s">
        <v>470</v>
      </c>
      <c r="J49" s="1149" t="s">
        <v>505</v>
      </c>
      <c r="K49" s="1150"/>
      <c r="L49" s="1150"/>
      <c r="M49" s="1150"/>
      <c r="N49" s="1151"/>
    </row>
    <row r="50" spans="1:14">
      <c r="A50" s="250"/>
      <c r="B50" s="246"/>
      <c r="C50" s="246"/>
      <c r="D50" s="246"/>
      <c r="E50" s="246"/>
      <c r="F50" s="246"/>
      <c r="G50" s="314"/>
      <c r="H50" s="315"/>
      <c r="I50" s="1148"/>
      <c r="J50" s="316" t="s">
        <v>506</v>
      </c>
      <c r="K50" s="317" t="s">
        <v>507</v>
      </c>
      <c r="L50" s="318" t="s">
        <v>508</v>
      </c>
      <c r="M50" s="319" t="s">
        <v>509</v>
      </c>
      <c r="N50" s="320" t="s">
        <v>510</v>
      </c>
    </row>
    <row r="51" spans="1:14">
      <c r="A51" s="250"/>
      <c r="B51" s="246"/>
      <c r="C51" s="246"/>
      <c r="D51" s="246"/>
      <c r="E51" s="246"/>
      <c r="F51" s="246"/>
      <c r="G51" s="312" t="s">
        <v>511</v>
      </c>
      <c r="H51" s="313"/>
      <c r="I51" s="321">
        <v>1173531</v>
      </c>
      <c r="J51" s="322">
        <v>27750</v>
      </c>
      <c r="K51" s="323">
        <v>70.099999999999994</v>
      </c>
      <c r="L51" s="324">
        <v>46819</v>
      </c>
      <c r="M51" s="325">
        <v>9.3000000000000007</v>
      </c>
      <c r="N51" s="326">
        <v>60.8</v>
      </c>
    </row>
    <row r="52" spans="1:14">
      <c r="A52" s="250"/>
      <c r="B52" s="246"/>
      <c r="C52" s="246"/>
      <c r="D52" s="246"/>
      <c r="E52" s="246"/>
      <c r="F52" s="246"/>
      <c r="G52" s="327"/>
      <c r="H52" s="328" t="s">
        <v>512</v>
      </c>
      <c r="I52" s="329">
        <v>884001</v>
      </c>
      <c r="J52" s="330">
        <v>20904</v>
      </c>
      <c r="K52" s="331">
        <v>51.8</v>
      </c>
      <c r="L52" s="332">
        <v>24121</v>
      </c>
      <c r="M52" s="333">
        <v>9.5</v>
      </c>
      <c r="N52" s="334">
        <v>42.3</v>
      </c>
    </row>
    <row r="53" spans="1:14">
      <c r="A53" s="250"/>
      <c r="B53" s="246"/>
      <c r="C53" s="246"/>
      <c r="D53" s="246"/>
      <c r="E53" s="246"/>
      <c r="F53" s="246"/>
      <c r="G53" s="312" t="s">
        <v>513</v>
      </c>
      <c r="H53" s="313"/>
      <c r="I53" s="321">
        <v>1115666</v>
      </c>
      <c r="J53" s="322">
        <v>26606</v>
      </c>
      <c r="K53" s="323">
        <v>-4.0999999999999996</v>
      </c>
      <c r="L53" s="324">
        <v>53270</v>
      </c>
      <c r="M53" s="325">
        <v>13.8</v>
      </c>
      <c r="N53" s="326">
        <v>-17.899999999999999</v>
      </c>
    </row>
    <row r="54" spans="1:14">
      <c r="A54" s="250"/>
      <c r="B54" s="246"/>
      <c r="C54" s="246"/>
      <c r="D54" s="246"/>
      <c r="E54" s="246"/>
      <c r="F54" s="246"/>
      <c r="G54" s="327"/>
      <c r="H54" s="328" t="s">
        <v>512</v>
      </c>
      <c r="I54" s="329">
        <v>923160</v>
      </c>
      <c r="J54" s="330">
        <v>22015</v>
      </c>
      <c r="K54" s="331">
        <v>5.3</v>
      </c>
      <c r="L54" s="332">
        <v>24316</v>
      </c>
      <c r="M54" s="333">
        <v>0.8</v>
      </c>
      <c r="N54" s="334">
        <v>4.5</v>
      </c>
    </row>
    <row r="55" spans="1:14">
      <c r="A55" s="250"/>
      <c r="B55" s="246"/>
      <c r="C55" s="246"/>
      <c r="D55" s="246"/>
      <c r="E55" s="246"/>
      <c r="F55" s="246"/>
      <c r="G55" s="312" t="s">
        <v>514</v>
      </c>
      <c r="H55" s="313"/>
      <c r="I55" s="321">
        <v>833097</v>
      </c>
      <c r="J55" s="322">
        <v>20130</v>
      </c>
      <c r="K55" s="323">
        <v>-24.3</v>
      </c>
      <c r="L55" s="324">
        <v>53292</v>
      </c>
      <c r="M55" s="325">
        <v>0</v>
      </c>
      <c r="N55" s="326">
        <v>-24.3</v>
      </c>
    </row>
    <row r="56" spans="1:14">
      <c r="A56" s="250"/>
      <c r="B56" s="246"/>
      <c r="C56" s="246"/>
      <c r="D56" s="246"/>
      <c r="E56" s="246"/>
      <c r="F56" s="246"/>
      <c r="G56" s="327"/>
      <c r="H56" s="328" t="s">
        <v>512</v>
      </c>
      <c r="I56" s="329">
        <v>687282</v>
      </c>
      <c r="J56" s="330">
        <v>16607</v>
      </c>
      <c r="K56" s="331">
        <v>-24.6</v>
      </c>
      <c r="L56" s="332">
        <v>28900</v>
      </c>
      <c r="M56" s="333">
        <v>18.899999999999999</v>
      </c>
      <c r="N56" s="334">
        <v>-43.5</v>
      </c>
    </row>
    <row r="57" spans="1:14">
      <c r="A57" s="250"/>
      <c r="B57" s="246"/>
      <c r="C57" s="246"/>
      <c r="D57" s="246"/>
      <c r="E57" s="246"/>
      <c r="F57" s="246"/>
      <c r="G57" s="312" t="s">
        <v>515</v>
      </c>
      <c r="H57" s="313"/>
      <c r="I57" s="321">
        <v>562138</v>
      </c>
      <c r="J57" s="322">
        <v>13645</v>
      </c>
      <c r="K57" s="323">
        <v>-32.200000000000003</v>
      </c>
      <c r="L57" s="324">
        <v>56894</v>
      </c>
      <c r="M57" s="325">
        <v>6.8</v>
      </c>
      <c r="N57" s="326">
        <v>-39</v>
      </c>
    </row>
    <row r="58" spans="1:14">
      <c r="A58" s="250"/>
      <c r="B58" s="246"/>
      <c r="C58" s="246"/>
      <c r="D58" s="246"/>
      <c r="E58" s="246"/>
      <c r="F58" s="246"/>
      <c r="G58" s="327"/>
      <c r="H58" s="328" t="s">
        <v>512</v>
      </c>
      <c r="I58" s="329">
        <v>447878</v>
      </c>
      <c r="J58" s="330">
        <v>10872</v>
      </c>
      <c r="K58" s="331">
        <v>-34.5</v>
      </c>
      <c r="L58" s="332">
        <v>32548</v>
      </c>
      <c r="M58" s="333">
        <v>12.6</v>
      </c>
      <c r="N58" s="334">
        <v>-47.1</v>
      </c>
    </row>
    <row r="59" spans="1:14">
      <c r="A59" s="250"/>
      <c r="B59" s="246"/>
      <c r="C59" s="246"/>
      <c r="D59" s="246"/>
      <c r="E59" s="246"/>
      <c r="F59" s="246"/>
      <c r="G59" s="312" t="s">
        <v>516</v>
      </c>
      <c r="H59" s="313"/>
      <c r="I59" s="321">
        <v>849709</v>
      </c>
      <c r="J59" s="322">
        <v>20747</v>
      </c>
      <c r="K59" s="323">
        <v>52</v>
      </c>
      <c r="L59" s="324">
        <v>57122</v>
      </c>
      <c r="M59" s="325">
        <v>0.4</v>
      </c>
      <c r="N59" s="326">
        <v>51.6</v>
      </c>
    </row>
    <row r="60" spans="1:14">
      <c r="A60" s="250"/>
      <c r="B60" s="246"/>
      <c r="C60" s="246"/>
      <c r="D60" s="246"/>
      <c r="E60" s="246"/>
      <c r="F60" s="246"/>
      <c r="G60" s="327"/>
      <c r="H60" s="328" t="s">
        <v>512</v>
      </c>
      <c r="I60" s="335">
        <v>743145</v>
      </c>
      <c r="J60" s="330">
        <v>18145</v>
      </c>
      <c r="K60" s="331">
        <v>66.900000000000006</v>
      </c>
      <c r="L60" s="332">
        <v>36191</v>
      </c>
      <c r="M60" s="333">
        <v>11.2</v>
      </c>
      <c r="N60" s="334">
        <v>55.7</v>
      </c>
    </row>
    <row r="61" spans="1:14">
      <c r="A61" s="250"/>
      <c r="B61" s="246"/>
      <c r="C61" s="246"/>
      <c r="D61" s="246"/>
      <c r="E61" s="246"/>
      <c r="F61" s="246"/>
      <c r="G61" s="312" t="s">
        <v>517</v>
      </c>
      <c r="H61" s="336"/>
      <c r="I61" s="337">
        <v>906828</v>
      </c>
      <c r="J61" s="338">
        <v>21776</v>
      </c>
      <c r="K61" s="339">
        <v>12.3</v>
      </c>
      <c r="L61" s="340">
        <v>53479</v>
      </c>
      <c r="M61" s="341">
        <v>6.1</v>
      </c>
      <c r="N61" s="326">
        <v>6.2</v>
      </c>
    </row>
    <row r="62" spans="1:14">
      <c r="A62" s="250"/>
      <c r="B62" s="246"/>
      <c r="C62" s="246"/>
      <c r="D62" s="246"/>
      <c r="E62" s="246"/>
      <c r="F62" s="246"/>
      <c r="G62" s="327"/>
      <c r="H62" s="328" t="s">
        <v>512</v>
      </c>
      <c r="I62" s="329">
        <v>737093</v>
      </c>
      <c r="J62" s="330">
        <v>17709</v>
      </c>
      <c r="K62" s="331">
        <v>13</v>
      </c>
      <c r="L62" s="332">
        <v>29215</v>
      </c>
      <c r="M62" s="333">
        <v>10.6</v>
      </c>
      <c r="N62" s="334">
        <v>2.4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 right="0" top="0.39370078740157483" bottom="0.39370078740157483" header="0.19685039370078741" footer="0.19685039370078741"/>
  <pageSetup paperSize="9" scale="60" orientation="landscape" cellComments="atEnd"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tEnd"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tEnd"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72" t="s">
        <v>3</v>
      </c>
      <c r="D47" s="1172"/>
      <c r="E47" s="1173"/>
      <c r="F47" s="11">
        <v>11.8</v>
      </c>
      <c r="G47" s="12">
        <v>8.76</v>
      </c>
      <c r="H47" s="12">
        <v>6.71</v>
      </c>
      <c r="I47" s="12">
        <v>7.23</v>
      </c>
      <c r="J47" s="13">
        <v>6.57</v>
      </c>
    </row>
    <row r="48" spans="2:10" ht="57.75" customHeight="1">
      <c r="B48" s="14"/>
      <c r="C48" s="1174" t="s">
        <v>4</v>
      </c>
      <c r="D48" s="1174"/>
      <c r="E48" s="1175"/>
      <c r="F48" s="15">
        <v>5.91</v>
      </c>
      <c r="G48" s="16">
        <v>6.75</v>
      </c>
      <c r="H48" s="16">
        <v>4.0999999999999996</v>
      </c>
      <c r="I48" s="16">
        <v>5.07</v>
      </c>
      <c r="J48" s="17">
        <v>5.82</v>
      </c>
    </row>
    <row r="49" spans="2:10" ht="57.75" customHeight="1" thickBot="1">
      <c r="B49" s="18"/>
      <c r="C49" s="1176" t="s">
        <v>5</v>
      </c>
      <c r="D49" s="1176"/>
      <c r="E49" s="1177"/>
      <c r="F49" s="19" t="s">
        <v>524</v>
      </c>
      <c r="G49" s="20" t="s">
        <v>525</v>
      </c>
      <c r="H49" s="20" t="s">
        <v>526</v>
      </c>
      <c r="I49" s="20">
        <v>1.62</v>
      </c>
      <c r="J49" s="21">
        <v>0.05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1" orientation="landscape" cellComments="atEnd"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2018-02-26T12:50:39Z</cp:lastPrinted>
  <dcterms:created xsi:type="dcterms:W3CDTF">2018-01-24T04:39:26Z</dcterms:created>
  <dcterms:modified xsi:type="dcterms:W3CDTF">2018-10-22T01:57:55Z</dcterms:modified>
  <cp:category/>
</cp:coreProperties>
</file>