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SV111\share\010102_真鶴町企画調整課財政係\★県調査\⑬【２月】財政状況資料集\H28決算 財政状況資料集の作成及び提出について\04回答\"/>
    </mc:Choice>
  </mc:AlternateContent>
  <bookViews>
    <workbookView xWindow="240" yWindow="60" windowWidth="14940" windowHeight="7875" tabRatio="9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BE36" i="9"/>
  <c r="AM36" i="9"/>
  <c r="C36" i="9"/>
  <c r="BE35" i="9"/>
  <c r="AM35" i="9"/>
  <c r="BW34" i="9"/>
  <c r="C34" i="9"/>
  <c r="C35" i="9" s="1"/>
  <c r="BW35" i="9" l="1"/>
  <c r="BW36" i="9" s="1"/>
  <c r="BW37" i="9" s="1"/>
  <c r="BW38" i="9" s="1"/>
  <c r="BE34" i="9"/>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<sst xmlns="http://schemas.openxmlformats.org/spreadsheetml/2006/main" count="1116" uniqueCount="566">
  <si>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</si>
  <si>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</si>
  <si>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</si>
  <si>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</si>
  <si>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</si>
  <si>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</si>
  <si>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</si>
  <si>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</si>
  <si>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</si>
  <si>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</si>
  <si>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</si>
  <si>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</si>
  <si>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</si>
  <si>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</si>
  <si>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</si>
  <si>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</si>
  <si>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</si>
  <si>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</si>
  <si>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</si>
  <si>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</si>
  <si>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</si>
  <si>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</si>
  <si>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</si>
  <si>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</si>
  <si>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</si>
  <si>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</si>
  <si>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</si>
  <si>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</si>
  <si>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</si>
  <si>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</si>
  <si>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</si>
  <si>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</si>
  <si>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</si>
  <si>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</si>
  <si>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</si>
  <si>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</si>
  <si>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</si>
  <si>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</si>
  <si>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</si>
  <si>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</si>
  <si>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</si>
  <si>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</si>
  <si>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</si>
  <si>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</si>
  <si>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</si>
  <si>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</si>
  <si>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</si>
  <si>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</si>
  <si>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</si>
  <si>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</si>
  <si>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</si>
  <si>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</si>
  <si>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</si>
  <si>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</si>
  <si>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</si>
  <si>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</si>
  <si>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</si>
  <si>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</si>
  <si>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</si>
  <si>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</si>
  <si>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</si>
  <si>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</si>
  <si>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</si>
  <si>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</si>
  <si>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</si>
  <si>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</si>
  <si>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</si>
  <si>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</si>
  <si>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</si>
  <si>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</si>
  <si>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</si>
  <si>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</si>
  <si>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</si>
  <si>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</si>
  <si>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</si>
  <si>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</si>
  <si>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</si>
  <si>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</si>
  <si>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</si>
  <si>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</si>
  <si>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</si>
  <si>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</si>
  <si>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</si>
  <si>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</si>
  <si>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</si>
  <si>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</si>
  <si>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</si>
  <si>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</si>
  <si>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</si>
  <si>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</si>
  <si>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</si>
  <si>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</si>
  <si>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</si>
  <si>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</si>
  <si>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</si>
  <si>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</si>
  <si>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</si>
  <si>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</si>
  <si>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</si>
  <si>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</si>
  <si>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</si>
  <si>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</si>
  <si>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</si>
  <si>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</si>
  <si>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</si>
  <si>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</si>
  <si>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</si>
  <si>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</si>
  <si>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</si>
  <si>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</si>
  <si>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</si>
  <si>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</si>
  <si>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</si>
  <si>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</si>
  <si>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</si>
  <si>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</si>
  <si>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</si>
  <si>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</si>
  <si>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</si>
  <si>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</si>
  <si>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</si>
  <si>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</si>
  <si>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</si>
  <si>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</si>
  <si>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</si>
  <si>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</si>
  <si>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</si>
  <si>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</si>
  <si>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</si>
  <si>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</si>
  <si>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</si>
  <si>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</si>
  <si>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</si>
  <si>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</si>
  <si>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</si>
  <si>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</si>
  <si>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</si>
  <si>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</si>
  <si>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</si>
  <si>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</si>
  <si>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</si>
  <si>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</si>
  <si>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</si>
  <si>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</si>
  <si>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</si>
  <si>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</si>
  <si>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</si>
  <si>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</si>
  <si>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</si>
  <si>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</si>
  <si>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</si>
  <si>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</si>
  <si>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</si>
  <si>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</si>
  <si>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</si>
  <si>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</si>
  <si>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</si>
  <si>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</si>
  <si>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</si>
  <si>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</si>
  <si>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</si>
  <si>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</si>
  <si>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</si>
  <si>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</si>
  <si>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</si>
  <si>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</si>
  <si>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</si>
  <si>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</si>
  <si>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</si>
  <si>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</si>
  <si>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</si>
  <si>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</si>
  <si>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</si>
  <si>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</si>
  <si>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</si>
  <si>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</si>
  <si>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</si>
  <si>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</si>
  <si>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</si>
  <si>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</si>
  <si>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</si>
  <si>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</si>
  <si>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</si>
  <si>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</si>
  <si>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</si>
  <si>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</si>
  <si>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</si>
  <si>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</si>
  <si>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</si>
  <si>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</si>
  <si>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</si>
  <si>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</si>
  <si>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</si>
  <si>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</si>
  <si>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</si>
  <si>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</si>
  <si>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神奈川県真鶴町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</si>
  <si>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</si>
  <si>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</si>
  <si>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</si>
  <si>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</si>
  <si>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</si>
  <si>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</si>
  <si>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</si>
  <si>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</si>
  <si>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</si>
  <si>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</si>
  <si>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</si>
  <si>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</si>
  <si>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</si>
  <si>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</si>
  <si>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</si>
  <si>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</si>
  <si>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</si>
  <si>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</si>
  <si>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</si>
  <si>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</si>
  <si>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</si>
  <si>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</si>
  <si>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</si>
  <si>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</si>
  <si>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</si>
  <si>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</si>
  <si>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</si>
  <si>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</si>
  <si>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</si>
  <si>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</si>
  <si>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</si>
  <si>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</si>
  <si>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</si>
  <si>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</si>
  <si>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</si>
  <si>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</si>
  <si>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</si>
  <si>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</si>
  <si>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</si>
  <si>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</si>
  <si>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</si>
  <si>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</si>
  <si>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</si>
  <si>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</si>
  <si>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</si>
  <si>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</si>
  <si>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</si>
  <si>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</si>
  <si>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</si>
  <si>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</si>
  <si>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</si>
  <si>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</si>
  <si>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</si>
  <si>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</si>
  <si>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</si>
  <si>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</si>
  <si>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</si>
  <si>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</si>
  <si>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</si>
  <si>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</si>
  <si>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</si>
  <si>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</si>
  <si>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</si>
  <si>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</si>
  <si>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</si>
  <si>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</si>
  <si>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</si>
  <si>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</si>
  <si>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</si>
  <si>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</si>
  <si>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</si>
  <si>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</si>
  <si>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</si>
  <si>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</si>
  <si>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</si>
  <si>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</si>
  <si>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</si>
  <si>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</si>
  <si>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</si>
  <si>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</si>
  <si>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</si>
  <si>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</si>
  <si>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</si>
  <si>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</si>
  <si>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</si>
  <si>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</si>
  <si>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</si>
  <si>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</si>
  <si>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</si>
  <si>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</si>
  <si>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</si>
  <si>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</si>
  <si>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</si>
  <si>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</si>
  <si>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</si>
  <si>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</si>
  <si>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</si>
  <si>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</si>
  <si>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</si>
  <si>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</si>
  <si>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</si>
  <si>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</si>
  <si>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</si>
  <si>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</si>
  <si>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</si>
  <si>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</si>
  <si>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</si>
  <si>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</si>
  <si>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</si>
  <si>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</si>
  <si>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</si>
  <si>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</si>
  <si>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</si>
  <si>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</si>
  <si>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</si>
  <si>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</si>
  <si>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</si>
  <si>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</si>
  <si>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</si>
  <si>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</si>
  <si>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</si>
  <si>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</si>
  <si>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</si>
  <si>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</si>
  <si>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</si>
  <si>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</si>
  <si>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</si>
  <si>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</si>
  <si>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</si>
  <si>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</si>
  <si>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</si>
  <si>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</si>
  <si>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</si>
  <si>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</si>
  <si>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</si>
  <si>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</si>
  <si>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</si>
  <si>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</si>
  <si>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</si>
  <si>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</si>
  <si>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</si>
  <si>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</si>
  <si>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</si>
  <si>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</si>
  <si>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</si>
  <si>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</si>
  <si>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</si>
  <si>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</si>
  <si>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</si>
  <si>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神奈川県真鶴町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</si>
  <si>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</si>
  <si>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</si>
  <si>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</si>
  <si>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</si>
  <si>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</si>
  <si>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</si>
  <si>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</si>
  <si>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</si>
  <si>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</si>
  <si>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</si>
  <si>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</si>
  <si>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</si>
  <si>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</si>
  <si>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</si>
  <si>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</si>
  <si>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</si>
  <si>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</si>
  <si>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</si>
  <si>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</si>
  <si>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</si>
  <si>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</si>
  <si>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</si>
  <si>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</si>
  <si>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</si>
  <si>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</si>
  <si>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</si>
  <si>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</si>
  <si>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</si>
  <si>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</si>
  <si>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</si>
  <si>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</si>
  <si>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</si>
  <si>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</si>
  <si>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</si>
  <si>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</si>
  <si>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</si>
  <si>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</si>
  <si>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</si>
  <si>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</si>
  <si>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</si>
  <si>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</si>
  <si>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</si>
  <si>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</si>
  <si>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</si>
  <si>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</si>
  <si>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</si>
  <si>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</si>
  <si>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</si>
  <si>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</si>
  <si>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</si>
  <si>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</si>
  <si>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</si>
  <si>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</si>
  <si>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</si>
  <si>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</si>
  <si>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</si>
  <si>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</si>
  <si>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</si>
  <si>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</si>
  <si>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</si>
  <si>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</si>
  <si>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</si>
  <si>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</si>
  <si>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</si>
  <si>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</si>
  <si>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</si>
  <si>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</si>
  <si>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</si>
  <si>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</si>
  <si>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</si>
  <si>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</si>
  <si>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</si>
  <si>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</si>
  <si>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</si>
  <si>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</si>
  <si>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</si>
  <si>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</si>
  <si>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</si>
  <si>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</si>
  <si>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</si>
  <si>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</si>
  <si>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</si>
  <si>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</si>
  <si>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</si>
  <si>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</si>
  <si>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</si>
  <si>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</si>
  <si>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</si>
  <si>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</si>
  <si>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</si>
  <si>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</si>
  <si>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</si>
  <si>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</si>
  <si>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</si>
  <si>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</si>
  <si>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</si>
  <si>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</si>
  <si>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</si>
  <si>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</si>
  <si>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</si>
  <si>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</si>
  <si>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</si>
  <si>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</si>
  <si>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</si>
  <si>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</si>
  <si>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</si>
  <si>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</si>
  <si>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</si>
  <si>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</si>
  <si>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</si>
  <si>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</si>
  <si>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</si>
  <si>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</si>
  <si>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</si>
  <si>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</si>
  <si>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</si>
  <si>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</si>
  <si>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</si>
  <si>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</si>
  <si>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</si>
  <si>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</si>
  <si>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</si>
  <si>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</si>
  <si>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</si>
  <si>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</si>
  <si>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</si>
  <si>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</si>
  <si>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</si>
  <si>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</si>
  <si>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</si>
  <si>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</si>
  <si>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</si>
  <si>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</si>
  <si>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</si>
  <si>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</si>
  <si>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</si>
  <si>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</si>
  <si>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</si>
  <si>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</si>
  <si>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</si>
  <si>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</si>
  <si>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</si>
  <si>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</si>
  <si>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</si>
  <si>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</si>
  <si>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</si>
  <si>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</si>
  <si>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</si>
  <si>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</si>
  <si>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</si>
  <si>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</si>
  <si>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</si>
  <si>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</si>
  <si>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</si>
  <si>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</si>
  <si>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</si>
  <si>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</si>
  <si>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</si>
  <si>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</si>
  <si>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</si>
  <si>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</si>
  <si>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</si>
  <si>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</si>
  <si>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</si>
  <si>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</si>
  <si>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</si>
  <si>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</si>
  <si>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</si>
  <si>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</si>
  <si>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</si>
  <si>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</si>
  <si>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</si>
  <si>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</si>
  <si>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</si>
  <si>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</si>
  <si>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</si>
  <si>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</si>
  <si>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</si>
  <si>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</si>
  <si>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</si>
  <si>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</si>
  <si>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2.05</t>
  </si>
  <si>
    <t>一般会計</t>
  </si>
  <si>
    <t>国民健康保険事業特別会計（事業勘定）</t>
  </si>
  <si>
    <t>介護保険事業特別会計（保険事業勘定）</t>
  </si>
  <si>
    <t>水道事業会計</t>
  </si>
  <si>
    <t>真鶴魚座・ケープ真鶴特別会計</t>
  </si>
  <si>
    <t>▲ 0.17</t>
  </si>
  <si>
    <t>▲ 0.63</t>
  </si>
  <si>
    <t>介護保険事業特別会計（介護サービス事業勘定）</t>
  </si>
  <si>
    <t>後期高齢者医療特別会計</t>
  </si>
  <si>
    <t>国民健康保険事業特別会計（施設勘定）</t>
  </si>
  <si>
    <t>その他会計（赤字）</t>
  </si>
  <si>
    <t>その他会計（黒字）</t>
  </si>
  <si>
    <t>（公財）かながわ美化財団</t>
    <rPh sb="1" eb="2">
      <t>オオヤケ</t>
    </rPh>
    <rPh sb="2" eb="3">
      <t>ザイ</t>
    </rPh>
    <rPh sb="8" eb="10">
      <t>ビカ</t>
    </rPh>
    <rPh sb="10" eb="12">
      <t>ザイダン</t>
    </rPh>
    <phoneticPr fontId="2"/>
  </si>
  <si>
    <t>（公財）かながわ健康財団</t>
    <rPh sb="1" eb="2">
      <t>オオヤケ</t>
    </rPh>
    <rPh sb="2" eb="3">
      <t>ザイ</t>
    </rPh>
    <rPh sb="8" eb="10">
      <t>ケンコウ</t>
    </rPh>
    <rPh sb="10" eb="12">
      <t>ザイダン</t>
    </rPh>
    <phoneticPr fontId="2"/>
  </si>
  <si>
    <t>湯河原町真鶴町衛生組合</t>
    <rPh sb="0" eb="4">
      <t>ユガワラマチ</t>
    </rPh>
    <rPh sb="4" eb="7">
      <t>マナツルマチ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</si>
  <si>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</si>
  <si>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</si>
  <si>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</si>
  <si>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</si>
  <si>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</si>
  <si>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</si>
  <si>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</si>
  <si>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</si>
  <si>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</si>
  <si>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</si>
  <si>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</si>
  <si>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</si>
  <si>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</si>
  <si>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</si>
  <si>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</si>
  <si>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</si>
  <si>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</si>
  <si>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</si>
  <si>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</si>
  <si>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</si>
  <si>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は類似団体平均をやや下回るものの、将来負担比率は類似団体平均に比べかなり高い水準にあり、公共施設の老朽化が進んでいることから、将来負担比率は今後も高い水準での推移が見込まれる。
　　「公共施設等総合管理計画」及び、今後策定予定の「個別施設計画」により施設等の更新・維持保全と複合・集約化を適切に進め、将来負担の抑制を目指すとともに健全な財政運営に努める。</t>
    <rPh sb="22" eb="24">
      <t>シタマワ</t>
    </rPh>
    <rPh sb="36" eb="38">
      <t>ルイジ</t>
    </rPh>
    <rPh sb="38" eb="40">
      <t>ダンタイ</t>
    </rPh>
    <rPh sb="40" eb="42">
      <t>ヘイキン</t>
    </rPh>
    <rPh sb="43" eb="44">
      <t>クラ</t>
    </rPh>
    <rPh sb="56" eb="58">
      <t>コウキョウ</t>
    </rPh>
    <rPh sb="58" eb="60">
      <t>シセツ</t>
    </rPh>
    <rPh sb="61" eb="64">
      <t>ロウキュウカ</t>
    </rPh>
    <rPh sb="65" eb="66">
      <t>スス</t>
    </rPh>
    <rPh sb="75" eb="77">
      <t>ショウライ</t>
    </rPh>
    <rPh sb="77" eb="79">
      <t>フタン</t>
    </rPh>
    <rPh sb="79" eb="81">
      <t>ヒリツ</t>
    </rPh>
    <rPh sb="82" eb="84">
      <t>コンゴ</t>
    </rPh>
    <rPh sb="85" eb="86">
      <t>タカ</t>
    </rPh>
    <rPh sb="87" eb="89">
      <t>スイジュン</t>
    </rPh>
    <rPh sb="91" eb="93">
      <t>スイイ</t>
    </rPh>
    <rPh sb="94" eb="96">
      <t>ミコ</t>
    </rPh>
    <phoneticPr fontId="5"/>
  </si>
  <si>
    <t xml:space="preserve">  将来負担比率については類似団体平均値よりもかなりに高い数値で推移している。平成19年３月に供用を開始した下水道事業への負担やごみ処理を委託している湯河原町・真鶴町衛生組合での事業への負担、それに対応できる充当可能財源である基金が潤沢でないことが主な要因であると思われる。実質公債費率については類似団体平均を上回っていたが、平成28年度については下回った。要因としては、大きな建設事業債の償還終了であると思われる。今後は、町防災行政無線の更新事業、老朽施設の大規模改修事業などの負担が見込まれるため、事務改善による人件費の削減、事業については取捨選択を的確にすることで、充当財源の確保し、財政の健全化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</si>
</sst>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9463</c:v>
                </c:pt>
                <c:pt idx="1">
                  <c:v>5444</c:v>
                </c:pt>
                <c:pt idx="2">
                  <c:v>23296</c:v>
                </c:pt>
                <c:pt idx="3">
                  <c:v>27558</c:v>
                </c:pt>
                <c:pt idx="4">
                  <c:v>41415</c:v>
                </c:pt>
              </c:numCache>
            </c:numRef>
          </c:val>
          <c:smooth val="0"/>
        </c:ser>
        <c:dLbls>
          <c:showLegendKey val="0"/>
          <c:showVal val="0"/>
          <c:showCatName val="0"/>
          <c:showSerName val="0"/>
          <c:showPercent val="0"/>
          <c:showBubbleSize val="0"/>
        </c:dLbls>
        <c:marker val="1"/>
        <c:smooth val="0"/>
        <c:axId val="398125312"/>
        <c:axId val="398124528"/>
      </c:lineChart>
      <c:catAx>
        <c:axId val="39812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24528"/>
        <c:crosses val="autoZero"/>
        <c:auto val="1"/>
        <c:lblAlgn val="ctr"/>
        <c:lblOffset val="100"/>
        <c:tickLblSkip val="1"/>
        <c:tickMarkSkip val="1"/>
        <c:noMultiLvlLbl val="0"/>
      </c:catAx>
      <c:valAx>
        <c:axId val="3981245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2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4.54</c:v>
                </c:pt>
                <c:pt idx="1">
                  <c:v>6.6</c:v>
                </c:pt>
                <c:pt idx="2">
                  <c:v>5.41</c:v>
                </c:pt>
                <c:pt idx="3">
                  <c:v>12.08</c:v>
                </c:pt>
                <c:pt idx="4">
                  <c:v>11.62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0.53</c:v>
                </c:pt>
                <c:pt idx="1">
                  <c:v>1</c:v>
                </c:pt>
                <c:pt idx="2">
                  <c:v>4.8600000000000003</c:v>
                </c:pt>
                <c:pt idx="3">
                  <c:v>7.9</c:v>
                </c:pt>
                <c:pt idx="4">
                  <c:v>14.45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8126880"/>
        <c:axId val="398127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-2.0499999999999998</c:v>
                </c:pt>
                <c:pt idx="1">
                  <c:v>2.57</c:v>
                </c:pt>
                <c:pt idx="2">
                  <c:v>2.6</c:v>
                </c:pt>
                <c:pt idx="3">
                  <c:v>10.14</c:v>
                </c:pt>
                <c:pt idx="4">
                  <c:v>5.97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8126880"/>
        <c:axId val="398127272"/>
      </c:lineChart>
      <c:catAx>
        <c:axId val="3981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127272"/>
        <c:crosses val="autoZero"/>
        <c:auto val="1"/>
        <c:lblAlgn val="ctr"/>
        <c:lblOffset val="100"/>
        <c:tickLblSkip val="1"/>
        <c:tickMarkSkip val="1"/>
        <c:noMultiLvlLbl val="0"/>
      </c:catAx>
      <c:valAx>
        <c:axId val="398127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2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0.57999999999999996</c:v>
                </c:pt>
                <c:pt idx="2">
                  <c:v>#N/A</c:v>
                </c:pt>
                <c:pt idx="3">
                  <c:v>0.05</c:v>
                </c:pt>
                <c:pt idx="4">
                  <c:v>#N/A</c:v>
                </c:pt>
                <c:pt idx="5">
                  <c:v>0.11</c:v>
                </c:pt>
                <c:pt idx="6">
                  <c:v>#N/A</c:v>
                </c:pt>
                <c:pt idx="7">
                  <c:v>0.11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0.39</c:v>
                </c:pt>
                <c:pt idx="2">
                  <c:v>#N/A</c:v>
                </c:pt>
                <c:pt idx="3">
                  <c:v>0.03</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0.13</c:v>
                </c:pt>
                <c:pt idx="4">
                  <c:v>#N/A</c:v>
                </c:pt>
                <c:pt idx="5">
                  <c:v>0.11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0.03</c:v>
                </c:pt>
                <c:pt idx="4">
                  <c:v>#N/A</c:v>
                </c:pt>
                <c:pt idx="5">
                  <c:v>0.04</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0.17</c:v>
                </c:pt>
                <c:pt idx="1">
                  <c:v>#N/A</c:v>
                </c:pt>
                <c:pt idx="2">
                  <c:v>0.63</c:v>
                </c:pt>
                <c:pt idx="3">
                  <c:v>#N/A</c:v>
                </c:pt>
                <c:pt idx="4">
                  <c:v>#N/A</c:v>
                </c:pt>
                <c:pt idx="5">
                  <c:v>0.28000000000000003</c:v>
                </c:pt>
                <c:pt idx="6">
                  <c:v>#N/A</c:v>
                </c:pt>
                <c:pt idx="7">
                  <c:v>0.09</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1.57</c:v>
                </c:pt>
                <c:pt idx="2">
                  <c:v>#N/A</c:v>
                </c:pt>
                <c:pt idx="3">
                  <c:v>2.0099999999999998</c:v>
                </c:pt>
                <c:pt idx="4">
                  <c:v>#N/A</c:v>
                </c:pt>
                <c:pt idx="5">
                  <c:v>1.78</c:v>
                </c:pt>
                <c:pt idx="6">
                  <c:v>#N/A</c:v>
                </c:pt>
                <c:pt idx="7">
                  <c:v>1.43</c:v>
                </c:pt>
                <c:pt idx="8">
                  <c:v>#N/A</c:v>
                </c:pt>
                <c:pt idx="9">
                  <c:v>1.1000000000000001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#N/A</c:v>
                </c:pt>
                <c:pt idx="3">
                  <c:v>0.21</c:v>
                </c:pt>
                <c:pt idx="4">
                  <c:v>#N/A</c:v>
                </c:pt>
                <c:pt idx="5">
                  <c:v>0.53</c:v>
                </c:pt>
                <c:pt idx="6">
                  <c:v>#N/A</c:v>
                </c:pt>
                <c:pt idx="7">
                  <c:v>1.1599999999999999</c:v>
                </c:pt>
                <c:pt idx="8">
                  <c:v>#N/A</c:v>
                </c:pt>
                <c:pt idx="9">
                  <c:v>1.51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1.93</c:v>
                </c:pt>
                <c:pt idx="2">
                  <c:v>#N/A</c:v>
                </c:pt>
                <c:pt idx="3">
                  <c:v>1.56</c:v>
                </c:pt>
                <c:pt idx="4">
                  <c:v>#N/A</c:v>
                </c:pt>
                <c:pt idx="5">
                  <c:v>3.26</c:v>
                </c:pt>
                <c:pt idx="6">
                  <c:v>#N/A</c:v>
                </c:pt>
                <c:pt idx="7">
                  <c:v>4.9800000000000004</c:v>
                </c:pt>
                <c:pt idx="8">
                  <c:v>#N/A</c:v>
                </c:pt>
                <c:pt idx="9">
                  <c:v>4.54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4.72</c:v>
                </c:pt>
                <c:pt idx="2">
                  <c:v>#N/A</c:v>
                </c:pt>
                <c:pt idx="3">
                  <c:v>7.23</c:v>
                </c:pt>
                <c:pt idx="4">
                  <c:v>#N/A</c:v>
                </c:pt>
                <c:pt idx="5">
                  <c:v>5.12</c:v>
                </c:pt>
                <c:pt idx="6">
                  <c:v>#N/A</c:v>
                </c:pt>
                <c:pt idx="7">
                  <c:v>11.98</c:v>
                </c:pt>
                <c:pt idx="8">
                  <c:v>#N/A</c:v>
                </c:pt>
                <c:pt idx="9">
                  <c:v>11.38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8128448"/>
        <c:axId val="398128840"/>
      </c:barChart>
      <c:catAx>
        <c:axId val="3981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128840"/>
        <c:crosses val="autoZero"/>
        <c:auto val="1"/>
        <c:lblAlgn val="ctr"/>
        <c:lblOffset val="100"/>
        <c:tickLblSkip val="1"/>
        <c:tickMarkSkip val="1"/>
        <c:noMultiLvlLbl val="0"/>
      </c:catAx>
      <c:valAx>
        <c:axId val="398128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2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c:v>
                </c:pt>
                <c:pt idx="5">
                  <c:v>224</c:v>
                </c:pt>
                <c:pt idx="8">
                  <c:v>225</c:v>
                </c:pt>
                <c:pt idx="11">
                  <c:v>214</c:v>
                </c:pt>
                <c:pt idx="14">
                  <c:v>223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0</c:v>
                </c:pt>
                <c:pt idx="6">
                  <c:v>6</c:v>
                </c:pt>
                <c:pt idx="9">
                  <c:v>6</c:v>
                </c:pt>
                <c:pt idx="12">
                  <c:v>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c:v>
                </c:pt>
                <c:pt idx="3">
                  <c:v>91</c:v>
                </c:pt>
                <c:pt idx="6">
                  <c:v>92</c:v>
                </c:pt>
                <c:pt idx="9">
                  <c:v>82</c:v>
                </c:pt>
                <c:pt idx="12">
                  <c:v>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c:v>
                </c:pt>
                <c:pt idx="3">
                  <c:v>355</c:v>
                </c:pt>
                <c:pt idx="6">
                  <c:v>305</c:v>
                </c:pt>
                <c:pt idx="9">
                  <c:v>277</c:v>
                </c:pt>
                <c:pt idx="12">
                  <c:v>276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98129624"/>
        <c:axId val="398130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c:v>
                </c:pt>
                <c:pt idx="2">
                  <c:v>#N/A</c:v>
                </c:pt>
                <c:pt idx="3">
                  <c:v>#N/A</c:v>
                </c:pt>
                <c:pt idx="4">
                  <c:v>222</c:v>
                </c:pt>
                <c:pt idx="5">
                  <c:v>#N/A</c:v>
                </c:pt>
                <c:pt idx="6">
                  <c:v>#N/A</c:v>
                </c:pt>
                <c:pt idx="7">
                  <c:v>178</c:v>
                </c:pt>
                <c:pt idx="8">
                  <c:v>#N/A</c:v>
                </c:pt>
                <c:pt idx="9">
                  <c:v>#N/A</c:v>
                </c:pt>
                <c:pt idx="10">
                  <c:v>151</c:v>
                </c:pt>
                <c:pt idx="11">
                  <c:v>#N/A</c:v>
                </c:pt>
                <c:pt idx="12">
                  <c:v>#N/A</c:v>
                </c:pt>
                <c:pt idx="13">
                  <c:v>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98129624"/>
        <c:axId val="398130016"/>
      </c:lineChart>
      <c:catAx>
        <c:axId val="39812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130016"/>
        <c:crosses val="autoZero"/>
        <c:auto val="1"/>
        <c:lblAlgn val="ctr"/>
        <c:lblOffset val="100"/>
        <c:tickLblSkip val="1"/>
        <c:tickMarkSkip val="1"/>
        <c:noMultiLvlLbl val="0"/>
      </c:catAx>
      <c:valAx>
        <c:axId val="39813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2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2745</c:v>
                </c:pt>
                <c:pt idx="5">
                  <c:v>2816</c:v>
                </c:pt>
                <c:pt idx="8">
                  <c:v>2880</c:v>
                </c:pt>
                <c:pt idx="11">
                  <c:v>3140</c:v>
                </c:pt>
                <c:pt idx="14">
                  <c:v>3188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120</c:v>
                </c:pt>
                <c:pt idx="8">
                  <c:v>106</c:v>
                </c:pt>
                <c:pt idx="11">
                  <c:v>90</c:v>
                </c:pt>
                <c:pt idx="14">
                  <c:v>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125</c:v>
                </c:pt>
                <c:pt idx="5">
                  <c:v>164</c:v>
                </c:pt>
                <c:pt idx="8">
                  <c:v>237</c:v>
                </c:pt>
                <c:pt idx="11">
                  <c:v>271</c:v>
                </c:pt>
                <c:pt idx="14">
                  <c:v>436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960</c:v>
                </c:pt>
                <c:pt idx="3">
                  <c:v>952</c:v>
                </c:pt>
                <c:pt idx="6">
                  <c:v>919</c:v>
                </c:pt>
                <c:pt idx="9">
                  <c:v>867</c:v>
                </c:pt>
                <c:pt idx="12">
                  <c:v>934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c:v>
                </c:pt>
                <c:pt idx="3">
                  <c:v>789</c:v>
                </c:pt>
                <c:pt idx="6">
                  <c:v>857</c:v>
                </c:pt>
                <c:pt idx="9">
                  <c:v>934</c:v>
                </c:pt>
                <c:pt idx="12">
                  <c:v>1203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1605</c:v>
                </c:pt>
                <c:pt idx="3">
                  <c:v>1590</c:v>
                </c:pt>
                <c:pt idx="6">
                  <c:v>1633</c:v>
                </c:pt>
                <c:pt idx="9">
                  <c:v>1674</c:v>
                </c:pt>
                <c:pt idx="12">
                  <c:v>1727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3052</c:v>
                </c:pt>
                <c:pt idx="3">
                  <c:v>2962</c:v>
                </c:pt>
                <c:pt idx="6">
                  <c:v>2942</c:v>
                </c:pt>
                <c:pt idx="9">
                  <c:v>2937</c:v>
                </c:pt>
                <c:pt idx="12">
                  <c:v>2935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8131192"/>
        <c:axId val="39813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2769</c:v>
                </c:pt>
                <c:pt idx="2">
                  <c:v>#N/A</c:v>
                </c:pt>
                <c:pt idx="3">
                  <c:v>#N/A</c:v>
                </c:pt>
                <c:pt idx="4">
                  <c:v>3194</c:v>
                </c:pt>
                <c:pt idx="5">
                  <c:v>#N/A</c:v>
                </c:pt>
                <c:pt idx="6">
                  <c:v>#N/A</c:v>
                </c:pt>
                <c:pt idx="7">
                  <c:v>3129</c:v>
                </c:pt>
                <c:pt idx="8">
                  <c:v>#N/A</c:v>
                </c:pt>
                <c:pt idx="9">
                  <c:v>#N/A</c:v>
                </c:pt>
                <c:pt idx="10">
                  <c:v>2909</c:v>
                </c:pt>
                <c:pt idx="11">
                  <c:v>#N/A</c:v>
                </c:pt>
                <c:pt idx="12">
                  <c:v>#N/A</c:v>
                </c:pt>
                <c:pt idx="13">
                  <c:v>3098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8131192"/>
        <c:axId val="398131584"/>
      </c:lineChart>
      <c:catAx>
        <c:axId val="39813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131584"/>
        <c:crosses val="autoZero"/>
        <c:auto val="1"/>
        <c:lblAlgn val="ctr"/>
        <c:lblOffset val="100"/>
        <c:tickLblSkip val="1"/>
        <c:tickMarkSkip val="1"/>
        <c:noMultiLvlLbl val="0"/>
      </c:catAx>
      <c:valAx>
        <c:axId val="39813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3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{6E975EF4-D96D-407D-BFEF-3242A2AF146B}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{6B10C8A0-373A-429F-8F2F-49634F4125F0}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{458351A5-71C9-4648-BA8A-E24D7C460C2C}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{74CB85BD-3874-4FB6-A087-43A023E56E7E}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{441FDC0D-5A7C-454B-A8E5-024476FE5A8E}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pt idx="3">
                  <c:v>148.6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{94AECDFF-566C-4D1C-9384-76BDA251998A}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{BB7F7E2C-F068-4878-AFB0-9ACDD46C755C}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{31EE3E1A-F97F-40C2-9607-2925FCA1F2FA}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{B4C0A5B2-809B-49B2-B1CD-ABEF286B1C02}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{70A25495-E97C-429F-BEBB-82DDF06988B9}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98132368"/>
        <c:axId val="398132760"/>
      </c:scatterChart>
      <c:valAx>
        <c:axId val="398132368"/>
        <c:scaling>
          <c:orientation val="minMax"/>
          <c:max val="57.4"/>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132760"/>
        <c:crosses val="autoZero"/>
        <c:crossBetween val="midCat"/>
      </c:valAx>
      <c:valAx>
        <c:axId val="39813276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132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{33B4B4DE-BDDB-4A1F-800E-E158EAC813AE}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{F3618032-8EFD-416C-9FC2-330624612E32}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{B9E4EF60-0535-4522-A66E-280CEF9E9794}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{07046A3F-D1D7-4EB0-A71F-38B7F27C8AD4}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{CC60A1B4-9C19-4918-8711-2582E55AF515}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12.7</c:v>
                </c:pt>
                <c:pt idx="2">
                  <c:v>11.7</c:v>
                </c:pt>
                <c:pt idx="3">
                  <c:v>9.8000000000000007</c:v>
                </c:pt>
                <c:pt idx="4">
                  <c:v>8.1999999999999993</c:v>
                </c:pt>
              </c:numCache>
            </c:numRef>
          </c:xVal>
          <c:yVal>
            <c:numRef>
              <c:f>公会計指標分析・財政指標組合せ分析表!$K$73:$O$73</c:f>
              <c:numCache>
                <c:formatCode>#,##0.0;"▲ "#,##0.0</c:formatCode>
                <c:ptCount val="5"/>
                <c:pt idx="0">
                  <c:v>149.1</c:v>
                </c:pt>
                <c:pt idx="1">
                  <c:v>170.2</c:v>
                </c:pt>
                <c:pt idx="2">
                  <c:v>168.7</c:v>
                </c:pt>
                <c:pt idx="3">
                  <c:v>148.6</c:v>
                </c:pt>
                <c:pt idx="4">
                  <c:v>160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{372BF962-BCEB-4C95-98CC-472523F007F4}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{DE37EB58-992F-473F-9B40-F693E00E5618}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{85B2D461-A1B7-40EC-92D8-0257A1501350}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38452341200167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{EE5D0D4C-4714-4211-BB40-5B4FC1B7A50A}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0264011116257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{EBBE7F72-0C12-49F1-A8E1-9D5DC45E2077}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98130408"/>
        <c:axId val="398133544"/>
      </c:scatterChart>
      <c:valAx>
        <c:axId val="398130408"/>
        <c:scaling>
          <c:orientation val="minMax"/>
          <c:max val="13.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133544"/>
        <c:crosses val="autoZero"/>
        <c:crossBetween val="midCat"/>
      </c:valAx>
      <c:valAx>
        <c:axId val="398133544"/>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8130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年度は、平成</a:t>
          </a:r>
          <a:r>
            <a:rPr kumimoji="1" lang="en-US" altLang="ja-JP" sz="1300">
              <a:solidFill>
                <a:sysClr val="windowText" lastClr="000000"/>
              </a:solidFill>
              <a:effectLst/>
              <a:latin typeface="+mn-ea"/>
              <a:ea typeface="+mn-ea"/>
              <a:cs typeface="+mn-cs"/>
            </a:rPr>
            <a:t>15</a:t>
          </a:r>
          <a:r>
            <a:rPr kumimoji="1" lang="ja-JP" altLang="ja-JP" sz="1300">
              <a:solidFill>
                <a:sysClr val="windowText" lastClr="000000"/>
              </a:solidFill>
              <a:effectLst/>
              <a:latin typeface="+mn-ea"/>
              <a:ea typeface="+mn-ea"/>
              <a:cs typeface="+mn-cs"/>
            </a:rPr>
            <a:t>年度の地域情報センター、平成</a:t>
          </a:r>
          <a:r>
            <a:rPr kumimoji="1" lang="en-US" altLang="ja-JP" sz="1300">
              <a:solidFill>
                <a:sysClr val="windowText" lastClr="000000"/>
              </a:solidFill>
              <a:effectLst/>
              <a:latin typeface="+mn-ea"/>
              <a:ea typeface="+mn-ea"/>
              <a:cs typeface="+mn-cs"/>
            </a:rPr>
            <a:t>16</a:t>
          </a:r>
          <a:r>
            <a:rPr kumimoji="1" lang="ja-JP" altLang="ja-JP" sz="1300">
              <a:solidFill>
                <a:sysClr val="windowText" lastClr="000000"/>
              </a:solidFill>
              <a:effectLst/>
              <a:latin typeface="+mn-ea"/>
              <a:ea typeface="+mn-ea"/>
              <a:cs typeface="+mn-cs"/>
            </a:rPr>
            <a:t>年度の町営住宅、展望公園の建設、平成</a:t>
          </a:r>
          <a:r>
            <a:rPr kumimoji="1" lang="en-US" altLang="ja-JP" sz="1300">
              <a:solidFill>
                <a:sysClr val="windowText" lastClr="000000"/>
              </a:solidFill>
              <a:effectLst/>
              <a:latin typeface="+mn-ea"/>
              <a:ea typeface="+mn-ea"/>
              <a:cs typeface="+mn-cs"/>
            </a:rPr>
            <a:t>18</a:t>
          </a:r>
          <a:r>
            <a:rPr kumimoji="1" lang="ja-JP" altLang="ja-JP" sz="1300">
              <a:solidFill>
                <a:sysClr val="windowText" lastClr="000000"/>
              </a:solidFill>
              <a:effectLst/>
              <a:latin typeface="+mn-ea"/>
              <a:ea typeface="+mn-ea"/>
              <a:cs typeface="+mn-cs"/>
            </a:rPr>
            <a:t>年度の小学校安全対策事業の実施等の大規模事業、また、臨時財政対策債の据置期間終了、退職手当債発行による元金等の償還がピークとなっており、平成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年度については元利償還金が減となっている。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しかし、今後は湯河原町・真鶴町衛生組合が実施した大規模改修事業の償還が平成</a:t>
          </a:r>
          <a:r>
            <a:rPr kumimoji="1" lang="en-US" altLang="ja-JP" sz="1300">
              <a:solidFill>
                <a:sysClr val="windowText" lastClr="000000"/>
              </a:solidFill>
              <a:effectLst/>
              <a:latin typeface="+mn-ea"/>
              <a:ea typeface="+mn-ea"/>
              <a:cs typeface="+mn-cs"/>
            </a:rPr>
            <a:t>29</a:t>
          </a:r>
          <a:r>
            <a:rPr kumimoji="1" lang="ja-JP" altLang="ja-JP" sz="1300">
              <a:solidFill>
                <a:sysClr val="windowText" lastClr="000000"/>
              </a:solidFill>
              <a:effectLst/>
              <a:latin typeface="+mn-ea"/>
              <a:ea typeface="+mn-ea"/>
              <a:cs typeface="+mn-cs"/>
            </a:rPr>
            <a:t>年度より発生し次のピークが見込まれるため、町単独事業の実施は今後も事業の取捨選択を的確に実施し、財政の健全化に努める必要がある。</a:t>
          </a:r>
          <a:endParaRPr lang="ja-JP" altLang="ja-JP" sz="1300">
            <a:solidFill>
              <a:sysClr val="windowText" lastClr="000000"/>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一般会計については平成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年度が償還のピークとなっていたため減少傾向であるが平成</a:t>
          </a:r>
          <a:r>
            <a:rPr kumimoji="1" lang="en-US" altLang="ja-JP" sz="1300">
              <a:solidFill>
                <a:sysClr val="windowText" lastClr="000000"/>
              </a:solidFill>
              <a:effectLst/>
              <a:latin typeface="+mn-ea"/>
              <a:ea typeface="+mn-ea"/>
              <a:cs typeface="+mn-cs"/>
            </a:rPr>
            <a:t>19</a:t>
          </a:r>
          <a:r>
            <a:rPr kumimoji="1" lang="ja-JP" altLang="ja-JP" sz="1300">
              <a:solidFill>
                <a:sysClr val="windowText" lastClr="000000"/>
              </a:solidFill>
              <a:effectLst/>
              <a:latin typeface="+mn-ea"/>
              <a:ea typeface="+mn-ea"/>
              <a:cs typeface="+mn-cs"/>
            </a:rPr>
            <a:t>年３月に供用を開始した下水道事業への負担などで近年の地方債現在高は横ばい状態で推移している。</a:t>
          </a:r>
          <a:endParaRPr lang="ja-JP" altLang="ja-JP" sz="1300">
            <a:solidFill>
              <a:sysClr val="windowText" lastClr="000000"/>
            </a:solidFill>
            <a:effectLst/>
            <a:latin typeface="+mn-ea"/>
            <a:ea typeface="+mn-ea"/>
          </a:endParaRPr>
        </a:p>
        <a:p>
          <a:pPr eaLnBrk="1" fontAlgn="auto" latinLnBrk="0" hangingPunct="1"/>
          <a:r>
            <a:rPr kumimoji="1" lang="ja-JP" altLang="ja-JP" sz="1300">
              <a:solidFill>
                <a:sysClr val="windowText" lastClr="000000"/>
              </a:solidFill>
              <a:effectLst/>
              <a:latin typeface="+mn-ea"/>
              <a:ea typeface="+mn-ea"/>
              <a:cs typeface="+mn-cs"/>
            </a:rPr>
            <a:t>　しかし、湯河原町・真鶴町衛生組合が実施した大規模改修事業の償還が平成</a:t>
          </a:r>
          <a:r>
            <a:rPr kumimoji="1" lang="en-US" altLang="ja-JP" sz="1300">
              <a:solidFill>
                <a:sysClr val="windowText" lastClr="000000"/>
              </a:solidFill>
              <a:effectLst/>
              <a:latin typeface="+mn-ea"/>
              <a:ea typeface="+mn-ea"/>
              <a:cs typeface="+mn-cs"/>
            </a:rPr>
            <a:t>29</a:t>
          </a:r>
          <a:r>
            <a:rPr kumimoji="1" lang="ja-JP" altLang="ja-JP" sz="1300">
              <a:solidFill>
                <a:sysClr val="windowText" lastClr="000000"/>
              </a:solidFill>
              <a:effectLst/>
              <a:latin typeface="+mn-ea"/>
              <a:ea typeface="+mn-ea"/>
              <a:cs typeface="+mn-cs"/>
            </a:rPr>
            <a:t>年度より発生し次のピークが新たに見込まれるため、町単独事業の実施は今後も事業の取捨選択を的確に実施し、財政の健全化に努める必要がある。</a:t>
          </a:r>
          <a:endParaRPr lang="ja-JP" altLang="ja-JP" sz="13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有形固定資産減価償却率は類似団体平均を</a:t>
          </a:r>
          <a:r>
            <a:rPr lang="ja-JP" altLang="en-US" sz="1100">
              <a:solidFill>
                <a:schemeClr val="dk1"/>
              </a:solidFill>
              <a:effectLst/>
              <a:latin typeface="+mn-lt"/>
              <a:ea typeface="+mn-ea"/>
              <a:cs typeface="+mn-cs"/>
            </a:rPr>
            <a:t>やや下</a:t>
          </a:r>
          <a:r>
            <a:rPr lang="ja-JP" altLang="ja-JP" sz="1100">
              <a:solidFill>
                <a:schemeClr val="dk1"/>
              </a:solidFill>
              <a:effectLst/>
              <a:latin typeface="+mn-lt"/>
              <a:ea typeface="+mn-ea"/>
              <a:cs typeface="+mn-cs"/>
            </a:rPr>
            <a:t>回</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年前後に整備した公共施設の多く</a:t>
          </a:r>
          <a:r>
            <a:rPr lang="ja-JP" altLang="en-US" sz="1100">
              <a:solidFill>
                <a:schemeClr val="dk1"/>
              </a:solidFill>
              <a:effectLst/>
              <a:latin typeface="+mn-lt"/>
              <a:ea typeface="+mn-ea"/>
              <a:cs typeface="+mn-cs"/>
            </a:rPr>
            <a:t>は老朽化</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進行していることから</a:t>
          </a:r>
          <a:r>
            <a:rPr lang="ja-JP" altLang="ja-JP" sz="1100">
              <a:solidFill>
                <a:schemeClr val="dk1"/>
              </a:solidFill>
              <a:effectLst/>
              <a:latin typeface="+mn-lt"/>
              <a:ea typeface="+mn-ea"/>
              <a:cs typeface="+mn-cs"/>
            </a:rPr>
            <a:t>、大規模修繕や更新の時期を迎えつつあ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年度に策定した「公共施設等総合管理計画」及び、今後策定予定の「個別施設計画」により施設等の更新・維持保全を図りつつ、複合・集約化に取り組む。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5484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1089</xdr:rowOff>
    </xdr:from>
    <xdr:to>
      <xdr:col>3</xdr:col>
      <xdr:colOff>511175</xdr:colOff>
      <xdr:row>32</xdr:row>
      <xdr:rowOff>102689</xdr:rowOff>
    </xdr:to>
    <xdr:sp macro="" textlink="">
      <xdr:nvSpPr>
        <xdr:cNvPr id="79" name="円/楕円 78"/>
        <xdr:cNvSpPr/>
      </xdr:nvSpPr>
      <xdr:spPr>
        <a:xfrm>
          <a:off x="4000500" y="54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93816</xdr:rowOff>
    </xdr:from>
    <xdr:ext cx="405111" cy="259045"/>
    <xdr:sp macro="" textlink="">
      <xdr:nvSpPr>
        <xdr:cNvPr id="81" name="n_1mainValue有形固定資産減価償却率"/>
        <xdr:cNvSpPr txBox="1"/>
      </xdr:nvSpPr>
      <xdr:spPr>
        <a:xfrm>
          <a:off x="3836043"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16256</xdr:rowOff>
    </xdr:from>
    <xdr:to>
      <xdr:col>5</xdr:col>
      <xdr:colOff>409575</xdr:colOff>
      <xdr:row>39</xdr:row>
      <xdr:rowOff>117856</xdr:rowOff>
    </xdr:to>
    <xdr:sp macro="" textlink="">
      <xdr:nvSpPr>
        <xdr:cNvPr id="68" name="円/楕円 67"/>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108983</xdr:rowOff>
    </xdr:from>
    <xdr:ext cx="405111" cy="259045"/>
    <xdr:sp macro="" textlink="">
      <xdr:nvSpPr>
        <xdr:cNvPr id="70" name="n_1mainValue【道路】&#10;有形固定資産減価償却率"/>
        <xdr:cNvSpPr txBox="1"/>
      </xdr:nvSpPr>
      <xdr:spPr>
        <a:xfrm>
          <a:off x="3582043"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132156</xdr:rowOff>
    </xdr:from>
    <xdr:to>
      <xdr:col>14</xdr:col>
      <xdr:colOff>79375</xdr:colOff>
      <xdr:row>41</xdr:row>
      <xdr:rowOff>62306</xdr:rowOff>
    </xdr:to>
    <xdr:sp macro="" textlink="">
      <xdr:nvSpPr>
        <xdr:cNvPr id="107" name="円/楕円 106"/>
        <xdr:cNvSpPr/>
      </xdr:nvSpPr>
      <xdr:spPr>
        <a:xfrm>
          <a:off x="9588500" y="69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53433</xdr:rowOff>
    </xdr:from>
    <xdr:ext cx="534377" cy="259045"/>
    <xdr:sp macro="" textlink="">
      <xdr:nvSpPr>
        <xdr:cNvPr id="109" name="n_1mainValue【道路】&#10;一人当たり延長"/>
        <xdr:cNvSpPr txBox="1"/>
      </xdr:nvSpPr>
      <xdr:spPr>
        <a:xfrm>
          <a:off x="9359410" y="70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30843</xdr:rowOff>
    </xdr:from>
    <xdr:to>
      <xdr:col>5</xdr:col>
      <xdr:colOff>409575</xdr:colOff>
      <xdr:row>56</xdr:row>
      <xdr:rowOff>132443</xdr:rowOff>
    </xdr:to>
    <xdr:sp macro="" textlink="">
      <xdr:nvSpPr>
        <xdr:cNvPr id="149" name="円/楕円 148"/>
        <xdr:cNvSpPr/>
      </xdr:nvSpPr>
      <xdr:spPr>
        <a:xfrm>
          <a:off x="3746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148970</xdr:rowOff>
    </xdr:from>
    <xdr:ext cx="405111" cy="259045"/>
    <xdr:sp macro="" textlink="">
      <xdr:nvSpPr>
        <xdr:cNvPr id="151" name="n_1mainValue【橋りょう・トンネル】&#10;有形固定資産減価償却率"/>
        <xdr:cNvSpPr txBox="1"/>
      </xdr:nvSpPr>
      <xdr:spPr>
        <a:xfrm>
          <a:off x="3582043"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3566</xdr:rowOff>
    </xdr:from>
    <xdr:to>
      <xdr:col>14</xdr:col>
      <xdr:colOff>79375</xdr:colOff>
      <xdr:row>64</xdr:row>
      <xdr:rowOff>105166</xdr:rowOff>
    </xdr:to>
    <xdr:sp macro="" textlink="">
      <xdr:nvSpPr>
        <xdr:cNvPr id="188" name="円/楕円 187"/>
        <xdr:cNvSpPr/>
      </xdr:nvSpPr>
      <xdr:spPr>
        <a:xfrm>
          <a:off x="9588500" y="109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96293</xdr:rowOff>
    </xdr:from>
    <xdr:ext cx="534377" cy="259045"/>
    <xdr:sp macro="" textlink="">
      <xdr:nvSpPr>
        <xdr:cNvPr id="190" name="n_1mainValue【橋りょう・トンネル】&#10;一人当たり有形固定資産（償却資産）額"/>
        <xdr:cNvSpPr txBox="1"/>
      </xdr:nvSpPr>
      <xdr:spPr>
        <a:xfrm>
          <a:off x="9359411" y="110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60452</xdr:rowOff>
    </xdr:from>
    <xdr:to>
      <xdr:col>5</xdr:col>
      <xdr:colOff>409575</xdr:colOff>
      <xdr:row>86</xdr:row>
      <xdr:rowOff>162052</xdr:rowOff>
    </xdr:to>
    <xdr:sp macro="" textlink="">
      <xdr:nvSpPr>
        <xdr:cNvPr id="226" name="円/楕円 225"/>
        <xdr:cNvSpPr/>
      </xdr:nvSpPr>
      <xdr:spPr>
        <a:xfrm>
          <a:off x="3746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153179</xdr:rowOff>
    </xdr:from>
    <xdr:ext cx="405111" cy="259045"/>
    <xdr:sp macro="" textlink="">
      <xdr:nvSpPr>
        <xdr:cNvPr id="228" name="n_1mainValue【公営住宅】&#10;有形固定資産減価償却率"/>
        <xdr:cNvSpPr txBox="1"/>
      </xdr:nvSpPr>
      <xdr:spPr>
        <a:xfrm>
          <a:off x="3582043" y="1489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19630</xdr:rowOff>
    </xdr:from>
    <xdr:to>
      <xdr:col>14</xdr:col>
      <xdr:colOff>79375</xdr:colOff>
      <xdr:row>86</xdr:row>
      <xdr:rowOff>121230</xdr:rowOff>
    </xdr:to>
    <xdr:sp macro="" textlink="">
      <xdr:nvSpPr>
        <xdr:cNvPr id="267" name="円/楕円 266"/>
        <xdr:cNvSpPr/>
      </xdr:nvSpPr>
      <xdr:spPr>
        <a:xfrm>
          <a:off x="9588500" y="147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112357</xdr:rowOff>
    </xdr:from>
    <xdr:ext cx="469744" cy="259045"/>
    <xdr:sp macro="" textlink="">
      <xdr:nvSpPr>
        <xdr:cNvPr id="269" name="n_1mainValue【公営住宅】&#10;一人当たり面積"/>
        <xdr:cNvSpPr txBox="1"/>
      </xdr:nvSpPr>
      <xdr:spPr>
        <a:xfrm>
          <a:off x="9391727" y="148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2" name="テキスト ボックス 28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2" name="テキスト ボックス 29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4" name="テキスト ボックス 29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131718</xdr:rowOff>
    </xdr:from>
    <xdr:to>
      <xdr:col>6</xdr:col>
      <xdr:colOff>510540</xdr:colOff>
      <xdr:row>103</xdr:row>
      <xdr:rowOff>126819</xdr:rowOff>
    </xdr:to>
    <xdr:cxnSp macro="">
      <xdr:nvCxnSpPr>
        <xdr:cNvPr id="296" name="直線コネクタ 295"/>
        <xdr:cNvCxnSpPr/>
      </xdr:nvCxnSpPr>
      <xdr:spPr>
        <a:xfrm flipV="1">
          <a:off x="4634865" y="17276718"/>
          <a:ext cx="0" cy="50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130646</xdr:rowOff>
    </xdr:from>
    <xdr:ext cx="405111" cy="259045"/>
    <xdr:sp macro="" textlink="">
      <xdr:nvSpPr>
        <xdr:cNvPr id="297" name="【港湾・漁港】&#10;有形固定資産減価償却率最小値テキスト"/>
        <xdr:cNvSpPr txBox="1"/>
      </xdr:nvSpPr>
      <xdr:spPr>
        <a:xfrm>
          <a:off x="4724400" y="1778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103</xdr:row>
      <xdr:rowOff>126819</xdr:rowOff>
    </xdr:from>
    <xdr:to>
      <xdr:col>6</xdr:col>
      <xdr:colOff>600075</xdr:colOff>
      <xdr:row>103</xdr:row>
      <xdr:rowOff>126819</xdr:rowOff>
    </xdr:to>
    <xdr:cxnSp macro="">
      <xdr:nvCxnSpPr>
        <xdr:cNvPr id="298" name="直線コネクタ 297"/>
        <xdr:cNvCxnSpPr/>
      </xdr:nvCxnSpPr>
      <xdr:spPr>
        <a:xfrm>
          <a:off x="4546600" y="177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78395</xdr:rowOff>
    </xdr:from>
    <xdr:ext cx="405111" cy="259045"/>
    <xdr:sp macro="" textlink="">
      <xdr:nvSpPr>
        <xdr:cNvPr id="299" name="【港湾・漁港】&#10;有形固定資産減価償却率最大値テキスト"/>
        <xdr:cNvSpPr txBox="1"/>
      </xdr:nvSpPr>
      <xdr:spPr>
        <a:xfrm>
          <a:off x="4724400" y="1705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100</xdr:row>
      <xdr:rowOff>131718</xdr:rowOff>
    </xdr:from>
    <xdr:to>
      <xdr:col>6</xdr:col>
      <xdr:colOff>600075</xdr:colOff>
      <xdr:row>100</xdr:row>
      <xdr:rowOff>131718</xdr:rowOff>
    </xdr:to>
    <xdr:cxnSp macro="">
      <xdr:nvCxnSpPr>
        <xdr:cNvPr id="300" name="直線コネクタ 299"/>
        <xdr:cNvCxnSpPr/>
      </xdr:nvCxnSpPr>
      <xdr:spPr>
        <a:xfrm>
          <a:off x="4546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95266</xdr:rowOff>
    </xdr:from>
    <xdr:ext cx="405111" cy="259045"/>
    <xdr:sp macro="" textlink="">
      <xdr:nvSpPr>
        <xdr:cNvPr id="301" name="【港湾・漁港】&#10;有形固定資産減価償却率平均値テキスト"/>
        <xdr:cNvSpPr txBox="1"/>
      </xdr:nvSpPr>
      <xdr:spPr>
        <a:xfrm>
          <a:off x="4724400" y="17583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116839</xdr:rowOff>
    </xdr:from>
    <xdr:to>
      <xdr:col>6</xdr:col>
      <xdr:colOff>561975</xdr:colOff>
      <xdr:row>103</xdr:row>
      <xdr:rowOff>46989</xdr:rowOff>
    </xdr:to>
    <xdr:sp macro="" textlink="">
      <xdr:nvSpPr>
        <xdr:cNvPr id="302" name="フローチャート : 判断 301"/>
        <xdr:cNvSpPr/>
      </xdr:nvSpPr>
      <xdr:spPr>
        <a:xfrm>
          <a:off x="45847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123371</xdr:rowOff>
    </xdr:from>
    <xdr:to>
      <xdr:col>5</xdr:col>
      <xdr:colOff>409575</xdr:colOff>
      <xdr:row>105</xdr:row>
      <xdr:rowOff>53521</xdr:rowOff>
    </xdr:to>
    <xdr:sp macro="" textlink="">
      <xdr:nvSpPr>
        <xdr:cNvPr id="303" name="フローチャート : 判断 302"/>
        <xdr:cNvSpPr/>
      </xdr:nvSpPr>
      <xdr:spPr>
        <a:xfrm>
          <a:off x="3746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109</xdr:row>
      <xdr:rowOff>49893</xdr:rowOff>
    </xdr:from>
    <xdr:to>
      <xdr:col>5</xdr:col>
      <xdr:colOff>409575</xdr:colOff>
      <xdr:row>109</xdr:row>
      <xdr:rowOff>151493</xdr:rowOff>
    </xdr:to>
    <xdr:sp macro="" textlink="">
      <xdr:nvSpPr>
        <xdr:cNvPr id="309" name="円/楕円 308"/>
        <xdr:cNvSpPr/>
      </xdr:nvSpPr>
      <xdr:spPr>
        <a:xfrm>
          <a:off x="3746500" y="187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70048</xdr:rowOff>
    </xdr:from>
    <xdr:ext cx="405111" cy="259045"/>
    <xdr:sp macro="" textlink="">
      <xdr:nvSpPr>
        <xdr:cNvPr id="310" name="n_1aveValue【港湾・漁港】&#10;有形固定資産減価償却率"/>
        <xdr:cNvSpPr txBox="1"/>
      </xdr:nvSpPr>
      <xdr:spPr>
        <a:xfrm>
          <a:off x="3582043"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142620</xdr:rowOff>
    </xdr:from>
    <xdr:ext cx="405111" cy="259045"/>
    <xdr:sp macro="" textlink="">
      <xdr:nvSpPr>
        <xdr:cNvPr id="311" name="n_1mainValue【港湾・漁港】&#10;有形固定資産減価償却率"/>
        <xdr:cNvSpPr txBox="1"/>
      </xdr:nvSpPr>
      <xdr:spPr>
        <a:xfrm>
          <a:off x="3582043" y="188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2" name="直線コネクタ 3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3" name="テキスト ボックス 32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4" name="直線コネクタ 3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5" name="テキスト ボックス 32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6" name="直線コネクタ 3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7" name="テキスト ボックス 32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8" name="直線コネクタ 3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9" name="テキスト ボックス 32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0" name="直線コネクタ 3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1" name="テキスト ボックス 33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3" name="テキスト ボックス 33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41049</xdr:rowOff>
    </xdr:from>
    <xdr:to>
      <xdr:col>15</xdr:col>
      <xdr:colOff>180340</xdr:colOff>
      <xdr:row>107</xdr:row>
      <xdr:rowOff>37015</xdr:rowOff>
    </xdr:to>
    <xdr:cxnSp macro="">
      <xdr:nvCxnSpPr>
        <xdr:cNvPr id="335" name="直線コネクタ 334"/>
        <xdr:cNvCxnSpPr/>
      </xdr:nvCxnSpPr>
      <xdr:spPr>
        <a:xfrm flipV="1">
          <a:off x="10476865" y="17528949"/>
          <a:ext cx="0" cy="853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40842</xdr:rowOff>
    </xdr:from>
    <xdr:ext cx="599010" cy="259045"/>
    <xdr:sp macro="" textlink="">
      <xdr:nvSpPr>
        <xdr:cNvPr id="336" name="【港湾・漁港】&#10;一人当たり有形固定資産（償却資産）額最小値テキスト"/>
        <xdr:cNvSpPr txBox="1"/>
      </xdr:nvSpPr>
      <xdr:spPr>
        <a:xfrm>
          <a:off x="10566400" y="1838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107</xdr:row>
      <xdr:rowOff>37015</xdr:rowOff>
    </xdr:from>
    <xdr:to>
      <xdr:col>15</xdr:col>
      <xdr:colOff>269875</xdr:colOff>
      <xdr:row>107</xdr:row>
      <xdr:rowOff>37015</xdr:rowOff>
    </xdr:to>
    <xdr:cxnSp macro="">
      <xdr:nvCxnSpPr>
        <xdr:cNvPr id="337" name="直線コネクタ 336"/>
        <xdr:cNvCxnSpPr/>
      </xdr:nvCxnSpPr>
      <xdr:spPr>
        <a:xfrm>
          <a:off x="10388600" y="183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159176</xdr:rowOff>
    </xdr:from>
    <xdr:ext cx="599010" cy="259045"/>
    <xdr:sp macro="" textlink="">
      <xdr:nvSpPr>
        <xdr:cNvPr id="338" name="【港湾・漁港】&#10;一人当たり有形固定資産（償却資産）額最大値テキスト"/>
        <xdr:cNvSpPr txBox="1"/>
      </xdr:nvSpPr>
      <xdr:spPr>
        <a:xfrm>
          <a:off x="10566400" y="173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102</xdr:row>
      <xdr:rowOff>41049</xdr:rowOff>
    </xdr:from>
    <xdr:to>
      <xdr:col>15</xdr:col>
      <xdr:colOff>269875</xdr:colOff>
      <xdr:row>102</xdr:row>
      <xdr:rowOff>41049</xdr:rowOff>
    </xdr:to>
    <xdr:cxnSp macro="">
      <xdr:nvCxnSpPr>
        <xdr:cNvPr id="339" name="直線コネクタ 338"/>
        <xdr:cNvCxnSpPr/>
      </xdr:nvCxnSpPr>
      <xdr:spPr>
        <a:xfrm>
          <a:off x="10388600" y="1752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168335</xdr:rowOff>
    </xdr:from>
    <xdr:ext cx="599010" cy="259045"/>
    <xdr:sp macro="" textlink="">
      <xdr:nvSpPr>
        <xdr:cNvPr id="340" name="【港湾・漁港】&#10;一人当たり有形固定資産（償却資産）額平均値テキスト"/>
        <xdr:cNvSpPr txBox="1"/>
      </xdr:nvSpPr>
      <xdr:spPr>
        <a:xfrm>
          <a:off x="10566400" y="1782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18458</xdr:rowOff>
    </xdr:from>
    <xdr:to>
      <xdr:col>15</xdr:col>
      <xdr:colOff>231775</xdr:colOff>
      <xdr:row>104</xdr:row>
      <xdr:rowOff>120058</xdr:rowOff>
    </xdr:to>
    <xdr:sp macro="" textlink="">
      <xdr:nvSpPr>
        <xdr:cNvPr id="341" name="フローチャート : 判断 340"/>
        <xdr:cNvSpPr/>
      </xdr:nvSpPr>
      <xdr:spPr>
        <a:xfrm>
          <a:off x="10426700" y="178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95146</xdr:rowOff>
    </xdr:from>
    <xdr:to>
      <xdr:col>14</xdr:col>
      <xdr:colOff>79375</xdr:colOff>
      <xdr:row>100</xdr:row>
      <xdr:rowOff>25296</xdr:rowOff>
    </xdr:to>
    <xdr:sp macro="" textlink="">
      <xdr:nvSpPr>
        <xdr:cNvPr id="342" name="フローチャート : 判断 341"/>
        <xdr:cNvSpPr/>
      </xdr:nvSpPr>
      <xdr:spPr>
        <a:xfrm>
          <a:off x="9588500" y="170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82583</xdr:rowOff>
    </xdr:from>
    <xdr:to>
      <xdr:col>14</xdr:col>
      <xdr:colOff>79375</xdr:colOff>
      <xdr:row>109</xdr:row>
      <xdr:rowOff>12733</xdr:rowOff>
    </xdr:to>
    <xdr:sp macro="" textlink="">
      <xdr:nvSpPr>
        <xdr:cNvPr id="348" name="円/楕円 347"/>
        <xdr:cNvSpPr/>
      </xdr:nvSpPr>
      <xdr:spPr>
        <a:xfrm>
          <a:off x="9588500" y="185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41823</xdr:rowOff>
    </xdr:from>
    <xdr:ext cx="599010" cy="259045"/>
    <xdr:sp macro="" textlink="">
      <xdr:nvSpPr>
        <xdr:cNvPr id="349" name="n_1aveValue【港湾・漁港】&#10;一人当たり有形固定資産（償却資産）額"/>
        <xdr:cNvSpPr txBox="1"/>
      </xdr:nvSpPr>
      <xdr:spPr>
        <a:xfrm>
          <a:off x="9327094" y="1684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466802</xdr:colOff>
      <xdr:row>109</xdr:row>
      <xdr:rowOff>3860</xdr:rowOff>
    </xdr:from>
    <xdr:ext cx="469744" cy="259045"/>
    <xdr:sp macro="" textlink="">
      <xdr:nvSpPr>
        <xdr:cNvPr id="350" name="n_1mainValue【港湾・漁港】&#10;一人当たり有形固定資産（償却資産）額"/>
        <xdr:cNvSpPr txBox="1"/>
      </xdr:nvSpPr>
      <xdr:spPr>
        <a:xfrm>
          <a:off x="9391727" y="1869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1" name="テキスト ボックス 3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2" name="直線コネクタ 3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3" name="テキスト ボックス 3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4" name="直線コネクタ 3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5" name="テキスト ボックス 3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6" name="直線コネクタ 3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7" name="テキスト ボックス 3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8" name="直線コネクタ 3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9" name="テキスト ボックス 3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0" name="直線コネクタ 3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1" name="テキスト ボックス 3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5" name="直線コネクタ 374"/>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6"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7" name="直線コネクタ 376"/>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9" name="直線コネクタ 37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80"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81" name="フローチャート : 判断 380"/>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82" name="フローチャート : 判断 381"/>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128270</xdr:rowOff>
    </xdr:from>
    <xdr:to>
      <xdr:col>22</xdr:col>
      <xdr:colOff>415925</xdr:colOff>
      <xdr:row>36</xdr:row>
      <xdr:rowOff>58420</xdr:rowOff>
    </xdr:to>
    <xdr:sp macro="" textlink="">
      <xdr:nvSpPr>
        <xdr:cNvPr id="388" name="円/楕円 38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89"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74947</xdr:rowOff>
    </xdr:from>
    <xdr:ext cx="405111" cy="259045"/>
    <xdr:sp macro="" textlink="">
      <xdr:nvSpPr>
        <xdr:cNvPr id="390" name="n_1mainValue【認定こども園・幼稚園・保育所】&#10;有形固定資産減価償却率"/>
        <xdr:cNvSpPr txBox="1"/>
      </xdr:nvSpPr>
      <xdr:spPr>
        <a:xfrm>
          <a:off x="15266043"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2" name="テキスト ボックス 40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4" name="テキスト ボックス 40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6" name="テキスト ボックス 40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8" name="テキスト ボックス 40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10" name="テキスト ボックス 40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2" name="テキスト ボックス 41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16" name="直線コネクタ 415"/>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17"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18" name="直線コネクタ 417"/>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19"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20" name="直線コネクタ 419"/>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21"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22" name="フローチャート : 判断 421"/>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23" name="フローチャート : 判断 422"/>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115207</xdr:rowOff>
    </xdr:from>
    <xdr:to>
      <xdr:col>31</xdr:col>
      <xdr:colOff>85725</xdr:colOff>
      <xdr:row>40</xdr:row>
      <xdr:rowOff>45357</xdr:rowOff>
    </xdr:to>
    <xdr:sp macro="" textlink="">
      <xdr:nvSpPr>
        <xdr:cNvPr id="429" name="円/楕円 428"/>
        <xdr:cNvSpPr/>
      </xdr:nvSpPr>
      <xdr:spPr>
        <a:xfrm>
          <a:off x="2127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430"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36484</xdr:rowOff>
    </xdr:from>
    <xdr:ext cx="469744" cy="259045"/>
    <xdr:sp macro="" textlink="">
      <xdr:nvSpPr>
        <xdr:cNvPr id="431" name="n_1mainValue【認定こども園・幼稚園・保育所】&#10;一人当たり面積"/>
        <xdr:cNvSpPr txBox="1"/>
      </xdr:nvSpPr>
      <xdr:spPr>
        <a:xfrm>
          <a:off x="21075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3" name="テキスト ボックス 4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3" name="テキスト ボックス 4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7" name="直線コネクタ 456"/>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8"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9" name="直線コネクタ 458"/>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60"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61" name="直線コネクタ 460"/>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62"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3" name="フローチャート : 判断 462"/>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64" name="フローチャート : 判断 46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148409</xdr:rowOff>
    </xdr:from>
    <xdr:to>
      <xdr:col>22</xdr:col>
      <xdr:colOff>415925</xdr:colOff>
      <xdr:row>58</xdr:row>
      <xdr:rowOff>78559</xdr:rowOff>
    </xdr:to>
    <xdr:sp macro="" textlink="">
      <xdr:nvSpPr>
        <xdr:cNvPr id="470" name="円/楕円 469"/>
        <xdr:cNvSpPr/>
      </xdr:nvSpPr>
      <xdr:spPr>
        <a:xfrm>
          <a:off x="15430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71"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95086</xdr:rowOff>
    </xdr:from>
    <xdr:ext cx="405111" cy="259045"/>
    <xdr:sp macro="" textlink="">
      <xdr:nvSpPr>
        <xdr:cNvPr id="472" name="n_1mainValue【学校施設】&#10;有形固定資産減価償却率"/>
        <xdr:cNvSpPr txBox="1"/>
      </xdr:nvSpPr>
      <xdr:spPr>
        <a:xfrm>
          <a:off x="15266043"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5" name="直線コネクタ 494"/>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6"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7" name="直線コネクタ 496"/>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8"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9" name="直線コネクタ 498"/>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500"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501" name="フローチャート : 判断 500"/>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502" name="フローチャート : 判断 501"/>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43841</xdr:rowOff>
    </xdr:from>
    <xdr:to>
      <xdr:col>31</xdr:col>
      <xdr:colOff>85725</xdr:colOff>
      <xdr:row>60</xdr:row>
      <xdr:rowOff>145441</xdr:rowOff>
    </xdr:to>
    <xdr:sp macro="" textlink="">
      <xdr:nvSpPr>
        <xdr:cNvPr id="508" name="円/楕円 507"/>
        <xdr:cNvSpPr/>
      </xdr:nvSpPr>
      <xdr:spPr>
        <a:xfrm>
          <a:off x="21272500" y="10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509"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136568</xdr:rowOff>
    </xdr:from>
    <xdr:ext cx="469744" cy="259045"/>
    <xdr:sp macro="" textlink="">
      <xdr:nvSpPr>
        <xdr:cNvPr id="510" name="n_1mainValue【学校施設】&#10;一人当たり面積"/>
        <xdr:cNvSpPr txBox="1"/>
      </xdr:nvSpPr>
      <xdr:spPr>
        <a:xfrm>
          <a:off x="21075727" y="104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8" name="直線コネクタ 5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9" name="テキスト ボックス 53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0" name="直線コネクタ 5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1" name="テキスト ボックス 5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2" name="直線コネクタ 5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3" name="テキスト ボックス 5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4" name="直線コネクタ 5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5" name="テキスト ボックス 5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6" name="直線コネクタ 5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7" name="テキスト ボックス 5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8" name="直線コネクタ 5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9" name="テキスト ボックス 54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3" name="直線コネクタ 552"/>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4"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5" name="直線コネクタ 554"/>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6"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7" name="直線コネクタ 556"/>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8"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9" name="フローチャート : 判断 558"/>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60" name="フローチャート : 判断 559"/>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35198</xdr:rowOff>
    </xdr:from>
    <xdr:to>
      <xdr:col>22</xdr:col>
      <xdr:colOff>415925</xdr:colOff>
      <xdr:row>104</xdr:row>
      <xdr:rowOff>136798</xdr:rowOff>
    </xdr:to>
    <xdr:sp macro="" textlink="">
      <xdr:nvSpPr>
        <xdr:cNvPr id="566" name="円/楕円 565"/>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136996</xdr:rowOff>
    </xdr:from>
    <xdr:ext cx="405111" cy="259045"/>
    <xdr:sp macro="" textlink="">
      <xdr:nvSpPr>
        <xdr:cNvPr id="567"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127925</xdr:rowOff>
    </xdr:from>
    <xdr:ext cx="405111" cy="259045"/>
    <xdr:sp macro="" textlink="">
      <xdr:nvSpPr>
        <xdr:cNvPr id="568" name="n_1main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0" name="テキスト ボックス 5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4" name="直線コネクタ 593"/>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5"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6" name="直線コネクタ 595"/>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7"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8" name="直線コネクタ 597"/>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9"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00" name="フローチャート : 判断 599"/>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01" name="フローチャート : 判断 600"/>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37919</xdr:rowOff>
    </xdr:from>
    <xdr:to>
      <xdr:col>31</xdr:col>
      <xdr:colOff>85725</xdr:colOff>
      <xdr:row>107</xdr:row>
      <xdr:rowOff>139519</xdr:rowOff>
    </xdr:to>
    <xdr:sp macro="" textlink="">
      <xdr:nvSpPr>
        <xdr:cNvPr id="607" name="円/楕円 606"/>
        <xdr:cNvSpPr/>
      </xdr:nvSpPr>
      <xdr:spPr>
        <a:xfrm>
          <a:off x="21272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08"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130646</xdr:rowOff>
    </xdr:from>
    <xdr:ext cx="469744" cy="259045"/>
    <xdr:sp macro="" textlink="">
      <xdr:nvSpPr>
        <xdr:cNvPr id="609" name="n_1mainValue【公民館】&#10;一人当たり面積"/>
        <xdr:cNvSpPr txBox="1"/>
      </xdr:nvSpPr>
      <xdr:spPr>
        <a:xfrm>
          <a:off x="210757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道路については</a:t>
          </a:r>
          <a:r>
            <a:rPr lang="ja-JP" altLang="en-US" sz="1100">
              <a:solidFill>
                <a:schemeClr val="dk1"/>
              </a:solidFill>
              <a:effectLst/>
              <a:latin typeface="+mn-lt"/>
              <a:ea typeface="+mn-ea"/>
              <a:cs typeface="+mn-cs"/>
            </a:rPr>
            <a:t>近年に</a:t>
          </a:r>
          <a:r>
            <a:rPr lang="ja-JP" altLang="ja-JP" sz="1100">
              <a:solidFill>
                <a:schemeClr val="dk1"/>
              </a:solidFill>
              <a:effectLst/>
              <a:latin typeface="+mn-lt"/>
              <a:ea typeface="+mn-ea"/>
              <a:cs typeface="+mn-cs"/>
            </a:rPr>
            <a:t>県からの</a:t>
          </a:r>
          <a:r>
            <a:rPr lang="ja-JP" altLang="en-US" sz="1100">
              <a:solidFill>
                <a:schemeClr val="dk1"/>
              </a:solidFill>
              <a:effectLst/>
              <a:latin typeface="+mn-lt"/>
              <a:ea typeface="+mn-ea"/>
              <a:cs typeface="+mn-cs"/>
            </a:rPr>
            <a:t>農道の</a:t>
          </a:r>
          <a:r>
            <a:rPr lang="ja-JP" altLang="ja-JP" sz="1100">
              <a:solidFill>
                <a:schemeClr val="dk1"/>
              </a:solidFill>
              <a:effectLst/>
              <a:latin typeface="+mn-lt"/>
              <a:ea typeface="+mn-ea"/>
              <a:cs typeface="+mn-cs"/>
            </a:rPr>
            <a:t>移管を受けた</a:t>
          </a:r>
          <a:r>
            <a:rPr lang="ja-JP" altLang="en-US" sz="1100">
              <a:solidFill>
                <a:schemeClr val="dk1"/>
              </a:solidFill>
              <a:effectLst/>
              <a:latin typeface="+mn-lt"/>
              <a:ea typeface="+mn-ea"/>
              <a:cs typeface="+mn-cs"/>
            </a:rPr>
            <a:t>ことから有形固定資産減価償却率が類似団体平均をやや下回っているが、</a:t>
          </a:r>
          <a:r>
            <a:rPr lang="ja-JP" altLang="ja-JP" sz="1100">
              <a:solidFill>
                <a:schemeClr val="dk1"/>
              </a:solidFill>
              <a:effectLst/>
              <a:latin typeface="+mn-lt"/>
              <a:ea typeface="+mn-ea"/>
              <a:cs typeface="+mn-cs"/>
            </a:rPr>
            <a:t>拡幅や改良工事はあるものの</a:t>
          </a:r>
          <a:r>
            <a:rPr lang="ja-JP" altLang="en-US" sz="1100">
              <a:solidFill>
                <a:schemeClr val="dk1"/>
              </a:solidFill>
              <a:effectLst/>
              <a:latin typeface="+mn-lt"/>
              <a:ea typeface="+mn-ea"/>
              <a:cs typeface="+mn-cs"/>
            </a:rPr>
            <a:t>近年に新設のものもなく、</a:t>
          </a:r>
          <a:r>
            <a:rPr lang="ja-JP" altLang="ja-JP" sz="1100">
              <a:solidFill>
                <a:schemeClr val="dk1"/>
              </a:solidFill>
              <a:effectLst/>
              <a:latin typeface="+mn-lt"/>
              <a:ea typeface="+mn-ea"/>
              <a:cs typeface="+mn-cs"/>
            </a:rPr>
            <a:t>全体としての老朽化が進んで</a:t>
          </a:r>
          <a:r>
            <a:rPr lang="ja-JP" altLang="en-US" sz="1100">
              <a:solidFill>
                <a:schemeClr val="dk1"/>
              </a:solidFill>
              <a:effectLst/>
              <a:latin typeface="+mn-lt"/>
              <a:ea typeface="+mn-ea"/>
              <a:cs typeface="+mn-cs"/>
            </a:rPr>
            <a:t>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橋</a:t>
          </a:r>
          <a:r>
            <a:rPr lang="ja-JP" altLang="ja-JP" sz="1100">
              <a:solidFill>
                <a:schemeClr val="dk1"/>
              </a:solidFill>
              <a:effectLst/>
              <a:latin typeface="+mn-lt"/>
              <a:ea typeface="+mn-ea"/>
              <a:cs typeface="+mn-cs"/>
            </a:rPr>
            <a:t>梁については昭和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年以前に整備され更新の目安を超えているものが総面積の</a:t>
          </a:r>
          <a:r>
            <a:rPr lang="en-US" altLang="ja-JP" sz="1100">
              <a:solidFill>
                <a:schemeClr val="dk1"/>
              </a:solidFill>
              <a:effectLst/>
              <a:latin typeface="+mn-lt"/>
              <a:ea typeface="+mn-ea"/>
              <a:cs typeface="+mn-cs"/>
            </a:rPr>
            <a:t>21.5%</a:t>
          </a:r>
          <a:r>
            <a:rPr lang="ja-JP" altLang="ja-JP" sz="1100">
              <a:solidFill>
                <a:schemeClr val="dk1"/>
              </a:solidFill>
              <a:effectLst/>
              <a:latin typeface="+mn-lt"/>
              <a:ea typeface="+mn-ea"/>
              <a:cs typeface="+mn-cs"/>
            </a:rPr>
            <a:t>あり、有形固定資産減価償却率が高い水準となっている。</a:t>
          </a:r>
          <a:endParaRPr lang="ja-JP" altLang="ja-JP" sz="1400">
            <a:effectLst/>
          </a:endParaRPr>
        </a:p>
        <a:p>
          <a:r>
            <a:rPr lang="ja-JP" altLang="ja-JP" sz="1100">
              <a:solidFill>
                <a:schemeClr val="dk1"/>
              </a:solidFill>
              <a:effectLst/>
              <a:latin typeface="+mn-lt"/>
              <a:ea typeface="+mn-ea"/>
              <a:cs typeface="+mn-cs"/>
            </a:rPr>
            <a:t>　学校施設（小中各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校）と幼稚園（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園）、公民館（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館）については老朽化が進んでおり、ともに有形固定資産減価償却率が高くなっている。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　公営住宅については近年の住宅整備事業により有形固定資産減価償却率が低くなっているが、その他従前からの住宅については耐用年数を経過している。</a:t>
          </a:r>
          <a:endParaRPr lang="ja-JP" altLang="ja-JP" sz="1400">
            <a:effectLst/>
          </a:endParaRPr>
        </a:p>
        <a:p>
          <a:r>
            <a:rPr lang="ja-JP" altLang="ja-JP" sz="1100">
              <a:solidFill>
                <a:schemeClr val="dk1"/>
              </a:solidFill>
              <a:effectLst/>
              <a:latin typeface="+mn-lt"/>
              <a:ea typeface="+mn-ea"/>
              <a:cs typeface="+mn-cs"/>
            </a:rPr>
            <a:t>　道路、橋梁については「舗装維持管理計画」「橋りょう長寿命化修繕計画」に基づいて適正な管理を推進し、施設については「個別施設計画」の策定に取り組む。</a:t>
          </a:r>
          <a:endParaRPr lang="ja-JP" altLang="ja-JP" sz="1400">
            <a:effectLst/>
          </a:endParaRPr>
        </a:p>
        <a:p>
          <a:r>
            <a:rPr lang="ja-JP" altLang="ja-JP" sz="1100">
              <a:solidFill>
                <a:schemeClr val="dk1"/>
              </a:solidFill>
              <a:effectLst/>
              <a:latin typeface="+mn-lt"/>
              <a:ea typeface="+mn-ea"/>
              <a:cs typeface="+mn-cs"/>
            </a:rPr>
            <a:t>　漁港については近年、「地域再生計画」に基づく整備が行われたことから有形固定資産減価償却率が低くなっているが、築港当時からの施設については老朽化が著しいため、今後は「機能保全計画」に基づいて修繕・更新等を計画的に実施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652</xdr:rowOff>
    </xdr:from>
    <xdr:ext cx="405111" cy="259045"/>
    <xdr:sp macro="" textlink="">
      <xdr:nvSpPr>
        <xdr:cNvPr id="64"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19685</xdr:rowOff>
    </xdr:from>
    <xdr:to>
      <xdr:col>5</xdr:col>
      <xdr:colOff>409575</xdr:colOff>
      <xdr:row>39</xdr:row>
      <xdr:rowOff>121285</xdr:rowOff>
    </xdr:to>
    <xdr:sp macro="" textlink="">
      <xdr:nvSpPr>
        <xdr:cNvPr id="70" name="円/楕円 69"/>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112412</xdr:rowOff>
    </xdr:from>
    <xdr:ext cx="405111" cy="259045"/>
    <xdr:sp macro="" textlink="">
      <xdr:nvSpPr>
        <xdr:cNvPr id="71" name="n_1mainValue【図書館】&#10;有形固定資産減価償却率"/>
        <xdr:cNvSpPr txBox="1"/>
      </xdr:nvSpPr>
      <xdr:spPr>
        <a:xfrm>
          <a:off x="3582043"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86360</xdr:rowOff>
    </xdr:from>
    <xdr:to>
      <xdr:col>14</xdr:col>
      <xdr:colOff>79375</xdr:colOff>
      <xdr:row>41</xdr:row>
      <xdr:rowOff>16510</xdr:rowOff>
    </xdr:to>
    <xdr:sp macro="" textlink="">
      <xdr:nvSpPr>
        <xdr:cNvPr id="109" name="円/楕円 108"/>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7637</xdr:rowOff>
    </xdr:from>
    <xdr:ext cx="469744" cy="259045"/>
    <xdr:sp macro="" textlink="">
      <xdr:nvSpPr>
        <xdr:cNvPr id="110"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145"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51" name="円/楕円 150"/>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99077</xdr:rowOff>
    </xdr:from>
    <xdr:ext cx="405111" cy="259045"/>
    <xdr:sp macro="" textlink="">
      <xdr:nvSpPr>
        <xdr:cNvPr id="152" name="n_1mainValue【体育館・プー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40640</xdr:rowOff>
    </xdr:from>
    <xdr:to>
      <xdr:col>14</xdr:col>
      <xdr:colOff>79375</xdr:colOff>
      <xdr:row>62</xdr:row>
      <xdr:rowOff>142240</xdr:rowOff>
    </xdr:to>
    <xdr:sp macro="" textlink="">
      <xdr:nvSpPr>
        <xdr:cNvPr id="190" name="円/楕円 18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133367</xdr:rowOff>
    </xdr:from>
    <xdr:ext cx="469744" cy="259045"/>
    <xdr:sp macro="" textlink="">
      <xdr:nvSpPr>
        <xdr:cNvPr id="191"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222"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97028</xdr:rowOff>
    </xdr:from>
    <xdr:to>
      <xdr:col>5</xdr:col>
      <xdr:colOff>409575</xdr:colOff>
      <xdr:row>83</xdr:row>
      <xdr:rowOff>27178</xdr:rowOff>
    </xdr:to>
    <xdr:sp macro="" textlink="">
      <xdr:nvSpPr>
        <xdr:cNvPr id="228" name="円/楕円 227"/>
        <xdr:cNvSpPr/>
      </xdr:nvSpPr>
      <xdr:spPr>
        <a:xfrm>
          <a:off x="3746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43705</xdr:rowOff>
    </xdr:from>
    <xdr:ext cx="405111" cy="259045"/>
    <xdr:sp macro="" textlink="">
      <xdr:nvSpPr>
        <xdr:cNvPr id="229" name="n_1mainValue【福祉施設】&#10;有形固定資産減価償却率"/>
        <xdr:cNvSpPr txBox="1"/>
      </xdr:nvSpPr>
      <xdr:spPr>
        <a:xfrm>
          <a:off x="3582043" y="1393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59"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110744</xdr:rowOff>
    </xdr:from>
    <xdr:to>
      <xdr:col>14</xdr:col>
      <xdr:colOff>79375</xdr:colOff>
      <xdr:row>85</xdr:row>
      <xdr:rowOff>40894</xdr:rowOff>
    </xdr:to>
    <xdr:sp macro="" textlink="">
      <xdr:nvSpPr>
        <xdr:cNvPr id="265" name="円/楕円 264"/>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32021</xdr:rowOff>
    </xdr:from>
    <xdr:ext cx="469744" cy="259045"/>
    <xdr:sp macro="" textlink="">
      <xdr:nvSpPr>
        <xdr:cNvPr id="266" name="n_1mainValue【福祉施設】&#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25" name="テキスト ボックス 3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6" name="直線コネクタ 32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7" name="テキスト ボックス 32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8" name="直線コネクタ 32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9" name="テキスト ボックス 32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0" name="直線コネクタ 32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1" name="テキスト ボックス 33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2" name="直線コネクタ 33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33" name="テキスト ボックス 33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4" name="直線コネクタ 3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5" name="テキスト ボックス 3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37" name="直線コネクタ 336"/>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9" name="直線コネクタ 33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40"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41" name="直線コネクタ 340"/>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342"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343" name="フローチャート : 判断 342"/>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344" name="フローチャート : 判断 343"/>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345"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26163</xdr:rowOff>
    </xdr:from>
    <xdr:to>
      <xdr:col>22</xdr:col>
      <xdr:colOff>415925</xdr:colOff>
      <xdr:row>80</xdr:row>
      <xdr:rowOff>127763</xdr:rowOff>
    </xdr:to>
    <xdr:sp macro="" textlink="">
      <xdr:nvSpPr>
        <xdr:cNvPr id="351" name="円/楕円 350"/>
        <xdr:cNvSpPr/>
      </xdr:nvSpPr>
      <xdr:spPr>
        <a:xfrm>
          <a:off x="15430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144290</xdr:rowOff>
    </xdr:from>
    <xdr:ext cx="405111" cy="259045"/>
    <xdr:sp macro="" textlink="">
      <xdr:nvSpPr>
        <xdr:cNvPr id="352" name="n_1mainValue【消防施設】&#10;有形固定資産減価償却率"/>
        <xdr:cNvSpPr txBox="1"/>
      </xdr:nvSpPr>
      <xdr:spPr>
        <a:xfrm>
          <a:off x="15266043"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3" name="正方形/長方形 3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4" name="正方形/長方形 3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5" name="正方形/長方形 3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6" name="正方形/長方形 3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7" name="正方形/長方形 3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8" name="正方形/長方形 3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9" name="正方形/長方形 3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0" name="正方形/長方形 3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1" name="テキスト ボックス 3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2" name="直線コネクタ 3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3" name="直線コネクタ 3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4" name="テキスト ボックス 3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5" name="直線コネクタ 3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6" name="テキスト ボックス 3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7" name="直線コネクタ 3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8" name="テキスト ボックス 3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69" name="直線コネクタ 3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0" name="テキスト ボックス 3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74" name="直線コネクタ 37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7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76" name="直線コネクタ 37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7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78" name="直線コネクタ 37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79"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80" name="フローチャート : 判断 37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381" name="フローチャート : 判断 38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382"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3" name="テキスト ボックス 3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4" name="テキスト ボックス 3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5" name="テキスト ボックス 3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6" name="テキスト ボックス 3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7" name="テキスト ボックス 3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49022</xdr:rowOff>
    </xdr:from>
    <xdr:to>
      <xdr:col>31</xdr:col>
      <xdr:colOff>85725</xdr:colOff>
      <xdr:row>83</xdr:row>
      <xdr:rowOff>150622</xdr:rowOff>
    </xdr:to>
    <xdr:sp macro="" textlink="">
      <xdr:nvSpPr>
        <xdr:cNvPr id="388" name="円/楕円 387"/>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141749</xdr:rowOff>
    </xdr:from>
    <xdr:ext cx="469744" cy="259045"/>
    <xdr:sp macro="" textlink="">
      <xdr:nvSpPr>
        <xdr:cNvPr id="389" name="n_1main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0" name="テキスト ボックス 3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1" name="直線コネクタ 4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2" name="テキスト ボックス 4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3" name="直線コネクタ 4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4" name="テキスト ボックス 4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5" name="直線コネクタ 4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6" name="テキスト ボックス 4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7" name="直線コネクタ 4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8" name="テキスト ボックス 40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12" name="直線コネクタ 41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1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14" name="直線コネクタ 41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1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16" name="直線コネクタ 41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17"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18" name="フローチャート : 判断 41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19" name="フローチャート : 判断 41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20"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73406</xdr:rowOff>
    </xdr:from>
    <xdr:to>
      <xdr:col>22</xdr:col>
      <xdr:colOff>415925</xdr:colOff>
      <xdr:row>102</xdr:row>
      <xdr:rowOff>3556</xdr:rowOff>
    </xdr:to>
    <xdr:sp macro="" textlink="">
      <xdr:nvSpPr>
        <xdr:cNvPr id="426" name="円/楕円 425"/>
        <xdr:cNvSpPr/>
      </xdr:nvSpPr>
      <xdr:spPr>
        <a:xfrm>
          <a:off x="15430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20083</xdr:rowOff>
    </xdr:from>
    <xdr:ext cx="405111" cy="259045"/>
    <xdr:sp macro="" textlink="">
      <xdr:nvSpPr>
        <xdr:cNvPr id="427" name="n_1mainValue【庁舎】&#10;有形固定資産減価償却率"/>
        <xdr:cNvSpPr txBox="1"/>
      </xdr:nvSpPr>
      <xdr:spPr>
        <a:xfrm>
          <a:off x="15266043"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8" name="正方形/長方形 4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5" name="正方形/長方形 4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6" name="テキスト ボックス 4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7" name="直線コネクタ 4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8" name="テキスト ボックス 4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39" name="直線コネクタ 4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0" name="テキスト ボックス 4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1" name="直線コネクタ 4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2" name="テキスト ボックス 4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3" name="直線コネクタ 4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4" name="テキスト ボックス 4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5" name="直線コネクタ 4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6" name="テキスト ボックス 4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7" name="直線コネクタ 4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8" name="テキスト ボックス 4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9" name="直線コネクタ 4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0" name="テキスト ボックス 4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52" name="直線コネクタ 45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5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54" name="直線コネクタ 45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5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56" name="直線コネクタ 45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57"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58" name="フローチャート : 判断 45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59" name="フローチャート : 判断 458"/>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60"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1" name="テキスト ボックス 4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2" name="テキスト ボックス 4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3" name="テキスト ボックス 4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4" name="テキスト ボックス 4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5" name="テキスト ボックス 4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55880</xdr:rowOff>
    </xdr:from>
    <xdr:to>
      <xdr:col>31</xdr:col>
      <xdr:colOff>85725</xdr:colOff>
      <xdr:row>108</xdr:row>
      <xdr:rowOff>157480</xdr:rowOff>
    </xdr:to>
    <xdr:sp macro="" textlink="">
      <xdr:nvSpPr>
        <xdr:cNvPr id="466" name="円/楕円 465"/>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148607</xdr:rowOff>
    </xdr:from>
    <xdr:ext cx="469744" cy="259045"/>
    <xdr:sp macro="" textlink="">
      <xdr:nvSpPr>
        <xdr:cNvPr id="467" name="n_1mainValue【庁舎】&#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図書館、体育館については比較的近年に建設された施設であることから有形固定資産減価償却率が低くなっている。</a:t>
          </a:r>
          <a:endParaRPr lang="ja-JP" altLang="ja-JP" sz="1400">
            <a:effectLst/>
          </a:endParaRPr>
        </a:p>
        <a:p>
          <a:r>
            <a:rPr lang="ja-JP" altLang="ja-JP" sz="1100">
              <a:solidFill>
                <a:schemeClr val="dk1"/>
              </a:solidFill>
              <a:effectLst/>
              <a:latin typeface="+mn-lt"/>
              <a:ea typeface="+mn-ea"/>
              <a:cs typeface="+mn-cs"/>
            </a:rPr>
            <a:t>　福祉施設、庁舎、消防施設については老朽化が進んでおり、有形固定資産減価償却率が高い水準となっている。</a:t>
          </a:r>
          <a:endParaRPr lang="ja-JP" altLang="ja-JP" sz="1400">
            <a:effectLst/>
          </a:endParaRPr>
        </a:p>
        <a:p>
          <a:r>
            <a:rPr lang="ja-JP" altLang="ja-JP" sz="1100">
              <a:solidFill>
                <a:schemeClr val="dk1"/>
              </a:solidFill>
              <a:effectLst/>
              <a:latin typeface="+mn-lt"/>
              <a:ea typeface="+mn-ea"/>
              <a:cs typeface="+mn-cs"/>
            </a:rPr>
            <a:t>　「公共施設等総合管理計画」及び今後策定に取り組む「個別施設計画」により施設の維持保全を図りつつ、複合・集約化についても検討する。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ea"/>
              <a:ea typeface="+mn-ea"/>
              <a:cs typeface="+mn-cs"/>
            </a:rPr>
            <a:t>　</a:t>
          </a:r>
          <a:r>
            <a:rPr kumimoji="1" lang="ja-JP" altLang="ja-JP" sz="1300" baseline="0">
              <a:solidFill>
                <a:sysClr val="windowText" lastClr="000000"/>
              </a:solidFill>
              <a:effectLst/>
              <a:latin typeface="+mn-ea"/>
              <a:ea typeface="+mn-ea"/>
              <a:cs typeface="+mn-cs"/>
            </a:rPr>
            <a:t>財政力指数は平成</a:t>
          </a:r>
          <a:r>
            <a:rPr kumimoji="1" lang="en-US" altLang="ja-JP" sz="1300" baseline="0">
              <a:solidFill>
                <a:sysClr val="windowText" lastClr="000000"/>
              </a:solidFill>
              <a:effectLst/>
              <a:latin typeface="+mn-ea"/>
              <a:ea typeface="+mn-ea"/>
              <a:cs typeface="+mn-cs"/>
            </a:rPr>
            <a:t>24</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0.54</a:t>
          </a:r>
          <a:r>
            <a:rPr kumimoji="1" lang="ja-JP" altLang="ja-JP"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25</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0.52</a:t>
          </a:r>
          <a:r>
            <a:rPr kumimoji="1" lang="ja-JP" altLang="ja-JP"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26</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0.51</a:t>
          </a:r>
          <a:r>
            <a:rPr kumimoji="1" lang="ja-JP" altLang="ja-JP"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27</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0.50</a:t>
          </a:r>
          <a:r>
            <a:rPr kumimoji="1" lang="ja-JP" altLang="en-US"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28</a:t>
          </a:r>
          <a:r>
            <a:rPr kumimoji="1" lang="ja-JP" altLang="en-US"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0.50</a:t>
          </a:r>
          <a:r>
            <a:rPr kumimoji="1" lang="ja-JP" altLang="ja-JP" sz="1300" baseline="0">
              <a:solidFill>
                <a:sysClr val="windowText" lastClr="000000"/>
              </a:solidFill>
              <a:effectLst/>
              <a:latin typeface="+mn-ea"/>
              <a:ea typeface="+mn-ea"/>
              <a:cs typeface="+mn-cs"/>
            </a:rPr>
            <a:t>と減少</a:t>
          </a:r>
          <a:r>
            <a:rPr kumimoji="1" lang="ja-JP" altLang="en-US" sz="1300" baseline="0">
              <a:solidFill>
                <a:sysClr val="windowText" lastClr="000000"/>
              </a:solidFill>
              <a:effectLst/>
              <a:latin typeface="+mn-ea"/>
              <a:ea typeface="+mn-ea"/>
              <a:cs typeface="+mn-cs"/>
            </a:rPr>
            <a:t>傾向にある</a:t>
          </a:r>
          <a:r>
            <a:rPr kumimoji="1" lang="ja-JP" altLang="ja-JP" sz="1300" baseline="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r>
            <a:rPr kumimoji="1" lang="ja-JP" altLang="en-US" sz="1300" baseline="0">
              <a:solidFill>
                <a:sysClr val="windowText" lastClr="000000"/>
              </a:solidFill>
              <a:effectLst/>
              <a:latin typeface="+mn-ea"/>
              <a:ea typeface="+mn-ea"/>
              <a:cs typeface="+mn-cs"/>
            </a:rPr>
            <a:t>　平成</a:t>
          </a:r>
          <a:r>
            <a:rPr kumimoji="1" lang="en-US" altLang="ja-JP" sz="1300" baseline="0">
              <a:solidFill>
                <a:sysClr val="windowText" lastClr="000000"/>
              </a:solidFill>
              <a:effectLst/>
              <a:latin typeface="+mn-ea"/>
              <a:ea typeface="+mn-ea"/>
              <a:cs typeface="+mn-cs"/>
            </a:rPr>
            <a:t>28</a:t>
          </a:r>
          <a:r>
            <a:rPr kumimoji="1" lang="ja-JP" altLang="en-US" sz="1300" baseline="0">
              <a:solidFill>
                <a:sysClr val="windowText" lastClr="000000"/>
              </a:solidFill>
              <a:effectLst/>
              <a:latin typeface="+mn-ea"/>
              <a:ea typeface="+mn-ea"/>
              <a:cs typeface="+mn-cs"/>
            </a:rPr>
            <a:t>年度の</a:t>
          </a:r>
          <a:r>
            <a:rPr kumimoji="1" lang="ja-JP" altLang="ja-JP" sz="1300" baseline="0">
              <a:solidFill>
                <a:sysClr val="windowText" lastClr="000000"/>
              </a:solidFill>
              <a:effectLst/>
              <a:latin typeface="+mn-ea"/>
              <a:ea typeface="+mn-ea"/>
              <a:cs typeface="+mn-cs"/>
            </a:rPr>
            <a:t>類似団体平均より</a:t>
          </a:r>
          <a:r>
            <a:rPr kumimoji="1" lang="en-US" altLang="ja-JP" sz="1300" baseline="0">
              <a:solidFill>
                <a:sysClr val="windowText" lastClr="000000"/>
              </a:solidFill>
              <a:effectLst/>
              <a:latin typeface="+mn-ea"/>
              <a:ea typeface="+mn-ea"/>
              <a:cs typeface="+mn-cs"/>
            </a:rPr>
            <a:t>0.11</a:t>
          </a:r>
          <a:r>
            <a:rPr kumimoji="1" lang="ja-JP" altLang="ja-JP" sz="1300" baseline="0">
              <a:solidFill>
                <a:sysClr val="windowText" lastClr="000000"/>
              </a:solidFill>
              <a:effectLst/>
              <a:latin typeface="+mn-ea"/>
              <a:ea typeface="+mn-ea"/>
              <a:cs typeface="+mn-cs"/>
            </a:rPr>
            <a:t>ポイント上回って</a:t>
          </a:r>
          <a:r>
            <a:rPr kumimoji="1" lang="ja-JP" altLang="en-US" sz="1300" baseline="0">
              <a:solidFill>
                <a:sysClr val="windowText" lastClr="000000"/>
              </a:solidFill>
              <a:effectLst/>
              <a:latin typeface="+mn-ea"/>
              <a:ea typeface="+mn-ea"/>
              <a:cs typeface="+mn-cs"/>
            </a:rPr>
            <a:t>おり、ここ数年についても</a:t>
          </a:r>
          <a:r>
            <a:rPr kumimoji="1" lang="en-US" altLang="ja-JP" sz="1300" baseline="0">
              <a:solidFill>
                <a:sysClr val="windowText" lastClr="000000"/>
              </a:solidFill>
              <a:effectLst/>
              <a:latin typeface="+mn-ea"/>
              <a:ea typeface="+mn-ea"/>
              <a:cs typeface="+mn-cs"/>
            </a:rPr>
            <a:t>0.1</a:t>
          </a:r>
          <a:r>
            <a:rPr kumimoji="1" lang="ja-JP" altLang="en-US" sz="1300" baseline="0">
              <a:solidFill>
                <a:sysClr val="windowText" lastClr="000000"/>
              </a:solidFill>
              <a:effectLst/>
              <a:latin typeface="+mn-ea"/>
              <a:ea typeface="+mn-ea"/>
              <a:cs typeface="+mn-cs"/>
            </a:rPr>
            <a:t>ポイント程度上回って</a:t>
          </a:r>
          <a:r>
            <a:rPr kumimoji="1" lang="ja-JP" altLang="ja-JP" sz="1300" baseline="0">
              <a:solidFill>
                <a:sysClr val="windowText" lastClr="000000"/>
              </a:solidFill>
              <a:effectLst/>
              <a:latin typeface="+mn-ea"/>
              <a:ea typeface="+mn-ea"/>
              <a:cs typeface="+mn-cs"/>
            </a:rPr>
            <a:t>いる</a:t>
          </a:r>
          <a:r>
            <a:rPr kumimoji="1" lang="ja-JP" altLang="en-US" sz="1300" baseline="0">
              <a:solidFill>
                <a:sysClr val="windowText" lastClr="000000"/>
              </a:solidFill>
              <a:effectLst/>
              <a:latin typeface="+mn-ea"/>
              <a:ea typeface="+mn-ea"/>
              <a:cs typeface="+mn-cs"/>
            </a:rPr>
            <a:t>。しかし</a:t>
          </a:r>
          <a:r>
            <a:rPr kumimoji="1" lang="ja-JP" altLang="ja-JP" sz="1300" baseline="0">
              <a:solidFill>
                <a:sysClr val="windowText" lastClr="000000"/>
              </a:solidFill>
              <a:effectLst/>
              <a:latin typeface="+mn-ea"/>
              <a:ea typeface="+mn-ea"/>
              <a:cs typeface="+mn-cs"/>
            </a:rPr>
            <a:t>、年々その差は縮ま</a:t>
          </a:r>
          <a:r>
            <a:rPr kumimoji="1" lang="ja-JP" altLang="en-US" sz="1300" baseline="0">
              <a:solidFill>
                <a:sysClr val="windowText" lastClr="000000"/>
              </a:solidFill>
              <a:effectLst/>
              <a:latin typeface="+mn-ea"/>
              <a:ea typeface="+mn-ea"/>
              <a:cs typeface="+mn-cs"/>
            </a:rPr>
            <a:t>る傾向にある</a:t>
          </a:r>
          <a:r>
            <a:rPr kumimoji="1" lang="ja-JP" altLang="ja-JP" sz="1300" baseline="0">
              <a:solidFill>
                <a:sysClr val="windowText" lastClr="000000"/>
              </a:solidFill>
              <a:effectLst/>
              <a:latin typeface="+mn-ea"/>
              <a:ea typeface="+mn-ea"/>
              <a:cs typeface="+mn-cs"/>
            </a:rPr>
            <a:t>。人口の減少に伴う地方税の減</a:t>
          </a:r>
          <a:r>
            <a:rPr kumimoji="1" lang="ja-JP" altLang="en-US" sz="1300" baseline="0">
              <a:solidFill>
                <a:sysClr val="windowText" lastClr="000000"/>
              </a:solidFill>
              <a:effectLst/>
              <a:latin typeface="+mn-ea"/>
              <a:ea typeface="+mn-ea"/>
              <a:cs typeface="+mn-cs"/>
            </a:rPr>
            <a:t>少</a:t>
          </a:r>
          <a:r>
            <a:rPr kumimoji="1" lang="ja-JP" altLang="ja-JP" sz="1300" baseline="0">
              <a:solidFill>
                <a:sysClr val="windowText" lastClr="000000"/>
              </a:solidFill>
              <a:effectLst/>
              <a:latin typeface="+mn-ea"/>
              <a:ea typeface="+mn-ea"/>
              <a:cs typeface="+mn-cs"/>
            </a:rPr>
            <a:t>などが主な要因となっており、移住定住事業の促進や徴収強化の推進により地方税を確保し、また、定員管理・給与の適正化、事務の見直し等による歳出削減を図り財政の健全化に努めていく。</a:t>
          </a:r>
          <a:endParaRPr lang="ja-JP" altLang="ja-JP" sz="13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42</xdr:row>
      <xdr:rowOff>71362</xdr:rowOff>
    </xdr:to>
    <xdr:cxnSp macro="">
      <xdr:nvCxnSpPr>
        <xdr:cNvPr id="69" name="直線コネクタ 68"/>
        <xdr:cNvCxnSpPr/>
      </xdr:nvCxnSpPr>
      <xdr:spPr>
        <a:xfrm>
          <a:off x="4114800" y="727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71362</xdr:rowOff>
    </xdr:to>
    <xdr:cxnSp macro="">
      <xdr:nvCxnSpPr>
        <xdr:cNvPr id="72" name="直線コネクタ 71"/>
        <xdr:cNvCxnSpPr/>
      </xdr:nvCxnSpPr>
      <xdr:spPr>
        <a:xfrm>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59872</xdr:rowOff>
    </xdr:to>
    <xdr:cxnSp macro="">
      <xdr:nvCxnSpPr>
        <xdr:cNvPr id="75" name="直線コネクタ 74"/>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48381</xdr:rowOff>
    </xdr:to>
    <xdr:cxnSp macro="">
      <xdr:nvCxnSpPr>
        <xdr:cNvPr id="78" name="直線コネクタ 77"/>
        <xdr:cNvCxnSpPr/>
      </xdr:nvCxnSpPr>
      <xdr:spPr>
        <a:xfrm>
          <a:off x="1447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8" name="円/楕円 87"/>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37089</xdr:rowOff>
    </xdr:from>
    <xdr:ext cx="762000" cy="259045"/>
    <xdr:sp macro="" textlink="">
      <xdr:nvSpPr>
        <xdr:cNvPr id="89"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27</a:t>
          </a:r>
          <a:r>
            <a:rPr kumimoji="1" lang="ja-JP" altLang="ja-JP" sz="1300">
              <a:solidFill>
                <a:schemeClr val="tx1"/>
              </a:solidFill>
              <a:effectLst/>
              <a:latin typeface="+mn-ea"/>
              <a:ea typeface="+mn-ea"/>
              <a:cs typeface="+mn-cs"/>
            </a:rPr>
            <a:t>年度には</a:t>
          </a:r>
          <a:r>
            <a:rPr kumimoji="1" lang="en-US" altLang="ja-JP" sz="1300">
              <a:solidFill>
                <a:schemeClr val="tx1"/>
              </a:solidFill>
              <a:effectLst/>
              <a:latin typeface="+mn-ea"/>
              <a:ea typeface="+mn-ea"/>
              <a:cs typeface="+mn-cs"/>
            </a:rPr>
            <a:t>83.9</a:t>
          </a:r>
          <a:r>
            <a:rPr kumimoji="1" lang="ja-JP" altLang="ja-JP" sz="1300">
              <a:solidFill>
                <a:schemeClr val="tx1"/>
              </a:solidFill>
              <a:effectLst/>
              <a:latin typeface="+mn-ea"/>
              <a:ea typeface="+mn-ea"/>
              <a:cs typeface="+mn-cs"/>
            </a:rPr>
            <a:t>％であったが、平成</a:t>
          </a:r>
          <a:r>
            <a:rPr kumimoji="1" lang="en-US" altLang="ja-JP" sz="1300">
              <a:solidFill>
                <a:schemeClr val="tx1"/>
              </a:solidFill>
              <a:effectLst/>
              <a:latin typeface="+mn-ea"/>
              <a:ea typeface="+mn-ea"/>
              <a:cs typeface="+mn-cs"/>
            </a:rPr>
            <a:t>28</a:t>
          </a:r>
          <a:r>
            <a:rPr kumimoji="1" lang="ja-JP" altLang="ja-JP" sz="1300">
              <a:solidFill>
                <a:schemeClr val="tx1"/>
              </a:solidFill>
              <a:effectLst/>
              <a:latin typeface="+mn-ea"/>
              <a:ea typeface="+mn-ea"/>
              <a:cs typeface="+mn-cs"/>
            </a:rPr>
            <a:t>年度には</a:t>
          </a:r>
          <a:r>
            <a:rPr kumimoji="1" lang="en-US" altLang="ja-JP" sz="1300">
              <a:solidFill>
                <a:schemeClr val="tx1"/>
              </a:solidFill>
              <a:effectLst/>
              <a:latin typeface="+mn-ea"/>
              <a:ea typeface="+mn-ea"/>
              <a:cs typeface="+mn-cs"/>
            </a:rPr>
            <a:t>85.5</a:t>
          </a:r>
          <a:r>
            <a:rPr kumimoji="1" lang="ja-JP" altLang="ja-JP" sz="1300">
              <a:solidFill>
                <a:schemeClr val="tx1"/>
              </a:solidFill>
              <a:effectLst/>
              <a:latin typeface="+mn-ea"/>
              <a:ea typeface="+mn-ea"/>
              <a:cs typeface="+mn-cs"/>
            </a:rPr>
            <a:t>％と</a:t>
          </a:r>
          <a:r>
            <a:rPr kumimoji="1" lang="ja-JP" altLang="en-US" sz="1300">
              <a:solidFill>
                <a:schemeClr val="tx1"/>
              </a:solidFill>
              <a:effectLst/>
              <a:latin typeface="+mn-ea"/>
              <a:ea typeface="+mn-ea"/>
              <a:cs typeface="+mn-cs"/>
            </a:rPr>
            <a:t>増加</a:t>
          </a:r>
          <a:r>
            <a:rPr kumimoji="1" lang="ja-JP" altLang="ja-JP" sz="1300">
              <a:solidFill>
                <a:schemeClr val="tx1"/>
              </a:solidFill>
              <a:effectLst/>
              <a:latin typeface="+mn-ea"/>
              <a:ea typeface="+mn-ea"/>
              <a:cs typeface="+mn-cs"/>
            </a:rPr>
            <a:t>している。</a:t>
          </a:r>
          <a:r>
            <a:rPr kumimoji="1" lang="ja-JP" altLang="en-US" sz="1300">
              <a:solidFill>
                <a:schemeClr val="tx1"/>
              </a:solidFill>
              <a:effectLst/>
              <a:latin typeface="+mn-ea"/>
              <a:ea typeface="+mn-ea"/>
              <a:cs typeface="+mn-cs"/>
            </a:rPr>
            <a:t>要因としては物件費の増加や地方消費税交付金の減少による。</a:t>
          </a:r>
          <a:endParaRPr kumimoji="1" lang="en-US" altLang="ja-JP" sz="1300">
            <a:solidFill>
              <a:schemeClr val="tx1"/>
            </a:solidFill>
            <a:effectLst/>
            <a:latin typeface="+mn-ea"/>
            <a:ea typeface="+mn-ea"/>
            <a:cs typeface="+mn-cs"/>
          </a:endParaRPr>
        </a:p>
        <a:p>
          <a:r>
            <a:rPr kumimoji="1" lang="ja-JP" altLang="en-US" sz="1300">
              <a:solidFill>
                <a:schemeClr val="tx1"/>
              </a:solidFill>
              <a:effectLst/>
              <a:latin typeface="+mn-ea"/>
              <a:ea typeface="+mn-ea"/>
              <a:cs typeface="+mn-cs"/>
            </a:rPr>
            <a:t>　また、</a:t>
          </a:r>
          <a:r>
            <a:rPr kumimoji="1" lang="ja-JP" altLang="ja-JP" sz="1300">
              <a:solidFill>
                <a:schemeClr val="tx1"/>
              </a:solidFill>
              <a:effectLst/>
              <a:latin typeface="+mn-ea"/>
              <a:ea typeface="+mn-ea"/>
              <a:cs typeface="+mn-cs"/>
            </a:rPr>
            <a:t>人件費、扶助費、補助費</a:t>
          </a:r>
          <a:r>
            <a:rPr kumimoji="1" lang="ja-JP" altLang="en-US" sz="1300">
              <a:solidFill>
                <a:schemeClr val="tx1"/>
              </a:solidFill>
              <a:effectLst/>
              <a:latin typeface="+mn-ea"/>
              <a:ea typeface="+mn-ea"/>
              <a:cs typeface="+mn-cs"/>
            </a:rPr>
            <a:t>が減少したことにより</a:t>
          </a:r>
          <a:r>
            <a:rPr kumimoji="1" lang="ja-JP" altLang="ja-JP" sz="1300">
              <a:solidFill>
                <a:schemeClr val="tx1"/>
              </a:solidFill>
              <a:effectLst/>
              <a:latin typeface="+mn-ea"/>
              <a:ea typeface="+mn-ea"/>
              <a:cs typeface="+mn-cs"/>
            </a:rPr>
            <a:t>経常収支比率は</a:t>
          </a:r>
          <a:r>
            <a:rPr kumimoji="1" lang="ja-JP" altLang="ja-JP" sz="1300" baseline="0">
              <a:solidFill>
                <a:schemeClr val="tx1"/>
              </a:solidFill>
              <a:effectLst/>
              <a:latin typeface="+mn-ea"/>
              <a:ea typeface="+mn-ea"/>
              <a:cs typeface="+mn-cs"/>
            </a:rPr>
            <a:t>類似団体平均</a:t>
          </a:r>
          <a:r>
            <a:rPr kumimoji="1" lang="ja-JP" altLang="ja-JP" sz="1300">
              <a:solidFill>
                <a:schemeClr val="tx1"/>
              </a:solidFill>
              <a:effectLst/>
              <a:latin typeface="+mn-ea"/>
              <a:ea typeface="+mn-ea"/>
              <a:cs typeface="+mn-cs"/>
            </a:rPr>
            <a:t>を下回っている。</a:t>
          </a:r>
          <a:endParaRPr lang="ja-JP" altLang="ja-JP" sz="1300">
            <a:solidFill>
              <a:schemeClr val="tx1"/>
            </a:solidFill>
            <a:effectLst/>
            <a:latin typeface="+mn-ea"/>
            <a:ea typeface="+mn-ea"/>
          </a:endParaRPr>
        </a:p>
        <a:p>
          <a:pPr eaLnBrk="1" fontAlgn="auto" latinLnBrk="0" hangingPunct="1"/>
          <a:r>
            <a:rPr kumimoji="1" lang="ja-JP" altLang="ja-JP" sz="1300">
              <a:solidFill>
                <a:schemeClr val="tx1"/>
              </a:solidFill>
              <a:effectLst/>
              <a:latin typeface="+mn-ea"/>
              <a:ea typeface="+mn-ea"/>
              <a:cs typeface="+mn-cs"/>
            </a:rPr>
            <a:t>　公債費は一時的に減少</a:t>
          </a:r>
          <a:r>
            <a:rPr kumimoji="1" lang="ja-JP" altLang="en-US" sz="1300">
              <a:solidFill>
                <a:schemeClr val="tx1"/>
              </a:solidFill>
              <a:effectLst/>
              <a:latin typeface="+mn-ea"/>
              <a:ea typeface="+mn-ea"/>
              <a:cs typeface="+mn-cs"/>
            </a:rPr>
            <a:t>している</a:t>
          </a:r>
          <a:r>
            <a:rPr kumimoji="1" lang="ja-JP" altLang="ja-JP" sz="1300">
              <a:solidFill>
                <a:schemeClr val="tx1"/>
              </a:solidFill>
              <a:effectLst/>
              <a:latin typeface="+mn-ea"/>
              <a:ea typeface="+mn-ea"/>
              <a:cs typeface="+mn-cs"/>
            </a:rPr>
            <a:t>が、湯河原町・真鶴町衛生組合が実施した大規模改修事業の償還や老朽化している施設の維持管理経費の増加が見込まれるため、経常経費を削減するためには、物件費・補助費等の抑制に努めていくことが必要となる。</a:t>
          </a:r>
          <a:endParaRPr lang="ja-JP" altLang="ja-JP" sz="1300">
            <a:solidFill>
              <a:schemeClr val="tx1"/>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64</xdr:row>
      <xdr:rowOff>43392</xdr:rowOff>
    </xdr:to>
    <xdr:cxnSp macro="">
      <xdr:nvCxnSpPr>
        <xdr:cNvPr id="132" name="直線コネクタ 131"/>
        <xdr:cNvCxnSpPr/>
      </xdr:nvCxnSpPr>
      <xdr:spPr>
        <a:xfrm>
          <a:off x="4114800" y="1095184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65</xdr:row>
      <xdr:rowOff>4656</xdr:rowOff>
    </xdr:to>
    <xdr:cxnSp macro="">
      <xdr:nvCxnSpPr>
        <xdr:cNvPr id="135" name="直線コネクタ 134"/>
        <xdr:cNvCxnSpPr/>
      </xdr:nvCxnSpPr>
      <xdr:spPr>
        <a:xfrm flipV="1">
          <a:off x="3225800" y="10951845"/>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115781</xdr:rowOff>
    </xdr:from>
    <xdr:to>
      <xdr:col>4</xdr:col>
      <xdr:colOff>482600</xdr:colOff>
      <xdr:row>65</xdr:row>
      <xdr:rowOff>4656</xdr:rowOff>
    </xdr:to>
    <xdr:cxnSp macro="">
      <xdr:nvCxnSpPr>
        <xdr:cNvPr id="138" name="直線コネクタ 137"/>
        <xdr:cNvCxnSpPr/>
      </xdr:nvCxnSpPr>
      <xdr:spPr>
        <a:xfrm>
          <a:off x="2336800" y="110885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64</xdr:row>
      <xdr:rowOff>164042</xdr:rowOff>
    </xdr:to>
    <xdr:cxnSp macro="">
      <xdr:nvCxnSpPr>
        <xdr:cNvPr id="141" name="直線コネクタ 140"/>
        <xdr:cNvCxnSpPr/>
      </xdr:nvCxnSpPr>
      <xdr:spPr>
        <a:xfrm flipV="1">
          <a:off x="1447800" y="110885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164042</xdr:rowOff>
    </xdr:from>
    <xdr:to>
      <xdr:col>7</xdr:col>
      <xdr:colOff>203200</xdr:colOff>
      <xdr:row>64</xdr:row>
      <xdr:rowOff>94192</xdr:rowOff>
    </xdr:to>
    <xdr:sp macro="" textlink="">
      <xdr:nvSpPr>
        <xdr:cNvPr id="151" name="円/楕円 150"/>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9119</xdr:rowOff>
    </xdr:from>
    <xdr:ext cx="762000" cy="259045"/>
    <xdr:sp macro="" textlink="">
      <xdr:nvSpPr>
        <xdr:cNvPr id="152" name="財政構造の弾力性該当値テキスト"/>
        <xdr:cNvSpPr txBox="1"/>
      </xdr:nvSpPr>
      <xdr:spPr>
        <a:xfrm>
          <a:off x="50419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3" name="円/楕円 152"/>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4" name="テキスト ボックス 153"/>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5" name="円/楕円 154"/>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6" name="テキスト ボックス 155"/>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7" name="円/楕円 156"/>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151358</xdr:rowOff>
    </xdr:from>
    <xdr:ext cx="762000" cy="259045"/>
    <xdr:sp macro="" textlink="">
      <xdr:nvSpPr>
        <xdr:cNvPr id="158" name="テキスト ボックス 157"/>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9" name="円/楕円 158"/>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28169</xdr:rowOff>
    </xdr:from>
    <xdr:ext cx="762000" cy="259045"/>
    <xdr:sp macro="" textlink="">
      <xdr:nvSpPr>
        <xdr:cNvPr id="160" name="テキスト ボックス 159"/>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ea"/>
              <a:ea typeface="+mn-ea"/>
              <a:cs typeface="+mn-cs"/>
            </a:rPr>
            <a:t>類似団体平均を</a:t>
          </a:r>
          <a:r>
            <a:rPr kumimoji="1" lang="en-US" altLang="ja-JP" sz="1300">
              <a:solidFill>
                <a:schemeClr val="tx1"/>
              </a:solidFill>
              <a:effectLst/>
              <a:latin typeface="+mn-ea"/>
              <a:ea typeface="+mn-ea"/>
              <a:cs typeface="+mn-cs"/>
            </a:rPr>
            <a:t>78,186</a:t>
          </a:r>
          <a:r>
            <a:rPr kumimoji="1" lang="ja-JP" altLang="ja-JP" sz="1300">
              <a:solidFill>
                <a:schemeClr val="tx1"/>
              </a:solidFill>
              <a:effectLst/>
              <a:latin typeface="+mn-ea"/>
              <a:ea typeface="+mn-ea"/>
              <a:cs typeface="+mn-cs"/>
            </a:rPr>
            <a:t>円下回っている。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人件費では、ごみ処理業務を一部事務組合に、消防事務を湯河原町に委託していることや、地域手当を廃止していることが主な要因と思われる。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物件費では、事業の内容の見直しによる委託費の削減、需用費、役務費で歳出の抑制に努めている。</a:t>
          </a:r>
          <a:endParaRPr lang="ja-JP" altLang="ja-JP" sz="1300">
            <a:solidFill>
              <a:schemeClr val="tx1"/>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109547</xdr:rowOff>
    </xdr:from>
    <xdr:to>
      <xdr:col>7</xdr:col>
      <xdr:colOff>152400</xdr:colOff>
      <xdr:row>81</xdr:row>
      <xdr:rowOff>131735</xdr:rowOff>
    </xdr:to>
    <xdr:cxnSp macro="">
      <xdr:nvCxnSpPr>
        <xdr:cNvPr id="195" name="直線コネクタ 194"/>
        <xdr:cNvCxnSpPr/>
      </xdr:nvCxnSpPr>
      <xdr:spPr>
        <a:xfrm>
          <a:off x="4114800" y="13996997"/>
          <a:ext cx="8382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109547</xdr:rowOff>
    </xdr:from>
    <xdr:to>
      <xdr:col>6</xdr:col>
      <xdr:colOff>0</xdr:colOff>
      <xdr:row>81</xdr:row>
      <xdr:rowOff>118647</xdr:rowOff>
    </xdr:to>
    <xdr:cxnSp macro="">
      <xdr:nvCxnSpPr>
        <xdr:cNvPr id="198" name="直線コネクタ 197"/>
        <xdr:cNvCxnSpPr/>
      </xdr:nvCxnSpPr>
      <xdr:spPr>
        <a:xfrm flipV="1">
          <a:off x="3225800" y="13996997"/>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98326</xdr:rowOff>
    </xdr:from>
    <xdr:to>
      <xdr:col>4</xdr:col>
      <xdr:colOff>482600</xdr:colOff>
      <xdr:row>81</xdr:row>
      <xdr:rowOff>118647</xdr:rowOff>
    </xdr:to>
    <xdr:cxnSp macro="">
      <xdr:nvCxnSpPr>
        <xdr:cNvPr id="201" name="直線コネクタ 200"/>
        <xdr:cNvCxnSpPr/>
      </xdr:nvCxnSpPr>
      <xdr:spPr>
        <a:xfrm>
          <a:off x="2336800" y="13985776"/>
          <a:ext cx="8890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98326</xdr:rowOff>
    </xdr:from>
    <xdr:to>
      <xdr:col>3</xdr:col>
      <xdr:colOff>279400</xdr:colOff>
      <xdr:row>81</xdr:row>
      <xdr:rowOff>131243</xdr:rowOff>
    </xdr:to>
    <xdr:cxnSp macro="">
      <xdr:nvCxnSpPr>
        <xdr:cNvPr id="204" name="直線コネクタ 203"/>
        <xdr:cNvCxnSpPr/>
      </xdr:nvCxnSpPr>
      <xdr:spPr>
        <a:xfrm flipV="1">
          <a:off x="1447800" y="13985776"/>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80935</xdr:rowOff>
    </xdr:from>
    <xdr:to>
      <xdr:col>7</xdr:col>
      <xdr:colOff>203200</xdr:colOff>
      <xdr:row>82</xdr:row>
      <xdr:rowOff>11085</xdr:rowOff>
    </xdr:to>
    <xdr:sp macro="" textlink="">
      <xdr:nvSpPr>
        <xdr:cNvPr id="214" name="円/楕円 213"/>
        <xdr:cNvSpPr/>
      </xdr:nvSpPr>
      <xdr:spPr>
        <a:xfrm>
          <a:off x="4902200" y="139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2212</xdr:rowOff>
    </xdr:from>
    <xdr:ext cx="762000" cy="259045"/>
    <xdr:sp macro="" textlink="">
      <xdr:nvSpPr>
        <xdr:cNvPr id="215" name="人件費・物件費等の状況該当値テキスト"/>
        <xdr:cNvSpPr txBox="1"/>
      </xdr:nvSpPr>
      <xdr:spPr>
        <a:xfrm>
          <a:off x="5041900" y="1388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58747</xdr:rowOff>
    </xdr:from>
    <xdr:to>
      <xdr:col>6</xdr:col>
      <xdr:colOff>50800</xdr:colOff>
      <xdr:row>81</xdr:row>
      <xdr:rowOff>160347</xdr:rowOff>
    </xdr:to>
    <xdr:sp macro="" textlink="">
      <xdr:nvSpPr>
        <xdr:cNvPr id="216" name="円/楕円 215"/>
        <xdr:cNvSpPr/>
      </xdr:nvSpPr>
      <xdr:spPr>
        <a:xfrm>
          <a:off x="4064000" y="139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170524</xdr:rowOff>
    </xdr:from>
    <xdr:ext cx="736600" cy="259045"/>
    <xdr:sp macro="" textlink="">
      <xdr:nvSpPr>
        <xdr:cNvPr id="217" name="テキスト ボックス 216"/>
        <xdr:cNvSpPr txBox="1"/>
      </xdr:nvSpPr>
      <xdr:spPr>
        <a:xfrm>
          <a:off x="3733800" y="1371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67847</xdr:rowOff>
    </xdr:from>
    <xdr:to>
      <xdr:col>4</xdr:col>
      <xdr:colOff>533400</xdr:colOff>
      <xdr:row>81</xdr:row>
      <xdr:rowOff>169447</xdr:rowOff>
    </xdr:to>
    <xdr:sp macro="" textlink="">
      <xdr:nvSpPr>
        <xdr:cNvPr id="218" name="円/楕円 217"/>
        <xdr:cNvSpPr/>
      </xdr:nvSpPr>
      <xdr:spPr>
        <a:xfrm>
          <a:off x="3175000" y="139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8174</xdr:rowOff>
    </xdr:from>
    <xdr:ext cx="762000" cy="259045"/>
    <xdr:sp macro="" textlink="">
      <xdr:nvSpPr>
        <xdr:cNvPr id="219" name="テキスト ボックス 218"/>
        <xdr:cNvSpPr txBox="1"/>
      </xdr:nvSpPr>
      <xdr:spPr>
        <a:xfrm>
          <a:off x="2844800" y="137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47526</xdr:rowOff>
    </xdr:from>
    <xdr:to>
      <xdr:col>3</xdr:col>
      <xdr:colOff>330200</xdr:colOff>
      <xdr:row>81</xdr:row>
      <xdr:rowOff>149126</xdr:rowOff>
    </xdr:to>
    <xdr:sp macro="" textlink="">
      <xdr:nvSpPr>
        <xdr:cNvPr id="220" name="円/楕円 219"/>
        <xdr:cNvSpPr/>
      </xdr:nvSpPr>
      <xdr:spPr>
        <a:xfrm>
          <a:off x="2286000" y="139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159303</xdr:rowOff>
    </xdr:from>
    <xdr:ext cx="762000" cy="259045"/>
    <xdr:sp macro="" textlink="">
      <xdr:nvSpPr>
        <xdr:cNvPr id="221" name="テキスト ボックス 220"/>
        <xdr:cNvSpPr txBox="1"/>
      </xdr:nvSpPr>
      <xdr:spPr>
        <a:xfrm>
          <a:off x="1955800" y="1370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80443</xdr:rowOff>
    </xdr:from>
    <xdr:to>
      <xdr:col>2</xdr:col>
      <xdr:colOff>127000</xdr:colOff>
      <xdr:row>82</xdr:row>
      <xdr:rowOff>10593</xdr:rowOff>
    </xdr:to>
    <xdr:sp macro="" textlink="">
      <xdr:nvSpPr>
        <xdr:cNvPr id="222" name="円/楕円 221"/>
        <xdr:cNvSpPr/>
      </xdr:nvSpPr>
      <xdr:spPr>
        <a:xfrm>
          <a:off x="1397000" y="139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20770</xdr:rowOff>
    </xdr:from>
    <xdr:ext cx="762000" cy="259045"/>
    <xdr:sp macro="" textlink="">
      <xdr:nvSpPr>
        <xdr:cNvPr id="223" name="テキスト ボックス 222"/>
        <xdr:cNvSpPr txBox="1"/>
      </xdr:nvSpPr>
      <xdr:spPr>
        <a:xfrm>
          <a:off x="1066800" y="1373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ja-JP" altLang="ja-JP" sz="1300">
              <a:solidFill>
                <a:schemeClr val="tx1"/>
              </a:solidFill>
              <a:effectLst/>
              <a:latin typeface="+mn-ea"/>
              <a:ea typeface="+mn-ea"/>
              <a:cs typeface="+mn-cs"/>
            </a:rPr>
            <a:t>国家公務員給与削減に伴うラスパイレス指数算出基準数値の変更がなされても下回っている。</a:t>
          </a:r>
          <a:r>
            <a:rPr kumimoji="1" lang="ja-JP" altLang="en-US" sz="1300">
              <a:solidFill>
                <a:schemeClr val="tx1"/>
              </a:solidFill>
              <a:effectLst/>
              <a:latin typeface="+mn-ea"/>
              <a:ea typeface="+mn-ea"/>
              <a:cs typeface="+mn-cs"/>
            </a:rPr>
            <a:t>また、類似団体平均と比較しても下回っている。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人件費の抑制は財政構造の弾力性を高めるために必要ではあるが、今後も職員給与の適正化に努めていくなかで、過度な抑制は職員の士気の低下につながるため、注意しながら進めていく。</a:t>
          </a:r>
          <a:endParaRPr lang="ja-JP" altLang="ja-JP" sz="1300">
            <a:solidFill>
              <a:schemeClr val="tx1"/>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77046</xdr:rowOff>
    </xdr:to>
    <xdr:cxnSp macro="">
      <xdr:nvCxnSpPr>
        <xdr:cNvPr id="257" name="直線コネクタ 256"/>
        <xdr:cNvCxnSpPr/>
      </xdr:nvCxnSpPr>
      <xdr:spPr>
        <a:xfrm>
          <a:off x="16179800" y="1429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151977</xdr:rowOff>
    </xdr:from>
    <xdr:to>
      <xdr:col>23</xdr:col>
      <xdr:colOff>406400</xdr:colOff>
      <xdr:row>83</xdr:row>
      <xdr:rowOff>69004</xdr:rowOff>
    </xdr:to>
    <xdr:cxnSp macro="">
      <xdr:nvCxnSpPr>
        <xdr:cNvPr id="260" name="直線コネクタ 259"/>
        <xdr:cNvCxnSpPr/>
      </xdr:nvCxnSpPr>
      <xdr:spPr>
        <a:xfrm>
          <a:off x="15290800" y="142108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151977</xdr:rowOff>
    </xdr:to>
    <xdr:cxnSp macro="">
      <xdr:nvCxnSpPr>
        <xdr:cNvPr id="263" name="直線コネクタ 262"/>
        <xdr:cNvCxnSpPr/>
      </xdr:nvCxnSpPr>
      <xdr:spPr>
        <a:xfrm>
          <a:off x="14401800" y="1404196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86</xdr:row>
      <xdr:rowOff>77470</xdr:rowOff>
    </xdr:to>
    <xdr:cxnSp macro="">
      <xdr:nvCxnSpPr>
        <xdr:cNvPr id="266" name="直線コネクタ 265"/>
        <xdr:cNvCxnSpPr/>
      </xdr:nvCxnSpPr>
      <xdr:spPr>
        <a:xfrm flipV="1">
          <a:off x="13512800" y="14041966"/>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6" name="円/楕円 275"/>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7"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78" name="円/楕円 277"/>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79" name="テキスト ボックス 278"/>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101177</xdr:rowOff>
    </xdr:from>
    <xdr:to>
      <xdr:col>22</xdr:col>
      <xdr:colOff>254000</xdr:colOff>
      <xdr:row>83</xdr:row>
      <xdr:rowOff>31327</xdr:rowOff>
    </xdr:to>
    <xdr:sp macro="" textlink="">
      <xdr:nvSpPr>
        <xdr:cNvPr id="280" name="円/楕円 279"/>
        <xdr:cNvSpPr/>
      </xdr:nvSpPr>
      <xdr:spPr>
        <a:xfrm>
          <a:off x="15240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81" name="テキスト ボックス 280"/>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82" name="円/楕円 281"/>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3" name="テキスト ボックス 28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4" name="円/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5" name="テキスト ボックス 284"/>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過去５年間</a:t>
          </a:r>
          <a:r>
            <a:rPr kumimoji="1" lang="ja-JP" altLang="en-US" sz="1300">
              <a:solidFill>
                <a:schemeClr val="dk1"/>
              </a:solidFill>
              <a:effectLst/>
              <a:latin typeface="+mn-lt"/>
              <a:ea typeface="+mn-ea"/>
              <a:cs typeface="+mn-cs"/>
            </a:rPr>
            <a:t>微増で</a:t>
          </a:r>
          <a:r>
            <a:rPr kumimoji="1" lang="ja-JP" altLang="ja-JP" sz="1300">
              <a:solidFill>
                <a:schemeClr val="dk1"/>
              </a:solidFill>
              <a:effectLst/>
              <a:latin typeface="+mn-lt"/>
              <a:ea typeface="+mn-ea"/>
              <a:cs typeface="+mn-cs"/>
            </a:rPr>
            <a:t>推移している。類似団体平均は下回っているものの、全国平均や県平均と比較すると上回っている。</a:t>
          </a:r>
          <a:endParaRPr lang="ja-JP" altLang="ja-JP" sz="1300">
            <a:effectLst/>
          </a:endParaRPr>
        </a:p>
        <a:p>
          <a:r>
            <a:rPr kumimoji="1" lang="ja-JP" altLang="ja-JP" sz="1300">
              <a:solidFill>
                <a:schemeClr val="dk1"/>
              </a:solidFill>
              <a:effectLst/>
              <a:latin typeface="+mn-lt"/>
              <a:ea typeface="+mn-ea"/>
              <a:cs typeface="+mn-cs"/>
            </a:rPr>
            <a:t>　町の人口が予想以上に減少していることが主な原因であると思われる。</a:t>
          </a:r>
          <a:endParaRPr lang="ja-JP" altLang="ja-JP" sz="1300">
            <a:effectLst/>
          </a:endParaRPr>
        </a:p>
        <a:p>
          <a:r>
            <a:rPr kumimoji="1" lang="ja-JP" altLang="ja-JP" sz="1300">
              <a:solidFill>
                <a:schemeClr val="dk1"/>
              </a:solidFill>
              <a:effectLst/>
              <a:latin typeface="+mn-lt"/>
              <a:ea typeface="+mn-ea"/>
              <a:cs typeface="+mn-cs"/>
            </a:rPr>
            <a:t>　退職者補充の抑制、電算化の推進、事業の見直しを今後も続けていく</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、職員教育の充実を図り、職員の資質・能力の向上に努め、適正な定員管理を実施する。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105029</xdr:rowOff>
    </xdr:from>
    <xdr:to>
      <xdr:col>24</xdr:col>
      <xdr:colOff>558800</xdr:colOff>
      <xdr:row>60</xdr:row>
      <xdr:rowOff>132376</xdr:rowOff>
    </xdr:to>
    <xdr:cxnSp macro="">
      <xdr:nvCxnSpPr>
        <xdr:cNvPr id="320" name="直線コネクタ 319"/>
        <xdr:cNvCxnSpPr/>
      </xdr:nvCxnSpPr>
      <xdr:spPr>
        <a:xfrm>
          <a:off x="16179800" y="10392029"/>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105029</xdr:rowOff>
    </xdr:to>
    <xdr:cxnSp macro="">
      <xdr:nvCxnSpPr>
        <xdr:cNvPr id="323" name="直線コネクタ 322"/>
        <xdr:cNvCxnSpPr/>
      </xdr:nvCxnSpPr>
      <xdr:spPr>
        <a:xfrm>
          <a:off x="15290800" y="103847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95377</xdr:rowOff>
    </xdr:from>
    <xdr:to>
      <xdr:col>22</xdr:col>
      <xdr:colOff>203200</xdr:colOff>
      <xdr:row>60</xdr:row>
      <xdr:rowOff>97790</xdr:rowOff>
    </xdr:to>
    <xdr:cxnSp macro="">
      <xdr:nvCxnSpPr>
        <xdr:cNvPr id="326" name="直線コネクタ 325"/>
        <xdr:cNvCxnSpPr/>
      </xdr:nvCxnSpPr>
      <xdr:spPr>
        <a:xfrm>
          <a:off x="14401800" y="103823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95377</xdr:rowOff>
    </xdr:from>
    <xdr:to>
      <xdr:col>21</xdr:col>
      <xdr:colOff>0</xdr:colOff>
      <xdr:row>60</xdr:row>
      <xdr:rowOff>96181</xdr:rowOff>
    </xdr:to>
    <xdr:cxnSp macro="">
      <xdr:nvCxnSpPr>
        <xdr:cNvPr id="329" name="直線コネクタ 328"/>
        <xdr:cNvCxnSpPr/>
      </xdr:nvCxnSpPr>
      <xdr:spPr>
        <a:xfrm flipV="1">
          <a:off x="13512800" y="1038237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81576</xdr:rowOff>
    </xdr:from>
    <xdr:to>
      <xdr:col>24</xdr:col>
      <xdr:colOff>609600</xdr:colOff>
      <xdr:row>61</xdr:row>
      <xdr:rowOff>11726</xdr:rowOff>
    </xdr:to>
    <xdr:sp macro="" textlink="">
      <xdr:nvSpPr>
        <xdr:cNvPr id="339" name="円/楕円 338"/>
        <xdr:cNvSpPr/>
      </xdr:nvSpPr>
      <xdr:spPr>
        <a:xfrm>
          <a:off x="16967200" y="103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98103</xdr:rowOff>
    </xdr:from>
    <xdr:ext cx="762000" cy="259045"/>
    <xdr:sp macro="" textlink="">
      <xdr:nvSpPr>
        <xdr:cNvPr id="340" name="定員管理の状況該当値テキスト"/>
        <xdr:cNvSpPr txBox="1"/>
      </xdr:nvSpPr>
      <xdr:spPr>
        <a:xfrm>
          <a:off x="17106900" y="1021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54229</xdr:rowOff>
    </xdr:from>
    <xdr:to>
      <xdr:col>23</xdr:col>
      <xdr:colOff>457200</xdr:colOff>
      <xdr:row>60</xdr:row>
      <xdr:rowOff>155829</xdr:rowOff>
    </xdr:to>
    <xdr:sp macro="" textlink="">
      <xdr:nvSpPr>
        <xdr:cNvPr id="341" name="円/楕円 340"/>
        <xdr:cNvSpPr/>
      </xdr:nvSpPr>
      <xdr:spPr>
        <a:xfrm>
          <a:off x="16129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166006</xdr:rowOff>
    </xdr:from>
    <xdr:ext cx="736600" cy="259045"/>
    <xdr:sp macro="" textlink="">
      <xdr:nvSpPr>
        <xdr:cNvPr id="342" name="テキスト ボックス 341"/>
        <xdr:cNvSpPr txBox="1"/>
      </xdr:nvSpPr>
      <xdr:spPr>
        <a:xfrm>
          <a:off x="15798800" y="101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3" name="円/楕円 342"/>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4" name="テキスト ボックス 343"/>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44577</xdr:rowOff>
    </xdr:from>
    <xdr:to>
      <xdr:col>21</xdr:col>
      <xdr:colOff>50800</xdr:colOff>
      <xdr:row>60</xdr:row>
      <xdr:rowOff>146177</xdr:rowOff>
    </xdr:to>
    <xdr:sp macro="" textlink="">
      <xdr:nvSpPr>
        <xdr:cNvPr id="345" name="円/楕円 344"/>
        <xdr:cNvSpPr/>
      </xdr:nvSpPr>
      <xdr:spPr>
        <a:xfrm>
          <a:off x="14351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156354</xdr:rowOff>
    </xdr:from>
    <xdr:ext cx="762000" cy="259045"/>
    <xdr:sp macro="" textlink="">
      <xdr:nvSpPr>
        <xdr:cNvPr id="346" name="テキスト ボックス 345"/>
        <xdr:cNvSpPr txBox="1"/>
      </xdr:nvSpPr>
      <xdr:spPr>
        <a:xfrm>
          <a:off x="14020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45381</xdr:rowOff>
    </xdr:from>
    <xdr:to>
      <xdr:col>19</xdr:col>
      <xdr:colOff>533400</xdr:colOff>
      <xdr:row>60</xdr:row>
      <xdr:rowOff>146981</xdr:rowOff>
    </xdr:to>
    <xdr:sp macro="" textlink="">
      <xdr:nvSpPr>
        <xdr:cNvPr id="347" name="円/楕円 346"/>
        <xdr:cNvSpPr/>
      </xdr:nvSpPr>
      <xdr:spPr>
        <a:xfrm>
          <a:off x="13462000" y="10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157158</xdr:rowOff>
    </xdr:from>
    <xdr:ext cx="762000" cy="259045"/>
    <xdr:sp macro="" textlink="">
      <xdr:nvSpPr>
        <xdr:cNvPr id="348" name="テキスト ボックス 347"/>
        <xdr:cNvSpPr txBox="1"/>
      </xdr:nvSpPr>
      <xdr:spPr>
        <a:xfrm>
          <a:off x="13131800" y="101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ポイント下回った主な原因は</a:t>
          </a:r>
          <a:r>
            <a:rPr kumimoji="1" lang="ja-JP" altLang="en-US" sz="1300">
              <a:solidFill>
                <a:schemeClr val="dk1"/>
              </a:solidFill>
              <a:effectLst/>
              <a:latin typeface="+mn-ea"/>
              <a:ea typeface="+mn-ea"/>
              <a:cs typeface="+mn-cs"/>
            </a:rPr>
            <a:t>町立体育館建設や農道整備</a:t>
          </a:r>
          <a:r>
            <a:rPr kumimoji="1" lang="ja-JP" altLang="ja-JP" sz="1300">
              <a:solidFill>
                <a:schemeClr val="dk1"/>
              </a:solidFill>
              <a:effectLst/>
              <a:latin typeface="+mn-ea"/>
              <a:ea typeface="+mn-ea"/>
              <a:cs typeface="+mn-cs"/>
            </a:rPr>
            <a:t>の償還終了に伴うもの。</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回っ</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要因は</a:t>
          </a:r>
          <a:r>
            <a:rPr kumimoji="1" lang="ja-JP" altLang="en-US" sz="1300">
              <a:solidFill>
                <a:schemeClr val="dk1"/>
              </a:solidFill>
              <a:effectLst/>
              <a:latin typeface="+mn-ea"/>
              <a:ea typeface="+mn-ea"/>
              <a:cs typeface="+mn-cs"/>
            </a:rPr>
            <a:t>、大きな建設事業債の償還終了</a:t>
          </a:r>
          <a:r>
            <a:rPr kumimoji="1" lang="ja-JP" altLang="ja-JP" sz="1300">
              <a:solidFill>
                <a:schemeClr val="dk1"/>
              </a:solidFill>
              <a:effectLst/>
              <a:latin typeface="+mn-ea"/>
              <a:ea typeface="+mn-ea"/>
              <a:cs typeface="+mn-cs"/>
            </a:rPr>
            <a:t>であると思われる。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今後も普通建設事業の適切な取捨選択により公債費の負担が増加しないよう努めていく。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35983</xdr:rowOff>
    </xdr:to>
    <xdr:cxnSp macro="">
      <xdr:nvCxnSpPr>
        <xdr:cNvPr id="386" name="直線コネクタ 385"/>
        <xdr:cNvCxnSpPr/>
      </xdr:nvCxnSpPr>
      <xdr:spPr>
        <a:xfrm flipV="1">
          <a:off x="16179800" y="690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42</xdr:row>
      <xdr:rowOff>55563</xdr:rowOff>
    </xdr:to>
    <xdr:cxnSp macro="">
      <xdr:nvCxnSpPr>
        <xdr:cNvPr id="389" name="直線コネクタ 388"/>
        <xdr:cNvCxnSpPr/>
      </xdr:nvCxnSpPr>
      <xdr:spPr>
        <a:xfrm flipV="1">
          <a:off x="15290800" y="7065433"/>
          <a:ext cx="889000" cy="1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156104</xdr:rowOff>
    </xdr:to>
    <xdr:cxnSp macro="">
      <xdr:nvCxnSpPr>
        <xdr:cNvPr id="392" name="直線コネクタ 391"/>
        <xdr:cNvCxnSpPr/>
      </xdr:nvCxnSpPr>
      <xdr:spPr>
        <a:xfrm flipV="1">
          <a:off x="14401800" y="72564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156104</xdr:rowOff>
    </xdr:from>
    <xdr:to>
      <xdr:col>21</xdr:col>
      <xdr:colOff>0</xdr:colOff>
      <xdr:row>42</xdr:row>
      <xdr:rowOff>156104</xdr:rowOff>
    </xdr:to>
    <xdr:cxnSp macro="">
      <xdr:nvCxnSpPr>
        <xdr:cNvPr id="395" name="直線コネクタ 394"/>
        <xdr:cNvCxnSpPr/>
      </xdr:nvCxnSpPr>
      <xdr:spPr>
        <a:xfrm>
          <a:off x="13512800" y="7357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5" name="円/楕円 404"/>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6"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7" name="円/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9" name="円/楕円 408"/>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10" name="テキスト ボックス 409"/>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105304</xdr:rowOff>
    </xdr:from>
    <xdr:to>
      <xdr:col>21</xdr:col>
      <xdr:colOff>50800</xdr:colOff>
      <xdr:row>43</xdr:row>
      <xdr:rowOff>35454</xdr:rowOff>
    </xdr:to>
    <xdr:sp macro="" textlink="">
      <xdr:nvSpPr>
        <xdr:cNvPr id="411" name="円/楕円 410"/>
        <xdr:cNvSpPr/>
      </xdr:nvSpPr>
      <xdr:spPr>
        <a:xfrm>
          <a:off x="14351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20231</xdr:rowOff>
    </xdr:from>
    <xdr:ext cx="762000" cy="259045"/>
    <xdr:sp macro="" textlink="">
      <xdr:nvSpPr>
        <xdr:cNvPr id="412" name="テキスト ボックス 411"/>
        <xdr:cNvSpPr txBox="1"/>
      </xdr:nvSpPr>
      <xdr:spPr>
        <a:xfrm>
          <a:off x="14020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105304</xdr:rowOff>
    </xdr:from>
    <xdr:to>
      <xdr:col>19</xdr:col>
      <xdr:colOff>533400</xdr:colOff>
      <xdr:row>43</xdr:row>
      <xdr:rowOff>35454</xdr:rowOff>
    </xdr:to>
    <xdr:sp macro="" textlink="">
      <xdr:nvSpPr>
        <xdr:cNvPr id="413" name="円/楕円 412"/>
        <xdr:cNvSpPr/>
      </xdr:nvSpPr>
      <xdr:spPr>
        <a:xfrm>
          <a:off x="13462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20231</xdr:rowOff>
    </xdr:from>
    <xdr:ext cx="762000" cy="259045"/>
    <xdr:sp macro="" textlink="">
      <xdr:nvSpPr>
        <xdr:cNvPr id="414" name="テキスト ボックス 413"/>
        <xdr:cNvSpPr txBox="1"/>
      </xdr:nvSpPr>
      <xdr:spPr>
        <a:xfrm>
          <a:off x="13131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類似団体平均値よりも大幅に高い数値で推移している。平成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今後は、老朽施設の改修事業などの負担が見込まれ</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ことが予想されるため、事務改善による人件費の削減、事業については取捨選択を的確にすることで、充当財源を確保し財政の健全化に努めていく。</a:t>
          </a:r>
          <a:endParaRPr lang="ja-JP" altLang="ja-JP" sz="1300">
            <a:solidFill>
              <a:srgbClr val="FF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57150</xdr:rowOff>
    </xdr:to>
    <xdr:cxnSp macro="">
      <xdr:nvCxnSpPr>
        <xdr:cNvPr id="443" name="直線コネクタ 442"/>
        <xdr:cNvCxnSpPr/>
      </xdr:nvCxnSpPr>
      <xdr:spPr>
        <a:xfrm flipV="1">
          <a:off x="17018000" y="237066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29227</xdr:rowOff>
    </xdr:from>
    <xdr:ext cx="762000" cy="259045"/>
    <xdr:sp macro="" textlink="">
      <xdr:nvSpPr>
        <xdr:cNvPr id="444" name="将来負担の状況最小値テキスト"/>
        <xdr:cNvSpPr txBox="1"/>
      </xdr:nvSpPr>
      <xdr:spPr>
        <a:xfrm>
          <a:off x="17106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21</xdr:row>
      <xdr:rowOff>57150</xdr:rowOff>
    </xdr:from>
    <xdr:to>
      <xdr:col>24</xdr:col>
      <xdr:colOff>647700</xdr:colOff>
      <xdr:row>21</xdr:row>
      <xdr:rowOff>57150</xdr:rowOff>
    </xdr:to>
    <xdr:cxnSp macro="">
      <xdr:nvCxnSpPr>
        <xdr:cNvPr id="445" name="直線コネクタ 444"/>
        <xdr:cNvCxnSpPr/>
      </xdr:nvCxnSpPr>
      <xdr:spPr>
        <a:xfrm>
          <a:off x="16929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136906</xdr:rowOff>
    </xdr:from>
    <xdr:to>
      <xdr:col>24</xdr:col>
      <xdr:colOff>558800</xdr:colOff>
      <xdr:row>21</xdr:row>
      <xdr:rowOff>57150</xdr:rowOff>
    </xdr:to>
    <xdr:cxnSp macro="">
      <xdr:nvCxnSpPr>
        <xdr:cNvPr id="448" name="直線コネクタ 447"/>
        <xdr:cNvCxnSpPr/>
      </xdr:nvCxnSpPr>
      <xdr:spPr>
        <a:xfrm>
          <a:off x="16179800" y="356590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140394</xdr:rowOff>
    </xdr:from>
    <xdr:ext cx="762000" cy="259045"/>
    <xdr:sp macro="" textlink="">
      <xdr:nvSpPr>
        <xdr:cNvPr id="449" name="将来負担の状況平均値テキスト"/>
        <xdr:cNvSpPr txBox="1"/>
      </xdr:nvSpPr>
      <xdr:spPr>
        <a:xfrm>
          <a:off x="17106900" y="236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123867</xdr:rowOff>
    </xdr:from>
    <xdr:to>
      <xdr:col>24</xdr:col>
      <xdr:colOff>609600</xdr:colOff>
      <xdr:row>15</xdr:row>
      <xdr:rowOff>54017</xdr:rowOff>
    </xdr:to>
    <xdr:sp macro="" textlink="">
      <xdr:nvSpPr>
        <xdr:cNvPr id="450" name="フローチャート : 判断 449"/>
        <xdr:cNvSpPr/>
      </xdr:nvSpPr>
      <xdr:spPr>
        <a:xfrm>
          <a:off x="169672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136906</xdr:rowOff>
    </xdr:from>
    <xdr:to>
      <xdr:col>23</xdr:col>
      <xdr:colOff>406400</xdr:colOff>
      <xdr:row>21</xdr:row>
      <xdr:rowOff>127127</xdr:rowOff>
    </xdr:to>
    <xdr:cxnSp macro="">
      <xdr:nvCxnSpPr>
        <xdr:cNvPr id="451" name="直線コネクタ 450"/>
        <xdr:cNvCxnSpPr/>
      </xdr:nvCxnSpPr>
      <xdr:spPr>
        <a:xfrm flipV="1">
          <a:off x="15290800" y="356590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136737</xdr:rowOff>
    </xdr:from>
    <xdr:to>
      <xdr:col>23</xdr:col>
      <xdr:colOff>457200</xdr:colOff>
      <xdr:row>15</xdr:row>
      <xdr:rowOff>66887</xdr:rowOff>
    </xdr:to>
    <xdr:sp macro="" textlink="">
      <xdr:nvSpPr>
        <xdr:cNvPr id="452" name="フローチャート : 判断 451"/>
        <xdr:cNvSpPr/>
      </xdr:nvSpPr>
      <xdr:spPr>
        <a:xfrm>
          <a:off x="16129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77064</xdr:rowOff>
    </xdr:from>
    <xdr:ext cx="736600" cy="259045"/>
    <xdr:sp macro="" textlink="">
      <xdr:nvSpPr>
        <xdr:cNvPr id="453" name="テキスト ボックス 452"/>
        <xdr:cNvSpPr txBox="1"/>
      </xdr:nvSpPr>
      <xdr:spPr>
        <a:xfrm>
          <a:off x="15798800" y="230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127127</xdr:rowOff>
    </xdr:from>
    <xdr:to>
      <xdr:col>22</xdr:col>
      <xdr:colOff>203200</xdr:colOff>
      <xdr:row>21</xdr:row>
      <xdr:rowOff>139192</xdr:rowOff>
    </xdr:to>
    <xdr:cxnSp macro="">
      <xdr:nvCxnSpPr>
        <xdr:cNvPr id="454" name="直線コネクタ 453"/>
        <xdr:cNvCxnSpPr/>
      </xdr:nvCxnSpPr>
      <xdr:spPr>
        <a:xfrm flipV="1">
          <a:off x="14401800" y="3727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55" name="フローチャート : 判断 454"/>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56" name="テキスト ボックス 455"/>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140928</xdr:rowOff>
    </xdr:from>
    <xdr:to>
      <xdr:col>21</xdr:col>
      <xdr:colOff>0</xdr:colOff>
      <xdr:row>21</xdr:row>
      <xdr:rowOff>139192</xdr:rowOff>
    </xdr:to>
    <xdr:cxnSp macro="">
      <xdr:nvCxnSpPr>
        <xdr:cNvPr id="457" name="直線コネクタ 456"/>
        <xdr:cNvCxnSpPr/>
      </xdr:nvCxnSpPr>
      <xdr:spPr>
        <a:xfrm>
          <a:off x="13512800" y="3569928"/>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58" name="フローチャート : 判断 457"/>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9" name="テキスト ボックス 458"/>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60" name="フローチャート : 判断 459"/>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61" name="テキスト ボックス 460"/>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6350</xdr:rowOff>
    </xdr:from>
    <xdr:to>
      <xdr:col>24</xdr:col>
      <xdr:colOff>609600</xdr:colOff>
      <xdr:row>21</xdr:row>
      <xdr:rowOff>107950</xdr:rowOff>
    </xdr:to>
    <xdr:sp macro="" textlink="">
      <xdr:nvSpPr>
        <xdr:cNvPr id="467" name="円/楕円 466"/>
        <xdr:cNvSpPr/>
      </xdr:nvSpPr>
      <xdr:spPr>
        <a:xfrm>
          <a:off x="169672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73677</xdr:rowOff>
    </xdr:from>
    <xdr:ext cx="762000" cy="259045"/>
    <xdr:sp macro="" textlink="">
      <xdr:nvSpPr>
        <xdr:cNvPr id="468" name="将来負担の状況該当値テキスト"/>
        <xdr:cNvSpPr txBox="1"/>
      </xdr:nvSpPr>
      <xdr:spPr>
        <a:xfrm>
          <a:off x="17106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86106</xdr:rowOff>
    </xdr:from>
    <xdr:to>
      <xdr:col>23</xdr:col>
      <xdr:colOff>457200</xdr:colOff>
      <xdr:row>21</xdr:row>
      <xdr:rowOff>16256</xdr:rowOff>
    </xdr:to>
    <xdr:sp macro="" textlink="">
      <xdr:nvSpPr>
        <xdr:cNvPr id="469" name="円/楕円 468"/>
        <xdr:cNvSpPr/>
      </xdr:nvSpPr>
      <xdr:spPr>
        <a:xfrm>
          <a:off x="16129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1033</xdr:rowOff>
    </xdr:from>
    <xdr:ext cx="736600" cy="259045"/>
    <xdr:sp macro="" textlink="">
      <xdr:nvSpPr>
        <xdr:cNvPr id="470" name="テキスト ボックス 469"/>
        <xdr:cNvSpPr txBox="1"/>
      </xdr:nvSpPr>
      <xdr:spPr>
        <a:xfrm>
          <a:off x="15798800" y="360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76327</xdr:rowOff>
    </xdr:from>
    <xdr:to>
      <xdr:col>22</xdr:col>
      <xdr:colOff>254000</xdr:colOff>
      <xdr:row>22</xdr:row>
      <xdr:rowOff>6477</xdr:rowOff>
    </xdr:to>
    <xdr:sp macro="" textlink="">
      <xdr:nvSpPr>
        <xdr:cNvPr id="471" name="円/楕円 470"/>
        <xdr:cNvSpPr/>
      </xdr:nvSpPr>
      <xdr:spPr>
        <a:xfrm>
          <a:off x="15240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162704</xdr:rowOff>
    </xdr:from>
    <xdr:ext cx="762000" cy="259045"/>
    <xdr:sp macro="" textlink="">
      <xdr:nvSpPr>
        <xdr:cNvPr id="472" name="テキスト ボックス 471"/>
        <xdr:cNvSpPr txBox="1"/>
      </xdr:nvSpPr>
      <xdr:spPr>
        <a:xfrm>
          <a:off x="14909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88392</xdr:rowOff>
    </xdr:from>
    <xdr:to>
      <xdr:col>21</xdr:col>
      <xdr:colOff>50800</xdr:colOff>
      <xdr:row>22</xdr:row>
      <xdr:rowOff>18542</xdr:rowOff>
    </xdr:to>
    <xdr:sp macro="" textlink="">
      <xdr:nvSpPr>
        <xdr:cNvPr id="473" name="円/楕円 472"/>
        <xdr:cNvSpPr/>
      </xdr:nvSpPr>
      <xdr:spPr>
        <a:xfrm>
          <a:off x="14351000" y="3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3319</xdr:rowOff>
    </xdr:from>
    <xdr:ext cx="762000" cy="259045"/>
    <xdr:sp macro="" textlink="">
      <xdr:nvSpPr>
        <xdr:cNvPr id="474" name="テキスト ボックス 473"/>
        <xdr:cNvSpPr txBox="1"/>
      </xdr:nvSpPr>
      <xdr:spPr>
        <a:xfrm>
          <a:off x="14020800" y="37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90128</xdr:rowOff>
    </xdr:from>
    <xdr:to>
      <xdr:col>19</xdr:col>
      <xdr:colOff>533400</xdr:colOff>
      <xdr:row>21</xdr:row>
      <xdr:rowOff>20278</xdr:rowOff>
    </xdr:to>
    <xdr:sp macro="" textlink="">
      <xdr:nvSpPr>
        <xdr:cNvPr id="475" name="円/楕円 474"/>
        <xdr:cNvSpPr/>
      </xdr:nvSpPr>
      <xdr:spPr>
        <a:xfrm>
          <a:off x="13462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5055</xdr:rowOff>
    </xdr:from>
    <xdr:ext cx="762000" cy="259045"/>
    <xdr:sp macro="" textlink="">
      <xdr:nvSpPr>
        <xdr:cNvPr id="476" name="テキスト ボックス 475"/>
        <xdr:cNvSpPr txBox="1"/>
      </xdr:nvSpPr>
      <xdr:spPr>
        <a:xfrm>
          <a:off x="13131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人口１人当たりの決算額については、類似団体平均と比較すると下回っている。これは、人口一人当たり職員数も類似団体と比べ少なく、ラスパイレス指数も低いことが主な要因である。</a:t>
          </a:r>
          <a:endParaRPr lang="ja-JP" altLang="ja-JP" sz="1300">
            <a:solidFill>
              <a:schemeClr val="tx1"/>
            </a:solidFill>
            <a:effectLst/>
          </a:endParaRPr>
        </a:p>
        <a:p>
          <a:r>
            <a:rPr kumimoji="1" lang="ja-JP" altLang="ja-JP" sz="1300">
              <a:solidFill>
                <a:schemeClr val="tx1"/>
              </a:solidFill>
              <a:effectLst/>
              <a:latin typeface="+mn-lt"/>
              <a:ea typeface="+mn-ea"/>
              <a:cs typeface="+mn-cs"/>
            </a:rPr>
            <a:t>　人件費の経常収支比率が類似団体に比べ大きい要因は経常一般財源が類似団体に比べ少ないことと思われる。</a:t>
          </a:r>
          <a:endParaRPr lang="ja-JP" altLang="ja-JP" sz="13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8890</xdr:rowOff>
    </xdr:to>
    <xdr:cxnSp macro="">
      <xdr:nvCxnSpPr>
        <xdr:cNvPr id="66" name="直線コネクタ 65"/>
        <xdr:cNvCxnSpPr/>
      </xdr:nvCxnSpPr>
      <xdr:spPr>
        <a:xfrm>
          <a:off x="3987800" y="661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92710</xdr:rowOff>
    </xdr:to>
    <xdr:cxnSp macro="">
      <xdr:nvCxnSpPr>
        <xdr:cNvPr id="69" name="直線コネクタ 68"/>
        <xdr:cNvCxnSpPr/>
      </xdr:nvCxnSpPr>
      <xdr:spPr>
        <a:xfrm flipV="1">
          <a:off x="3098800" y="6619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92710</xdr:rowOff>
    </xdr:to>
    <xdr:cxnSp macro="">
      <xdr:nvCxnSpPr>
        <xdr:cNvPr id="72" name="直線コネクタ 71"/>
        <xdr:cNvCxnSpPr/>
      </xdr:nvCxnSpPr>
      <xdr:spPr>
        <a:xfrm>
          <a:off x="2209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146050</xdr:rowOff>
    </xdr:to>
    <xdr:cxnSp macro="">
      <xdr:nvCxnSpPr>
        <xdr:cNvPr id="75" name="直線コネクタ 74"/>
        <xdr:cNvCxnSpPr/>
      </xdr:nvCxnSpPr>
      <xdr:spPr>
        <a:xfrm flipV="1">
          <a:off x="1320800" y="6733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　物件費に係る経常収支比率は類似団体平均と比べても低い状態で推移している。これは委託業務が類似団体に比べ少ないことによるもの。</a:t>
          </a:r>
          <a:endParaRPr lang="ja-JP" altLang="ja-JP" sz="1300">
            <a:solidFill>
              <a:schemeClr val="tx1"/>
            </a:solidFill>
            <a:effectLst/>
          </a:endParaRPr>
        </a:p>
        <a:p>
          <a:r>
            <a:rPr kumimoji="1" lang="ja-JP" altLang="ja-JP" sz="1300">
              <a:solidFill>
                <a:schemeClr val="tx1"/>
              </a:solidFill>
              <a:effectLst/>
              <a:latin typeface="+mn-lt"/>
              <a:ea typeface="+mn-ea"/>
              <a:cs typeface="+mn-cs"/>
            </a:rPr>
            <a:t>　要因としては道路補修や草刈などをはじめ直営でおこなっていることが考えられる。</a:t>
          </a:r>
          <a:endParaRPr lang="ja-JP" altLang="ja-JP" sz="1300">
            <a:solidFill>
              <a:schemeClr val="tx1"/>
            </a:solidFill>
            <a:effectLst/>
          </a:endParaRPr>
        </a:p>
        <a:p>
          <a:r>
            <a:rPr kumimoji="1" lang="ja-JP" altLang="ja-JP"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62992</xdr:rowOff>
    </xdr:to>
    <xdr:cxnSp macro="">
      <xdr:nvCxnSpPr>
        <xdr:cNvPr id="124" name="直線コネクタ 123"/>
        <xdr:cNvCxnSpPr/>
      </xdr:nvCxnSpPr>
      <xdr:spPr>
        <a:xfrm>
          <a:off x="15671800" y="2765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85852</xdr:rowOff>
    </xdr:to>
    <xdr:cxnSp macro="">
      <xdr:nvCxnSpPr>
        <xdr:cNvPr id="127" name="直線コネクタ 126"/>
        <xdr:cNvCxnSpPr/>
      </xdr:nvCxnSpPr>
      <xdr:spPr>
        <a:xfrm flipV="1">
          <a:off x="14782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85852</xdr:rowOff>
    </xdr:to>
    <xdr:cxnSp macro="">
      <xdr:nvCxnSpPr>
        <xdr:cNvPr id="130" name="直線コネクタ 129"/>
        <xdr:cNvCxnSpPr/>
      </xdr:nvCxnSpPr>
      <xdr:spPr>
        <a:xfrm>
          <a:off x="13893800" y="27238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143002</xdr:rowOff>
    </xdr:from>
    <xdr:to>
      <xdr:col>20</xdr:col>
      <xdr:colOff>158750</xdr:colOff>
      <xdr:row>15</xdr:row>
      <xdr:rowOff>152146</xdr:rowOff>
    </xdr:to>
    <xdr:cxnSp macro="">
      <xdr:nvCxnSpPr>
        <xdr:cNvPr id="133" name="直線コネクタ 132"/>
        <xdr:cNvCxnSpPr/>
      </xdr:nvCxnSpPr>
      <xdr:spPr>
        <a:xfrm>
          <a:off x="13004800" y="2714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3" name="円/楕円 142"/>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4"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5" name="円/楕円 144"/>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6" name="テキスト ボックス 145"/>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7" name="円/楕円 146"/>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8" name="テキスト ボックス 147"/>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9" name="円/楕円 148"/>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50" name="テキスト ボックス 149"/>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92202</xdr:rowOff>
    </xdr:from>
    <xdr:to>
      <xdr:col>19</xdr:col>
      <xdr:colOff>6350</xdr:colOff>
      <xdr:row>16</xdr:row>
      <xdr:rowOff>22352</xdr:rowOff>
    </xdr:to>
    <xdr:sp macro="" textlink="">
      <xdr:nvSpPr>
        <xdr:cNvPr id="151" name="円/楕円 150"/>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32529</xdr:rowOff>
    </xdr:from>
    <xdr:ext cx="762000" cy="259045"/>
    <xdr:sp macro="" textlink="">
      <xdr:nvSpPr>
        <xdr:cNvPr id="152" name="テキスト ボックス 151"/>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扶助費の経常収支比率は類似団体平均に比べても低い状態で推移している。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他会計に繰出しているものも含めれば、高齢化の影響で扶助費全体では増加していく傾向にある。</a:t>
          </a:r>
          <a:endParaRPr lang="ja-JP" altLang="ja-JP" sz="13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8" name="直線コネクタ 187"/>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1" name="直線コネクタ 190"/>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4" name="直線コネクタ 193"/>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6" name="円/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8" name="円/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ja-JP" altLang="ja-JP" sz="1300">
              <a:solidFill>
                <a:schemeClr val="tx1"/>
              </a:solidFill>
              <a:effectLst/>
              <a:latin typeface="+mn-ea"/>
              <a:ea typeface="+mn-ea"/>
              <a:cs typeface="+mn-cs"/>
            </a:rPr>
            <a:t>その他に係る経常収支比率</a:t>
          </a:r>
          <a:r>
            <a:rPr kumimoji="1" lang="ja-JP" altLang="en-US" sz="1300">
              <a:solidFill>
                <a:schemeClr val="tx1"/>
              </a:solidFill>
              <a:effectLst/>
              <a:latin typeface="+mn-ea"/>
              <a:ea typeface="+mn-ea"/>
              <a:cs typeface="+mn-cs"/>
            </a:rPr>
            <a:t>は</a:t>
          </a:r>
          <a:r>
            <a:rPr kumimoji="1" lang="ja-JP" altLang="ja-JP" sz="1300">
              <a:solidFill>
                <a:schemeClr val="tx1"/>
              </a:solidFill>
              <a:effectLst/>
              <a:latin typeface="+mn-ea"/>
              <a:ea typeface="+mn-ea"/>
              <a:cs typeface="+mn-cs"/>
            </a:rPr>
            <a:t>類似団体平均を平成</a:t>
          </a:r>
          <a:r>
            <a:rPr kumimoji="1" lang="en-US" altLang="ja-JP" sz="1300">
              <a:solidFill>
                <a:schemeClr val="tx1"/>
              </a:solidFill>
              <a:effectLst/>
              <a:latin typeface="+mn-ea"/>
              <a:ea typeface="+mn-ea"/>
              <a:cs typeface="+mn-cs"/>
            </a:rPr>
            <a:t>24</a:t>
          </a:r>
          <a:r>
            <a:rPr kumimoji="1" lang="ja-JP" altLang="ja-JP" sz="1300">
              <a:solidFill>
                <a:schemeClr val="tx1"/>
              </a:solidFill>
              <a:effectLst/>
              <a:latin typeface="+mn-ea"/>
              <a:ea typeface="+mn-ea"/>
              <a:cs typeface="+mn-cs"/>
            </a:rPr>
            <a:t>年度から上回っている。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a:t>
          </a:r>
          <a:r>
            <a:rPr kumimoji="1" lang="ja-JP" altLang="en-US"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28</a:t>
          </a:r>
          <a:r>
            <a:rPr kumimoji="1" lang="ja-JP" altLang="en-US" sz="1300">
              <a:solidFill>
                <a:schemeClr val="tx1"/>
              </a:solidFill>
              <a:effectLst/>
              <a:latin typeface="+mn-ea"/>
              <a:ea typeface="+mn-ea"/>
              <a:cs typeface="+mn-cs"/>
            </a:rPr>
            <a:t>年度においてその他に係る経常収支比率が増加したのは、分母となる経常一般財源等が減少したことによるもの。</a:t>
          </a:r>
          <a:endParaRPr lang="ja-JP" altLang="ja-JP" sz="1300">
            <a:solidFill>
              <a:schemeClr val="tx1"/>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83566</xdr:rowOff>
    </xdr:to>
    <xdr:cxnSp macro="">
      <xdr:nvCxnSpPr>
        <xdr:cNvPr id="243" name="直線コネクタ 242"/>
        <xdr:cNvCxnSpPr/>
      </xdr:nvCxnSpPr>
      <xdr:spPr>
        <a:xfrm>
          <a:off x="15671800" y="9833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60706</xdr:rowOff>
    </xdr:to>
    <xdr:cxnSp macro="">
      <xdr:nvCxnSpPr>
        <xdr:cNvPr id="246" name="直線コネクタ 245"/>
        <xdr:cNvCxnSpPr/>
      </xdr:nvCxnSpPr>
      <xdr:spPr>
        <a:xfrm>
          <a:off x="14782800" y="9787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78994</xdr:rowOff>
    </xdr:to>
    <xdr:cxnSp macro="">
      <xdr:nvCxnSpPr>
        <xdr:cNvPr id="249" name="直線コネクタ 248"/>
        <xdr:cNvCxnSpPr/>
      </xdr:nvCxnSpPr>
      <xdr:spPr>
        <a:xfrm flipV="1">
          <a:off x="13893800" y="9787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78994</xdr:rowOff>
    </xdr:to>
    <xdr:cxnSp macro="">
      <xdr:nvCxnSpPr>
        <xdr:cNvPr id="252" name="直線コネクタ 251"/>
        <xdr:cNvCxnSpPr/>
      </xdr:nvCxnSpPr>
      <xdr:spPr>
        <a:xfrm>
          <a:off x="13004800" y="9819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2" name="円/楕円 261"/>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3"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4" name="円/楕円 263"/>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5" name="テキスト ボックス 26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6" name="円/楕円 265"/>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7" name="テキスト ボックス 26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8" name="円/楕円 267"/>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9" name="テキスト ボックス 268"/>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0" name="円/楕円 269"/>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1" name="テキスト ボックス 27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補助費等に係る経常収支比率は類似団体平均と比べても若干高い状態で推移している。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補助費等全体としては、制度によるものが多いが、抑制できる補助費等を抑制し割合を下げていく必要がある。</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120142</xdr:rowOff>
    </xdr:to>
    <xdr:cxnSp macro="">
      <xdr:nvCxnSpPr>
        <xdr:cNvPr id="301" name="直線コネクタ 300"/>
        <xdr:cNvCxnSpPr/>
      </xdr:nvCxnSpPr>
      <xdr:spPr>
        <a:xfrm flipV="1">
          <a:off x="15671800" y="6404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37</xdr:row>
      <xdr:rowOff>129286</xdr:rowOff>
    </xdr:to>
    <xdr:cxnSp macro="">
      <xdr:nvCxnSpPr>
        <xdr:cNvPr id="304" name="直線コネクタ 303"/>
        <xdr:cNvCxnSpPr/>
      </xdr:nvCxnSpPr>
      <xdr:spPr>
        <a:xfrm flipV="1">
          <a:off x="14782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129286</xdr:rowOff>
    </xdr:to>
    <xdr:cxnSp macro="">
      <xdr:nvCxnSpPr>
        <xdr:cNvPr id="307" name="直線コネクタ 306"/>
        <xdr:cNvCxnSpPr/>
      </xdr:nvCxnSpPr>
      <xdr:spPr>
        <a:xfrm>
          <a:off x="13893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101854</xdr:rowOff>
    </xdr:to>
    <xdr:cxnSp macro="">
      <xdr:nvCxnSpPr>
        <xdr:cNvPr id="310" name="直線コネクタ 309"/>
        <xdr:cNvCxnSpPr/>
      </xdr:nvCxnSpPr>
      <xdr:spPr>
        <a:xfrm flipV="1">
          <a:off x="13004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0" name="円/楕円 31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2" name="円/楕円 321"/>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3" name="テキスト ボックス 322"/>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24" name="円/楕円 323"/>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25" name="テキスト ボックス 324"/>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6" name="円/楕円 325"/>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7" name="テキスト ボックス 326"/>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8" name="円/楕円 327"/>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9" name="テキスト ボックス 328"/>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公債費分の経常収支比率は</a:t>
          </a:r>
          <a:r>
            <a:rPr kumimoji="1" lang="ja-JP" altLang="ja-JP" sz="1300">
              <a:solidFill>
                <a:schemeClr val="tx1"/>
              </a:solidFill>
              <a:effectLst/>
              <a:latin typeface="+mn-ea"/>
              <a:ea typeface="+mn-ea"/>
              <a:cs typeface="+mn-cs"/>
            </a:rPr>
            <a:t>類似団体平均と比較すると▲</a:t>
          </a:r>
          <a:r>
            <a:rPr kumimoji="1" lang="en-US" altLang="ja-JP" sz="1300">
              <a:solidFill>
                <a:schemeClr val="tx1"/>
              </a:solidFill>
              <a:effectLst/>
              <a:latin typeface="+mn-ea"/>
              <a:ea typeface="+mn-ea"/>
              <a:cs typeface="+mn-cs"/>
            </a:rPr>
            <a:t>4.3%</a:t>
          </a:r>
          <a:r>
            <a:rPr kumimoji="1" lang="ja-JP" altLang="ja-JP" sz="1300">
              <a:solidFill>
                <a:schemeClr val="tx1"/>
              </a:solidFill>
              <a:effectLst/>
              <a:latin typeface="+mn-ea"/>
              <a:ea typeface="+mn-ea"/>
              <a:cs typeface="+mn-cs"/>
            </a:rPr>
            <a:t>下回っているが、これは大規模</a:t>
          </a:r>
          <a:r>
            <a:rPr kumimoji="1" lang="ja-JP" altLang="en-US" sz="1300">
              <a:solidFill>
                <a:schemeClr val="tx1"/>
              </a:solidFill>
              <a:effectLst/>
              <a:latin typeface="+mn-ea"/>
              <a:ea typeface="+mn-ea"/>
              <a:cs typeface="+mn-cs"/>
            </a:rPr>
            <a:t>な建設</a:t>
          </a:r>
          <a:r>
            <a:rPr kumimoji="1" lang="ja-JP" altLang="ja-JP" sz="1300">
              <a:solidFill>
                <a:schemeClr val="tx1"/>
              </a:solidFill>
              <a:effectLst/>
              <a:latin typeface="+mn-ea"/>
              <a:ea typeface="+mn-ea"/>
              <a:cs typeface="+mn-cs"/>
            </a:rPr>
            <a:t>事業を抑制していることが要因であると思われる。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今後は臨時財政対策債、退職手当債の償還開始</a:t>
          </a:r>
          <a:r>
            <a:rPr kumimoji="1" lang="ja-JP" altLang="en-US" sz="1300">
              <a:solidFill>
                <a:schemeClr val="tx1"/>
              </a:solidFill>
              <a:effectLst/>
              <a:latin typeface="+mn-ea"/>
              <a:ea typeface="+mn-ea"/>
              <a:cs typeface="+mn-cs"/>
            </a:rPr>
            <a:t>や普通建設事業の起債が多くなり</a:t>
          </a:r>
          <a:r>
            <a:rPr kumimoji="1" lang="ja-JP" altLang="ja-JP" sz="1300">
              <a:solidFill>
                <a:schemeClr val="tx1"/>
              </a:solidFill>
              <a:effectLst/>
              <a:latin typeface="+mn-ea"/>
              <a:ea typeface="+mn-ea"/>
              <a:cs typeface="+mn-cs"/>
            </a:rPr>
            <a:t>、実質公債費比率も上昇が見込まれていることから、今後も事業の取捨選択を的確に実施し、財政の健全化に努める必要がある。</a:t>
          </a:r>
          <a:endParaRPr kumimoji="1" lang="ja-JP" altLang="en-US" sz="1300">
            <a:solidFill>
              <a:schemeClr val="tx1"/>
            </a:solidFill>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107950</xdr:rowOff>
    </xdr:to>
    <xdr:cxnSp macro="">
      <xdr:nvCxnSpPr>
        <xdr:cNvPr id="361" name="直線コネクタ 360"/>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76</xdr:row>
      <xdr:rowOff>8889</xdr:rowOff>
    </xdr:to>
    <xdr:cxnSp macro="">
      <xdr:nvCxnSpPr>
        <xdr:cNvPr id="364" name="直線コネクタ 363"/>
        <xdr:cNvCxnSpPr/>
      </xdr:nvCxnSpPr>
      <xdr:spPr>
        <a:xfrm flipV="1">
          <a:off x="3098800" y="12947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8889</xdr:rowOff>
    </xdr:from>
    <xdr:to>
      <xdr:col>4</xdr:col>
      <xdr:colOff>346075</xdr:colOff>
      <xdr:row>76</xdr:row>
      <xdr:rowOff>85089</xdr:rowOff>
    </xdr:to>
    <xdr:cxnSp macro="">
      <xdr:nvCxnSpPr>
        <xdr:cNvPr id="367" name="直線コネクタ 366"/>
        <xdr:cNvCxnSpPr/>
      </xdr:nvCxnSpPr>
      <xdr:spPr>
        <a:xfrm flipV="1">
          <a:off x="2209800" y="130390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85089</xdr:rowOff>
    </xdr:to>
    <xdr:cxnSp macro="">
      <xdr:nvCxnSpPr>
        <xdr:cNvPr id="370" name="直線コネクタ 369"/>
        <xdr:cNvCxnSpPr/>
      </xdr:nvCxnSpPr>
      <xdr:spPr>
        <a:xfrm>
          <a:off x="1320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0" name="円/楕円 37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82" name="円/楕円 38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149877</xdr:rowOff>
    </xdr:from>
    <xdr:ext cx="736600" cy="259045"/>
    <xdr:sp macro="" textlink="">
      <xdr:nvSpPr>
        <xdr:cNvPr id="383" name="テキスト ボックス 382"/>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129540</xdr:rowOff>
    </xdr:from>
    <xdr:to>
      <xdr:col>4</xdr:col>
      <xdr:colOff>396875</xdr:colOff>
      <xdr:row>76</xdr:row>
      <xdr:rowOff>59689</xdr:rowOff>
    </xdr:to>
    <xdr:sp macro="" textlink="">
      <xdr:nvSpPr>
        <xdr:cNvPr id="384" name="円/楕円 383"/>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69867</xdr:rowOff>
    </xdr:from>
    <xdr:ext cx="762000" cy="259045"/>
    <xdr:sp macro="" textlink="">
      <xdr:nvSpPr>
        <xdr:cNvPr id="385" name="テキスト ボックス 384"/>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34289</xdr:rowOff>
    </xdr:from>
    <xdr:to>
      <xdr:col>3</xdr:col>
      <xdr:colOff>193675</xdr:colOff>
      <xdr:row>76</xdr:row>
      <xdr:rowOff>135889</xdr:rowOff>
    </xdr:to>
    <xdr:sp macro="" textlink="">
      <xdr:nvSpPr>
        <xdr:cNvPr id="386" name="円/楕円 385"/>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146067</xdr:rowOff>
    </xdr:from>
    <xdr:ext cx="762000" cy="259045"/>
    <xdr:sp macro="" textlink="">
      <xdr:nvSpPr>
        <xdr:cNvPr id="387" name="テキスト ボックス 386"/>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8" name="円/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公債費以外に係る経常収支比率は類似団体平均を上回っている。財政規模が小さい町であるため、平均値で比較すると、扶助費及び物件費が類似団体平均を下回っていても、補助費等や他会計への繰出金が類似団体平均を上回っているために平均では上回ってしまうこととなる要因であると思われる。</a:t>
          </a:r>
          <a:endParaRPr lang="ja-JP" altLang="ja-JP" sz="1300">
            <a:solidFill>
              <a:schemeClr val="tx1"/>
            </a:solidFill>
            <a:effectLst/>
          </a:endParaRPr>
        </a:p>
        <a:p>
          <a:r>
            <a:rPr kumimoji="1" lang="ja-JP" altLang="ja-JP" sz="1300">
              <a:solidFill>
                <a:schemeClr val="tx1"/>
              </a:solidFill>
              <a:effectLst/>
              <a:latin typeface="+mn-lt"/>
              <a:ea typeface="+mn-ea"/>
              <a:cs typeface="+mn-cs"/>
            </a:rPr>
            <a:t>　補助費等は抑制を図ることができるが繰出金は増加する傾向にあるため、今後も平均は上回ることが予想される。</a:t>
          </a:r>
          <a:endParaRPr lang="ja-JP" altLang="ja-JP" sz="13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31750</xdr:rowOff>
    </xdr:to>
    <xdr:cxnSp macro="">
      <xdr:nvCxnSpPr>
        <xdr:cNvPr id="422" name="直線コネクタ 421"/>
        <xdr:cNvCxnSpPr/>
      </xdr:nvCxnSpPr>
      <xdr:spPr>
        <a:xfrm>
          <a:off x="15671800" y="13362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85089</xdr:rowOff>
    </xdr:to>
    <xdr:cxnSp macro="">
      <xdr:nvCxnSpPr>
        <xdr:cNvPr id="425" name="直線コネクタ 424"/>
        <xdr:cNvCxnSpPr/>
      </xdr:nvCxnSpPr>
      <xdr:spPr>
        <a:xfrm flipV="1">
          <a:off x="14782800" y="133629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85089</xdr:rowOff>
    </xdr:to>
    <xdr:cxnSp macro="">
      <xdr:nvCxnSpPr>
        <xdr:cNvPr id="428" name="直線コネクタ 427"/>
        <xdr:cNvCxnSpPr/>
      </xdr:nvCxnSpPr>
      <xdr:spPr>
        <a:xfrm>
          <a:off x="13893800" y="133248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12700</xdr:rowOff>
    </xdr:to>
    <xdr:cxnSp macro="">
      <xdr:nvCxnSpPr>
        <xdr:cNvPr id="431" name="直線コネクタ 430"/>
        <xdr:cNvCxnSpPr/>
      </xdr:nvCxnSpPr>
      <xdr:spPr>
        <a:xfrm flipV="1">
          <a:off x="13004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41" name="円/楕円 440"/>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124477</xdr:rowOff>
    </xdr:from>
    <xdr:ext cx="762000" cy="259045"/>
    <xdr:sp macro="" textlink="">
      <xdr:nvSpPr>
        <xdr:cNvPr id="442" name="公債費以外該当値テキスト"/>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3" name="円/楕円 442"/>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4" name="テキスト ボックス 44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45" name="円/楕円 444"/>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46" name="テキスト ボックス 445"/>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8" name="テキスト ボックス 447"/>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9" name="円/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神奈川県真鶴町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44780</xdr:rowOff>
    </xdr:from>
    <xdr:to>
      <xdr:col>4</xdr:col>
      <xdr:colOff>1117600</xdr:colOff>
      <xdr:row>18</xdr:row>
      <xdr:rowOff>47531</xdr:rowOff>
    </xdr:to>
    <xdr:cxnSp macro="">
      <xdr:nvCxnSpPr>
        <xdr:cNvPr id="50" name="直線コネクタ 49"/>
        <xdr:cNvCxnSpPr/>
      </xdr:nvCxnSpPr>
      <xdr:spPr bwMode="auto">
        <a:xfrm>
          <a:off x="5003800" y="3178505"/>
          <a:ext cx="647700" cy="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20991</xdr:rowOff>
    </xdr:from>
    <xdr:to>
      <xdr:col>4</xdr:col>
      <xdr:colOff>469900</xdr:colOff>
      <xdr:row>18</xdr:row>
      <xdr:rowOff>44780</xdr:rowOff>
    </xdr:to>
    <xdr:cxnSp macro="">
      <xdr:nvCxnSpPr>
        <xdr:cNvPr id="53" name="直線コネクタ 52"/>
        <xdr:cNvCxnSpPr/>
      </xdr:nvCxnSpPr>
      <xdr:spPr bwMode="auto">
        <a:xfrm>
          <a:off x="4305300" y="3154716"/>
          <a:ext cx="698500" cy="2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20991</xdr:rowOff>
    </xdr:from>
    <xdr:to>
      <xdr:col>3</xdr:col>
      <xdr:colOff>904875</xdr:colOff>
      <xdr:row>18</xdr:row>
      <xdr:rowOff>26073</xdr:rowOff>
    </xdr:to>
    <xdr:cxnSp macro="">
      <xdr:nvCxnSpPr>
        <xdr:cNvPr id="56" name="直線コネクタ 55"/>
        <xdr:cNvCxnSpPr/>
      </xdr:nvCxnSpPr>
      <xdr:spPr bwMode="auto">
        <a:xfrm flipV="1">
          <a:off x="3606800" y="3154716"/>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371</xdr:rowOff>
    </xdr:from>
    <xdr:to>
      <xdr:col>3</xdr:col>
      <xdr:colOff>206375</xdr:colOff>
      <xdr:row>18</xdr:row>
      <xdr:rowOff>26073</xdr:rowOff>
    </xdr:to>
    <xdr:cxnSp macro="">
      <xdr:nvCxnSpPr>
        <xdr:cNvPr id="59" name="直線コネクタ 58"/>
        <xdr:cNvCxnSpPr/>
      </xdr:nvCxnSpPr>
      <xdr:spPr bwMode="auto">
        <a:xfrm>
          <a:off x="2908300" y="3134096"/>
          <a:ext cx="698500" cy="2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168181</xdr:rowOff>
    </xdr:from>
    <xdr:to>
      <xdr:col>5</xdr:col>
      <xdr:colOff>34925</xdr:colOff>
      <xdr:row>18</xdr:row>
      <xdr:rowOff>98331</xdr:rowOff>
    </xdr:to>
    <xdr:sp macro="" textlink="">
      <xdr:nvSpPr>
        <xdr:cNvPr id="69" name="円/楕円 68"/>
        <xdr:cNvSpPr/>
      </xdr:nvSpPr>
      <xdr:spPr bwMode="auto">
        <a:xfrm>
          <a:off x="5600700" y="313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76758</xdr:rowOff>
    </xdr:from>
    <xdr:ext cx="762000" cy="259045"/>
    <xdr:sp macro="" textlink="">
      <xdr:nvSpPr>
        <xdr:cNvPr id="70" name="人口1人当たり決算額の推移該当値テキスト130"/>
        <xdr:cNvSpPr txBox="1"/>
      </xdr:nvSpPr>
      <xdr:spPr>
        <a:xfrm>
          <a:off x="5740400" y="30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165430</xdr:rowOff>
    </xdr:from>
    <xdr:to>
      <xdr:col>4</xdr:col>
      <xdr:colOff>520700</xdr:colOff>
      <xdr:row>18</xdr:row>
      <xdr:rowOff>95580</xdr:rowOff>
    </xdr:to>
    <xdr:sp macro="" textlink="">
      <xdr:nvSpPr>
        <xdr:cNvPr id="71" name="円/楕円 70"/>
        <xdr:cNvSpPr/>
      </xdr:nvSpPr>
      <xdr:spPr bwMode="auto">
        <a:xfrm>
          <a:off x="4953000" y="31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80357</xdr:rowOff>
    </xdr:from>
    <xdr:ext cx="736600" cy="259045"/>
    <xdr:sp macro="" textlink="">
      <xdr:nvSpPr>
        <xdr:cNvPr id="72" name="テキスト ボックス 71"/>
        <xdr:cNvSpPr txBox="1"/>
      </xdr:nvSpPr>
      <xdr:spPr>
        <a:xfrm>
          <a:off x="4622800" y="32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141641</xdr:rowOff>
    </xdr:from>
    <xdr:to>
      <xdr:col>3</xdr:col>
      <xdr:colOff>955675</xdr:colOff>
      <xdr:row>18</xdr:row>
      <xdr:rowOff>71791</xdr:rowOff>
    </xdr:to>
    <xdr:sp macro="" textlink="">
      <xdr:nvSpPr>
        <xdr:cNvPr id="73" name="円/楕円 72"/>
        <xdr:cNvSpPr/>
      </xdr:nvSpPr>
      <xdr:spPr bwMode="auto">
        <a:xfrm>
          <a:off x="4254500" y="31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56568</xdr:rowOff>
    </xdr:from>
    <xdr:ext cx="762000" cy="259045"/>
    <xdr:sp macro="" textlink="">
      <xdr:nvSpPr>
        <xdr:cNvPr id="74" name="テキスト ボックス 73"/>
        <xdr:cNvSpPr txBox="1"/>
      </xdr:nvSpPr>
      <xdr:spPr>
        <a:xfrm>
          <a:off x="3924300" y="31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146723</xdr:rowOff>
    </xdr:from>
    <xdr:to>
      <xdr:col>3</xdr:col>
      <xdr:colOff>257175</xdr:colOff>
      <xdr:row>18</xdr:row>
      <xdr:rowOff>76873</xdr:rowOff>
    </xdr:to>
    <xdr:sp macro="" textlink="">
      <xdr:nvSpPr>
        <xdr:cNvPr id="75" name="円/楕円 74"/>
        <xdr:cNvSpPr/>
      </xdr:nvSpPr>
      <xdr:spPr bwMode="auto">
        <a:xfrm>
          <a:off x="3556000" y="310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61650</xdr:rowOff>
    </xdr:from>
    <xdr:ext cx="762000" cy="259045"/>
    <xdr:sp macro="" textlink="">
      <xdr:nvSpPr>
        <xdr:cNvPr id="76" name="テキスト ボックス 75"/>
        <xdr:cNvSpPr txBox="1"/>
      </xdr:nvSpPr>
      <xdr:spPr>
        <a:xfrm>
          <a:off x="3225800" y="31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121021</xdr:rowOff>
    </xdr:from>
    <xdr:to>
      <xdr:col>2</xdr:col>
      <xdr:colOff>692150</xdr:colOff>
      <xdr:row>18</xdr:row>
      <xdr:rowOff>51171</xdr:rowOff>
    </xdr:to>
    <xdr:sp macro="" textlink="">
      <xdr:nvSpPr>
        <xdr:cNvPr id="77" name="円/楕円 76"/>
        <xdr:cNvSpPr/>
      </xdr:nvSpPr>
      <xdr:spPr bwMode="auto">
        <a:xfrm>
          <a:off x="2857500" y="30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35948</xdr:rowOff>
    </xdr:from>
    <xdr:ext cx="762000" cy="259045"/>
    <xdr:sp macro="" textlink="">
      <xdr:nvSpPr>
        <xdr:cNvPr id="78" name="テキスト ボックス 77"/>
        <xdr:cNvSpPr txBox="1"/>
      </xdr:nvSpPr>
      <xdr:spPr>
        <a:xfrm>
          <a:off x="2527300" y="316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61087</xdr:rowOff>
    </xdr:from>
    <xdr:to>
      <xdr:col>4</xdr:col>
      <xdr:colOff>1117600</xdr:colOff>
      <xdr:row>37</xdr:row>
      <xdr:rowOff>67545</xdr:rowOff>
    </xdr:to>
    <xdr:cxnSp macro="">
      <xdr:nvCxnSpPr>
        <xdr:cNvPr id="112" name="直線コネクタ 111"/>
        <xdr:cNvCxnSpPr/>
      </xdr:nvCxnSpPr>
      <xdr:spPr bwMode="auto">
        <a:xfrm>
          <a:off x="5003800" y="7185787"/>
          <a:ext cx="6477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5880</xdr:rowOff>
    </xdr:from>
    <xdr:to>
      <xdr:col>4</xdr:col>
      <xdr:colOff>469900</xdr:colOff>
      <xdr:row>37</xdr:row>
      <xdr:rowOff>61087</xdr:rowOff>
    </xdr:to>
    <xdr:cxnSp macro="">
      <xdr:nvCxnSpPr>
        <xdr:cNvPr id="115" name="直線コネクタ 114"/>
        <xdr:cNvCxnSpPr/>
      </xdr:nvCxnSpPr>
      <xdr:spPr bwMode="auto">
        <a:xfrm>
          <a:off x="4305300" y="713058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75374</xdr:rowOff>
    </xdr:from>
    <xdr:to>
      <xdr:col>3</xdr:col>
      <xdr:colOff>904875</xdr:colOff>
      <xdr:row>37</xdr:row>
      <xdr:rowOff>5880</xdr:rowOff>
    </xdr:to>
    <xdr:cxnSp macro="">
      <xdr:nvCxnSpPr>
        <xdr:cNvPr id="118" name="直線コネクタ 117"/>
        <xdr:cNvCxnSpPr/>
      </xdr:nvCxnSpPr>
      <xdr:spPr bwMode="auto">
        <a:xfrm>
          <a:off x="3606800" y="7028624"/>
          <a:ext cx="698500" cy="101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75374</xdr:rowOff>
    </xdr:from>
    <xdr:to>
      <xdr:col>3</xdr:col>
      <xdr:colOff>206375</xdr:colOff>
      <xdr:row>36</xdr:row>
      <xdr:rowOff>91891</xdr:rowOff>
    </xdr:to>
    <xdr:cxnSp macro="">
      <xdr:nvCxnSpPr>
        <xdr:cNvPr id="121" name="直線コネクタ 120"/>
        <xdr:cNvCxnSpPr/>
      </xdr:nvCxnSpPr>
      <xdr:spPr bwMode="auto">
        <a:xfrm flipV="1">
          <a:off x="2908300" y="7028624"/>
          <a:ext cx="698500" cy="1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16745</xdr:rowOff>
    </xdr:from>
    <xdr:to>
      <xdr:col>5</xdr:col>
      <xdr:colOff>34925</xdr:colOff>
      <xdr:row>37</xdr:row>
      <xdr:rowOff>118345</xdr:rowOff>
    </xdr:to>
    <xdr:sp macro="" textlink="">
      <xdr:nvSpPr>
        <xdr:cNvPr id="131" name="円/楕円 130"/>
        <xdr:cNvSpPr/>
      </xdr:nvSpPr>
      <xdr:spPr bwMode="auto">
        <a:xfrm>
          <a:off x="5600700" y="71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160272</xdr:rowOff>
    </xdr:from>
    <xdr:ext cx="762000" cy="259045"/>
    <xdr:sp macro="" textlink="">
      <xdr:nvSpPr>
        <xdr:cNvPr id="132" name="人口1人当たり決算額の推移該当値テキスト445"/>
        <xdr:cNvSpPr txBox="1"/>
      </xdr:nvSpPr>
      <xdr:spPr>
        <a:xfrm>
          <a:off x="5740400" y="71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10287</xdr:rowOff>
    </xdr:from>
    <xdr:to>
      <xdr:col>4</xdr:col>
      <xdr:colOff>520700</xdr:colOff>
      <xdr:row>37</xdr:row>
      <xdr:rowOff>111887</xdr:rowOff>
    </xdr:to>
    <xdr:sp macro="" textlink="">
      <xdr:nvSpPr>
        <xdr:cNvPr id="133" name="円/楕円 132"/>
        <xdr:cNvSpPr/>
      </xdr:nvSpPr>
      <xdr:spPr bwMode="auto">
        <a:xfrm>
          <a:off x="4953000" y="713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96664</xdr:rowOff>
    </xdr:from>
    <xdr:ext cx="736600" cy="259045"/>
    <xdr:sp macro="" textlink="">
      <xdr:nvSpPr>
        <xdr:cNvPr id="134" name="テキスト ボックス 133"/>
        <xdr:cNvSpPr txBox="1"/>
      </xdr:nvSpPr>
      <xdr:spPr>
        <a:xfrm>
          <a:off x="4622800" y="722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126530</xdr:rowOff>
    </xdr:from>
    <xdr:to>
      <xdr:col>3</xdr:col>
      <xdr:colOff>955675</xdr:colOff>
      <xdr:row>37</xdr:row>
      <xdr:rowOff>56680</xdr:rowOff>
    </xdr:to>
    <xdr:sp macro="" textlink="">
      <xdr:nvSpPr>
        <xdr:cNvPr id="135" name="円/楕円 134"/>
        <xdr:cNvSpPr/>
      </xdr:nvSpPr>
      <xdr:spPr bwMode="auto">
        <a:xfrm>
          <a:off x="4254500" y="707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41457</xdr:rowOff>
    </xdr:from>
    <xdr:ext cx="762000" cy="259045"/>
    <xdr:sp macro="" textlink="">
      <xdr:nvSpPr>
        <xdr:cNvPr id="136" name="テキスト ボックス 135"/>
        <xdr:cNvSpPr txBox="1"/>
      </xdr:nvSpPr>
      <xdr:spPr>
        <a:xfrm>
          <a:off x="3924300" y="71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24574</xdr:rowOff>
    </xdr:from>
    <xdr:to>
      <xdr:col>3</xdr:col>
      <xdr:colOff>257175</xdr:colOff>
      <xdr:row>36</xdr:row>
      <xdr:rowOff>126174</xdr:rowOff>
    </xdr:to>
    <xdr:sp macro="" textlink="">
      <xdr:nvSpPr>
        <xdr:cNvPr id="137" name="円/楕円 136"/>
        <xdr:cNvSpPr/>
      </xdr:nvSpPr>
      <xdr:spPr bwMode="auto">
        <a:xfrm>
          <a:off x="3556000" y="697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110951</xdr:rowOff>
    </xdr:from>
    <xdr:ext cx="762000" cy="259045"/>
    <xdr:sp macro="" textlink="">
      <xdr:nvSpPr>
        <xdr:cNvPr id="138" name="テキスト ボックス 137"/>
        <xdr:cNvSpPr txBox="1"/>
      </xdr:nvSpPr>
      <xdr:spPr>
        <a:xfrm>
          <a:off x="3225800" y="70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41091</xdr:rowOff>
    </xdr:from>
    <xdr:to>
      <xdr:col>2</xdr:col>
      <xdr:colOff>692150</xdr:colOff>
      <xdr:row>36</xdr:row>
      <xdr:rowOff>142691</xdr:rowOff>
    </xdr:to>
    <xdr:sp macro="" textlink="">
      <xdr:nvSpPr>
        <xdr:cNvPr id="139" name="円/楕円 138"/>
        <xdr:cNvSpPr/>
      </xdr:nvSpPr>
      <xdr:spPr bwMode="auto">
        <a:xfrm>
          <a:off x="2857500" y="6994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127468</xdr:rowOff>
    </xdr:from>
    <xdr:ext cx="762000" cy="259045"/>
    <xdr:sp macro="" textlink="">
      <xdr:nvSpPr>
        <xdr:cNvPr id="140" name="テキスト ボックス 139"/>
        <xdr:cNvSpPr txBox="1"/>
      </xdr:nvSpPr>
      <xdr:spPr>
        <a:xfrm>
          <a:off x="2527300" y="7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127072</xdr:rowOff>
    </xdr:from>
    <xdr:to>
      <xdr:col>6</xdr:col>
      <xdr:colOff>511175</xdr:colOff>
      <xdr:row>37</xdr:row>
      <xdr:rowOff>137359</xdr:rowOff>
    </xdr:to>
    <xdr:cxnSp macro="">
      <xdr:nvCxnSpPr>
        <xdr:cNvPr id="63" name="直線コネクタ 62"/>
        <xdr:cNvCxnSpPr/>
      </xdr:nvCxnSpPr>
      <xdr:spPr>
        <a:xfrm flipV="1">
          <a:off x="3797300" y="647072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137359</xdr:rowOff>
    </xdr:from>
    <xdr:to>
      <xdr:col>5</xdr:col>
      <xdr:colOff>358775</xdr:colOff>
      <xdr:row>37</xdr:row>
      <xdr:rowOff>145622</xdr:rowOff>
    </xdr:to>
    <xdr:cxnSp macro="">
      <xdr:nvCxnSpPr>
        <xdr:cNvPr id="66" name="直線コネクタ 65"/>
        <xdr:cNvCxnSpPr/>
      </xdr:nvCxnSpPr>
      <xdr:spPr>
        <a:xfrm flipV="1">
          <a:off x="2908300" y="6481009"/>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145622</xdr:rowOff>
    </xdr:from>
    <xdr:to>
      <xdr:col>4</xdr:col>
      <xdr:colOff>155575</xdr:colOff>
      <xdr:row>37</xdr:row>
      <xdr:rowOff>153231</xdr:rowOff>
    </xdr:to>
    <xdr:cxnSp macro="">
      <xdr:nvCxnSpPr>
        <xdr:cNvPr id="69" name="直線コネクタ 68"/>
        <xdr:cNvCxnSpPr/>
      </xdr:nvCxnSpPr>
      <xdr:spPr>
        <a:xfrm flipV="1">
          <a:off x="2019300" y="648927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132853</xdr:rowOff>
    </xdr:from>
    <xdr:to>
      <xdr:col>2</xdr:col>
      <xdr:colOff>638175</xdr:colOff>
      <xdr:row>37</xdr:row>
      <xdr:rowOff>153231</xdr:rowOff>
    </xdr:to>
    <xdr:cxnSp macro="">
      <xdr:nvCxnSpPr>
        <xdr:cNvPr id="72" name="直線コネクタ 71"/>
        <xdr:cNvCxnSpPr/>
      </xdr:nvCxnSpPr>
      <xdr:spPr>
        <a:xfrm>
          <a:off x="1130300" y="6476503"/>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76272</xdr:rowOff>
    </xdr:from>
    <xdr:to>
      <xdr:col>6</xdr:col>
      <xdr:colOff>561975</xdr:colOff>
      <xdr:row>38</xdr:row>
      <xdr:rowOff>6423</xdr:rowOff>
    </xdr:to>
    <xdr:sp macro="" textlink="">
      <xdr:nvSpPr>
        <xdr:cNvPr id="82" name="円/楕円 81"/>
        <xdr:cNvSpPr/>
      </xdr:nvSpPr>
      <xdr:spPr>
        <a:xfrm>
          <a:off x="4584700" y="6419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54699</xdr:rowOff>
    </xdr:from>
    <xdr:ext cx="534377" cy="259045"/>
    <xdr:sp macro="" textlink="">
      <xdr:nvSpPr>
        <xdr:cNvPr id="83" name="人件費該当値テキスト"/>
        <xdr:cNvSpPr txBox="1"/>
      </xdr:nvSpPr>
      <xdr:spPr>
        <a:xfrm>
          <a:off x="4686300" y="63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86559</xdr:rowOff>
    </xdr:from>
    <xdr:to>
      <xdr:col>5</xdr:col>
      <xdr:colOff>409575</xdr:colOff>
      <xdr:row>38</xdr:row>
      <xdr:rowOff>16709</xdr:rowOff>
    </xdr:to>
    <xdr:sp macro="" textlink="">
      <xdr:nvSpPr>
        <xdr:cNvPr id="84" name="円/楕円 83"/>
        <xdr:cNvSpPr/>
      </xdr:nvSpPr>
      <xdr:spPr>
        <a:xfrm>
          <a:off x="3746500" y="64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7837</xdr:rowOff>
    </xdr:from>
    <xdr:ext cx="534377" cy="259045"/>
    <xdr:sp macro="" textlink="">
      <xdr:nvSpPr>
        <xdr:cNvPr id="85" name="テキスト ボックス 84"/>
        <xdr:cNvSpPr txBox="1"/>
      </xdr:nvSpPr>
      <xdr:spPr>
        <a:xfrm>
          <a:off x="3530111" y="65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94822</xdr:rowOff>
    </xdr:from>
    <xdr:to>
      <xdr:col>4</xdr:col>
      <xdr:colOff>206375</xdr:colOff>
      <xdr:row>38</xdr:row>
      <xdr:rowOff>24972</xdr:rowOff>
    </xdr:to>
    <xdr:sp macro="" textlink="">
      <xdr:nvSpPr>
        <xdr:cNvPr id="86" name="円/楕円 85"/>
        <xdr:cNvSpPr/>
      </xdr:nvSpPr>
      <xdr:spPr>
        <a:xfrm>
          <a:off x="2857500" y="6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16099</xdr:rowOff>
    </xdr:from>
    <xdr:ext cx="534377" cy="259045"/>
    <xdr:sp macro="" textlink="">
      <xdr:nvSpPr>
        <xdr:cNvPr id="87" name="テキスト ボックス 86"/>
        <xdr:cNvSpPr txBox="1"/>
      </xdr:nvSpPr>
      <xdr:spPr>
        <a:xfrm>
          <a:off x="2641111" y="653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102431</xdr:rowOff>
    </xdr:from>
    <xdr:to>
      <xdr:col>3</xdr:col>
      <xdr:colOff>3175</xdr:colOff>
      <xdr:row>38</xdr:row>
      <xdr:rowOff>32581</xdr:rowOff>
    </xdr:to>
    <xdr:sp macro="" textlink="">
      <xdr:nvSpPr>
        <xdr:cNvPr id="88" name="円/楕円 87"/>
        <xdr:cNvSpPr/>
      </xdr:nvSpPr>
      <xdr:spPr>
        <a:xfrm>
          <a:off x="1968500" y="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23708</xdr:rowOff>
    </xdr:from>
    <xdr:ext cx="534377" cy="259045"/>
    <xdr:sp macro="" textlink="">
      <xdr:nvSpPr>
        <xdr:cNvPr id="89" name="テキスト ボックス 88"/>
        <xdr:cNvSpPr txBox="1"/>
      </xdr:nvSpPr>
      <xdr:spPr>
        <a:xfrm>
          <a:off x="1752111" y="65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82053</xdr:rowOff>
    </xdr:from>
    <xdr:to>
      <xdr:col>1</xdr:col>
      <xdr:colOff>485775</xdr:colOff>
      <xdr:row>38</xdr:row>
      <xdr:rowOff>12202</xdr:rowOff>
    </xdr:to>
    <xdr:sp macro="" textlink="">
      <xdr:nvSpPr>
        <xdr:cNvPr id="90" name="円/楕円 89"/>
        <xdr:cNvSpPr/>
      </xdr:nvSpPr>
      <xdr:spPr>
        <a:xfrm>
          <a:off x="1079500" y="6425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3330</xdr:rowOff>
    </xdr:from>
    <xdr:ext cx="534377" cy="259045"/>
    <xdr:sp macro="" textlink="">
      <xdr:nvSpPr>
        <xdr:cNvPr id="91" name="テキスト ボックス 90"/>
        <xdr:cNvSpPr txBox="1"/>
      </xdr:nvSpPr>
      <xdr:spPr>
        <a:xfrm>
          <a:off x="863111" y="65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154683</xdr:rowOff>
    </xdr:from>
    <xdr:to>
      <xdr:col>6</xdr:col>
      <xdr:colOff>511175</xdr:colOff>
      <xdr:row>57</xdr:row>
      <xdr:rowOff>10619</xdr:rowOff>
    </xdr:to>
    <xdr:cxnSp macro="">
      <xdr:nvCxnSpPr>
        <xdr:cNvPr id="118" name="直線コネクタ 117"/>
        <xdr:cNvCxnSpPr/>
      </xdr:nvCxnSpPr>
      <xdr:spPr>
        <a:xfrm flipV="1">
          <a:off x="3797300" y="9755883"/>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163410</xdr:rowOff>
    </xdr:from>
    <xdr:to>
      <xdr:col>5</xdr:col>
      <xdr:colOff>358775</xdr:colOff>
      <xdr:row>57</xdr:row>
      <xdr:rowOff>10619</xdr:rowOff>
    </xdr:to>
    <xdr:cxnSp macro="">
      <xdr:nvCxnSpPr>
        <xdr:cNvPr id="121" name="直線コネクタ 120"/>
        <xdr:cNvCxnSpPr/>
      </xdr:nvCxnSpPr>
      <xdr:spPr>
        <a:xfrm>
          <a:off x="2908300" y="9764610"/>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163410</xdr:rowOff>
    </xdr:from>
    <xdr:to>
      <xdr:col>4</xdr:col>
      <xdr:colOff>155575</xdr:colOff>
      <xdr:row>57</xdr:row>
      <xdr:rowOff>4378</xdr:rowOff>
    </xdr:to>
    <xdr:cxnSp macro="">
      <xdr:nvCxnSpPr>
        <xdr:cNvPr id="124" name="直線コネクタ 123"/>
        <xdr:cNvCxnSpPr/>
      </xdr:nvCxnSpPr>
      <xdr:spPr>
        <a:xfrm flipV="1">
          <a:off x="2019300" y="9764610"/>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148176</xdr:rowOff>
    </xdr:from>
    <xdr:to>
      <xdr:col>2</xdr:col>
      <xdr:colOff>638175</xdr:colOff>
      <xdr:row>57</xdr:row>
      <xdr:rowOff>4378</xdr:rowOff>
    </xdr:to>
    <xdr:cxnSp macro="">
      <xdr:nvCxnSpPr>
        <xdr:cNvPr id="127" name="直線コネクタ 126"/>
        <xdr:cNvCxnSpPr/>
      </xdr:nvCxnSpPr>
      <xdr:spPr>
        <a:xfrm>
          <a:off x="1130300" y="9749376"/>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103883</xdr:rowOff>
    </xdr:from>
    <xdr:to>
      <xdr:col>6</xdr:col>
      <xdr:colOff>561975</xdr:colOff>
      <xdr:row>57</xdr:row>
      <xdr:rowOff>34033</xdr:rowOff>
    </xdr:to>
    <xdr:sp macro="" textlink="">
      <xdr:nvSpPr>
        <xdr:cNvPr id="137" name="円/楕円 136"/>
        <xdr:cNvSpPr/>
      </xdr:nvSpPr>
      <xdr:spPr>
        <a:xfrm>
          <a:off x="4584700" y="9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18810</xdr:rowOff>
    </xdr:from>
    <xdr:ext cx="534377" cy="259045"/>
    <xdr:sp macro="" textlink="">
      <xdr:nvSpPr>
        <xdr:cNvPr id="138" name="物件費該当値テキスト"/>
        <xdr:cNvSpPr txBox="1"/>
      </xdr:nvSpPr>
      <xdr:spPr>
        <a:xfrm>
          <a:off x="4686300" y="96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131269</xdr:rowOff>
    </xdr:from>
    <xdr:to>
      <xdr:col>5</xdr:col>
      <xdr:colOff>409575</xdr:colOff>
      <xdr:row>57</xdr:row>
      <xdr:rowOff>61419</xdr:rowOff>
    </xdr:to>
    <xdr:sp macro="" textlink="">
      <xdr:nvSpPr>
        <xdr:cNvPr id="139" name="円/楕円 138"/>
        <xdr:cNvSpPr/>
      </xdr:nvSpPr>
      <xdr:spPr>
        <a:xfrm>
          <a:off x="3746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52546</xdr:rowOff>
    </xdr:from>
    <xdr:ext cx="534377" cy="259045"/>
    <xdr:sp macro="" textlink="">
      <xdr:nvSpPr>
        <xdr:cNvPr id="140" name="テキスト ボックス 139"/>
        <xdr:cNvSpPr txBox="1"/>
      </xdr:nvSpPr>
      <xdr:spPr>
        <a:xfrm>
          <a:off x="3530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112610</xdr:rowOff>
    </xdr:from>
    <xdr:to>
      <xdr:col>4</xdr:col>
      <xdr:colOff>206375</xdr:colOff>
      <xdr:row>57</xdr:row>
      <xdr:rowOff>42760</xdr:rowOff>
    </xdr:to>
    <xdr:sp macro="" textlink="">
      <xdr:nvSpPr>
        <xdr:cNvPr id="141" name="円/楕円 140"/>
        <xdr:cNvSpPr/>
      </xdr:nvSpPr>
      <xdr:spPr>
        <a:xfrm>
          <a:off x="2857500" y="97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33887</xdr:rowOff>
    </xdr:from>
    <xdr:ext cx="534377" cy="259045"/>
    <xdr:sp macro="" textlink="">
      <xdr:nvSpPr>
        <xdr:cNvPr id="142" name="テキスト ボックス 141"/>
        <xdr:cNvSpPr txBox="1"/>
      </xdr:nvSpPr>
      <xdr:spPr>
        <a:xfrm>
          <a:off x="2641111" y="98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125028</xdr:rowOff>
    </xdr:from>
    <xdr:to>
      <xdr:col>3</xdr:col>
      <xdr:colOff>3175</xdr:colOff>
      <xdr:row>57</xdr:row>
      <xdr:rowOff>55178</xdr:rowOff>
    </xdr:to>
    <xdr:sp macro="" textlink="">
      <xdr:nvSpPr>
        <xdr:cNvPr id="143" name="円/楕円 142"/>
        <xdr:cNvSpPr/>
      </xdr:nvSpPr>
      <xdr:spPr>
        <a:xfrm>
          <a:off x="1968500" y="9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46305</xdr:rowOff>
    </xdr:from>
    <xdr:ext cx="534377" cy="259045"/>
    <xdr:sp macro="" textlink="">
      <xdr:nvSpPr>
        <xdr:cNvPr id="144" name="テキスト ボックス 143"/>
        <xdr:cNvSpPr txBox="1"/>
      </xdr:nvSpPr>
      <xdr:spPr>
        <a:xfrm>
          <a:off x="1752111" y="98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97376</xdr:rowOff>
    </xdr:from>
    <xdr:to>
      <xdr:col>1</xdr:col>
      <xdr:colOff>485775</xdr:colOff>
      <xdr:row>57</xdr:row>
      <xdr:rowOff>27526</xdr:rowOff>
    </xdr:to>
    <xdr:sp macro="" textlink="">
      <xdr:nvSpPr>
        <xdr:cNvPr id="145" name="円/楕円 144"/>
        <xdr:cNvSpPr/>
      </xdr:nvSpPr>
      <xdr:spPr>
        <a:xfrm>
          <a:off x="1079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18653</xdr:rowOff>
    </xdr:from>
    <xdr:ext cx="534377" cy="259045"/>
    <xdr:sp macro="" textlink="">
      <xdr:nvSpPr>
        <xdr:cNvPr id="146" name="テキスト ボックス 145"/>
        <xdr:cNvSpPr txBox="1"/>
      </xdr:nvSpPr>
      <xdr:spPr>
        <a:xfrm>
          <a:off x="863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19946</xdr:rowOff>
    </xdr:from>
    <xdr:to>
      <xdr:col>6</xdr:col>
      <xdr:colOff>511175</xdr:colOff>
      <xdr:row>79</xdr:row>
      <xdr:rowOff>26412</xdr:rowOff>
    </xdr:to>
    <xdr:cxnSp macro="">
      <xdr:nvCxnSpPr>
        <xdr:cNvPr id="177" name="直線コネクタ 176"/>
        <xdr:cNvCxnSpPr/>
      </xdr:nvCxnSpPr>
      <xdr:spPr>
        <a:xfrm>
          <a:off x="3797300" y="13564496"/>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19946</xdr:rowOff>
    </xdr:from>
    <xdr:to>
      <xdr:col>5</xdr:col>
      <xdr:colOff>358775</xdr:colOff>
      <xdr:row>79</xdr:row>
      <xdr:rowOff>25465</xdr:rowOff>
    </xdr:to>
    <xdr:cxnSp macro="">
      <xdr:nvCxnSpPr>
        <xdr:cNvPr id="180" name="直線コネクタ 179"/>
        <xdr:cNvCxnSpPr/>
      </xdr:nvCxnSpPr>
      <xdr:spPr>
        <a:xfrm flipV="1">
          <a:off x="2908300" y="1356449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25465</xdr:rowOff>
    </xdr:from>
    <xdr:to>
      <xdr:col>4</xdr:col>
      <xdr:colOff>155575</xdr:colOff>
      <xdr:row>79</xdr:row>
      <xdr:rowOff>46431</xdr:rowOff>
    </xdr:to>
    <xdr:cxnSp macro="">
      <xdr:nvCxnSpPr>
        <xdr:cNvPr id="183" name="直線コネクタ 182"/>
        <xdr:cNvCxnSpPr/>
      </xdr:nvCxnSpPr>
      <xdr:spPr>
        <a:xfrm flipV="1">
          <a:off x="2019300" y="1357001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9593</xdr:rowOff>
    </xdr:from>
    <xdr:to>
      <xdr:col>2</xdr:col>
      <xdr:colOff>638175</xdr:colOff>
      <xdr:row>79</xdr:row>
      <xdr:rowOff>46431</xdr:rowOff>
    </xdr:to>
    <xdr:cxnSp macro="">
      <xdr:nvCxnSpPr>
        <xdr:cNvPr id="186" name="直線コネクタ 185"/>
        <xdr:cNvCxnSpPr/>
      </xdr:nvCxnSpPr>
      <xdr:spPr>
        <a:xfrm>
          <a:off x="1130300" y="13554143"/>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147062</xdr:rowOff>
    </xdr:from>
    <xdr:to>
      <xdr:col>6</xdr:col>
      <xdr:colOff>561975</xdr:colOff>
      <xdr:row>79</xdr:row>
      <xdr:rowOff>77212</xdr:rowOff>
    </xdr:to>
    <xdr:sp macro="" textlink="">
      <xdr:nvSpPr>
        <xdr:cNvPr id="196" name="円/楕円 195"/>
        <xdr:cNvSpPr/>
      </xdr:nvSpPr>
      <xdr:spPr>
        <a:xfrm>
          <a:off x="45847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61989</xdr:rowOff>
    </xdr:from>
    <xdr:ext cx="469744" cy="259045"/>
    <xdr:sp macro="" textlink="">
      <xdr:nvSpPr>
        <xdr:cNvPr id="197" name="維持補修費該当値テキスト"/>
        <xdr:cNvSpPr txBox="1"/>
      </xdr:nvSpPr>
      <xdr:spPr>
        <a:xfrm>
          <a:off x="4686300" y="134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140596</xdr:rowOff>
    </xdr:from>
    <xdr:to>
      <xdr:col>5</xdr:col>
      <xdr:colOff>409575</xdr:colOff>
      <xdr:row>79</xdr:row>
      <xdr:rowOff>70746</xdr:rowOff>
    </xdr:to>
    <xdr:sp macro="" textlink="">
      <xdr:nvSpPr>
        <xdr:cNvPr id="198" name="円/楕円 197"/>
        <xdr:cNvSpPr/>
      </xdr:nvSpPr>
      <xdr:spPr>
        <a:xfrm>
          <a:off x="3746500" y="13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61873</xdr:rowOff>
    </xdr:from>
    <xdr:ext cx="469744" cy="259045"/>
    <xdr:sp macro="" textlink="">
      <xdr:nvSpPr>
        <xdr:cNvPr id="199" name="テキスト ボックス 198"/>
        <xdr:cNvSpPr txBox="1"/>
      </xdr:nvSpPr>
      <xdr:spPr>
        <a:xfrm>
          <a:off x="3562427" y="136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146115</xdr:rowOff>
    </xdr:from>
    <xdr:to>
      <xdr:col>4</xdr:col>
      <xdr:colOff>206375</xdr:colOff>
      <xdr:row>79</xdr:row>
      <xdr:rowOff>76265</xdr:rowOff>
    </xdr:to>
    <xdr:sp macro="" textlink="">
      <xdr:nvSpPr>
        <xdr:cNvPr id="200" name="円/楕円 199"/>
        <xdr:cNvSpPr/>
      </xdr:nvSpPr>
      <xdr:spPr>
        <a:xfrm>
          <a:off x="2857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67392</xdr:rowOff>
    </xdr:from>
    <xdr:ext cx="469744" cy="259045"/>
    <xdr:sp macro="" textlink="">
      <xdr:nvSpPr>
        <xdr:cNvPr id="201" name="テキスト ボックス 200"/>
        <xdr:cNvSpPr txBox="1"/>
      </xdr:nvSpPr>
      <xdr:spPr>
        <a:xfrm>
          <a:off x="2673427"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167081</xdr:rowOff>
    </xdr:from>
    <xdr:to>
      <xdr:col>3</xdr:col>
      <xdr:colOff>3175</xdr:colOff>
      <xdr:row>79</xdr:row>
      <xdr:rowOff>97231</xdr:rowOff>
    </xdr:to>
    <xdr:sp macro="" textlink="">
      <xdr:nvSpPr>
        <xdr:cNvPr id="202" name="円/楕円 201"/>
        <xdr:cNvSpPr/>
      </xdr:nvSpPr>
      <xdr:spPr>
        <a:xfrm>
          <a:off x="1968500" y="135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88358</xdr:rowOff>
    </xdr:from>
    <xdr:ext cx="469744" cy="259045"/>
    <xdr:sp macro="" textlink="">
      <xdr:nvSpPr>
        <xdr:cNvPr id="203" name="テキスト ボックス 202"/>
        <xdr:cNvSpPr txBox="1"/>
      </xdr:nvSpPr>
      <xdr:spPr>
        <a:xfrm>
          <a:off x="1784427" y="136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130243</xdr:rowOff>
    </xdr:from>
    <xdr:to>
      <xdr:col>1</xdr:col>
      <xdr:colOff>485775</xdr:colOff>
      <xdr:row>79</xdr:row>
      <xdr:rowOff>60393</xdr:rowOff>
    </xdr:to>
    <xdr:sp macro="" textlink="">
      <xdr:nvSpPr>
        <xdr:cNvPr id="204" name="円/楕円 203"/>
        <xdr:cNvSpPr/>
      </xdr:nvSpPr>
      <xdr:spPr>
        <a:xfrm>
          <a:off x="1079500" y="135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51520</xdr:rowOff>
    </xdr:from>
    <xdr:ext cx="469744" cy="259045"/>
    <xdr:sp macro="" textlink="">
      <xdr:nvSpPr>
        <xdr:cNvPr id="205" name="テキスト ボックス 204"/>
        <xdr:cNvSpPr txBox="1"/>
      </xdr:nvSpPr>
      <xdr:spPr>
        <a:xfrm>
          <a:off x="895427" y="135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43765</xdr:rowOff>
    </xdr:from>
    <xdr:to>
      <xdr:col>6</xdr:col>
      <xdr:colOff>511175</xdr:colOff>
      <xdr:row>97</xdr:row>
      <xdr:rowOff>154636</xdr:rowOff>
    </xdr:to>
    <xdr:cxnSp macro="">
      <xdr:nvCxnSpPr>
        <xdr:cNvPr id="235" name="直線コネクタ 234"/>
        <xdr:cNvCxnSpPr/>
      </xdr:nvCxnSpPr>
      <xdr:spPr>
        <a:xfrm flipV="1">
          <a:off x="3797300" y="16674415"/>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154636</xdr:rowOff>
    </xdr:from>
    <xdr:to>
      <xdr:col>5</xdr:col>
      <xdr:colOff>358775</xdr:colOff>
      <xdr:row>98</xdr:row>
      <xdr:rowOff>37058</xdr:rowOff>
    </xdr:to>
    <xdr:cxnSp macro="">
      <xdr:nvCxnSpPr>
        <xdr:cNvPr id="238" name="直線コネクタ 237"/>
        <xdr:cNvCxnSpPr/>
      </xdr:nvCxnSpPr>
      <xdr:spPr>
        <a:xfrm flipV="1">
          <a:off x="2908300" y="16785286"/>
          <a:ext cx="889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37058</xdr:rowOff>
    </xdr:from>
    <xdr:to>
      <xdr:col>4</xdr:col>
      <xdr:colOff>155575</xdr:colOff>
      <xdr:row>98</xdr:row>
      <xdr:rowOff>93123</xdr:rowOff>
    </xdr:to>
    <xdr:cxnSp macro="">
      <xdr:nvCxnSpPr>
        <xdr:cNvPr id="241" name="直線コネクタ 240"/>
        <xdr:cNvCxnSpPr/>
      </xdr:nvCxnSpPr>
      <xdr:spPr>
        <a:xfrm flipV="1">
          <a:off x="2019300" y="168391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93123</xdr:rowOff>
    </xdr:from>
    <xdr:to>
      <xdr:col>2</xdr:col>
      <xdr:colOff>638175</xdr:colOff>
      <xdr:row>98</xdr:row>
      <xdr:rowOff>116536</xdr:rowOff>
    </xdr:to>
    <xdr:cxnSp macro="">
      <xdr:nvCxnSpPr>
        <xdr:cNvPr id="244" name="直線コネクタ 243"/>
        <xdr:cNvCxnSpPr/>
      </xdr:nvCxnSpPr>
      <xdr:spPr>
        <a:xfrm flipV="1">
          <a:off x="1130300" y="16895223"/>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164415</xdr:rowOff>
    </xdr:from>
    <xdr:to>
      <xdr:col>6</xdr:col>
      <xdr:colOff>561975</xdr:colOff>
      <xdr:row>97</xdr:row>
      <xdr:rowOff>94565</xdr:rowOff>
    </xdr:to>
    <xdr:sp macro="" textlink="">
      <xdr:nvSpPr>
        <xdr:cNvPr id="254" name="円/楕円 253"/>
        <xdr:cNvSpPr/>
      </xdr:nvSpPr>
      <xdr:spPr>
        <a:xfrm>
          <a:off x="45847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142842</xdr:rowOff>
    </xdr:from>
    <xdr:ext cx="534377" cy="259045"/>
    <xdr:sp macro="" textlink="">
      <xdr:nvSpPr>
        <xdr:cNvPr id="255" name="扶助費該当値テキスト"/>
        <xdr:cNvSpPr txBox="1"/>
      </xdr:nvSpPr>
      <xdr:spPr>
        <a:xfrm>
          <a:off x="4686300" y="166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103836</xdr:rowOff>
    </xdr:from>
    <xdr:to>
      <xdr:col>5</xdr:col>
      <xdr:colOff>409575</xdr:colOff>
      <xdr:row>98</xdr:row>
      <xdr:rowOff>33986</xdr:rowOff>
    </xdr:to>
    <xdr:sp macro="" textlink="">
      <xdr:nvSpPr>
        <xdr:cNvPr id="256" name="円/楕円 255"/>
        <xdr:cNvSpPr/>
      </xdr:nvSpPr>
      <xdr:spPr>
        <a:xfrm>
          <a:off x="3746500" y="16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25113</xdr:rowOff>
    </xdr:from>
    <xdr:ext cx="534377" cy="259045"/>
    <xdr:sp macro="" textlink="">
      <xdr:nvSpPr>
        <xdr:cNvPr id="257" name="テキスト ボックス 256"/>
        <xdr:cNvSpPr txBox="1"/>
      </xdr:nvSpPr>
      <xdr:spPr>
        <a:xfrm>
          <a:off x="3530111" y="16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157708</xdr:rowOff>
    </xdr:from>
    <xdr:to>
      <xdr:col>4</xdr:col>
      <xdr:colOff>206375</xdr:colOff>
      <xdr:row>98</xdr:row>
      <xdr:rowOff>87858</xdr:rowOff>
    </xdr:to>
    <xdr:sp macro="" textlink="">
      <xdr:nvSpPr>
        <xdr:cNvPr id="258" name="円/楕円 257"/>
        <xdr:cNvSpPr/>
      </xdr:nvSpPr>
      <xdr:spPr>
        <a:xfrm>
          <a:off x="2857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78985</xdr:rowOff>
    </xdr:from>
    <xdr:ext cx="534377" cy="259045"/>
    <xdr:sp macro="" textlink="">
      <xdr:nvSpPr>
        <xdr:cNvPr id="259" name="テキスト ボックス 258"/>
        <xdr:cNvSpPr txBox="1"/>
      </xdr:nvSpPr>
      <xdr:spPr>
        <a:xfrm>
          <a:off x="2641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42323</xdr:rowOff>
    </xdr:from>
    <xdr:to>
      <xdr:col>3</xdr:col>
      <xdr:colOff>3175</xdr:colOff>
      <xdr:row>98</xdr:row>
      <xdr:rowOff>143923</xdr:rowOff>
    </xdr:to>
    <xdr:sp macro="" textlink="">
      <xdr:nvSpPr>
        <xdr:cNvPr id="260" name="円/楕円 259"/>
        <xdr:cNvSpPr/>
      </xdr:nvSpPr>
      <xdr:spPr>
        <a:xfrm>
          <a:off x="1968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135050</xdr:rowOff>
    </xdr:from>
    <xdr:ext cx="534377" cy="259045"/>
    <xdr:sp macro="" textlink="">
      <xdr:nvSpPr>
        <xdr:cNvPr id="261" name="テキスト ボックス 260"/>
        <xdr:cNvSpPr txBox="1"/>
      </xdr:nvSpPr>
      <xdr:spPr>
        <a:xfrm>
          <a:off x="1752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65736</xdr:rowOff>
    </xdr:from>
    <xdr:to>
      <xdr:col>1</xdr:col>
      <xdr:colOff>485775</xdr:colOff>
      <xdr:row>98</xdr:row>
      <xdr:rowOff>167336</xdr:rowOff>
    </xdr:to>
    <xdr:sp macro="" textlink="">
      <xdr:nvSpPr>
        <xdr:cNvPr id="262" name="円/楕円 261"/>
        <xdr:cNvSpPr/>
      </xdr:nvSpPr>
      <xdr:spPr>
        <a:xfrm>
          <a:off x="1079500" y="16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158463</xdr:rowOff>
    </xdr:from>
    <xdr:ext cx="534377" cy="259045"/>
    <xdr:sp macro="" textlink="">
      <xdr:nvSpPr>
        <xdr:cNvPr id="263" name="テキスト ボックス 262"/>
        <xdr:cNvSpPr txBox="1"/>
      </xdr:nvSpPr>
      <xdr:spPr>
        <a:xfrm>
          <a:off x="863111" y="169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150276</xdr:rowOff>
    </xdr:from>
    <xdr:to>
      <xdr:col>15</xdr:col>
      <xdr:colOff>180975</xdr:colOff>
      <xdr:row>37</xdr:row>
      <xdr:rowOff>154006</xdr:rowOff>
    </xdr:to>
    <xdr:cxnSp macro="">
      <xdr:nvCxnSpPr>
        <xdr:cNvPr id="292" name="直線コネクタ 291"/>
        <xdr:cNvCxnSpPr/>
      </xdr:nvCxnSpPr>
      <xdr:spPr>
        <a:xfrm flipV="1">
          <a:off x="9639300" y="6493926"/>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154006</xdr:rowOff>
    </xdr:from>
    <xdr:to>
      <xdr:col>14</xdr:col>
      <xdr:colOff>28575</xdr:colOff>
      <xdr:row>37</xdr:row>
      <xdr:rowOff>169990</xdr:rowOff>
    </xdr:to>
    <xdr:cxnSp macro="">
      <xdr:nvCxnSpPr>
        <xdr:cNvPr id="295" name="直線コネクタ 294"/>
        <xdr:cNvCxnSpPr/>
      </xdr:nvCxnSpPr>
      <xdr:spPr>
        <a:xfrm flipV="1">
          <a:off x="8750300" y="6497656"/>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169990</xdr:rowOff>
    </xdr:from>
    <xdr:to>
      <xdr:col>12</xdr:col>
      <xdr:colOff>511175</xdr:colOff>
      <xdr:row>38</xdr:row>
      <xdr:rowOff>15966</xdr:rowOff>
    </xdr:to>
    <xdr:cxnSp macro="">
      <xdr:nvCxnSpPr>
        <xdr:cNvPr id="298" name="直線コネクタ 297"/>
        <xdr:cNvCxnSpPr/>
      </xdr:nvCxnSpPr>
      <xdr:spPr>
        <a:xfrm flipV="1">
          <a:off x="7861300" y="6513640"/>
          <a:ext cx="8890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5158</xdr:rowOff>
    </xdr:from>
    <xdr:to>
      <xdr:col>11</xdr:col>
      <xdr:colOff>307975</xdr:colOff>
      <xdr:row>38</xdr:row>
      <xdr:rowOff>15966</xdr:rowOff>
    </xdr:to>
    <xdr:cxnSp macro="">
      <xdr:nvCxnSpPr>
        <xdr:cNvPr id="301" name="直線コネクタ 300"/>
        <xdr:cNvCxnSpPr/>
      </xdr:nvCxnSpPr>
      <xdr:spPr>
        <a:xfrm>
          <a:off x="6972300" y="6520258"/>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99476</xdr:rowOff>
    </xdr:from>
    <xdr:to>
      <xdr:col>15</xdr:col>
      <xdr:colOff>231775</xdr:colOff>
      <xdr:row>38</xdr:row>
      <xdr:rowOff>29626</xdr:rowOff>
    </xdr:to>
    <xdr:sp macro="" textlink="">
      <xdr:nvSpPr>
        <xdr:cNvPr id="311" name="円/楕円 310"/>
        <xdr:cNvSpPr/>
      </xdr:nvSpPr>
      <xdr:spPr>
        <a:xfrm>
          <a:off x="10426700" y="64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14403</xdr:rowOff>
    </xdr:from>
    <xdr:ext cx="534377" cy="259045"/>
    <xdr:sp macro="" textlink="">
      <xdr:nvSpPr>
        <xdr:cNvPr id="312" name="補助費等該当値テキスト"/>
        <xdr:cNvSpPr txBox="1"/>
      </xdr:nvSpPr>
      <xdr:spPr>
        <a:xfrm>
          <a:off x="10528300" y="635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103206</xdr:rowOff>
    </xdr:from>
    <xdr:to>
      <xdr:col>14</xdr:col>
      <xdr:colOff>79375</xdr:colOff>
      <xdr:row>38</xdr:row>
      <xdr:rowOff>33356</xdr:rowOff>
    </xdr:to>
    <xdr:sp macro="" textlink="">
      <xdr:nvSpPr>
        <xdr:cNvPr id="313" name="円/楕円 312"/>
        <xdr:cNvSpPr/>
      </xdr:nvSpPr>
      <xdr:spPr>
        <a:xfrm>
          <a:off x="9588500" y="64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24484</xdr:rowOff>
    </xdr:from>
    <xdr:ext cx="534377" cy="259045"/>
    <xdr:sp macro="" textlink="">
      <xdr:nvSpPr>
        <xdr:cNvPr id="314" name="テキスト ボックス 313"/>
        <xdr:cNvSpPr txBox="1"/>
      </xdr:nvSpPr>
      <xdr:spPr>
        <a:xfrm>
          <a:off x="9372111" y="65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119190</xdr:rowOff>
    </xdr:from>
    <xdr:to>
      <xdr:col>12</xdr:col>
      <xdr:colOff>561975</xdr:colOff>
      <xdr:row>38</xdr:row>
      <xdr:rowOff>49340</xdr:rowOff>
    </xdr:to>
    <xdr:sp macro="" textlink="">
      <xdr:nvSpPr>
        <xdr:cNvPr id="315" name="円/楕円 314"/>
        <xdr:cNvSpPr/>
      </xdr:nvSpPr>
      <xdr:spPr>
        <a:xfrm>
          <a:off x="8699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40467</xdr:rowOff>
    </xdr:from>
    <xdr:ext cx="534377" cy="259045"/>
    <xdr:sp macro="" textlink="">
      <xdr:nvSpPr>
        <xdr:cNvPr id="316" name="テキスト ボックス 315"/>
        <xdr:cNvSpPr txBox="1"/>
      </xdr:nvSpPr>
      <xdr:spPr>
        <a:xfrm>
          <a:off x="8483111" y="655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136616</xdr:rowOff>
    </xdr:from>
    <xdr:to>
      <xdr:col>11</xdr:col>
      <xdr:colOff>358775</xdr:colOff>
      <xdr:row>38</xdr:row>
      <xdr:rowOff>66766</xdr:rowOff>
    </xdr:to>
    <xdr:sp macro="" textlink="">
      <xdr:nvSpPr>
        <xdr:cNvPr id="317" name="円/楕円 316"/>
        <xdr:cNvSpPr/>
      </xdr:nvSpPr>
      <xdr:spPr>
        <a:xfrm>
          <a:off x="78105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57893</xdr:rowOff>
    </xdr:from>
    <xdr:ext cx="534377" cy="259045"/>
    <xdr:sp macro="" textlink="">
      <xdr:nvSpPr>
        <xdr:cNvPr id="318" name="テキスト ボックス 317"/>
        <xdr:cNvSpPr txBox="1"/>
      </xdr:nvSpPr>
      <xdr:spPr>
        <a:xfrm>
          <a:off x="7594111" y="65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125807</xdr:rowOff>
    </xdr:from>
    <xdr:to>
      <xdr:col>10</xdr:col>
      <xdr:colOff>155575</xdr:colOff>
      <xdr:row>38</xdr:row>
      <xdr:rowOff>55958</xdr:rowOff>
    </xdr:to>
    <xdr:sp macro="" textlink="">
      <xdr:nvSpPr>
        <xdr:cNvPr id="319" name="円/楕円 318"/>
        <xdr:cNvSpPr/>
      </xdr:nvSpPr>
      <xdr:spPr>
        <a:xfrm>
          <a:off x="6921500" y="6469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47085</xdr:rowOff>
    </xdr:from>
    <xdr:ext cx="534377" cy="259045"/>
    <xdr:sp macro="" textlink="">
      <xdr:nvSpPr>
        <xdr:cNvPr id="320" name="テキスト ボックス 319"/>
        <xdr:cNvSpPr txBox="1"/>
      </xdr:nvSpPr>
      <xdr:spPr>
        <a:xfrm>
          <a:off x="6705111" y="65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135079</xdr:rowOff>
    </xdr:from>
    <xdr:to>
      <xdr:col>15</xdr:col>
      <xdr:colOff>180975</xdr:colOff>
      <xdr:row>59</xdr:row>
      <xdr:rowOff>8882</xdr:rowOff>
    </xdr:to>
    <xdr:cxnSp macro="">
      <xdr:nvCxnSpPr>
        <xdr:cNvPr id="351" name="直線コネクタ 350"/>
        <xdr:cNvCxnSpPr/>
      </xdr:nvCxnSpPr>
      <xdr:spPr>
        <a:xfrm flipV="1">
          <a:off x="9639300" y="10079179"/>
          <a:ext cx="8382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8882</xdr:rowOff>
    </xdr:from>
    <xdr:to>
      <xdr:col>14</xdr:col>
      <xdr:colOff>28575</xdr:colOff>
      <xdr:row>59</xdr:row>
      <xdr:rowOff>22800</xdr:rowOff>
    </xdr:to>
    <xdr:cxnSp macro="">
      <xdr:nvCxnSpPr>
        <xdr:cNvPr id="354" name="直線コネクタ 353"/>
        <xdr:cNvCxnSpPr/>
      </xdr:nvCxnSpPr>
      <xdr:spPr>
        <a:xfrm flipV="1">
          <a:off x="8750300" y="10124432"/>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22800</xdr:rowOff>
    </xdr:from>
    <xdr:to>
      <xdr:col>12</xdr:col>
      <xdr:colOff>511175</xdr:colOff>
      <xdr:row>59</xdr:row>
      <xdr:rowOff>81100</xdr:rowOff>
    </xdr:to>
    <xdr:cxnSp macro="">
      <xdr:nvCxnSpPr>
        <xdr:cNvPr id="357" name="直線コネクタ 356"/>
        <xdr:cNvCxnSpPr/>
      </xdr:nvCxnSpPr>
      <xdr:spPr>
        <a:xfrm flipV="1">
          <a:off x="7861300" y="10138350"/>
          <a:ext cx="889000" cy="5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67975</xdr:rowOff>
    </xdr:from>
    <xdr:to>
      <xdr:col>11</xdr:col>
      <xdr:colOff>307975</xdr:colOff>
      <xdr:row>59</xdr:row>
      <xdr:rowOff>81100</xdr:rowOff>
    </xdr:to>
    <xdr:cxnSp macro="">
      <xdr:nvCxnSpPr>
        <xdr:cNvPr id="360" name="直線コネクタ 359"/>
        <xdr:cNvCxnSpPr/>
      </xdr:nvCxnSpPr>
      <xdr:spPr>
        <a:xfrm>
          <a:off x="6972300" y="10183525"/>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84279</xdr:rowOff>
    </xdr:from>
    <xdr:to>
      <xdr:col>15</xdr:col>
      <xdr:colOff>231775</xdr:colOff>
      <xdr:row>59</xdr:row>
      <xdr:rowOff>14429</xdr:rowOff>
    </xdr:to>
    <xdr:sp macro="" textlink="">
      <xdr:nvSpPr>
        <xdr:cNvPr id="370" name="円/楕円 369"/>
        <xdr:cNvSpPr/>
      </xdr:nvSpPr>
      <xdr:spPr>
        <a:xfrm>
          <a:off x="10426700" y="100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170656</xdr:rowOff>
    </xdr:from>
    <xdr:ext cx="534377" cy="259045"/>
    <xdr:sp macro="" textlink="">
      <xdr:nvSpPr>
        <xdr:cNvPr id="371" name="普通建設事業費該当値テキスト"/>
        <xdr:cNvSpPr txBox="1"/>
      </xdr:nvSpPr>
      <xdr:spPr>
        <a:xfrm>
          <a:off x="10528300" y="99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129532</xdr:rowOff>
    </xdr:from>
    <xdr:to>
      <xdr:col>14</xdr:col>
      <xdr:colOff>79375</xdr:colOff>
      <xdr:row>59</xdr:row>
      <xdr:rowOff>59682</xdr:rowOff>
    </xdr:to>
    <xdr:sp macro="" textlink="">
      <xdr:nvSpPr>
        <xdr:cNvPr id="372" name="円/楕円 371"/>
        <xdr:cNvSpPr/>
      </xdr:nvSpPr>
      <xdr:spPr>
        <a:xfrm>
          <a:off x="9588500" y="10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50809</xdr:rowOff>
    </xdr:from>
    <xdr:ext cx="534377" cy="259045"/>
    <xdr:sp macro="" textlink="">
      <xdr:nvSpPr>
        <xdr:cNvPr id="373" name="テキスト ボックス 372"/>
        <xdr:cNvSpPr txBox="1"/>
      </xdr:nvSpPr>
      <xdr:spPr>
        <a:xfrm>
          <a:off x="9372111" y="101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143450</xdr:rowOff>
    </xdr:from>
    <xdr:to>
      <xdr:col>12</xdr:col>
      <xdr:colOff>561975</xdr:colOff>
      <xdr:row>59</xdr:row>
      <xdr:rowOff>73600</xdr:rowOff>
    </xdr:to>
    <xdr:sp macro="" textlink="">
      <xdr:nvSpPr>
        <xdr:cNvPr id="374" name="円/楕円 373"/>
        <xdr:cNvSpPr/>
      </xdr:nvSpPr>
      <xdr:spPr>
        <a:xfrm>
          <a:off x="8699500" y="100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64727</xdr:rowOff>
    </xdr:from>
    <xdr:ext cx="534377" cy="259045"/>
    <xdr:sp macro="" textlink="">
      <xdr:nvSpPr>
        <xdr:cNvPr id="375" name="テキスト ボックス 374"/>
        <xdr:cNvSpPr txBox="1"/>
      </xdr:nvSpPr>
      <xdr:spPr>
        <a:xfrm>
          <a:off x="8483111" y="101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30300</xdr:rowOff>
    </xdr:from>
    <xdr:to>
      <xdr:col>11</xdr:col>
      <xdr:colOff>358775</xdr:colOff>
      <xdr:row>59</xdr:row>
      <xdr:rowOff>131900</xdr:rowOff>
    </xdr:to>
    <xdr:sp macro="" textlink="">
      <xdr:nvSpPr>
        <xdr:cNvPr id="376" name="円/楕円 375"/>
        <xdr:cNvSpPr/>
      </xdr:nvSpPr>
      <xdr:spPr>
        <a:xfrm>
          <a:off x="7810500" y="101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123027</xdr:rowOff>
    </xdr:from>
    <xdr:ext cx="469744" cy="259045"/>
    <xdr:sp macro="" textlink="">
      <xdr:nvSpPr>
        <xdr:cNvPr id="377" name="テキスト ボックス 376"/>
        <xdr:cNvSpPr txBox="1"/>
      </xdr:nvSpPr>
      <xdr:spPr>
        <a:xfrm>
          <a:off x="7626427" y="1023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17175</xdr:rowOff>
    </xdr:from>
    <xdr:to>
      <xdr:col>10</xdr:col>
      <xdr:colOff>155575</xdr:colOff>
      <xdr:row>59</xdr:row>
      <xdr:rowOff>118775</xdr:rowOff>
    </xdr:to>
    <xdr:sp macro="" textlink="">
      <xdr:nvSpPr>
        <xdr:cNvPr id="378" name="円/楕円 377"/>
        <xdr:cNvSpPr/>
      </xdr:nvSpPr>
      <xdr:spPr>
        <a:xfrm>
          <a:off x="6921500" y="101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109902</xdr:rowOff>
    </xdr:from>
    <xdr:ext cx="469744" cy="259045"/>
    <xdr:sp macro="" textlink="">
      <xdr:nvSpPr>
        <xdr:cNvPr id="379" name="テキスト ボックス 378"/>
        <xdr:cNvSpPr txBox="1"/>
      </xdr:nvSpPr>
      <xdr:spPr>
        <a:xfrm>
          <a:off x="6737427" y="1022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119689</xdr:rowOff>
    </xdr:from>
    <xdr:to>
      <xdr:col>15</xdr:col>
      <xdr:colOff>180975</xdr:colOff>
      <xdr:row>78</xdr:row>
      <xdr:rowOff>125755</xdr:rowOff>
    </xdr:to>
    <xdr:cxnSp macro="">
      <xdr:nvCxnSpPr>
        <xdr:cNvPr id="406" name="直線コネクタ 405"/>
        <xdr:cNvCxnSpPr/>
      </xdr:nvCxnSpPr>
      <xdr:spPr>
        <a:xfrm flipV="1">
          <a:off x="9639300" y="13492789"/>
          <a:ext cx="838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94098</xdr:rowOff>
    </xdr:from>
    <xdr:to>
      <xdr:col>14</xdr:col>
      <xdr:colOff>28575</xdr:colOff>
      <xdr:row>78</xdr:row>
      <xdr:rowOff>125755</xdr:rowOff>
    </xdr:to>
    <xdr:cxnSp macro="">
      <xdr:nvCxnSpPr>
        <xdr:cNvPr id="409" name="直線コネクタ 408"/>
        <xdr:cNvCxnSpPr/>
      </xdr:nvCxnSpPr>
      <xdr:spPr>
        <a:xfrm>
          <a:off x="8750300" y="13467198"/>
          <a:ext cx="889000" cy="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68889</xdr:rowOff>
    </xdr:from>
    <xdr:to>
      <xdr:col>15</xdr:col>
      <xdr:colOff>231775</xdr:colOff>
      <xdr:row>78</xdr:row>
      <xdr:rowOff>170489</xdr:rowOff>
    </xdr:to>
    <xdr:sp macro="" textlink="">
      <xdr:nvSpPr>
        <xdr:cNvPr id="419" name="円/楕円 418"/>
        <xdr:cNvSpPr/>
      </xdr:nvSpPr>
      <xdr:spPr>
        <a:xfrm>
          <a:off x="10426700" y="134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155266</xdr:rowOff>
    </xdr:from>
    <xdr:ext cx="469744" cy="259045"/>
    <xdr:sp macro="" textlink="">
      <xdr:nvSpPr>
        <xdr:cNvPr id="420" name="普通建設事業費 （ うち新規整備　）該当値テキスト"/>
        <xdr:cNvSpPr txBox="1"/>
      </xdr:nvSpPr>
      <xdr:spPr>
        <a:xfrm>
          <a:off x="10528300" y="133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74955</xdr:rowOff>
    </xdr:from>
    <xdr:to>
      <xdr:col>14</xdr:col>
      <xdr:colOff>79375</xdr:colOff>
      <xdr:row>79</xdr:row>
      <xdr:rowOff>5105</xdr:rowOff>
    </xdr:to>
    <xdr:sp macro="" textlink="">
      <xdr:nvSpPr>
        <xdr:cNvPr id="421" name="円/楕円 420"/>
        <xdr:cNvSpPr/>
      </xdr:nvSpPr>
      <xdr:spPr>
        <a:xfrm>
          <a:off x="9588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167682</xdr:rowOff>
    </xdr:from>
    <xdr:ext cx="469744" cy="259045"/>
    <xdr:sp macro="" textlink="">
      <xdr:nvSpPr>
        <xdr:cNvPr id="422" name="テキスト ボックス 421"/>
        <xdr:cNvSpPr txBox="1"/>
      </xdr:nvSpPr>
      <xdr:spPr>
        <a:xfrm>
          <a:off x="9404427"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43298</xdr:rowOff>
    </xdr:from>
    <xdr:to>
      <xdr:col>12</xdr:col>
      <xdr:colOff>561975</xdr:colOff>
      <xdr:row>78</xdr:row>
      <xdr:rowOff>144898</xdr:rowOff>
    </xdr:to>
    <xdr:sp macro="" textlink="">
      <xdr:nvSpPr>
        <xdr:cNvPr id="423" name="円/楕円 422"/>
        <xdr:cNvSpPr/>
      </xdr:nvSpPr>
      <xdr:spPr>
        <a:xfrm>
          <a:off x="8699500" y="134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136025</xdr:rowOff>
    </xdr:from>
    <xdr:ext cx="469744" cy="259045"/>
    <xdr:sp macro="" textlink="">
      <xdr:nvSpPr>
        <xdr:cNvPr id="424" name="テキスト ボックス 423"/>
        <xdr:cNvSpPr txBox="1"/>
      </xdr:nvSpPr>
      <xdr:spPr>
        <a:xfrm>
          <a:off x="8515427" y="135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158235</xdr:rowOff>
    </xdr:from>
    <xdr:to>
      <xdr:col>15</xdr:col>
      <xdr:colOff>180975</xdr:colOff>
      <xdr:row>98</xdr:row>
      <xdr:rowOff>37516</xdr:rowOff>
    </xdr:to>
    <xdr:cxnSp macro="">
      <xdr:nvCxnSpPr>
        <xdr:cNvPr id="451" name="直線コネクタ 450"/>
        <xdr:cNvCxnSpPr/>
      </xdr:nvCxnSpPr>
      <xdr:spPr>
        <a:xfrm flipV="1">
          <a:off x="9639300" y="16788885"/>
          <a:ext cx="8382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37516</xdr:rowOff>
    </xdr:from>
    <xdr:to>
      <xdr:col>14</xdr:col>
      <xdr:colOff>28575</xdr:colOff>
      <xdr:row>98</xdr:row>
      <xdr:rowOff>102087</xdr:rowOff>
    </xdr:to>
    <xdr:cxnSp macro="">
      <xdr:nvCxnSpPr>
        <xdr:cNvPr id="454" name="直線コネクタ 453"/>
        <xdr:cNvCxnSpPr/>
      </xdr:nvCxnSpPr>
      <xdr:spPr>
        <a:xfrm flipV="1">
          <a:off x="8750300" y="16839616"/>
          <a:ext cx="889000" cy="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107435</xdr:rowOff>
    </xdr:from>
    <xdr:to>
      <xdr:col>15</xdr:col>
      <xdr:colOff>231775</xdr:colOff>
      <xdr:row>98</xdr:row>
      <xdr:rowOff>37585</xdr:rowOff>
    </xdr:to>
    <xdr:sp macro="" textlink="">
      <xdr:nvSpPr>
        <xdr:cNvPr id="464" name="円/楕円 463"/>
        <xdr:cNvSpPr/>
      </xdr:nvSpPr>
      <xdr:spPr>
        <a:xfrm>
          <a:off x="10426700" y="167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85862</xdr:rowOff>
    </xdr:from>
    <xdr:ext cx="534377" cy="259045"/>
    <xdr:sp macro="" textlink="">
      <xdr:nvSpPr>
        <xdr:cNvPr id="465" name="普通建設事業費 （ うち更新整備　）該当値テキスト"/>
        <xdr:cNvSpPr txBox="1"/>
      </xdr:nvSpPr>
      <xdr:spPr>
        <a:xfrm>
          <a:off x="10528300" y="1671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158166</xdr:rowOff>
    </xdr:from>
    <xdr:to>
      <xdr:col>14</xdr:col>
      <xdr:colOff>79375</xdr:colOff>
      <xdr:row>98</xdr:row>
      <xdr:rowOff>88316</xdr:rowOff>
    </xdr:to>
    <xdr:sp macro="" textlink="">
      <xdr:nvSpPr>
        <xdr:cNvPr id="466" name="円/楕円 465"/>
        <xdr:cNvSpPr/>
      </xdr:nvSpPr>
      <xdr:spPr>
        <a:xfrm>
          <a:off x="9588500" y="16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79443</xdr:rowOff>
    </xdr:from>
    <xdr:ext cx="534377" cy="259045"/>
    <xdr:sp macro="" textlink="">
      <xdr:nvSpPr>
        <xdr:cNvPr id="467" name="テキスト ボックス 466"/>
        <xdr:cNvSpPr txBox="1"/>
      </xdr:nvSpPr>
      <xdr:spPr>
        <a:xfrm>
          <a:off x="9372111" y="168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51287</xdr:rowOff>
    </xdr:from>
    <xdr:to>
      <xdr:col>12</xdr:col>
      <xdr:colOff>561975</xdr:colOff>
      <xdr:row>98</xdr:row>
      <xdr:rowOff>152887</xdr:rowOff>
    </xdr:to>
    <xdr:sp macro="" textlink="">
      <xdr:nvSpPr>
        <xdr:cNvPr id="468" name="円/楕円 467"/>
        <xdr:cNvSpPr/>
      </xdr:nvSpPr>
      <xdr:spPr>
        <a:xfrm>
          <a:off x="8699500" y="168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144014</xdr:rowOff>
    </xdr:from>
    <xdr:ext cx="469744" cy="259045"/>
    <xdr:sp macro="" textlink="">
      <xdr:nvSpPr>
        <xdr:cNvPr id="469" name="テキスト ボックス 468"/>
        <xdr:cNvSpPr txBox="1"/>
      </xdr:nvSpPr>
      <xdr:spPr>
        <a:xfrm>
          <a:off x="8515427" y="1694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41897</xdr:rowOff>
    </xdr:from>
    <xdr:to>
      <xdr:col>22</xdr:col>
      <xdr:colOff>365125</xdr:colOff>
      <xdr:row>39</xdr:row>
      <xdr:rowOff>44450</xdr:rowOff>
    </xdr:to>
    <xdr:cxnSp macro="">
      <xdr:nvCxnSpPr>
        <xdr:cNvPr id="501" name="直線コネクタ 500"/>
        <xdr:cNvCxnSpPr/>
      </xdr:nvCxnSpPr>
      <xdr:spPr>
        <a:xfrm>
          <a:off x="14592300" y="6728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41821</xdr:rowOff>
    </xdr:from>
    <xdr:to>
      <xdr:col>21</xdr:col>
      <xdr:colOff>161925</xdr:colOff>
      <xdr:row>39</xdr:row>
      <xdr:rowOff>41897</xdr:rowOff>
    </xdr:to>
    <xdr:cxnSp macro="">
      <xdr:nvCxnSpPr>
        <xdr:cNvPr id="504" name="直線コネクタ 503"/>
        <xdr:cNvCxnSpPr/>
      </xdr:nvCxnSpPr>
      <xdr:spPr>
        <a:xfrm>
          <a:off x="13703300" y="6728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41821</xdr:rowOff>
    </xdr:from>
    <xdr:to>
      <xdr:col>19</xdr:col>
      <xdr:colOff>644525</xdr:colOff>
      <xdr:row>39</xdr:row>
      <xdr:rowOff>44450</xdr:rowOff>
    </xdr:to>
    <xdr:cxnSp macro="">
      <xdr:nvCxnSpPr>
        <xdr:cNvPr id="507" name="直線コネクタ 506"/>
        <xdr:cNvCxnSpPr/>
      </xdr:nvCxnSpPr>
      <xdr:spPr>
        <a:xfrm flipV="1">
          <a:off x="12814300" y="6728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162547</xdr:rowOff>
    </xdr:from>
    <xdr:to>
      <xdr:col>21</xdr:col>
      <xdr:colOff>212725</xdr:colOff>
      <xdr:row>39</xdr:row>
      <xdr:rowOff>92697</xdr:rowOff>
    </xdr:to>
    <xdr:sp macro="" textlink="">
      <xdr:nvSpPr>
        <xdr:cNvPr id="521" name="円/楕円 520"/>
        <xdr:cNvSpPr/>
      </xdr:nvSpPr>
      <xdr:spPr>
        <a:xfrm>
          <a:off x="14541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83824</xdr:rowOff>
    </xdr:from>
    <xdr:ext cx="378565" cy="259045"/>
    <xdr:sp macro="" textlink="">
      <xdr:nvSpPr>
        <xdr:cNvPr id="522" name="テキスト ボックス 521"/>
        <xdr:cNvSpPr txBox="1"/>
      </xdr:nvSpPr>
      <xdr:spPr>
        <a:xfrm>
          <a:off x="14403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162471</xdr:rowOff>
    </xdr:from>
    <xdr:to>
      <xdr:col>20</xdr:col>
      <xdr:colOff>9525</xdr:colOff>
      <xdr:row>39</xdr:row>
      <xdr:rowOff>92621</xdr:rowOff>
    </xdr:to>
    <xdr:sp macro="" textlink="">
      <xdr:nvSpPr>
        <xdr:cNvPr id="523" name="円/楕円 522"/>
        <xdr:cNvSpPr/>
      </xdr:nvSpPr>
      <xdr:spPr>
        <a:xfrm>
          <a:off x="13652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83748</xdr:rowOff>
    </xdr:from>
    <xdr:ext cx="378565" cy="259045"/>
    <xdr:sp macro="" textlink="">
      <xdr:nvSpPr>
        <xdr:cNvPr id="524" name="テキスト ボックス 523"/>
        <xdr:cNvSpPr txBox="1"/>
      </xdr:nvSpPr>
      <xdr:spPr>
        <a:xfrm>
          <a:off x="13514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163920</xdr:rowOff>
    </xdr:from>
    <xdr:to>
      <xdr:col>23</xdr:col>
      <xdr:colOff>517525</xdr:colOff>
      <xdr:row>76</xdr:row>
      <xdr:rowOff>167458</xdr:rowOff>
    </xdr:to>
    <xdr:cxnSp macro="">
      <xdr:nvCxnSpPr>
        <xdr:cNvPr id="600" name="直線コネクタ 599"/>
        <xdr:cNvCxnSpPr/>
      </xdr:nvCxnSpPr>
      <xdr:spPr>
        <a:xfrm flipV="1">
          <a:off x="15481300" y="1319412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150971</xdr:rowOff>
    </xdr:from>
    <xdr:to>
      <xdr:col>22</xdr:col>
      <xdr:colOff>365125</xdr:colOff>
      <xdr:row>76</xdr:row>
      <xdr:rowOff>167458</xdr:rowOff>
    </xdr:to>
    <xdr:cxnSp macro="">
      <xdr:nvCxnSpPr>
        <xdr:cNvPr id="603" name="直線コネクタ 602"/>
        <xdr:cNvCxnSpPr/>
      </xdr:nvCxnSpPr>
      <xdr:spPr>
        <a:xfrm>
          <a:off x="14592300" y="13181171"/>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118824</xdr:rowOff>
    </xdr:from>
    <xdr:to>
      <xdr:col>21</xdr:col>
      <xdr:colOff>161925</xdr:colOff>
      <xdr:row>76</xdr:row>
      <xdr:rowOff>150971</xdr:rowOff>
    </xdr:to>
    <xdr:cxnSp macro="">
      <xdr:nvCxnSpPr>
        <xdr:cNvPr id="606" name="直線コネクタ 605"/>
        <xdr:cNvCxnSpPr/>
      </xdr:nvCxnSpPr>
      <xdr:spPr>
        <a:xfrm>
          <a:off x="13703300" y="13149024"/>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118824</xdr:rowOff>
    </xdr:from>
    <xdr:to>
      <xdr:col>19</xdr:col>
      <xdr:colOff>644525</xdr:colOff>
      <xdr:row>76</xdr:row>
      <xdr:rowOff>132556</xdr:rowOff>
    </xdr:to>
    <xdr:cxnSp macro="">
      <xdr:nvCxnSpPr>
        <xdr:cNvPr id="609" name="直線コネクタ 608"/>
        <xdr:cNvCxnSpPr/>
      </xdr:nvCxnSpPr>
      <xdr:spPr>
        <a:xfrm flipV="1">
          <a:off x="12814300" y="131490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113120</xdr:rowOff>
    </xdr:from>
    <xdr:to>
      <xdr:col>23</xdr:col>
      <xdr:colOff>568325</xdr:colOff>
      <xdr:row>77</xdr:row>
      <xdr:rowOff>43270</xdr:rowOff>
    </xdr:to>
    <xdr:sp macro="" textlink="">
      <xdr:nvSpPr>
        <xdr:cNvPr id="619" name="円/楕円 618"/>
        <xdr:cNvSpPr/>
      </xdr:nvSpPr>
      <xdr:spPr>
        <a:xfrm>
          <a:off x="16268700" y="131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28047</xdr:rowOff>
    </xdr:from>
    <xdr:ext cx="534377" cy="259045"/>
    <xdr:sp macro="" textlink="">
      <xdr:nvSpPr>
        <xdr:cNvPr id="620" name="公債費該当値テキスト"/>
        <xdr:cNvSpPr txBox="1"/>
      </xdr:nvSpPr>
      <xdr:spPr>
        <a:xfrm>
          <a:off x="16370300" y="130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116658</xdr:rowOff>
    </xdr:from>
    <xdr:to>
      <xdr:col>22</xdr:col>
      <xdr:colOff>415925</xdr:colOff>
      <xdr:row>77</xdr:row>
      <xdr:rowOff>46808</xdr:rowOff>
    </xdr:to>
    <xdr:sp macro="" textlink="">
      <xdr:nvSpPr>
        <xdr:cNvPr id="621" name="円/楕円 620"/>
        <xdr:cNvSpPr/>
      </xdr:nvSpPr>
      <xdr:spPr>
        <a:xfrm>
          <a:off x="15430500" y="13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37935</xdr:rowOff>
    </xdr:from>
    <xdr:ext cx="534377" cy="259045"/>
    <xdr:sp macro="" textlink="">
      <xdr:nvSpPr>
        <xdr:cNvPr id="622" name="テキスト ボックス 621"/>
        <xdr:cNvSpPr txBox="1"/>
      </xdr:nvSpPr>
      <xdr:spPr>
        <a:xfrm>
          <a:off x="15214111" y="132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100171</xdr:rowOff>
    </xdr:from>
    <xdr:to>
      <xdr:col>21</xdr:col>
      <xdr:colOff>212725</xdr:colOff>
      <xdr:row>77</xdr:row>
      <xdr:rowOff>30321</xdr:rowOff>
    </xdr:to>
    <xdr:sp macro="" textlink="">
      <xdr:nvSpPr>
        <xdr:cNvPr id="623" name="円/楕円 622"/>
        <xdr:cNvSpPr/>
      </xdr:nvSpPr>
      <xdr:spPr>
        <a:xfrm>
          <a:off x="14541500" y="131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21448</xdr:rowOff>
    </xdr:from>
    <xdr:ext cx="534377" cy="259045"/>
    <xdr:sp macro="" textlink="">
      <xdr:nvSpPr>
        <xdr:cNvPr id="624" name="テキスト ボックス 623"/>
        <xdr:cNvSpPr txBox="1"/>
      </xdr:nvSpPr>
      <xdr:spPr>
        <a:xfrm>
          <a:off x="14325111" y="132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68024</xdr:rowOff>
    </xdr:from>
    <xdr:to>
      <xdr:col>20</xdr:col>
      <xdr:colOff>9525</xdr:colOff>
      <xdr:row>76</xdr:row>
      <xdr:rowOff>169624</xdr:rowOff>
    </xdr:to>
    <xdr:sp macro="" textlink="">
      <xdr:nvSpPr>
        <xdr:cNvPr id="625" name="円/楕円 624"/>
        <xdr:cNvSpPr/>
      </xdr:nvSpPr>
      <xdr:spPr>
        <a:xfrm>
          <a:off x="13652500" y="130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160751</xdr:rowOff>
    </xdr:from>
    <xdr:ext cx="534377" cy="259045"/>
    <xdr:sp macro="" textlink="">
      <xdr:nvSpPr>
        <xdr:cNvPr id="626" name="テキスト ボックス 625"/>
        <xdr:cNvSpPr txBox="1"/>
      </xdr:nvSpPr>
      <xdr:spPr>
        <a:xfrm>
          <a:off x="13436111" y="131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81756</xdr:rowOff>
    </xdr:from>
    <xdr:to>
      <xdr:col>18</xdr:col>
      <xdr:colOff>492125</xdr:colOff>
      <xdr:row>77</xdr:row>
      <xdr:rowOff>11906</xdr:rowOff>
    </xdr:to>
    <xdr:sp macro="" textlink="">
      <xdr:nvSpPr>
        <xdr:cNvPr id="627" name="円/楕円 626"/>
        <xdr:cNvSpPr/>
      </xdr:nvSpPr>
      <xdr:spPr>
        <a:xfrm>
          <a:off x="12763500" y="131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3033</xdr:rowOff>
    </xdr:from>
    <xdr:ext cx="534377" cy="259045"/>
    <xdr:sp macro="" textlink="">
      <xdr:nvSpPr>
        <xdr:cNvPr id="628" name="テキスト ボックス 627"/>
        <xdr:cNvSpPr txBox="1"/>
      </xdr:nvSpPr>
      <xdr:spPr>
        <a:xfrm>
          <a:off x="12547111" y="13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86781</xdr:rowOff>
    </xdr:from>
    <xdr:to>
      <xdr:col>23</xdr:col>
      <xdr:colOff>517525</xdr:colOff>
      <xdr:row>98</xdr:row>
      <xdr:rowOff>116531</xdr:rowOff>
    </xdr:to>
    <xdr:cxnSp macro="">
      <xdr:nvCxnSpPr>
        <xdr:cNvPr id="655" name="直線コネクタ 654"/>
        <xdr:cNvCxnSpPr/>
      </xdr:nvCxnSpPr>
      <xdr:spPr>
        <a:xfrm flipV="1">
          <a:off x="15481300" y="16888881"/>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109941</xdr:rowOff>
    </xdr:from>
    <xdr:to>
      <xdr:col>22</xdr:col>
      <xdr:colOff>365125</xdr:colOff>
      <xdr:row>98</xdr:row>
      <xdr:rowOff>116531</xdr:rowOff>
    </xdr:to>
    <xdr:cxnSp macro="">
      <xdr:nvCxnSpPr>
        <xdr:cNvPr id="658" name="直線コネクタ 657"/>
        <xdr:cNvCxnSpPr/>
      </xdr:nvCxnSpPr>
      <xdr:spPr>
        <a:xfrm>
          <a:off x="14592300" y="16912041"/>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109941</xdr:rowOff>
    </xdr:from>
    <xdr:to>
      <xdr:col>21</xdr:col>
      <xdr:colOff>161925</xdr:colOff>
      <xdr:row>98</xdr:row>
      <xdr:rowOff>131279</xdr:rowOff>
    </xdr:to>
    <xdr:cxnSp macro="">
      <xdr:nvCxnSpPr>
        <xdr:cNvPr id="661" name="直線コネクタ 660"/>
        <xdr:cNvCxnSpPr/>
      </xdr:nvCxnSpPr>
      <xdr:spPr>
        <a:xfrm flipV="1">
          <a:off x="13703300" y="16912041"/>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93720</xdr:rowOff>
    </xdr:from>
    <xdr:to>
      <xdr:col>19</xdr:col>
      <xdr:colOff>644525</xdr:colOff>
      <xdr:row>98</xdr:row>
      <xdr:rowOff>131279</xdr:rowOff>
    </xdr:to>
    <xdr:cxnSp macro="">
      <xdr:nvCxnSpPr>
        <xdr:cNvPr id="664" name="直線コネクタ 663"/>
        <xdr:cNvCxnSpPr/>
      </xdr:nvCxnSpPr>
      <xdr:spPr>
        <a:xfrm>
          <a:off x="12814300" y="16895820"/>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35981</xdr:rowOff>
    </xdr:from>
    <xdr:to>
      <xdr:col>23</xdr:col>
      <xdr:colOff>568325</xdr:colOff>
      <xdr:row>98</xdr:row>
      <xdr:rowOff>137581</xdr:rowOff>
    </xdr:to>
    <xdr:sp macro="" textlink="">
      <xdr:nvSpPr>
        <xdr:cNvPr id="674" name="円/楕円 673"/>
        <xdr:cNvSpPr/>
      </xdr:nvSpPr>
      <xdr:spPr>
        <a:xfrm>
          <a:off x="16268700" y="168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5"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65731</xdr:rowOff>
    </xdr:from>
    <xdr:to>
      <xdr:col>22</xdr:col>
      <xdr:colOff>415925</xdr:colOff>
      <xdr:row>98</xdr:row>
      <xdr:rowOff>167331</xdr:rowOff>
    </xdr:to>
    <xdr:sp macro="" textlink="">
      <xdr:nvSpPr>
        <xdr:cNvPr id="676" name="円/楕円 675"/>
        <xdr:cNvSpPr/>
      </xdr:nvSpPr>
      <xdr:spPr>
        <a:xfrm>
          <a:off x="15430500" y="16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158458</xdr:rowOff>
    </xdr:from>
    <xdr:ext cx="534377" cy="259045"/>
    <xdr:sp macro="" textlink="">
      <xdr:nvSpPr>
        <xdr:cNvPr id="677" name="テキスト ボックス 676"/>
        <xdr:cNvSpPr txBox="1"/>
      </xdr:nvSpPr>
      <xdr:spPr>
        <a:xfrm>
          <a:off x="15214111" y="169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59141</xdr:rowOff>
    </xdr:from>
    <xdr:to>
      <xdr:col>21</xdr:col>
      <xdr:colOff>212725</xdr:colOff>
      <xdr:row>98</xdr:row>
      <xdr:rowOff>160741</xdr:rowOff>
    </xdr:to>
    <xdr:sp macro="" textlink="">
      <xdr:nvSpPr>
        <xdr:cNvPr id="678" name="円/楕円 677"/>
        <xdr:cNvSpPr/>
      </xdr:nvSpPr>
      <xdr:spPr>
        <a:xfrm>
          <a:off x="14541500" y="16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151868</xdr:rowOff>
    </xdr:from>
    <xdr:ext cx="534377" cy="259045"/>
    <xdr:sp macro="" textlink="">
      <xdr:nvSpPr>
        <xdr:cNvPr id="679" name="テキスト ボックス 678"/>
        <xdr:cNvSpPr txBox="1"/>
      </xdr:nvSpPr>
      <xdr:spPr>
        <a:xfrm>
          <a:off x="14325111" y="1695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80479</xdr:rowOff>
    </xdr:from>
    <xdr:to>
      <xdr:col>20</xdr:col>
      <xdr:colOff>9525</xdr:colOff>
      <xdr:row>99</xdr:row>
      <xdr:rowOff>10629</xdr:rowOff>
    </xdr:to>
    <xdr:sp macro="" textlink="">
      <xdr:nvSpPr>
        <xdr:cNvPr id="680" name="円/楕円 679"/>
        <xdr:cNvSpPr/>
      </xdr:nvSpPr>
      <xdr:spPr>
        <a:xfrm>
          <a:off x="13652500" y="168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1756</xdr:rowOff>
    </xdr:from>
    <xdr:ext cx="469744" cy="259045"/>
    <xdr:sp macro="" textlink="">
      <xdr:nvSpPr>
        <xdr:cNvPr id="681" name="テキスト ボックス 680"/>
        <xdr:cNvSpPr txBox="1"/>
      </xdr:nvSpPr>
      <xdr:spPr>
        <a:xfrm>
          <a:off x="13468427" y="169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42920</xdr:rowOff>
    </xdr:from>
    <xdr:to>
      <xdr:col>18</xdr:col>
      <xdr:colOff>492125</xdr:colOff>
      <xdr:row>98</xdr:row>
      <xdr:rowOff>144520</xdr:rowOff>
    </xdr:to>
    <xdr:sp macro="" textlink="">
      <xdr:nvSpPr>
        <xdr:cNvPr id="682" name="円/楕円 681"/>
        <xdr:cNvSpPr/>
      </xdr:nvSpPr>
      <xdr:spPr>
        <a:xfrm>
          <a:off x="12763500" y="168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135647</xdr:rowOff>
    </xdr:from>
    <xdr:ext cx="534377" cy="259045"/>
    <xdr:sp macro="" textlink="">
      <xdr:nvSpPr>
        <xdr:cNvPr id="683" name="テキスト ボックス 682"/>
        <xdr:cNvSpPr txBox="1"/>
      </xdr:nvSpPr>
      <xdr:spPr>
        <a:xfrm>
          <a:off x="12547111" y="169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51155</xdr:rowOff>
    </xdr:from>
    <xdr:to>
      <xdr:col>32</xdr:col>
      <xdr:colOff>187325</xdr:colOff>
      <xdr:row>76</xdr:row>
      <xdr:rowOff>84049</xdr:rowOff>
    </xdr:to>
    <xdr:cxnSp macro="">
      <xdr:nvCxnSpPr>
        <xdr:cNvPr id="827" name="直線コネクタ 826"/>
        <xdr:cNvCxnSpPr/>
      </xdr:nvCxnSpPr>
      <xdr:spPr>
        <a:xfrm>
          <a:off x="21323300" y="13081355"/>
          <a:ext cx="838200" cy="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51155</xdr:rowOff>
    </xdr:from>
    <xdr:to>
      <xdr:col>31</xdr:col>
      <xdr:colOff>34925</xdr:colOff>
      <xdr:row>76</xdr:row>
      <xdr:rowOff>141084</xdr:rowOff>
    </xdr:to>
    <xdr:cxnSp macro="">
      <xdr:nvCxnSpPr>
        <xdr:cNvPr id="830" name="直線コネクタ 829"/>
        <xdr:cNvCxnSpPr/>
      </xdr:nvCxnSpPr>
      <xdr:spPr>
        <a:xfrm flipV="1">
          <a:off x="20434300" y="13081355"/>
          <a:ext cx="889000" cy="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78880</xdr:rowOff>
    </xdr:from>
    <xdr:to>
      <xdr:col>29</xdr:col>
      <xdr:colOff>517525</xdr:colOff>
      <xdr:row>76</xdr:row>
      <xdr:rowOff>141084</xdr:rowOff>
    </xdr:to>
    <xdr:cxnSp macro="">
      <xdr:nvCxnSpPr>
        <xdr:cNvPr id="833" name="直線コネクタ 832"/>
        <xdr:cNvCxnSpPr/>
      </xdr:nvCxnSpPr>
      <xdr:spPr>
        <a:xfrm>
          <a:off x="19545300" y="13109080"/>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78880</xdr:rowOff>
    </xdr:from>
    <xdr:to>
      <xdr:col>28</xdr:col>
      <xdr:colOff>314325</xdr:colOff>
      <xdr:row>76</xdr:row>
      <xdr:rowOff>127508</xdr:rowOff>
    </xdr:to>
    <xdr:cxnSp macro="">
      <xdr:nvCxnSpPr>
        <xdr:cNvPr id="836" name="直線コネクタ 835"/>
        <xdr:cNvCxnSpPr/>
      </xdr:nvCxnSpPr>
      <xdr:spPr>
        <a:xfrm flipV="1">
          <a:off x="18656300" y="13109080"/>
          <a:ext cx="889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33249</xdr:rowOff>
    </xdr:from>
    <xdr:to>
      <xdr:col>32</xdr:col>
      <xdr:colOff>238125</xdr:colOff>
      <xdr:row>76</xdr:row>
      <xdr:rowOff>134849</xdr:rowOff>
    </xdr:to>
    <xdr:sp macro="" textlink="">
      <xdr:nvSpPr>
        <xdr:cNvPr id="846" name="円/楕円 845"/>
        <xdr:cNvSpPr/>
      </xdr:nvSpPr>
      <xdr:spPr>
        <a:xfrm>
          <a:off x="22110700" y="130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11676</xdr:rowOff>
    </xdr:from>
    <xdr:ext cx="534377" cy="259045"/>
    <xdr:sp macro="" textlink="">
      <xdr:nvSpPr>
        <xdr:cNvPr id="847" name="繰出金該当値テキスト"/>
        <xdr:cNvSpPr txBox="1"/>
      </xdr:nvSpPr>
      <xdr:spPr>
        <a:xfrm>
          <a:off x="22212300" y="130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355</xdr:rowOff>
    </xdr:from>
    <xdr:to>
      <xdr:col>31</xdr:col>
      <xdr:colOff>85725</xdr:colOff>
      <xdr:row>76</xdr:row>
      <xdr:rowOff>101955</xdr:rowOff>
    </xdr:to>
    <xdr:sp macro="" textlink="">
      <xdr:nvSpPr>
        <xdr:cNvPr id="848" name="円/楕円 847"/>
        <xdr:cNvSpPr/>
      </xdr:nvSpPr>
      <xdr:spPr>
        <a:xfrm>
          <a:off x="21272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93082</xdr:rowOff>
    </xdr:from>
    <xdr:ext cx="534377" cy="259045"/>
    <xdr:sp macro="" textlink="">
      <xdr:nvSpPr>
        <xdr:cNvPr id="849" name="テキスト ボックス 848"/>
        <xdr:cNvSpPr txBox="1"/>
      </xdr:nvSpPr>
      <xdr:spPr>
        <a:xfrm>
          <a:off x="21056111" y="131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90284</xdr:rowOff>
    </xdr:from>
    <xdr:to>
      <xdr:col>29</xdr:col>
      <xdr:colOff>568325</xdr:colOff>
      <xdr:row>77</xdr:row>
      <xdr:rowOff>20434</xdr:rowOff>
    </xdr:to>
    <xdr:sp macro="" textlink="">
      <xdr:nvSpPr>
        <xdr:cNvPr id="850" name="円/楕円 849"/>
        <xdr:cNvSpPr/>
      </xdr:nvSpPr>
      <xdr:spPr>
        <a:xfrm>
          <a:off x="20383500" y="131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11561</xdr:rowOff>
    </xdr:from>
    <xdr:ext cx="534377" cy="259045"/>
    <xdr:sp macro="" textlink="">
      <xdr:nvSpPr>
        <xdr:cNvPr id="851" name="テキスト ボックス 850"/>
        <xdr:cNvSpPr txBox="1"/>
      </xdr:nvSpPr>
      <xdr:spPr>
        <a:xfrm>
          <a:off x="20167111" y="132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28080</xdr:rowOff>
    </xdr:from>
    <xdr:to>
      <xdr:col>28</xdr:col>
      <xdr:colOff>365125</xdr:colOff>
      <xdr:row>76</xdr:row>
      <xdr:rowOff>129680</xdr:rowOff>
    </xdr:to>
    <xdr:sp macro="" textlink="">
      <xdr:nvSpPr>
        <xdr:cNvPr id="852" name="円/楕円 851"/>
        <xdr:cNvSpPr/>
      </xdr:nvSpPr>
      <xdr:spPr>
        <a:xfrm>
          <a:off x="19494500" y="130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120807</xdr:rowOff>
    </xdr:from>
    <xdr:ext cx="534377" cy="259045"/>
    <xdr:sp macro="" textlink="">
      <xdr:nvSpPr>
        <xdr:cNvPr id="853" name="テキスト ボックス 852"/>
        <xdr:cNvSpPr txBox="1"/>
      </xdr:nvSpPr>
      <xdr:spPr>
        <a:xfrm>
          <a:off x="19278111" y="131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76708</xdr:rowOff>
    </xdr:from>
    <xdr:to>
      <xdr:col>27</xdr:col>
      <xdr:colOff>161925</xdr:colOff>
      <xdr:row>77</xdr:row>
      <xdr:rowOff>6858</xdr:rowOff>
    </xdr:to>
    <xdr:sp macro="" textlink="">
      <xdr:nvSpPr>
        <xdr:cNvPr id="854" name="円/楕円 853"/>
        <xdr:cNvSpPr/>
      </xdr:nvSpPr>
      <xdr:spPr>
        <a:xfrm>
          <a:off x="186055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169435</xdr:rowOff>
    </xdr:from>
    <xdr:ext cx="534377" cy="259045"/>
    <xdr:sp macro="" textlink="">
      <xdr:nvSpPr>
        <xdr:cNvPr id="855" name="テキスト ボックス 854"/>
        <xdr:cNvSpPr txBox="1"/>
      </xdr:nvSpPr>
      <xdr:spPr>
        <a:xfrm>
          <a:off x="18389111" y="131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tx1"/>
              </a:solidFill>
              <a:effectLst/>
              <a:latin typeface="+mn-ea"/>
              <a:ea typeface="+mn-ea"/>
              <a:cs typeface="+mn-cs"/>
            </a:rPr>
            <a:t>歳出決算総額は、住民一人当たり</a:t>
          </a:r>
          <a:r>
            <a:rPr kumimoji="1" lang="en-US" altLang="ja-JP" sz="1300">
              <a:solidFill>
                <a:schemeClr val="tx1"/>
              </a:solidFill>
              <a:effectLst/>
              <a:latin typeface="+mn-ea"/>
              <a:ea typeface="+mn-ea"/>
              <a:cs typeface="+mn-cs"/>
            </a:rPr>
            <a:t>450,820</a:t>
          </a:r>
          <a:r>
            <a:rPr kumimoji="1" lang="ja-JP" altLang="ja-JP" sz="1300">
              <a:solidFill>
                <a:schemeClr val="tx1"/>
              </a:solidFill>
              <a:effectLst/>
              <a:latin typeface="+mn-ea"/>
              <a:ea typeface="+mn-ea"/>
              <a:cs typeface="+mn-cs"/>
            </a:rPr>
            <a:t>円となっている。主な構成項目である人件費は住民一人当たり</a:t>
          </a:r>
          <a:r>
            <a:rPr kumimoji="1" lang="en-US" altLang="ja-JP" sz="1300">
              <a:solidFill>
                <a:schemeClr val="tx1"/>
              </a:solidFill>
              <a:effectLst/>
              <a:latin typeface="+mn-ea"/>
              <a:ea typeface="+mn-ea"/>
              <a:cs typeface="+mn-cs"/>
            </a:rPr>
            <a:t>88,910</a:t>
          </a:r>
          <a:r>
            <a:rPr kumimoji="1" lang="ja-JP" altLang="ja-JP" sz="1300">
              <a:solidFill>
                <a:schemeClr val="tx1"/>
              </a:solidFill>
              <a:effectLst/>
              <a:latin typeface="+mn-ea"/>
              <a:ea typeface="+mn-ea"/>
              <a:cs typeface="+mn-cs"/>
            </a:rPr>
            <a:t>円となっており平成</a:t>
          </a:r>
          <a:r>
            <a:rPr kumimoji="1" lang="en-US" altLang="ja-JP" sz="1300">
              <a:solidFill>
                <a:schemeClr val="tx1"/>
              </a:solidFill>
              <a:effectLst/>
              <a:latin typeface="+mn-ea"/>
              <a:ea typeface="+mn-ea"/>
              <a:cs typeface="+mn-cs"/>
            </a:rPr>
            <a:t>24</a:t>
          </a:r>
          <a:r>
            <a:rPr kumimoji="1" lang="ja-JP" altLang="ja-JP" sz="1300">
              <a:solidFill>
                <a:schemeClr val="tx1"/>
              </a:solidFill>
              <a:effectLst/>
              <a:latin typeface="+mn-ea"/>
              <a:ea typeface="+mn-ea"/>
              <a:cs typeface="+mn-cs"/>
            </a:rPr>
            <a:t>年度からほぼ横ばいとなっている。さらに類似団体平均と比較しても低い水準となっており、類似団体と比較し職員数が少なく、ラスパイレス指数も低いことが主な要因である。</a:t>
          </a:r>
          <a:endParaRPr lang="ja-JP" altLang="ja-JP" sz="1300">
            <a:solidFill>
              <a:schemeClr val="tx1"/>
            </a:solidFill>
            <a:effectLst/>
            <a:latin typeface="+mn-ea"/>
            <a:ea typeface="+mn-ea"/>
          </a:endParaRPr>
        </a:p>
        <a:p>
          <a:pPr eaLnBrk="1" fontAlgn="auto" latinLnBrk="0" hangingPunct="1"/>
          <a:r>
            <a:rPr kumimoji="1" lang="ja-JP" altLang="ja-JP"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普通建設事業費は、住民一人当たり</a:t>
          </a:r>
          <a:r>
            <a:rPr kumimoji="1" lang="en-US" altLang="ja-JP" sz="1300">
              <a:solidFill>
                <a:sysClr val="windowText" lastClr="000000"/>
              </a:solidFill>
              <a:effectLst/>
              <a:latin typeface="+mn-ea"/>
              <a:ea typeface="+mn-ea"/>
              <a:cs typeface="+mn-cs"/>
            </a:rPr>
            <a:t>41,415</a:t>
          </a:r>
          <a:r>
            <a:rPr kumimoji="1" lang="ja-JP" altLang="ja-JP" sz="1300">
              <a:solidFill>
                <a:sysClr val="windowText" lastClr="000000"/>
              </a:solidFill>
              <a:effectLst/>
              <a:latin typeface="+mn-ea"/>
              <a:ea typeface="+mn-ea"/>
              <a:cs typeface="+mn-cs"/>
            </a:rPr>
            <a:t>円となっており類似団体と比較して一人当たりコストが低い状況となっている。新規の公共事業については控えている状況である。しかし、今後公共施設等総合管理計画に基づき施設等の更新が増加していくと考えられる。</a:t>
          </a:r>
          <a:endParaRPr lang="ja-JP" altLang="ja-JP" sz="13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122555</xdr:rowOff>
    </xdr:from>
    <xdr:to>
      <xdr:col>6</xdr:col>
      <xdr:colOff>511175</xdr:colOff>
      <xdr:row>36</xdr:row>
      <xdr:rowOff>36830</xdr:rowOff>
    </xdr:to>
    <xdr:cxnSp macro="">
      <xdr:nvCxnSpPr>
        <xdr:cNvPr id="61" name="直線コネクタ 60"/>
        <xdr:cNvCxnSpPr/>
      </xdr:nvCxnSpPr>
      <xdr:spPr>
        <a:xfrm>
          <a:off x="3797300" y="61233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122555</xdr:rowOff>
    </xdr:from>
    <xdr:to>
      <xdr:col>5</xdr:col>
      <xdr:colOff>358775</xdr:colOff>
      <xdr:row>36</xdr:row>
      <xdr:rowOff>48133</xdr:rowOff>
    </xdr:to>
    <xdr:cxnSp macro="">
      <xdr:nvCxnSpPr>
        <xdr:cNvPr id="64" name="直線コネクタ 63"/>
        <xdr:cNvCxnSpPr/>
      </xdr:nvCxnSpPr>
      <xdr:spPr>
        <a:xfrm flipV="1">
          <a:off x="2908300" y="6123305"/>
          <a:ext cx="8890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2921</xdr:rowOff>
    </xdr:from>
    <xdr:to>
      <xdr:col>4</xdr:col>
      <xdr:colOff>155575</xdr:colOff>
      <xdr:row>36</xdr:row>
      <xdr:rowOff>48133</xdr:rowOff>
    </xdr:to>
    <xdr:cxnSp macro="">
      <xdr:nvCxnSpPr>
        <xdr:cNvPr id="67" name="直線コネクタ 66"/>
        <xdr:cNvCxnSpPr/>
      </xdr:nvCxnSpPr>
      <xdr:spPr>
        <a:xfrm>
          <a:off x="2019300" y="6175121"/>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108204</xdr:rowOff>
    </xdr:from>
    <xdr:to>
      <xdr:col>2</xdr:col>
      <xdr:colOff>638175</xdr:colOff>
      <xdr:row>36</xdr:row>
      <xdr:rowOff>2921</xdr:rowOff>
    </xdr:to>
    <xdr:cxnSp macro="">
      <xdr:nvCxnSpPr>
        <xdr:cNvPr id="70" name="直線コネクタ 69"/>
        <xdr:cNvCxnSpPr/>
      </xdr:nvCxnSpPr>
      <xdr:spPr>
        <a:xfrm>
          <a:off x="1130300" y="6108954"/>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157480</xdr:rowOff>
    </xdr:from>
    <xdr:to>
      <xdr:col>6</xdr:col>
      <xdr:colOff>561975</xdr:colOff>
      <xdr:row>36</xdr:row>
      <xdr:rowOff>87630</xdr:rowOff>
    </xdr:to>
    <xdr:sp macro="" textlink="">
      <xdr:nvSpPr>
        <xdr:cNvPr id="80" name="円/楕円 79"/>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8907</xdr:rowOff>
    </xdr:from>
    <xdr:ext cx="534377" cy="259045"/>
    <xdr:sp macro="" textlink="">
      <xdr:nvSpPr>
        <xdr:cNvPr id="81" name="議会費該当値テキスト"/>
        <xdr:cNvSpPr txBox="1"/>
      </xdr:nvSpPr>
      <xdr:spPr>
        <a:xfrm>
          <a:off x="4686300"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71755</xdr:rowOff>
    </xdr:from>
    <xdr:to>
      <xdr:col>5</xdr:col>
      <xdr:colOff>409575</xdr:colOff>
      <xdr:row>36</xdr:row>
      <xdr:rowOff>1905</xdr:rowOff>
    </xdr:to>
    <xdr:sp macro="" textlink="">
      <xdr:nvSpPr>
        <xdr:cNvPr id="82" name="円/楕円 81"/>
        <xdr:cNvSpPr/>
      </xdr:nvSpPr>
      <xdr:spPr>
        <a:xfrm>
          <a:off x="3746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18432</xdr:rowOff>
    </xdr:from>
    <xdr:ext cx="534377" cy="259045"/>
    <xdr:sp macro="" textlink="">
      <xdr:nvSpPr>
        <xdr:cNvPr id="83" name="テキスト ボックス 82"/>
        <xdr:cNvSpPr txBox="1"/>
      </xdr:nvSpPr>
      <xdr:spPr>
        <a:xfrm>
          <a:off x="3530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168783</xdr:rowOff>
    </xdr:from>
    <xdr:to>
      <xdr:col>4</xdr:col>
      <xdr:colOff>206375</xdr:colOff>
      <xdr:row>36</xdr:row>
      <xdr:rowOff>98933</xdr:rowOff>
    </xdr:to>
    <xdr:sp macro="" textlink="">
      <xdr:nvSpPr>
        <xdr:cNvPr id="84" name="円/楕円 83"/>
        <xdr:cNvSpPr/>
      </xdr:nvSpPr>
      <xdr:spPr>
        <a:xfrm>
          <a:off x="2857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115460</xdr:rowOff>
    </xdr:from>
    <xdr:ext cx="534377" cy="259045"/>
    <xdr:sp macro="" textlink="">
      <xdr:nvSpPr>
        <xdr:cNvPr id="85" name="テキスト ボックス 84"/>
        <xdr:cNvSpPr txBox="1"/>
      </xdr:nvSpPr>
      <xdr:spPr>
        <a:xfrm>
          <a:off x="2641111" y="59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123571</xdr:rowOff>
    </xdr:from>
    <xdr:to>
      <xdr:col>3</xdr:col>
      <xdr:colOff>3175</xdr:colOff>
      <xdr:row>36</xdr:row>
      <xdr:rowOff>53721</xdr:rowOff>
    </xdr:to>
    <xdr:sp macro="" textlink="">
      <xdr:nvSpPr>
        <xdr:cNvPr id="86" name="円/楕円 85"/>
        <xdr:cNvSpPr/>
      </xdr:nvSpPr>
      <xdr:spPr>
        <a:xfrm>
          <a:off x="1968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70248</xdr:rowOff>
    </xdr:from>
    <xdr:ext cx="534377" cy="259045"/>
    <xdr:sp macro="" textlink="">
      <xdr:nvSpPr>
        <xdr:cNvPr id="87" name="テキスト ボックス 86"/>
        <xdr:cNvSpPr txBox="1"/>
      </xdr:nvSpPr>
      <xdr:spPr>
        <a:xfrm>
          <a:off x="1752111" y="5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57404</xdr:rowOff>
    </xdr:from>
    <xdr:to>
      <xdr:col>1</xdr:col>
      <xdr:colOff>485775</xdr:colOff>
      <xdr:row>35</xdr:row>
      <xdr:rowOff>159004</xdr:rowOff>
    </xdr:to>
    <xdr:sp macro="" textlink="">
      <xdr:nvSpPr>
        <xdr:cNvPr id="88" name="円/楕円 87"/>
        <xdr:cNvSpPr/>
      </xdr:nvSpPr>
      <xdr:spPr>
        <a:xfrm>
          <a:off x="1079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4081</xdr:rowOff>
    </xdr:from>
    <xdr:ext cx="534377" cy="259045"/>
    <xdr:sp macro="" textlink="">
      <xdr:nvSpPr>
        <xdr:cNvPr id="89" name="テキスト ボックス 88"/>
        <xdr:cNvSpPr txBox="1"/>
      </xdr:nvSpPr>
      <xdr:spPr>
        <a:xfrm>
          <a:off x="863111" y="58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110619</xdr:rowOff>
    </xdr:from>
    <xdr:to>
      <xdr:col>6</xdr:col>
      <xdr:colOff>511175</xdr:colOff>
      <xdr:row>58</xdr:row>
      <xdr:rowOff>144773</xdr:rowOff>
    </xdr:to>
    <xdr:cxnSp macro="">
      <xdr:nvCxnSpPr>
        <xdr:cNvPr id="120" name="直線コネクタ 119"/>
        <xdr:cNvCxnSpPr/>
      </xdr:nvCxnSpPr>
      <xdr:spPr>
        <a:xfrm flipV="1">
          <a:off x="3797300" y="10054719"/>
          <a:ext cx="838200" cy="3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144773</xdr:rowOff>
    </xdr:from>
    <xdr:to>
      <xdr:col>5</xdr:col>
      <xdr:colOff>358775</xdr:colOff>
      <xdr:row>58</xdr:row>
      <xdr:rowOff>161087</xdr:rowOff>
    </xdr:to>
    <xdr:cxnSp macro="">
      <xdr:nvCxnSpPr>
        <xdr:cNvPr id="123" name="直線コネクタ 122"/>
        <xdr:cNvCxnSpPr/>
      </xdr:nvCxnSpPr>
      <xdr:spPr>
        <a:xfrm flipV="1">
          <a:off x="2908300" y="10088873"/>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161087</xdr:rowOff>
    </xdr:from>
    <xdr:to>
      <xdr:col>4</xdr:col>
      <xdr:colOff>155575</xdr:colOff>
      <xdr:row>59</xdr:row>
      <xdr:rowOff>9904</xdr:rowOff>
    </xdr:to>
    <xdr:cxnSp macro="">
      <xdr:nvCxnSpPr>
        <xdr:cNvPr id="126" name="直線コネクタ 125"/>
        <xdr:cNvCxnSpPr/>
      </xdr:nvCxnSpPr>
      <xdr:spPr>
        <a:xfrm flipV="1">
          <a:off x="2019300" y="10105187"/>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169021</xdr:rowOff>
    </xdr:from>
    <xdr:to>
      <xdr:col>2</xdr:col>
      <xdr:colOff>638175</xdr:colOff>
      <xdr:row>59</xdr:row>
      <xdr:rowOff>9904</xdr:rowOff>
    </xdr:to>
    <xdr:cxnSp macro="">
      <xdr:nvCxnSpPr>
        <xdr:cNvPr id="129" name="直線コネクタ 128"/>
        <xdr:cNvCxnSpPr/>
      </xdr:nvCxnSpPr>
      <xdr:spPr>
        <a:xfrm>
          <a:off x="1130300" y="10113121"/>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59819</xdr:rowOff>
    </xdr:from>
    <xdr:to>
      <xdr:col>6</xdr:col>
      <xdr:colOff>561975</xdr:colOff>
      <xdr:row>58</xdr:row>
      <xdr:rowOff>161419</xdr:rowOff>
    </xdr:to>
    <xdr:sp macro="" textlink="">
      <xdr:nvSpPr>
        <xdr:cNvPr id="139" name="円/楕円 138"/>
        <xdr:cNvSpPr/>
      </xdr:nvSpPr>
      <xdr:spPr>
        <a:xfrm>
          <a:off x="4584700" y="100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146196</xdr:rowOff>
    </xdr:from>
    <xdr:ext cx="534377" cy="259045"/>
    <xdr:sp macro="" textlink="">
      <xdr:nvSpPr>
        <xdr:cNvPr id="140" name="総務費該当値テキスト"/>
        <xdr:cNvSpPr txBox="1"/>
      </xdr:nvSpPr>
      <xdr:spPr>
        <a:xfrm>
          <a:off x="4686300" y="991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93973</xdr:rowOff>
    </xdr:from>
    <xdr:to>
      <xdr:col>5</xdr:col>
      <xdr:colOff>409575</xdr:colOff>
      <xdr:row>59</xdr:row>
      <xdr:rowOff>24123</xdr:rowOff>
    </xdr:to>
    <xdr:sp macro="" textlink="">
      <xdr:nvSpPr>
        <xdr:cNvPr id="141" name="円/楕円 140"/>
        <xdr:cNvSpPr/>
      </xdr:nvSpPr>
      <xdr:spPr>
        <a:xfrm>
          <a:off x="3746500" y="100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15250</xdr:rowOff>
    </xdr:from>
    <xdr:ext cx="534377" cy="259045"/>
    <xdr:sp macro="" textlink="">
      <xdr:nvSpPr>
        <xdr:cNvPr id="142" name="テキスト ボックス 141"/>
        <xdr:cNvSpPr txBox="1"/>
      </xdr:nvSpPr>
      <xdr:spPr>
        <a:xfrm>
          <a:off x="3530111" y="101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110287</xdr:rowOff>
    </xdr:from>
    <xdr:to>
      <xdr:col>4</xdr:col>
      <xdr:colOff>206375</xdr:colOff>
      <xdr:row>59</xdr:row>
      <xdr:rowOff>40437</xdr:rowOff>
    </xdr:to>
    <xdr:sp macro="" textlink="">
      <xdr:nvSpPr>
        <xdr:cNvPr id="143" name="円/楕円 142"/>
        <xdr:cNvSpPr/>
      </xdr:nvSpPr>
      <xdr:spPr>
        <a:xfrm>
          <a:off x="2857500" y="100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31564</xdr:rowOff>
    </xdr:from>
    <xdr:ext cx="534377" cy="259045"/>
    <xdr:sp macro="" textlink="">
      <xdr:nvSpPr>
        <xdr:cNvPr id="144" name="テキスト ボックス 143"/>
        <xdr:cNvSpPr txBox="1"/>
      </xdr:nvSpPr>
      <xdr:spPr>
        <a:xfrm>
          <a:off x="2641111" y="101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130554</xdr:rowOff>
    </xdr:from>
    <xdr:to>
      <xdr:col>3</xdr:col>
      <xdr:colOff>3175</xdr:colOff>
      <xdr:row>59</xdr:row>
      <xdr:rowOff>60704</xdr:rowOff>
    </xdr:to>
    <xdr:sp macro="" textlink="">
      <xdr:nvSpPr>
        <xdr:cNvPr id="145" name="円/楕円 144"/>
        <xdr:cNvSpPr/>
      </xdr:nvSpPr>
      <xdr:spPr>
        <a:xfrm>
          <a:off x="1968500" y="100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51831</xdr:rowOff>
    </xdr:from>
    <xdr:ext cx="534377" cy="259045"/>
    <xdr:sp macro="" textlink="">
      <xdr:nvSpPr>
        <xdr:cNvPr id="146" name="テキスト ボックス 145"/>
        <xdr:cNvSpPr txBox="1"/>
      </xdr:nvSpPr>
      <xdr:spPr>
        <a:xfrm>
          <a:off x="1752111" y="101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118221</xdr:rowOff>
    </xdr:from>
    <xdr:to>
      <xdr:col>1</xdr:col>
      <xdr:colOff>485775</xdr:colOff>
      <xdr:row>59</xdr:row>
      <xdr:rowOff>48371</xdr:rowOff>
    </xdr:to>
    <xdr:sp macro="" textlink="">
      <xdr:nvSpPr>
        <xdr:cNvPr id="147" name="円/楕円 146"/>
        <xdr:cNvSpPr/>
      </xdr:nvSpPr>
      <xdr:spPr>
        <a:xfrm>
          <a:off x="1079500" y="100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39498</xdr:rowOff>
    </xdr:from>
    <xdr:ext cx="534377" cy="259045"/>
    <xdr:sp macro="" textlink="">
      <xdr:nvSpPr>
        <xdr:cNvPr id="148" name="テキスト ボックス 147"/>
        <xdr:cNvSpPr txBox="1"/>
      </xdr:nvSpPr>
      <xdr:spPr>
        <a:xfrm>
          <a:off x="863111" y="101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135510</xdr:rowOff>
    </xdr:from>
    <xdr:to>
      <xdr:col>6</xdr:col>
      <xdr:colOff>511175</xdr:colOff>
      <xdr:row>78</xdr:row>
      <xdr:rowOff>25825</xdr:rowOff>
    </xdr:to>
    <xdr:cxnSp macro="">
      <xdr:nvCxnSpPr>
        <xdr:cNvPr id="180" name="直線コネクタ 179"/>
        <xdr:cNvCxnSpPr/>
      </xdr:nvCxnSpPr>
      <xdr:spPr>
        <a:xfrm flipV="1">
          <a:off x="3797300" y="13337160"/>
          <a:ext cx="8382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25825</xdr:rowOff>
    </xdr:from>
    <xdr:to>
      <xdr:col>5</xdr:col>
      <xdr:colOff>358775</xdr:colOff>
      <xdr:row>78</xdr:row>
      <xdr:rowOff>107043</xdr:rowOff>
    </xdr:to>
    <xdr:cxnSp macro="">
      <xdr:nvCxnSpPr>
        <xdr:cNvPr id="183" name="直線コネクタ 182"/>
        <xdr:cNvCxnSpPr/>
      </xdr:nvCxnSpPr>
      <xdr:spPr>
        <a:xfrm flipV="1">
          <a:off x="2908300" y="13398925"/>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107043</xdr:rowOff>
    </xdr:from>
    <xdr:to>
      <xdr:col>4</xdr:col>
      <xdr:colOff>155575</xdr:colOff>
      <xdr:row>78</xdr:row>
      <xdr:rowOff>132776</xdr:rowOff>
    </xdr:to>
    <xdr:cxnSp macro="">
      <xdr:nvCxnSpPr>
        <xdr:cNvPr id="186" name="直線コネクタ 185"/>
        <xdr:cNvCxnSpPr/>
      </xdr:nvCxnSpPr>
      <xdr:spPr>
        <a:xfrm flipV="1">
          <a:off x="2019300" y="13480143"/>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132776</xdr:rowOff>
    </xdr:from>
    <xdr:to>
      <xdr:col>2</xdr:col>
      <xdr:colOff>638175</xdr:colOff>
      <xdr:row>79</xdr:row>
      <xdr:rowOff>4401</xdr:rowOff>
    </xdr:to>
    <xdr:cxnSp macro="">
      <xdr:nvCxnSpPr>
        <xdr:cNvPr id="189" name="直線コネクタ 188"/>
        <xdr:cNvCxnSpPr/>
      </xdr:nvCxnSpPr>
      <xdr:spPr>
        <a:xfrm flipV="1">
          <a:off x="1130300" y="13505876"/>
          <a:ext cx="8890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84710</xdr:rowOff>
    </xdr:from>
    <xdr:to>
      <xdr:col>6</xdr:col>
      <xdr:colOff>561975</xdr:colOff>
      <xdr:row>78</xdr:row>
      <xdr:rowOff>14860</xdr:rowOff>
    </xdr:to>
    <xdr:sp macro="" textlink="">
      <xdr:nvSpPr>
        <xdr:cNvPr id="199" name="円/楕円 198"/>
        <xdr:cNvSpPr/>
      </xdr:nvSpPr>
      <xdr:spPr>
        <a:xfrm>
          <a:off x="45847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171087</xdr:rowOff>
    </xdr:from>
    <xdr:ext cx="599010" cy="259045"/>
    <xdr:sp macro="" textlink="">
      <xdr:nvSpPr>
        <xdr:cNvPr id="200" name="民生費該当値テキスト"/>
        <xdr:cNvSpPr txBox="1"/>
      </xdr:nvSpPr>
      <xdr:spPr>
        <a:xfrm>
          <a:off x="4686300" y="1320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146475</xdr:rowOff>
    </xdr:from>
    <xdr:to>
      <xdr:col>5</xdr:col>
      <xdr:colOff>409575</xdr:colOff>
      <xdr:row>78</xdr:row>
      <xdr:rowOff>76625</xdr:rowOff>
    </xdr:to>
    <xdr:sp macro="" textlink="">
      <xdr:nvSpPr>
        <xdr:cNvPr id="201" name="円/楕円 200"/>
        <xdr:cNvSpPr/>
      </xdr:nvSpPr>
      <xdr:spPr>
        <a:xfrm>
          <a:off x="3746500" y="133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67752</xdr:rowOff>
    </xdr:from>
    <xdr:ext cx="599010" cy="259045"/>
    <xdr:sp macro="" textlink="">
      <xdr:nvSpPr>
        <xdr:cNvPr id="202" name="テキスト ボックス 201"/>
        <xdr:cNvSpPr txBox="1"/>
      </xdr:nvSpPr>
      <xdr:spPr>
        <a:xfrm>
          <a:off x="3497794"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56243</xdr:rowOff>
    </xdr:from>
    <xdr:to>
      <xdr:col>4</xdr:col>
      <xdr:colOff>206375</xdr:colOff>
      <xdr:row>78</xdr:row>
      <xdr:rowOff>157843</xdr:rowOff>
    </xdr:to>
    <xdr:sp macro="" textlink="">
      <xdr:nvSpPr>
        <xdr:cNvPr id="203" name="円/楕円 202"/>
        <xdr:cNvSpPr/>
      </xdr:nvSpPr>
      <xdr:spPr>
        <a:xfrm>
          <a:off x="2857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148970</xdr:rowOff>
    </xdr:from>
    <xdr:ext cx="599010" cy="259045"/>
    <xdr:sp macro="" textlink="">
      <xdr:nvSpPr>
        <xdr:cNvPr id="204" name="テキスト ボックス 203"/>
        <xdr:cNvSpPr txBox="1"/>
      </xdr:nvSpPr>
      <xdr:spPr>
        <a:xfrm>
          <a:off x="2608794" y="135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81976</xdr:rowOff>
    </xdr:from>
    <xdr:to>
      <xdr:col>3</xdr:col>
      <xdr:colOff>3175</xdr:colOff>
      <xdr:row>79</xdr:row>
      <xdr:rowOff>12126</xdr:rowOff>
    </xdr:to>
    <xdr:sp macro="" textlink="">
      <xdr:nvSpPr>
        <xdr:cNvPr id="205" name="円/楕円 204"/>
        <xdr:cNvSpPr/>
      </xdr:nvSpPr>
      <xdr:spPr>
        <a:xfrm>
          <a:off x="1968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3253</xdr:rowOff>
    </xdr:from>
    <xdr:ext cx="599010" cy="259045"/>
    <xdr:sp macro="" textlink="">
      <xdr:nvSpPr>
        <xdr:cNvPr id="206" name="テキスト ボックス 205"/>
        <xdr:cNvSpPr txBox="1"/>
      </xdr:nvSpPr>
      <xdr:spPr>
        <a:xfrm>
          <a:off x="1719794" y="135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125051</xdr:rowOff>
    </xdr:from>
    <xdr:to>
      <xdr:col>1</xdr:col>
      <xdr:colOff>485775</xdr:colOff>
      <xdr:row>79</xdr:row>
      <xdr:rowOff>55201</xdr:rowOff>
    </xdr:to>
    <xdr:sp macro="" textlink="">
      <xdr:nvSpPr>
        <xdr:cNvPr id="207" name="円/楕円 206"/>
        <xdr:cNvSpPr/>
      </xdr:nvSpPr>
      <xdr:spPr>
        <a:xfrm>
          <a:off x="1079500" y="13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46328</xdr:rowOff>
    </xdr:from>
    <xdr:ext cx="534377" cy="259045"/>
    <xdr:sp macro="" textlink="">
      <xdr:nvSpPr>
        <xdr:cNvPr id="208" name="テキスト ボックス 207"/>
        <xdr:cNvSpPr txBox="1"/>
      </xdr:nvSpPr>
      <xdr:spPr>
        <a:xfrm>
          <a:off x="863111" y="135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74347</xdr:rowOff>
    </xdr:from>
    <xdr:to>
      <xdr:col>6</xdr:col>
      <xdr:colOff>511175</xdr:colOff>
      <xdr:row>97</xdr:row>
      <xdr:rowOff>89669</xdr:rowOff>
    </xdr:to>
    <xdr:cxnSp macro="">
      <xdr:nvCxnSpPr>
        <xdr:cNvPr id="235" name="直線コネクタ 234"/>
        <xdr:cNvCxnSpPr/>
      </xdr:nvCxnSpPr>
      <xdr:spPr>
        <a:xfrm flipV="1">
          <a:off x="3797300" y="16704997"/>
          <a:ext cx="8382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75947</xdr:rowOff>
    </xdr:from>
    <xdr:to>
      <xdr:col>5</xdr:col>
      <xdr:colOff>358775</xdr:colOff>
      <xdr:row>97</xdr:row>
      <xdr:rowOff>89669</xdr:rowOff>
    </xdr:to>
    <xdr:cxnSp macro="">
      <xdr:nvCxnSpPr>
        <xdr:cNvPr id="238" name="直線コネクタ 237"/>
        <xdr:cNvCxnSpPr/>
      </xdr:nvCxnSpPr>
      <xdr:spPr>
        <a:xfrm>
          <a:off x="2908300" y="16706597"/>
          <a:ext cx="8890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75947</xdr:rowOff>
    </xdr:from>
    <xdr:to>
      <xdr:col>4</xdr:col>
      <xdr:colOff>155575</xdr:colOff>
      <xdr:row>97</xdr:row>
      <xdr:rowOff>77671</xdr:rowOff>
    </xdr:to>
    <xdr:cxnSp macro="">
      <xdr:nvCxnSpPr>
        <xdr:cNvPr id="241" name="直線コネクタ 240"/>
        <xdr:cNvCxnSpPr/>
      </xdr:nvCxnSpPr>
      <xdr:spPr>
        <a:xfrm flipV="1">
          <a:off x="2019300" y="1670659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77671</xdr:rowOff>
    </xdr:from>
    <xdr:to>
      <xdr:col>2</xdr:col>
      <xdr:colOff>638175</xdr:colOff>
      <xdr:row>97</xdr:row>
      <xdr:rowOff>79409</xdr:rowOff>
    </xdr:to>
    <xdr:cxnSp macro="">
      <xdr:nvCxnSpPr>
        <xdr:cNvPr id="244" name="直線コネクタ 243"/>
        <xdr:cNvCxnSpPr/>
      </xdr:nvCxnSpPr>
      <xdr:spPr>
        <a:xfrm flipV="1">
          <a:off x="1130300" y="1670832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23547</xdr:rowOff>
    </xdr:from>
    <xdr:to>
      <xdr:col>6</xdr:col>
      <xdr:colOff>561975</xdr:colOff>
      <xdr:row>97</xdr:row>
      <xdr:rowOff>125147</xdr:rowOff>
    </xdr:to>
    <xdr:sp macro="" textlink="">
      <xdr:nvSpPr>
        <xdr:cNvPr id="254" name="円/楕円 253"/>
        <xdr:cNvSpPr/>
      </xdr:nvSpPr>
      <xdr:spPr>
        <a:xfrm>
          <a:off x="4584700" y="166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109924</xdr:rowOff>
    </xdr:from>
    <xdr:ext cx="534377" cy="259045"/>
    <xdr:sp macro="" textlink="">
      <xdr:nvSpPr>
        <xdr:cNvPr id="255" name="衛生費該当値テキスト"/>
        <xdr:cNvSpPr txBox="1"/>
      </xdr:nvSpPr>
      <xdr:spPr>
        <a:xfrm>
          <a:off x="4686300" y="165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38869</xdr:rowOff>
    </xdr:from>
    <xdr:to>
      <xdr:col>5</xdr:col>
      <xdr:colOff>409575</xdr:colOff>
      <xdr:row>97</xdr:row>
      <xdr:rowOff>140469</xdr:rowOff>
    </xdr:to>
    <xdr:sp macro="" textlink="">
      <xdr:nvSpPr>
        <xdr:cNvPr id="256" name="円/楕円 255"/>
        <xdr:cNvSpPr/>
      </xdr:nvSpPr>
      <xdr:spPr>
        <a:xfrm>
          <a:off x="37465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131596</xdr:rowOff>
    </xdr:from>
    <xdr:ext cx="534377" cy="259045"/>
    <xdr:sp macro="" textlink="">
      <xdr:nvSpPr>
        <xdr:cNvPr id="257" name="テキスト ボックス 256"/>
        <xdr:cNvSpPr txBox="1"/>
      </xdr:nvSpPr>
      <xdr:spPr>
        <a:xfrm>
          <a:off x="3530111" y="167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25147</xdr:rowOff>
    </xdr:from>
    <xdr:to>
      <xdr:col>4</xdr:col>
      <xdr:colOff>206375</xdr:colOff>
      <xdr:row>97</xdr:row>
      <xdr:rowOff>126747</xdr:rowOff>
    </xdr:to>
    <xdr:sp macro="" textlink="">
      <xdr:nvSpPr>
        <xdr:cNvPr id="258" name="円/楕円 257"/>
        <xdr:cNvSpPr/>
      </xdr:nvSpPr>
      <xdr:spPr>
        <a:xfrm>
          <a:off x="2857500" y="16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117874</xdr:rowOff>
    </xdr:from>
    <xdr:ext cx="534377" cy="259045"/>
    <xdr:sp macro="" textlink="">
      <xdr:nvSpPr>
        <xdr:cNvPr id="259" name="テキスト ボックス 258"/>
        <xdr:cNvSpPr txBox="1"/>
      </xdr:nvSpPr>
      <xdr:spPr>
        <a:xfrm>
          <a:off x="2641111" y="167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26871</xdr:rowOff>
    </xdr:from>
    <xdr:to>
      <xdr:col>3</xdr:col>
      <xdr:colOff>3175</xdr:colOff>
      <xdr:row>97</xdr:row>
      <xdr:rowOff>128471</xdr:rowOff>
    </xdr:to>
    <xdr:sp macro="" textlink="">
      <xdr:nvSpPr>
        <xdr:cNvPr id="260" name="円/楕円 259"/>
        <xdr:cNvSpPr/>
      </xdr:nvSpPr>
      <xdr:spPr>
        <a:xfrm>
          <a:off x="1968500" y="166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119598</xdr:rowOff>
    </xdr:from>
    <xdr:ext cx="534377" cy="259045"/>
    <xdr:sp macro="" textlink="">
      <xdr:nvSpPr>
        <xdr:cNvPr id="261" name="テキスト ボックス 260"/>
        <xdr:cNvSpPr txBox="1"/>
      </xdr:nvSpPr>
      <xdr:spPr>
        <a:xfrm>
          <a:off x="1752111" y="167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28609</xdr:rowOff>
    </xdr:from>
    <xdr:to>
      <xdr:col>1</xdr:col>
      <xdr:colOff>485775</xdr:colOff>
      <xdr:row>97</xdr:row>
      <xdr:rowOff>130209</xdr:rowOff>
    </xdr:to>
    <xdr:sp macro="" textlink="">
      <xdr:nvSpPr>
        <xdr:cNvPr id="262" name="円/楕円 261"/>
        <xdr:cNvSpPr/>
      </xdr:nvSpPr>
      <xdr:spPr>
        <a:xfrm>
          <a:off x="1079500" y="166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121336</xdr:rowOff>
    </xdr:from>
    <xdr:ext cx="534377" cy="259045"/>
    <xdr:sp macro="" textlink="">
      <xdr:nvSpPr>
        <xdr:cNvPr id="263" name="テキスト ボックス 262"/>
        <xdr:cNvSpPr txBox="1"/>
      </xdr:nvSpPr>
      <xdr:spPr>
        <a:xfrm>
          <a:off x="863111" y="167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4521</xdr:rowOff>
    </xdr:from>
    <xdr:to>
      <xdr:col>15</xdr:col>
      <xdr:colOff>180975</xdr:colOff>
      <xdr:row>39</xdr:row>
      <xdr:rowOff>44450</xdr:rowOff>
    </xdr:to>
    <xdr:cxnSp macro="">
      <xdr:nvCxnSpPr>
        <xdr:cNvPr id="292" name="直線コネクタ 291"/>
        <xdr:cNvCxnSpPr/>
      </xdr:nvCxnSpPr>
      <xdr:spPr>
        <a:xfrm>
          <a:off x="9639300" y="6691071"/>
          <a:ext cx="8382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162864</xdr:rowOff>
    </xdr:from>
    <xdr:to>
      <xdr:col>14</xdr:col>
      <xdr:colOff>28575</xdr:colOff>
      <xdr:row>39</xdr:row>
      <xdr:rowOff>4521</xdr:rowOff>
    </xdr:to>
    <xdr:cxnSp macro="">
      <xdr:nvCxnSpPr>
        <xdr:cNvPr id="295" name="直線コネクタ 294"/>
        <xdr:cNvCxnSpPr/>
      </xdr:nvCxnSpPr>
      <xdr:spPr>
        <a:xfrm>
          <a:off x="8750300" y="667796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137871</xdr:rowOff>
    </xdr:from>
    <xdr:to>
      <xdr:col>12</xdr:col>
      <xdr:colOff>511175</xdr:colOff>
      <xdr:row>38</xdr:row>
      <xdr:rowOff>162864</xdr:rowOff>
    </xdr:to>
    <xdr:cxnSp macro="">
      <xdr:nvCxnSpPr>
        <xdr:cNvPr id="298" name="直線コネクタ 297"/>
        <xdr:cNvCxnSpPr/>
      </xdr:nvCxnSpPr>
      <xdr:spPr>
        <a:xfrm>
          <a:off x="7861300" y="6652971"/>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118745</xdr:rowOff>
    </xdr:from>
    <xdr:to>
      <xdr:col>11</xdr:col>
      <xdr:colOff>307975</xdr:colOff>
      <xdr:row>38</xdr:row>
      <xdr:rowOff>137871</xdr:rowOff>
    </xdr:to>
    <xdr:cxnSp macro="">
      <xdr:nvCxnSpPr>
        <xdr:cNvPr id="301" name="直線コネクタ 300"/>
        <xdr:cNvCxnSpPr/>
      </xdr:nvCxnSpPr>
      <xdr:spPr>
        <a:xfrm>
          <a:off x="6972300" y="663384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125171</xdr:rowOff>
    </xdr:from>
    <xdr:to>
      <xdr:col>14</xdr:col>
      <xdr:colOff>79375</xdr:colOff>
      <xdr:row>39</xdr:row>
      <xdr:rowOff>55321</xdr:rowOff>
    </xdr:to>
    <xdr:sp macro="" textlink="">
      <xdr:nvSpPr>
        <xdr:cNvPr id="313" name="円/楕円 312"/>
        <xdr:cNvSpPr/>
      </xdr:nvSpPr>
      <xdr:spPr>
        <a:xfrm>
          <a:off x="9588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46448</xdr:rowOff>
    </xdr:from>
    <xdr:ext cx="378565" cy="259045"/>
    <xdr:sp macro="" textlink="">
      <xdr:nvSpPr>
        <xdr:cNvPr id="314" name="テキスト ボックス 313"/>
        <xdr:cNvSpPr txBox="1"/>
      </xdr:nvSpPr>
      <xdr:spPr>
        <a:xfrm>
          <a:off x="9450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112064</xdr:rowOff>
    </xdr:from>
    <xdr:to>
      <xdr:col>12</xdr:col>
      <xdr:colOff>561975</xdr:colOff>
      <xdr:row>39</xdr:row>
      <xdr:rowOff>42214</xdr:rowOff>
    </xdr:to>
    <xdr:sp macro="" textlink="">
      <xdr:nvSpPr>
        <xdr:cNvPr id="315" name="円/楕円 314"/>
        <xdr:cNvSpPr/>
      </xdr:nvSpPr>
      <xdr:spPr>
        <a:xfrm>
          <a:off x="8699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33341</xdr:rowOff>
    </xdr:from>
    <xdr:ext cx="378565" cy="259045"/>
    <xdr:sp macro="" textlink="">
      <xdr:nvSpPr>
        <xdr:cNvPr id="316" name="テキスト ボックス 315"/>
        <xdr:cNvSpPr txBox="1"/>
      </xdr:nvSpPr>
      <xdr:spPr>
        <a:xfrm>
          <a:off x="8561017" y="671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87071</xdr:rowOff>
    </xdr:from>
    <xdr:to>
      <xdr:col>11</xdr:col>
      <xdr:colOff>358775</xdr:colOff>
      <xdr:row>39</xdr:row>
      <xdr:rowOff>17221</xdr:rowOff>
    </xdr:to>
    <xdr:sp macro="" textlink="">
      <xdr:nvSpPr>
        <xdr:cNvPr id="317" name="円/楕円 316"/>
        <xdr:cNvSpPr/>
      </xdr:nvSpPr>
      <xdr:spPr>
        <a:xfrm>
          <a:off x="781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8348</xdr:rowOff>
    </xdr:from>
    <xdr:ext cx="469744" cy="259045"/>
    <xdr:sp macro="" textlink="">
      <xdr:nvSpPr>
        <xdr:cNvPr id="318" name="テキスト ボックス 317"/>
        <xdr:cNvSpPr txBox="1"/>
      </xdr:nvSpPr>
      <xdr:spPr>
        <a:xfrm>
          <a:off x="7626427"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67945</xdr:rowOff>
    </xdr:from>
    <xdr:to>
      <xdr:col>10</xdr:col>
      <xdr:colOff>155575</xdr:colOff>
      <xdr:row>38</xdr:row>
      <xdr:rowOff>169545</xdr:rowOff>
    </xdr:to>
    <xdr:sp macro="" textlink="">
      <xdr:nvSpPr>
        <xdr:cNvPr id="319" name="円/楕円 318"/>
        <xdr:cNvSpPr/>
      </xdr:nvSpPr>
      <xdr:spPr>
        <a:xfrm>
          <a:off x="692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160672</xdr:rowOff>
    </xdr:from>
    <xdr:ext cx="469744" cy="259045"/>
    <xdr:sp macro="" textlink="">
      <xdr:nvSpPr>
        <xdr:cNvPr id="320" name="テキスト ボックス 319"/>
        <xdr:cNvSpPr txBox="1"/>
      </xdr:nvSpPr>
      <xdr:spPr>
        <a:xfrm>
          <a:off x="6737427"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141408</xdr:rowOff>
    </xdr:from>
    <xdr:to>
      <xdr:col>15</xdr:col>
      <xdr:colOff>180975</xdr:colOff>
      <xdr:row>57</xdr:row>
      <xdr:rowOff>157245</xdr:rowOff>
    </xdr:to>
    <xdr:cxnSp macro="">
      <xdr:nvCxnSpPr>
        <xdr:cNvPr id="345" name="直線コネクタ 344"/>
        <xdr:cNvCxnSpPr/>
      </xdr:nvCxnSpPr>
      <xdr:spPr>
        <a:xfrm>
          <a:off x="9639300" y="9914058"/>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61719</xdr:rowOff>
    </xdr:from>
    <xdr:to>
      <xdr:col>14</xdr:col>
      <xdr:colOff>28575</xdr:colOff>
      <xdr:row>57</xdr:row>
      <xdr:rowOff>141408</xdr:rowOff>
    </xdr:to>
    <xdr:cxnSp macro="">
      <xdr:nvCxnSpPr>
        <xdr:cNvPr id="348" name="直線コネクタ 347"/>
        <xdr:cNvCxnSpPr/>
      </xdr:nvCxnSpPr>
      <xdr:spPr>
        <a:xfrm>
          <a:off x="8750300" y="9834369"/>
          <a:ext cx="889000" cy="7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61719</xdr:rowOff>
    </xdr:from>
    <xdr:to>
      <xdr:col>12</xdr:col>
      <xdr:colOff>511175</xdr:colOff>
      <xdr:row>57</xdr:row>
      <xdr:rowOff>123750</xdr:rowOff>
    </xdr:to>
    <xdr:cxnSp macro="">
      <xdr:nvCxnSpPr>
        <xdr:cNvPr id="351" name="直線コネクタ 350"/>
        <xdr:cNvCxnSpPr/>
      </xdr:nvCxnSpPr>
      <xdr:spPr>
        <a:xfrm flipV="1">
          <a:off x="7861300" y="9834369"/>
          <a:ext cx="889000" cy="6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85288</xdr:rowOff>
    </xdr:from>
    <xdr:to>
      <xdr:col>11</xdr:col>
      <xdr:colOff>307975</xdr:colOff>
      <xdr:row>57</xdr:row>
      <xdr:rowOff>123750</xdr:rowOff>
    </xdr:to>
    <xdr:cxnSp macro="">
      <xdr:nvCxnSpPr>
        <xdr:cNvPr id="354" name="直線コネクタ 353"/>
        <xdr:cNvCxnSpPr/>
      </xdr:nvCxnSpPr>
      <xdr:spPr>
        <a:xfrm>
          <a:off x="6972300" y="9857938"/>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106445</xdr:rowOff>
    </xdr:from>
    <xdr:to>
      <xdr:col>15</xdr:col>
      <xdr:colOff>231775</xdr:colOff>
      <xdr:row>58</xdr:row>
      <xdr:rowOff>36595</xdr:rowOff>
    </xdr:to>
    <xdr:sp macro="" textlink="">
      <xdr:nvSpPr>
        <xdr:cNvPr id="364" name="円/楕円 363"/>
        <xdr:cNvSpPr/>
      </xdr:nvSpPr>
      <xdr:spPr>
        <a:xfrm>
          <a:off x="10426700" y="9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21372</xdr:rowOff>
    </xdr:from>
    <xdr:ext cx="469744" cy="259045"/>
    <xdr:sp macro="" textlink="">
      <xdr:nvSpPr>
        <xdr:cNvPr id="365" name="農林水産業費該当値テキスト"/>
        <xdr:cNvSpPr txBox="1"/>
      </xdr:nvSpPr>
      <xdr:spPr>
        <a:xfrm>
          <a:off x="10528300" y="979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90608</xdr:rowOff>
    </xdr:from>
    <xdr:to>
      <xdr:col>14</xdr:col>
      <xdr:colOff>79375</xdr:colOff>
      <xdr:row>58</xdr:row>
      <xdr:rowOff>20758</xdr:rowOff>
    </xdr:to>
    <xdr:sp macro="" textlink="">
      <xdr:nvSpPr>
        <xdr:cNvPr id="366" name="円/楕円 365"/>
        <xdr:cNvSpPr/>
      </xdr:nvSpPr>
      <xdr:spPr>
        <a:xfrm>
          <a:off x="9588500" y="9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11885</xdr:rowOff>
    </xdr:from>
    <xdr:ext cx="469744" cy="259045"/>
    <xdr:sp macro="" textlink="">
      <xdr:nvSpPr>
        <xdr:cNvPr id="367" name="テキスト ボックス 366"/>
        <xdr:cNvSpPr txBox="1"/>
      </xdr:nvSpPr>
      <xdr:spPr>
        <a:xfrm>
          <a:off x="9404427" y="99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10919</xdr:rowOff>
    </xdr:from>
    <xdr:to>
      <xdr:col>12</xdr:col>
      <xdr:colOff>561975</xdr:colOff>
      <xdr:row>57</xdr:row>
      <xdr:rowOff>112519</xdr:rowOff>
    </xdr:to>
    <xdr:sp macro="" textlink="">
      <xdr:nvSpPr>
        <xdr:cNvPr id="368" name="円/楕円 367"/>
        <xdr:cNvSpPr/>
      </xdr:nvSpPr>
      <xdr:spPr>
        <a:xfrm>
          <a:off x="8699500" y="9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103646</xdr:rowOff>
    </xdr:from>
    <xdr:ext cx="534377" cy="259045"/>
    <xdr:sp macro="" textlink="">
      <xdr:nvSpPr>
        <xdr:cNvPr id="369" name="テキスト ボックス 368"/>
        <xdr:cNvSpPr txBox="1"/>
      </xdr:nvSpPr>
      <xdr:spPr>
        <a:xfrm>
          <a:off x="8483111" y="9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72950</xdr:rowOff>
    </xdr:from>
    <xdr:to>
      <xdr:col>11</xdr:col>
      <xdr:colOff>358775</xdr:colOff>
      <xdr:row>58</xdr:row>
      <xdr:rowOff>3100</xdr:rowOff>
    </xdr:to>
    <xdr:sp macro="" textlink="">
      <xdr:nvSpPr>
        <xdr:cNvPr id="370" name="円/楕円 369"/>
        <xdr:cNvSpPr/>
      </xdr:nvSpPr>
      <xdr:spPr>
        <a:xfrm>
          <a:off x="7810500" y="9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165677</xdr:rowOff>
    </xdr:from>
    <xdr:ext cx="534377" cy="259045"/>
    <xdr:sp macro="" textlink="">
      <xdr:nvSpPr>
        <xdr:cNvPr id="371" name="テキスト ボックス 370"/>
        <xdr:cNvSpPr txBox="1"/>
      </xdr:nvSpPr>
      <xdr:spPr>
        <a:xfrm>
          <a:off x="7594111" y="99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34488</xdr:rowOff>
    </xdr:from>
    <xdr:to>
      <xdr:col>10</xdr:col>
      <xdr:colOff>155575</xdr:colOff>
      <xdr:row>57</xdr:row>
      <xdr:rowOff>136088</xdr:rowOff>
    </xdr:to>
    <xdr:sp macro="" textlink="">
      <xdr:nvSpPr>
        <xdr:cNvPr id="372" name="円/楕円 371"/>
        <xdr:cNvSpPr/>
      </xdr:nvSpPr>
      <xdr:spPr>
        <a:xfrm>
          <a:off x="6921500" y="98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127215</xdr:rowOff>
    </xdr:from>
    <xdr:ext cx="534377" cy="259045"/>
    <xdr:sp macro="" textlink="">
      <xdr:nvSpPr>
        <xdr:cNvPr id="373" name="テキスト ボックス 372"/>
        <xdr:cNvSpPr txBox="1"/>
      </xdr:nvSpPr>
      <xdr:spPr>
        <a:xfrm>
          <a:off x="6705111" y="98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37353</xdr:rowOff>
    </xdr:from>
    <xdr:to>
      <xdr:col>15</xdr:col>
      <xdr:colOff>180975</xdr:colOff>
      <xdr:row>78</xdr:row>
      <xdr:rowOff>52880</xdr:rowOff>
    </xdr:to>
    <xdr:cxnSp macro="">
      <xdr:nvCxnSpPr>
        <xdr:cNvPr id="404" name="直線コネクタ 403"/>
        <xdr:cNvCxnSpPr/>
      </xdr:nvCxnSpPr>
      <xdr:spPr>
        <a:xfrm flipV="1">
          <a:off x="9639300" y="13410453"/>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52880</xdr:rowOff>
    </xdr:from>
    <xdr:to>
      <xdr:col>14</xdr:col>
      <xdr:colOff>28575</xdr:colOff>
      <xdr:row>78</xdr:row>
      <xdr:rowOff>59592</xdr:rowOff>
    </xdr:to>
    <xdr:cxnSp macro="">
      <xdr:nvCxnSpPr>
        <xdr:cNvPr id="407" name="直線コネクタ 406"/>
        <xdr:cNvCxnSpPr/>
      </xdr:nvCxnSpPr>
      <xdr:spPr>
        <a:xfrm flipV="1">
          <a:off x="8750300" y="13425980"/>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11145</xdr:rowOff>
    </xdr:from>
    <xdr:to>
      <xdr:col>12</xdr:col>
      <xdr:colOff>511175</xdr:colOff>
      <xdr:row>78</xdr:row>
      <xdr:rowOff>59592</xdr:rowOff>
    </xdr:to>
    <xdr:cxnSp macro="">
      <xdr:nvCxnSpPr>
        <xdr:cNvPr id="410" name="直線コネクタ 409"/>
        <xdr:cNvCxnSpPr/>
      </xdr:nvCxnSpPr>
      <xdr:spPr>
        <a:xfrm>
          <a:off x="7861300" y="13384245"/>
          <a:ext cx="8890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156567</xdr:rowOff>
    </xdr:from>
    <xdr:to>
      <xdr:col>11</xdr:col>
      <xdr:colOff>307975</xdr:colOff>
      <xdr:row>78</xdr:row>
      <xdr:rowOff>11145</xdr:rowOff>
    </xdr:to>
    <xdr:cxnSp macro="">
      <xdr:nvCxnSpPr>
        <xdr:cNvPr id="413" name="直線コネクタ 412"/>
        <xdr:cNvCxnSpPr/>
      </xdr:nvCxnSpPr>
      <xdr:spPr>
        <a:xfrm>
          <a:off x="6972300" y="1335821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158003</xdr:rowOff>
    </xdr:from>
    <xdr:to>
      <xdr:col>15</xdr:col>
      <xdr:colOff>231775</xdr:colOff>
      <xdr:row>78</xdr:row>
      <xdr:rowOff>88153</xdr:rowOff>
    </xdr:to>
    <xdr:sp macro="" textlink="">
      <xdr:nvSpPr>
        <xdr:cNvPr id="423" name="円/楕円 422"/>
        <xdr:cNvSpPr/>
      </xdr:nvSpPr>
      <xdr:spPr>
        <a:xfrm>
          <a:off x="10426700" y="133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136430</xdr:rowOff>
    </xdr:from>
    <xdr:ext cx="534377" cy="259045"/>
    <xdr:sp macro="" textlink="">
      <xdr:nvSpPr>
        <xdr:cNvPr id="424" name="商工費該当値テキスト"/>
        <xdr:cNvSpPr txBox="1"/>
      </xdr:nvSpPr>
      <xdr:spPr>
        <a:xfrm>
          <a:off x="10528300" y="133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2080</xdr:rowOff>
    </xdr:from>
    <xdr:to>
      <xdr:col>14</xdr:col>
      <xdr:colOff>79375</xdr:colOff>
      <xdr:row>78</xdr:row>
      <xdr:rowOff>103680</xdr:rowOff>
    </xdr:to>
    <xdr:sp macro="" textlink="">
      <xdr:nvSpPr>
        <xdr:cNvPr id="425" name="円/楕円 424"/>
        <xdr:cNvSpPr/>
      </xdr:nvSpPr>
      <xdr:spPr>
        <a:xfrm>
          <a:off x="9588500" y="133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94807</xdr:rowOff>
    </xdr:from>
    <xdr:ext cx="534377" cy="259045"/>
    <xdr:sp macro="" textlink="">
      <xdr:nvSpPr>
        <xdr:cNvPr id="426" name="テキスト ボックス 425"/>
        <xdr:cNvSpPr txBox="1"/>
      </xdr:nvSpPr>
      <xdr:spPr>
        <a:xfrm>
          <a:off x="9372111" y="13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8792</xdr:rowOff>
    </xdr:from>
    <xdr:to>
      <xdr:col>12</xdr:col>
      <xdr:colOff>561975</xdr:colOff>
      <xdr:row>78</xdr:row>
      <xdr:rowOff>110392</xdr:rowOff>
    </xdr:to>
    <xdr:sp macro="" textlink="">
      <xdr:nvSpPr>
        <xdr:cNvPr id="427" name="円/楕円 426"/>
        <xdr:cNvSpPr/>
      </xdr:nvSpPr>
      <xdr:spPr>
        <a:xfrm>
          <a:off x="8699500" y="13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101519</xdr:rowOff>
    </xdr:from>
    <xdr:ext cx="534377" cy="259045"/>
    <xdr:sp macro="" textlink="">
      <xdr:nvSpPr>
        <xdr:cNvPr id="428" name="テキスト ボックス 427"/>
        <xdr:cNvSpPr txBox="1"/>
      </xdr:nvSpPr>
      <xdr:spPr>
        <a:xfrm>
          <a:off x="8483111" y="134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131795</xdr:rowOff>
    </xdr:from>
    <xdr:to>
      <xdr:col>11</xdr:col>
      <xdr:colOff>358775</xdr:colOff>
      <xdr:row>78</xdr:row>
      <xdr:rowOff>61945</xdr:rowOff>
    </xdr:to>
    <xdr:sp macro="" textlink="">
      <xdr:nvSpPr>
        <xdr:cNvPr id="429" name="円/楕円 428"/>
        <xdr:cNvSpPr/>
      </xdr:nvSpPr>
      <xdr:spPr>
        <a:xfrm>
          <a:off x="7810500" y="133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53072</xdr:rowOff>
    </xdr:from>
    <xdr:ext cx="534377" cy="259045"/>
    <xdr:sp macro="" textlink="">
      <xdr:nvSpPr>
        <xdr:cNvPr id="430" name="テキスト ボックス 429"/>
        <xdr:cNvSpPr txBox="1"/>
      </xdr:nvSpPr>
      <xdr:spPr>
        <a:xfrm>
          <a:off x="7594111" y="13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105767</xdr:rowOff>
    </xdr:from>
    <xdr:to>
      <xdr:col>10</xdr:col>
      <xdr:colOff>155575</xdr:colOff>
      <xdr:row>78</xdr:row>
      <xdr:rowOff>35917</xdr:rowOff>
    </xdr:to>
    <xdr:sp macro="" textlink="">
      <xdr:nvSpPr>
        <xdr:cNvPr id="431" name="円/楕円 430"/>
        <xdr:cNvSpPr/>
      </xdr:nvSpPr>
      <xdr:spPr>
        <a:xfrm>
          <a:off x="6921500" y="133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52444</xdr:rowOff>
    </xdr:from>
    <xdr:ext cx="534377" cy="259045"/>
    <xdr:sp macro="" textlink="">
      <xdr:nvSpPr>
        <xdr:cNvPr id="432" name="テキスト ボックス 431"/>
        <xdr:cNvSpPr txBox="1"/>
      </xdr:nvSpPr>
      <xdr:spPr>
        <a:xfrm>
          <a:off x="6705111" y="130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158477</xdr:rowOff>
    </xdr:from>
    <xdr:to>
      <xdr:col>15</xdr:col>
      <xdr:colOff>180975</xdr:colOff>
      <xdr:row>98</xdr:row>
      <xdr:rowOff>4880</xdr:rowOff>
    </xdr:to>
    <xdr:cxnSp macro="">
      <xdr:nvCxnSpPr>
        <xdr:cNvPr id="459" name="直線コネクタ 458"/>
        <xdr:cNvCxnSpPr/>
      </xdr:nvCxnSpPr>
      <xdr:spPr>
        <a:xfrm flipV="1">
          <a:off x="9639300" y="16789127"/>
          <a:ext cx="8382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4880</xdr:rowOff>
    </xdr:from>
    <xdr:to>
      <xdr:col>14</xdr:col>
      <xdr:colOff>28575</xdr:colOff>
      <xdr:row>98</xdr:row>
      <xdr:rowOff>17856</xdr:rowOff>
    </xdr:to>
    <xdr:cxnSp macro="">
      <xdr:nvCxnSpPr>
        <xdr:cNvPr id="462" name="直線コネクタ 461"/>
        <xdr:cNvCxnSpPr/>
      </xdr:nvCxnSpPr>
      <xdr:spPr>
        <a:xfrm flipV="1">
          <a:off x="8750300" y="16806980"/>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17856</xdr:rowOff>
    </xdr:from>
    <xdr:to>
      <xdr:col>12</xdr:col>
      <xdr:colOff>511175</xdr:colOff>
      <xdr:row>98</xdr:row>
      <xdr:rowOff>29707</xdr:rowOff>
    </xdr:to>
    <xdr:cxnSp macro="">
      <xdr:nvCxnSpPr>
        <xdr:cNvPr id="465" name="直線コネクタ 464"/>
        <xdr:cNvCxnSpPr/>
      </xdr:nvCxnSpPr>
      <xdr:spPr>
        <a:xfrm flipV="1">
          <a:off x="7861300" y="16819956"/>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16937</xdr:rowOff>
    </xdr:from>
    <xdr:to>
      <xdr:col>11</xdr:col>
      <xdr:colOff>307975</xdr:colOff>
      <xdr:row>98</xdr:row>
      <xdr:rowOff>29707</xdr:rowOff>
    </xdr:to>
    <xdr:cxnSp macro="">
      <xdr:nvCxnSpPr>
        <xdr:cNvPr id="468" name="直線コネクタ 467"/>
        <xdr:cNvCxnSpPr/>
      </xdr:nvCxnSpPr>
      <xdr:spPr>
        <a:xfrm>
          <a:off x="6972300" y="16819037"/>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107677</xdr:rowOff>
    </xdr:from>
    <xdr:to>
      <xdr:col>15</xdr:col>
      <xdr:colOff>231775</xdr:colOff>
      <xdr:row>98</xdr:row>
      <xdr:rowOff>37827</xdr:rowOff>
    </xdr:to>
    <xdr:sp macro="" textlink="">
      <xdr:nvSpPr>
        <xdr:cNvPr id="478" name="円/楕円 477"/>
        <xdr:cNvSpPr/>
      </xdr:nvSpPr>
      <xdr:spPr>
        <a:xfrm>
          <a:off x="10426700" y="167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22604</xdr:rowOff>
    </xdr:from>
    <xdr:ext cx="534377" cy="259045"/>
    <xdr:sp macro="" textlink="">
      <xdr:nvSpPr>
        <xdr:cNvPr id="479" name="土木費該当値テキスト"/>
        <xdr:cNvSpPr txBox="1"/>
      </xdr:nvSpPr>
      <xdr:spPr>
        <a:xfrm>
          <a:off x="10528300" y="166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125530</xdr:rowOff>
    </xdr:from>
    <xdr:to>
      <xdr:col>14</xdr:col>
      <xdr:colOff>79375</xdr:colOff>
      <xdr:row>98</xdr:row>
      <xdr:rowOff>55680</xdr:rowOff>
    </xdr:to>
    <xdr:sp macro="" textlink="">
      <xdr:nvSpPr>
        <xdr:cNvPr id="480" name="円/楕円 479"/>
        <xdr:cNvSpPr/>
      </xdr:nvSpPr>
      <xdr:spPr>
        <a:xfrm>
          <a:off x="9588500" y="16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46807</xdr:rowOff>
    </xdr:from>
    <xdr:ext cx="534377" cy="259045"/>
    <xdr:sp macro="" textlink="">
      <xdr:nvSpPr>
        <xdr:cNvPr id="481" name="テキスト ボックス 480"/>
        <xdr:cNvSpPr txBox="1"/>
      </xdr:nvSpPr>
      <xdr:spPr>
        <a:xfrm>
          <a:off x="9372111" y="16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138506</xdr:rowOff>
    </xdr:from>
    <xdr:to>
      <xdr:col>12</xdr:col>
      <xdr:colOff>561975</xdr:colOff>
      <xdr:row>98</xdr:row>
      <xdr:rowOff>68656</xdr:rowOff>
    </xdr:to>
    <xdr:sp macro="" textlink="">
      <xdr:nvSpPr>
        <xdr:cNvPr id="482" name="円/楕円 481"/>
        <xdr:cNvSpPr/>
      </xdr:nvSpPr>
      <xdr:spPr>
        <a:xfrm>
          <a:off x="8699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59783</xdr:rowOff>
    </xdr:from>
    <xdr:ext cx="534377" cy="259045"/>
    <xdr:sp macro="" textlink="">
      <xdr:nvSpPr>
        <xdr:cNvPr id="483" name="テキスト ボックス 482"/>
        <xdr:cNvSpPr txBox="1"/>
      </xdr:nvSpPr>
      <xdr:spPr>
        <a:xfrm>
          <a:off x="8483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150357</xdr:rowOff>
    </xdr:from>
    <xdr:to>
      <xdr:col>11</xdr:col>
      <xdr:colOff>358775</xdr:colOff>
      <xdr:row>98</xdr:row>
      <xdr:rowOff>80507</xdr:rowOff>
    </xdr:to>
    <xdr:sp macro="" textlink="">
      <xdr:nvSpPr>
        <xdr:cNvPr id="484" name="円/楕円 483"/>
        <xdr:cNvSpPr/>
      </xdr:nvSpPr>
      <xdr:spPr>
        <a:xfrm>
          <a:off x="7810500" y="16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71634</xdr:rowOff>
    </xdr:from>
    <xdr:ext cx="534377" cy="259045"/>
    <xdr:sp macro="" textlink="">
      <xdr:nvSpPr>
        <xdr:cNvPr id="485" name="テキスト ボックス 484"/>
        <xdr:cNvSpPr txBox="1"/>
      </xdr:nvSpPr>
      <xdr:spPr>
        <a:xfrm>
          <a:off x="7594111" y="16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137587</xdr:rowOff>
    </xdr:from>
    <xdr:to>
      <xdr:col>10</xdr:col>
      <xdr:colOff>155575</xdr:colOff>
      <xdr:row>98</xdr:row>
      <xdr:rowOff>67737</xdr:rowOff>
    </xdr:to>
    <xdr:sp macro="" textlink="">
      <xdr:nvSpPr>
        <xdr:cNvPr id="486" name="円/楕円 485"/>
        <xdr:cNvSpPr/>
      </xdr:nvSpPr>
      <xdr:spPr>
        <a:xfrm>
          <a:off x="6921500" y="167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58864</xdr:rowOff>
    </xdr:from>
    <xdr:ext cx="534377" cy="259045"/>
    <xdr:sp macro="" textlink="">
      <xdr:nvSpPr>
        <xdr:cNvPr id="487" name="テキスト ボックス 486"/>
        <xdr:cNvSpPr txBox="1"/>
      </xdr:nvSpPr>
      <xdr:spPr>
        <a:xfrm>
          <a:off x="6705111" y="168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131128</xdr:rowOff>
    </xdr:from>
    <xdr:to>
      <xdr:col>23</xdr:col>
      <xdr:colOff>517525</xdr:colOff>
      <xdr:row>36</xdr:row>
      <xdr:rowOff>119423</xdr:rowOff>
    </xdr:to>
    <xdr:cxnSp macro="">
      <xdr:nvCxnSpPr>
        <xdr:cNvPr id="515" name="直線コネクタ 514"/>
        <xdr:cNvCxnSpPr/>
      </xdr:nvCxnSpPr>
      <xdr:spPr>
        <a:xfrm flipV="1">
          <a:off x="15481300" y="6131878"/>
          <a:ext cx="838200" cy="1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119423</xdr:rowOff>
    </xdr:from>
    <xdr:to>
      <xdr:col>22</xdr:col>
      <xdr:colOff>365125</xdr:colOff>
      <xdr:row>37</xdr:row>
      <xdr:rowOff>97318</xdr:rowOff>
    </xdr:to>
    <xdr:cxnSp macro="">
      <xdr:nvCxnSpPr>
        <xdr:cNvPr id="518" name="直線コネクタ 517"/>
        <xdr:cNvCxnSpPr/>
      </xdr:nvCxnSpPr>
      <xdr:spPr>
        <a:xfrm flipV="1">
          <a:off x="14592300" y="6291623"/>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97318</xdr:rowOff>
    </xdr:from>
    <xdr:to>
      <xdr:col>21</xdr:col>
      <xdr:colOff>161925</xdr:colOff>
      <xdr:row>38</xdr:row>
      <xdr:rowOff>53152</xdr:rowOff>
    </xdr:to>
    <xdr:cxnSp macro="">
      <xdr:nvCxnSpPr>
        <xdr:cNvPr id="521" name="直線コネクタ 520"/>
        <xdr:cNvCxnSpPr/>
      </xdr:nvCxnSpPr>
      <xdr:spPr>
        <a:xfrm flipV="1">
          <a:off x="13703300" y="6440968"/>
          <a:ext cx="8890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22520</xdr:rowOff>
    </xdr:from>
    <xdr:to>
      <xdr:col>19</xdr:col>
      <xdr:colOff>644525</xdr:colOff>
      <xdr:row>38</xdr:row>
      <xdr:rowOff>53152</xdr:rowOff>
    </xdr:to>
    <xdr:cxnSp macro="">
      <xdr:nvCxnSpPr>
        <xdr:cNvPr id="524" name="直線コネクタ 523"/>
        <xdr:cNvCxnSpPr/>
      </xdr:nvCxnSpPr>
      <xdr:spPr>
        <a:xfrm>
          <a:off x="12814300" y="653762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80328</xdr:rowOff>
    </xdr:from>
    <xdr:to>
      <xdr:col>23</xdr:col>
      <xdr:colOff>568325</xdr:colOff>
      <xdr:row>36</xdr:row>
      <xdr:rowOff>10478</xdr:rowOff>
    </xdr:to>
    <xdr:sp macro="" textlink="">
      <xdr:nvSpPr>
        <xdr:cNvPr id="534" name="円/楕円 533"/>
        <xdr:cNvSpPr/>
      </xdr:nvSpPr>
      <xdr:spPr>
        <a:xfrm>
          <a:off x="162687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103205</xdr:rowOff>
    </xdr:from>
    <xdr:ext cx="534377" cy="259045"/>
    <xdr:sp macro="" textlink="">
      <xdr:nvSpPr>
        <xdr:cNvPr id="535" name="消防費該当値テキスト"/>
        <xdr:cNvSpPr txBox="1"/>
      </xdr:nvSpPr>
      <xdr:spPr>
        <a:xfrm>
          <a:off x="16370300" y="59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68623</xdr:rowOff>
    </xdr:from>
    <xdr:to>
      <xdr:col>22</xdr:col>
      <xdr:colOff>415925</xdr:colOff>
      <xdr:row>36</xdr:row>
      <xdr:rowOff>170223</xdr:rowOff>
    </xdr:to>
    <xdr:sp macro="" textlink="">
      <xdr:nvSpPr>
        <xdr:cNvPr id="536" name="円/楕円 535"/>
        <xdr:cNvSpPr/>
      </xdr:nvSpPr>
      <xdr:spPr>
        <a:xfrm>
          <a:off x="15430500" y="62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161350</xdr:rowOff>
    </xdr:from>
    <xdr:ext cx="534377" cy="259045"/>
    <xdr:sp macro="" textlink="">
      <xdr:nvSpPr>
        <xdr:cNvPr id="537" name="テキスト ボックス 536"/>
        <xdr:cNvSpPr txBox="1"/>
      </xdr:nvSpPr>
      <xdr:spPr>
        <a:xfrm>
          <a:off x="15214111" y="63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46518</xdr:rowOff>
    </xdr:from>
    <xdr:to>
      <xdr:col>21</xdr:col>
      <xdr:colOff>212725</xdr:colOff>
      <xdr:row>37</xdr:row>
      <xdr:rowOff>148118</xdr:rowOff>
    </xdr:to>
    <xdr:sp macro="" textlink="">
      <xdr:nvSpPr>
        <xdr:cNvPr id="538" name="円/楕円 537"/>
        <xdr:cNvSpPr/>
      </xdr:nvSpPr>
      <xdr:spPr>
        <a:xfrm>
          <a:off x="14541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139244</xdr:rowOff>
    </xdr:from>
    <xdr:ext cx="534377" cy="259045"/>
    <xdr:sp macro="" textlink="">
      <xdr:nvSpPr>
        <xdr:cNvPr id="539" name="テキスト ボックス 538"/>
        <xdr:cNvSpPr txBox="1"/>
      </xdr:nvSpPr>
      <xdr:spPr>
        <a:xfrm>
          <a:off x="14325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2352</xdr:rowOff>
    </xdr:from>
    <xdr:to>
      <xdr:col>20</xdr:col>
      <xdr:colOff>9525</xdr:colOff>
      <xdr:row>38</xdr:row>
      <xdr:rowOff>103952</xdr:rowOff>
    </xdr:to>
    <xdr:sp macro="" textlink="">
      <xdr:nvSpPr>
        <xdr:cNvPr id="540" name="円/楕円 539"/>
        <xdr:cNvSpPr/>
      </xdr:nvSpPr>
      <xdr:spPr>
        <a:xfrm>
          <a:off x="13652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95079</xdr:rowOff>
    </xdr:from>
    <xdr:ext cx="534377" cy="259045"/>
    <xdr:sp macro="" textlink="">
      <xdr:nvSpPr>
        <xdr:cNvPr id="541" name="テキスト ボックス 540"/>
        <xdr:cNvSpPr txBox="1"/>
      </xdr:nvSpPr>
      <xdr:spPr>
        <a:xfrm>
          <a:off x="13436111" y="66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143170</xdr:rowOff>
    </xdr:from>
    <xdr:to>
      <xdr:col>18</xdr:col>
      <xdr:colOff>492125</xdr:colOff>
      <xdr:row>38</xdr:row>
      <xdr:rowOff>73320</xdr:rowOff>
    </xdr:to>
    <xdr:sp macro="" textlink="">
      <xdr:nvSpPr>
        <xdr:cNvPr id="542" name="円/楕円 541"/>
        <xdr:cNvSpPr/>
      </xdr:nvSpPr>
      <xdr:spPr>
        <a:xfrm>
          <a:off x="12763500" y="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64447</xdr:rowOff>
    </xdr:from>
    <xdr:ext cx="534377" cy="259045"/>
    <xdr:sp macro="" textlink="">
      <xdr:nvSpPr>
        <xdr:cNvPr id="543" name="テキスト ボックス 542"/>
        <xdr:cNvSpPr txBox="1"/>
      </xdr:nvSpPr>
      <xdr:spPr>
        <a:xfrm>
          <a:off x="12547111" y="657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129440</xdr:rowOff>
    </xdr:from>
    <xdr:to>
      <xdr:col>23</xdr:col>
      <xdr:colOff>517525</xdr:colOff>
      <xdr:row>57</xdr:row>
      <xdr:rowOff>129445</xdr:rowOff>
    </xdr:to>
    <xdr:cxnSp macro="">
      <xdr:nvCxnSpPr>
        <xdr:cNvPr id="570" name="直線コネクタ 569"/>
        <xdr:cNvCxnSpPr/>
      </xdr:nvCxnSpPr>
      <xdr:spPr>
        <a:xfrm flipV="1">
          <a:off x="15481300" y="9902090"/>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129445</xdr:rowOff>
    </xdr:from>
    <xdr:to>
      <xdr:col>22</xdr:col>
      <xdr:colOff>365125</xdr:colOff>
      <xdr:row>57</xdr:row>
      <xdr:rowOff>136083</xdr:rowOff>
    </xdr:to>
    <xdr:cxnSp macro="">
      <xdr:nvCxnSpPr>
        <xdr:cNvPr id="573" name="直線コネクタ 572"/>
        <xdr:cNvCxnSpPr/>
      </xdr:nvCxnSpPr>
      <xdr:spPr>
        <a:xfrm flipV="1">
          <a:off x="14592300" y="990209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136083</xdr:rowOff>
    </xdr:from>
    <xdr:to>
      <xdr:col>21</xdr:col>
      <xdr:colOff>161925</xdr:colOff>
      <xdr:row>57</xdr:row>
      <xdr:rowOff>151377</xdr:rowOff>
    </xdr:to>
    <xdr:cxnSp macro="">
      <xdr:nvCxnSpPr>
        <xdr:cNvPr id="576" name="直線コネクタ 575"/>
        <xdr:cNvCxnSpPr/>
      </xdr:nvCxnSpPr>
      <xdr:spPr>
        <a:xfrm flipV="1">
          <a:off x="13703300" y="9908733"/>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101844</xdr:rowOff>
    </xdr:from>
    <xdr:to>
      <xdr:col>19</xdr:col>
      <xdr:colOff>644525</xdr:colOff>
      <xdr:row>57</xdr:row>
      <xdr:rowOff>151377</xdr:rowOff>
    </xdr:to>
    <xdr:cxnSp macro="">
      <xdr:nvCxnSpPr>
        <xdr:cNvPr id="579" name="直線コネクタ 578"/>
        <xdr:cNvCxnSpPr/>
      </xdr:nvCxnSpPr>
      <xdr:spPr>
        <a:xfrm>
          <a:off x="12814300" y="9874494"/>
          <a:ext cx="889000" cy="4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78640</xdr:rowOff>
    </xdr:from>
    <xdr:to>
      <xdr:col>23</xdr:col>
      <xdr:colOff>568325</xdr:colOff>
      <xdr:row>58</xdr:row>
      <xdr:rowOff>8790</xdr:rowOff>
    </xdr:to>
    <xdr:sp macro="" textlink="">
      <xdr:nvSpPr>
        <xdr:cNvPr id="589" name="円/楕円 588"/>
        <xdr:cNvSpPr/>
      </xdr:nvSpPr>
      <xdr:spPr>
        <a:xfrm>
          <a:off x="16268700" y="98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165017</xdr:rowOff>
    </xdr:from>
    <xdr:ext cx="534377" cy="259045"/>
    <xdr:sp macro="" textlink="">
      <xdr:nvSpPr>
        <xdr:cNvPr id="590" name="教育費該当値テキスト"/>
        <xdr:cNvSpPr txBox="1"/>
      </xdr:nvSpPr>
      <xdr:spPr>
        <a:xfrm>
          <a:off x="16370300" y="97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78645</xdr:rowOff>
    </xdr:from>
    <xdr:to>
      <xdr:col>22</xdr:col>
      <xdr:colOff>415925</xdr:colOff>
      <xdr:row>58</xdr:row>
      <xdr:rowOff>8795</xdr:rowOff>
    </xdr:to>
    <xdr:sp macro="" textlink="">
      <xdr:nvSpPr>
        <xdr:cNvPr id="591" name="円/楕円 590"/>
        <xdr:cNvSpPr/>
      </xdr:nvSpPr>
      <xdr:spPr>
        <a:xfrm>
          <a:off x="15430500" y="98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171372</xdr:rowOff>
    </xdr:from>
    <xdr:ext cx="534377" cy="259045"/>
    <xdr:sp macro="" textlink="">
      <xdr:nvSpPr>
        <xdr:cNvPr id="592" name="テキスト ボックス 591"/>
        <xdr:cNvSpPr txBox="1"/>
      </xdr:nvSpPr>
      <xdr:spPr>
        <a:xfrm>
          <a:off x="15214111" y="99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85283</xdr:rowOff>
    </xdr:from>
    <xdr:to>
      <xdr:col>21</xdr:col>
      <xdr:colOff>212725</xdr:colOff>
      <xdr:row>58</xdr:row>
      <xdr:rowOff>15433</xdr:rowOff>
    </xdr:to>
    <xdr:sp macro="" textlink="">
      <xdr:nvSpPr>
        <xdr:cNvPr id="593" name="円/楕円 592"/>
        <xdr:cNvSpPr/>
      </xdr:nvSpPr>
      <xdr:spPr>
        <a:xfrm>
          <a:off x="14541500" y="98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6560</xdr:rowOff>
    </xdr:from>
    <xdr:ext cx="534377" cy="259045"/>
    <xdr:sp macro="" textlink="">
      <xdr:nvSpPr>
        <xdr:cNvPr id="594" name="テキスト ボックス 593"/>
        <xdr:cNvSpPr txBox="1"/>
      </xdr:nvSpPr>
      <xdr:spPr>
        <a:xfrm>
          <a:off x="14325111" y="99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100577</xdr:rowOff>
    </xdr:from>
    <xdr:to>
      <xdr:col>20</xdr:col>
      <xdr:colOff>9525</xdr:colOff>
      <xdr:row>58</xdr:row>
      <xdr:rowOff>30727</xdr:rowOff>
    </xdr:to>
    <xdr:sp macro="" textlink="">
      <xdr:nvSpPr>
        <xdr:cNvPr id="595" name="円/楕円 594"/>
        <xdr:cNvSpPr/>
      </xdr:nvSpPr>
      <xdr:spPr>
        <a:xfrm>
          <a:off x="13652500" y="98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21854</xdr:rowOff>
    </xdr:from>
    <xdr:ext cx="534377" cy="259045"/>
    <xdr:sp macro="" textlink="">
      <xdr:nvSpPr>
        <xdr:cNvPr id="596" name="テキスト ボックス 595"/>
        <xdr:cNvSpPr txBox="1"/>
      </xdr:nvSpPr>
      <xdr:spPr>
        <a:xfrm>
          <a:off x="13436111" y="99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51044</xdr:rowOff>
    </xdr:from>
    <xdr:to>
      <xdr:col>18</xdr:col>
      <xdr:colOff>492125</xdr:colOff>
      <xdr:row>57</xdr:row>
      <xdr:rowOff>152644</xdr:rowOff>
    </xdr:to>
    <xdr:sp macro="" textlink="">
      <xdr:nvSpPr>
        <xdr:cNvPr id="597" name="円/楕円 596"/>
        <xdr:cNvSpPr/>
      </xdr:nvSpPr>
      <xdr:spPr>
        <a:xfrm>
          <a:off x="12763500" y="98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143771</xdr:rowOff>
    </xdr:from>
    <xdr:ext cx="534377" cy="259045"/>
    <xdr:sp macro="" textlink="">
      <xdr:nvSpPr>
        <xdr:cNvPr id="598" name="テキスト ボックス 597"/>
        <xdr:cNvSpPr txBox="1"/>
      </xdr:nvSpPr>
      <xdr:spPr>
        <a:xfrm>
          <a:off x="12547111" y="99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41897</xdr:rowOff>
    </xdr:from>
    <xdr:to>
      <xdr:col>22</xdr:col>
      <xdr:colOff>365125</xdr:colOff>
      <xdr:row>79</xdr:row>
      <xdr:rowOff>44450</xdr:rowOff>
    </xdr:to>
    <xdr:cxnSp macro="">
      <xdr:nvCxnSpPr>
        <xdr:cNvPr id="630" name="直線コネクタ 629"/>
        <xdr:cNvCxnSpPr/>
      </xdr:nvCxnSpPr>
      <xdr:spPr>
        <a:xfrm>
          <a:off x="14592300" y="13586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41821</xdr:rowOff>
    </xdr:from>
    <xdr:to>
      <xdr:col>21</xdr:col>
      <xdr:colOff>161925</xdr:colOff>
      <xdr:row>79</xdr:row>
      <xdr:rowOff>41897</xdr:rowOff>
    </xdr:to>
    <xdr:cxnSp macro="">
      <xdr:nvCxnSpPr>
        <xdr:cNvPr id="633" name="直線コネクタ 632"/>
        <xdr:cNvCxnSpPr/>
      </xdr:nvCxnSpPr>
      <xdr:spPr>
        <a:xfrm>
          <a:off x="13703300" y="13586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41821</xdr:rowOff>
    </xdr:from>
    <xdr:to>
      <xdr:col>19</xdr:col>
      <xdr:colOff>644525</xdr:colOff>
      <xdr:row>79</xdr:row>
      <xdr:rowOff>44450</xdr:rowOff>
    </xdr:to>
    <xdr:cxnSp macro="">
      <xdr:nvCxnSpPr>
        <xdr:cNvPr id="636" name="直線コネクタ 635"/>
        <xdr:cNvCxnSpPr/>
      </xdr:nvCxnSpPr>
      <xdr:spPr>
        <a:xfrm flipV="1">
          <a:off x="12814300" y="13586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162547</xdr:rowOff>
    </xdr:from>
    <xdr:to>
      <xdr:col>21</xdr:col>
      <xdr:colOff>212725</xdr:colOff>
      <xdr:row>79</xdr:row>
      <xdr:rowOff>92697</xdr:rowOff>
    </xdr:to>
    <xdr:sp macro="" textlink="">
      <xdr:nvSpPr>
        <xdr:cNvPr id="650" name="円/楕円 649"/>
        <xdr:cNvSpPr/>
      </xdr:nvSpPr>
      <xdr:spPr>
        <a:xfrm>
          <a:off x="14541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83824</xdr:rowOff>
    </xdr:from>
    <xdr:ext cx="378565" cy="259045"/>
    <xdr:sp macro="" textlink="">
      <xdr:nvSpPr>
        <xdr:cNvPr id="651" name="テキスト ボックス 650"/>
        <xdr:cNvSpPr txBox="1"/>
      </xdr:nvSpPr>
      <xdr:spPr>
        <a:xfrm>
          <a:off x="14403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162471</xdr:rowOff>
    </xdr:from>
    <xdr:to>
      <xdr:col>20</xdr:col>
      <xdr:colOff>9525</xdr:colOff>
      <xdr:row>79</xdr:row>
      <xdr:rowOff>92621</xdr:rowOff>
    </xdr:to>
    <xdr:sp macro="" textlink="">
      <xdr:nvSpPr>
        <xdr:cNvPr id="652" name="円/楕円 651"/>
        <xdr:cNvSpPr/>
      </xdr:nvSpPr>
      <xdr:spPr>
        <a:xfrm>
          <a:off x="13652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83748</xdr:rowOff>
    </xdr:from>
    <xdr:ext cx="378565" cy="259045"/>
    <xdr:sp macro="" textlink="">
      <xdr:nvSpPr>
        <xdr:cNvPr id="653" name="テキスト ボックス 652"/>
        <xdr:cNvSpPr txBox="1"/>
      </xdr:nvSpPr>
      <xdr:spPr>
        <a:xfrm>
          <a:off x="13514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163920</xdr:rowOff>
    </xdr:from>
    <xdr:to>
      <xdr:col>23</xdr:col>
      <xdr:colOff>517525</xdr:colOff>
      <xdr:row>96</xdr:row>
      <xdr:rowOff>167458</xdr:rowOff>
    </xdr:to>
    <xdr:cxnSp macro="">
      <xdr:nvCxnSpPr>
        <xdr:cNvPr id="680" name="直線コネクタ 679"/>
        <xdr:cNvCxnSpPr/>
      </xdr:nvCxnSpPr>
      <xdr:spPr>
        <a:xfrm flipV="1">
          <a:off x="15481300" y="1662312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150971</xdr:rowOff>
    </xdr:from>
    <xdr:to>
      <xdr:col>22</xdr:col>
      <xdr:colOff>365125</xdr:colOff>
      <xdr:row>96</xdr:row>
      <xdr:rowOff>167458</xdr:rowOff>
    </xdr:to>
    <xdr:cxnSp macro="">
      <xdr:nvCxnSpPr>
        <xdr:cNvPr id="683" name="直線コネクタ 682"/>
        <xdr:cNvCxnSpPr/>
      </xdr:nvCxnSpPr>
      <xdr:spPr>
        <a:xfrm>
          <a:off x="14592300" y="16610171"/>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118824</xdr:rowOff>
    </xdr:from>
    <xdr:to>
      <xdr:col>21</xdr:col>
      <xdr:colOff>161925</xdr:colOff>
      <xdr:row>96</xdr:row>
      <xdr:rowOff>150971</xdr:rowOff>
    </xdr:to>
    <xdr:cxnSp macro="">
      <xdr:nvCxnSpPr>
        <xdr:cNvPr id="686" name="直線コネクタ 685"/>
        <xdr:cNvCxnSpPr/>
      </xdr:nvCxnSpPr>
      <xdr:spPr>
        <a:xfrm>
          <a:off x="13703300" y="16578024"/>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118824</xdr:rowOff>
    </xdr:from>
    <xdr:to>
      <xdr:col>19</xdr:col>
      <xdr:colOff>644525</xdr:colOff>
      <xdr:row>96</xdr:row>
      <xdr:rowOff>132556</xdr:rowOff>
    </xdr:to>
    <xdr:cxnSp macro="">
      <xdr:nvCxnSpPr>
        <xdr:cNvPr id="689" name="直線コネクタ 688"/>
        <xdr:cNvCxnSpPr/>
      </xdr:nvCxnSpPr>
      <xdr:spPr>
        <a:xfrm flipV="1">
          <a:off x="12814300" y="165780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113120</xdr:rowOff>
    </xdr:from>
    <xdr:to>
      <xdr:col>23</xdr:col>
      <xdr:colOff>568325</xdr:colOff>
      <xdr:row>97</xdr:row>
      <xdr:rowOff>43270</xdr:rowOff>
    </xdr:to>
    <xdr:sp macro="" textlink="">
      <xdr:nvSpPr>
        <xdr:cNvPr id="699" name="円/楕円 698"/>
        <xdr:cNvSpPr/>
      </xdr:nvSpPr>
      <xdr:spPr>
        <a:xfrm>
          <a:off x="16268700" y="165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28047</xdr:rowOff>
    </xdr:from>
    <xdr:ext cx="534377" cy="259045"/>
    <xdr:sp macro="" textlink="">
      <xdr:nvSpPr>
        <xdr:cNvPr id="700" name="公債費該当値テキスト"/>
        <xdr:cNvSpPr txBox="1"/>
      </xdr:nvSpPr>
      <xdr:spPr>
        <a:xfrm>
          <a:off x="16370300" y="164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116658</xdr:rowOff>
    </xdr:from>
    <xdr:to>
      <xdr:col>22</xdr:col>
      <xdr:colOff>415925</xdr:colOff>
      <xdr:row>97</xdr:row>
      <xdr:rowOff>46808</xdr:rowOff>
    </xdr:to>
    <xdr:sp macro="" textlink="">
      <xdr:nvSpPr>
        <xdr:cNvPr id="701" name="円/楕円 700"/>
        <xdr:cNvSpPr/>
      </xdr:nvSpPr>
      <xdr:spPr>
        <a:xfrm>
          <a:off x="15430500" y="165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37935</xdr:rowOff>
    </xdr:from>
    <xdr:ext cx="534377" cy="259045"/>
    <xdr:sp macro="" textlink="">
      <xdr:nvSpPr>
        <xdr:cNvPr id="702" name="テキスト ボックス 701"/>
        <xdr:cNvSpPr txBox="1"/>
      </xdr:nvSpPr>
      <xdr:spPr>
        <a:xfrm>
          <a:off x="15214111" y="166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100171</xdr:rowOff>
    </xdr:from>
    <xdr:to>
      <xdr:col>21</xdr:col>
      <xdr:colOff>212725</xdr:colOff>
      <xdr:row>97</xdr:row>
      <xdr:rowOff>30321</xdr:rowOff>
    </xdr:to>
    <xdr:sp macro="" textlink="">
      <xdr:nvSpPr>
        <xdr:cNvPr id="703" name="円/楕円 702"/>
        <xdr:cNvSpPr/>
      </xdr:nvSpPr>
      <xdr:spPr>
        <a:xfrm>
          <a:off x="14541500" y="165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21448</xdr:rowOff>
    </xdr:from>
    <xdr:ext cx="534377" cy="259045"/>
    <xdr:sp macro="" textlink="">
      <xdr:nvSpPr>
        <xdr:cNvPr id="704" name="テキスト ボックス 703"/>
        <xdr:cNvSpPr txBox="1"/>
      </xdr:nvSpPr>
      <xdr:spPr>
        <a:xfrm>
          <a:off x="14325111" y="166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68024</xdr:rowOff>
    </xdr:from>
    <xdr:to>
      <xdr:col>20</xdr:col>
      <xdr:colOff>9525</xdr:colOff>
      <xdr:row>96</xdr:row>
      <xdr:rowOff>169624</xdr:rowOff>
    </xdr:to>
    <xdr:sp macro="" textlink="">
      <xdr:nvSpPr>
        <xdr:cNvPr id="705" name="円/楕円 704"/>
        <xdr:cNvSpPr/>
      </xdr:nvSpPr>
      <xdr:spPr>
        <a:xfrm>
          <a:off x="13652500" y="16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160751</xdr:rowOff>
    </xdr:from>
    <xdr:ext cx="534377" cy="259045"/>
    <xdr:sp macro="" textlink="">
      <xdr:nvSpPr>
        <xdr:cNvPr id="706" name="テキスト ボックス 705"/>
        <xdr:cNvSpPr txBox="1"/>
      </xdr:nvSpPr>
      <xdr:spPr>
        <a:xfrm>
          <a:off x="13436111" y="166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81756</xdr:rowOff>
    </xdr:from>
    <xdr:to>
      <xdr:col>18</xdr:col>
      <xdr:colOff>492125</xdr:colOff>
      <xdr:row>97</xdr:row>
      <xdr:rowOff>11906</xdr:rowOff>
    </xdr:to>
    <xdr:sp macro="" textlink="">
      <xdr:nvSpPr>
        <xdr:cNvPr id="707" name="円/楕円 706"/>
        <xdr:cNvSpPr/>
      </xdr:nvSpPr>
      <xdr:spPr>
        <a:xfrm>
          <a:off x="12763500" y="16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3033</xdr:rowOff>
    </xdr:from>
    <xdr:ext cx="534377" cy="259045"/>
    <xdr:sp macro="" textlink="">
      <xdr:nvSpPr>
        <xdr:cNvPr id="708" name="テキスト ボックス 707"/>
        <xdr:cNvSpPr txBox="1"/>
      </xdr:nvSpPr>
      <xdr:spPr>
        <a:xfrm>
          <a:off x="12547111" y="166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議会費</a:t>
          </a:r>
          <a:r>
            <a:rPr kumimoji="1" lang="ja-JP" altLang="en-US" sz="1300">
              <a:solidFill>
                <a:sysClr val="windowText" lastClr="000000"/>
              </a:solidFill>
              <a:effectLst/>
              <a:latin typeface="+mn-ea"/>
              <a:ea typeface="+mn-ea"/>
              <a:cs typeface="+mn-cs"/>
            </a:rPr>
            <a:t>及び消防費（平成</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年度）以外</a:t>
          </a:r>
          <a:r>
            <a:rPr kumimoji="1" lang="ja-JP" altLang="ja-JP" sz="1300">
              <a:solidFill>
                <a:sysClr val="windowText" lastClr="000000"/>
              </a:solidFill>
              <a:effectLst/>
              <a:latin typeface="+mn-ea"/>
              <a:ea typeface="+mn-ea"/>
              <a:cs typeface="+mn-cs"/>
            </a:rPr>
            <a:t>の費目については類似団体平均を下回っている。</a:t>
          </a:r>
          <a:r>
            <a:rPr kumimoji="1" lang="ja-JP" altLang="en-US" sz="1300">
              <a:solidFill>
                <a:sysClr val="windowText" lastClr="000000"/>
              </a:solidFill>
              <a:effectLst/>
              <a:latin typeface="+mn-ea"/>
              <a:ea typeface="+mn-ea"/>
              <a:cs typeface="+mn-cs"/>
            </a:rPr>
            <a:t>消防費については防災行政無線システムのデジタル更新工事に伴い増加したもの。</a:t>
          </a:r>
          <a:r>
            <a:rPr kumimoji="1" lang="ja-JP" altLang="ja-JP" sz="1300">
              <a:solidFill>
                <a:sysClr val="windowText" lastClr="000000"/>
              </a:solidFill>
              <a:effectLst/>
              <a:latin typeface="+mn-ea"/>
              <a:ea typeface="+mn-ea"/>
              <a:cs typeface="+mn-cs"/>
            </a:rPr>
            <a:t>土木費については住民一人当たり</a:t>
          </a:r>
          <a:r>
            <a:rPr kumimoji="1" lang="en-US" altLang="ja-JP" sz="1300">
              <a:solidFill>
                <a:sysClr val="windowText" lastClr="000000"/>
              </a:solidFill>
              <a:effectLst/>
              <a:latin typeface="+mn-ea"/>
              <a:ea typeface="+mn-ea"/>
              <a:cs typeface="+mn-cs"/>
            </a:rPr>
            <a:t>33,393</a:t>
          </a:r>
          <a:r>
            <a:rPr kumimoji="1" lang="ja-JP" altLang="ja-JP" sz="1300">
              <a:solidFill>
                <a:sysClr val="windowText" lastClr="000000"/>
              </a:solidFill>
              <a:effectLst/>
              <a:latin typeface="+mn-ea"/>
              <a:ea typeface="+mn-ea"/>
              <a:cs typeface="+mn-cs"/>
            </a:rPr>
            <a:t>円となっており、類似団体平均を大幅に下回っている。これは新規の公共事業については控えている状況であることが要因となっている。しかし、今後公共施設等総合管理計画に基づき施設等の更新が増加していくと考えられる。</a:t>
          </a:r>
          <a:endParaRPr lang="ja-JP" altLang="ja-JP" sz="1300">
            <a:solidFill>
              <a:sysClr val="windowText" lastClr="000000"/>
            </a:solidFill>
            <a:effectLst/>
            <a:latin typeface="+mn-ea"/>
            <a:ea typeface="+mn-ea"/>
          </a:endParaRPr>
        </a:p>
        <a:p>
          <a:pPr eaLnBrk="1" fontAlgn="auto" latinLnBrk="0" hangingPunct="1"/>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また、総務費及び農林水産業費について類似団体平均を大幅に下回っている。内容としては総務費では庁舎の宿直業務をはじめ町有地の草刈りなど類似団体で委託をしているような業務を直営で行っているため、物件費が類似団体に比べ少ないと要因と思われる。また、農林水産業費については水産業費を除く農林畜産業での普通建設事業費がないことが要因と思われる。</a:t>
          </a:r>
          <a:endParaRPr lang="ja-JP" altLang="ja-JP" sz="13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aseline="0">
              <a:solidFill>
                <a:srgbClr val="FF0000"/>
              </a:solidFill>
              <a:effectLst/>
              <a:latin typeface="+mn-ea"/>
              <a:ea typeface="+mn-ea"/>
              <a:cs typeface="+mn-cs"/>
            </a:rPr>
            <a:t>　</a:t>
          </a:r>
          <a:r>
            <a:rPr kumimoji="1" lang="ja-JP" altLang="ja-JP" sz="1300" baseline="0">
              <a:solidFill>
                <a:sysClr val="windowText" lastClr="000000"/>
              </a:solidFill>
              <a:effectLst/>
              <a:latin typeface="+mn-ea"/>
              <a:ea typeface="+mn-ea"/>
              <a:cs typeface="+mn-cs"/>
            </a:rPr>
            <a:t>財政調整基金残高は平成</a:t>
          </a:r>
          <a:r>
            <a:rPr kumimoji="1" lang="en-US" altLang="ja-JP" sz="1300" baseline="0">
              <a:solidFill>
                <a:sysClr val="windowText" lastClr="000000"/>
              </a:solidFill>
              <a:effectLst/>
              <a:latin typeface="+mn-ea"/>
              <a:ea typeface="+mn-ea"/>
              <a:cs typeface="+mn-cs"/>
            </a:rPr>
            <a:t>24</a:t>
          </a:r>
          <a:r>
            <a:rPr kumimoji="1" lang="ja-JP" altLang="ja-JP" sz="1300" baseline="0">
              <a:solidFill>
                <a:sysClr val="windowText" lastClr="000000"/>
              </a:solidFill>
              <a:effectLst/>
              <a:latin typeface="+mn-ea"/>
              <a:ea typeface="+mn-ea"/>
              <a:cs typeface="+mn-cs"/>
            </a:rPr>
            <a:t>年度には</a:t>
          </a:r>
          <a:r>
            <a:rPr kumimoji="1" lang="en-US" altLang="ja-JP" sz="1300" baseline="0">
              <a:solidFill>
                <a:sysClr val="windowText" lastClr="000000"/>
              </a:solidFill>
              <a:effectLst/>
              <a:latin typeface="+mn-ea"/>
              <a:ea typeface="+mn-ea"/>
              <a:cs typeface="+mn-cs"/>
            </a:rPr>
            <a:t>1,000</a:t>
          </a:r>
          <a:r>
            <a:rPr kumimoji="1" lang="ja-JP" altLang="ja-JP" sz="1300" baseline="0">
              <a:solidFill>
                <a:sysClr val="windowText" lastClr="000000"/>
              </a:solidFill>
              <a:effectLst/>
              <a:latin typeface="+mn-ea"/>
              <a:ea typeface="+mn-ea"/>
              <a:cs typeface="+mn-cs"/>
            </a:rPr>
            <a:t>万円まで落ち込んだが適切な財源の確保及び歳出の精査により平成</a:t>
          </a:r>
          <a:r>
            <a:rPr kumimoji="1" lang="en-US" altLang="ja-JP" sz="1300" baseline="0">
              <a:solidFill>
                <a:sysClr val="windowText" lastClr="000000"/>
              </a:solidFill>
              <a:effectLst/>
              <a:latin typeface="+mn-ea"/>
              <a:ea typeface="+mn-ea"/>
              <a:cs typeface="+mn-cs"/>
            </a:rPr>
            <a:t>25</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1,000</a:t>
          </a:r>
          <a:r>
            <a:rPr kumimoji="1" lang="ja-JP" altLang="ja-JP" sz="1300" baseline="0">
              <a:solidFill>
                <a:sysClr val="windowText" lastClr="000000"/>
              </a:solidFill>
              <a:effectLst/>
              <a:latin typeface="+mn-ea"/>
              <a:ea typeface="+mn-ea"/>
              <a:cs typeface="+mn-cs"/>
            </a:rPr>
            <a:t>万円、平成</a:t>
          </a:r>
          <a:r>
            <a:rPr kumimoji="1" lang="en-US" altLang="ja-JP" sz="1300" baseline="0">
              <a:solidFill>
                <a:sysClr val="windowText" lastClr="000000"/>
              </a:solidFill>
              <a:effectLst/>
              <a:latin typeface="+mn-ea"/>
              <a:ea typeface="+mn-ea"/>
              <a:cs typeface="+mn-cs"/>
            </a:rPr>
            <a:t>26</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8,000</a:t>
          </a:r>
          <a:r>
            <a:rPr kumimoji="1" lang="ja-JP" altLang="ja-JP" sz="1300" baseline="0">
              <a:solidFill>
                <a:sysClr val="windowText" lastClr="000000"/>
              </a:solidFill>
              <a:effectLst/>
              <a:latin typeface="+mn-ea"/>
              <a:ea typeface="+mn-ea"/>
              <a:cs typeface="+mn-cs"/>
            </a:rPr>
            <a:t>万円、平成</a:t>
          </a:r>
          <a:r>
            <a:rPr kumimoji="1" lang="en-US" altLang="ja-JP" sz="1300" baseline="0">
              <a:solidFill>
                <a:sysClr val="windowText" lastClr="000000"/>
              </a:solidFill>
              <a:effectLst/>
              <a:latin typeface="+mn-ea"/>
              <a:ea typeface="+mn-ea"/>
              <a:cs typeface="+mn-cs"/>
            </a:rPr>
            <a:t>27</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7,000</a:t>
          </a:r>
          <a:r>
            <a:rPr kumimoji="1" lang="ja-JP" altLang="ja-JP" sz="1300" baseline="0">
              <a:solidFill>
                <a:sysClr val="windowText" lastClr="000000"/>
              </a:solidFill>
              <a:effectLst/>
              <a:latin typeface="+mn-ea"/>
              <a:ea typeface="+mn-ea"/>
              <a:cs typeface="+mn-cs"/>
            </a:rPr>
            <a:t>万</a:t>
          </a:r>
          <a:r>
            <a:rPr kumimoji="1" lang="ja-JP" altLang="en-US"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28</a:t>
          </a:r>
          <a:r>
            <a:rPr kumimoji="1" lang="ja-JP" altLang="en-US" sz="1300" baseline="0">
              <a:solidFill>
                <a:sysClr val="windowText" lastClr="000000"/>
              </a:solidFill>
              <a:effectLst/>
              <a:latin typeface="+mn-ea"/>
              <a:ea typeface="+mn-ea"/>
              <a:cs typeface="+mn-cs"/>
            </a:rPr>
            <a:t>年度には</a:t>
          </a:r>
          <a:r>
            <a:rPr kumimoji="1" lang="en-US" altLang="ja-JP" sz="1300" baseline="0">
              <a:solidFill>
                <a:sysClr val="windowText" lastClr="000000"/>
              </a:solidFill>
              <a:effectLst/>
              <a:latin typeface="+mn-ea"/>
              <a:ea typeface="+mn-ea"/>
              <a:cs typeface="+mn-cs"/>
            </a:rPr>
            <a:t>14,000</a:t>
          </a:r>
          <a:r>
            <a:rPr kumimoji="1" lang="ja-JP" altLang="en-US" sz="1300" baseline="0">
              <a:solidFill>
                <a:sysClr val="windowText" lastClr="000000"/>
              </a:solidFill>
              <a:effectLst/>
              <a:latin typeface="+mn-ea"/>
              <a:ea typeface="+mn-ea"/>
              <a:cs typeface="+mn-cs"/>
            </a:rPr>
            <a:t>万</a:t>
          </a:r>
          <a:r>
            <a:rPr kumimoji="1" lang="ja-JP" altLang="ja-JP" sz="1300" baseline="0">
              <a:solidFill>
                <a:sysClr val="windowText" lastClr="000000"/>
              </a:solidFill>
              <a:effectLst/>
              <a:latin typeface="+mn-ea"/>
              <a:ea typeface="+mn-ea"/>
              <a:cs typeface="+mn-cs"/>
            </a:rPr>
            <a:t>円の積立を行っている。</a:t>
          </a:r>
          <a:endParaRPr lang="ja-JP" altLang="ja-JP" sz="1300">
            <a:solidFill>
              <a:sysClr val="windowText" lastClr="000000"/>
            </a:solidFill>
            <a:effectLst/>
            <a:latin typeface="+mn-ea"/>
            <a:ea typeface="+mn-ea"/>
          </a:endParaRPr>
        </a:p>
        <a:p>
          <a:pPr eaLnBrk="1" fontAlgn="auto" latinLnBrk="0" hangingPunct="1"/>
          <a:r>
            <a:rPr kumimoji="1" lang="ja-JP" altLang="ja-JP" sz="1300" baseline="0">
              <a:solidFill>
                <a:sysClr val="windowText" lastClr="000000"/>
              </a:solidFill>
              <a:effectLst/>
              <a:latin typeface="+mn-ea"/>
              <a:ea typeface="+mn-ea"/>
              <a:cs typeface="+mn-cs"/>
            </a:rPr>
            <a:t>　今後についても、生産労働人口の減が否めなく歳入の減が見込まれるが、歳出の更なる抑制に努め、適正な額の確保に努める。</a:t>
          </a:r>
          <a:endParaRPr lang="ja-JP" altLang="ja-JP" sz="13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及び</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は</a:t>
          </a:r>
          <a:r>
            <a:rPr kumimoji="1" lang="ja-JP" altLang="ja-JP" sz="1300">
              <a:solidFill>
                <a:sysClr val="windowText" lastClr="000000"/>
              </a:solidFill>
              <a:effectLst/>
              <a:latin typeface="+mn-ea"/>
              <a:ea typeface="+mn-ea"/>
              <a:cs typeface="+mn-cs"/>
            </a:rPr>
            <a:t>真鶴魚座・ケープ真鶴特別会計で赤字が発生している。施設利用者の減による減収が要因であると思われる。平成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年度に一般会計から歳入の不足を補填をし、平成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年度からは指定管理者制度の導入を行っている。</a:t>
          </a:r>
          <a:endParaRPr lang="ja-JP" altLang="ja-JP" sz="1300">
            <a:solidFill>
              <a:sysClr val="windowText" lastClr="000000"/>
            </a:solidFill>
            <a:effectLst/>
            <a:latin typeface="+mn-ea"/>
            <a:ea typeface="+mn-ea"/>
          </a:endParaRPr>
        </a:p>
        <a:p>
          <a:r>
            <a:rPr kumimoji="1" lang="ja-JP" altLang="ja-JP" sz="1300">
              <a:solidFill>
                <a:srgbClr val="FF0000"/>
              </a:solidFill>
              <a:effectLst/>
              <a:latin typeface="+mn-lt"/>
              <a:ea typeface="+mn-ea"/>
              <a:cs typeface="+mn-cs"/>
            </a:rPr>
            <a:t>　</a:t>
          </a:r>
          <a:endParaRPr lang="ja-JP" altLang="ja-JP" sz="13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3652843</v>
      </c>
      <c r="BO4" s="381"/>
      <c r="BP4" s="381"/>
      <c r="BQ4" s="381"/>
      <c r="BR4" s="381"/>
      <c r="BS4" s="381"/>
      <c r="BT4" s="381"/>
      <c r="BU4" s="382"/>
      <c r="BV4" s="380">
        <v>3450631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11.6</v>
      </c>
      <c r="CU4" s="387"/>
      <c r="CV4" s="387"/>
      <c r="CW4" s="387"/>
      <c r="CX4" s="387"/>
      <c r="CY4" s="387"/>
      <c r="CZ4" s="387"/>
      <c r="DA4" s="388"/>
      <c r="DB4" s="386">
        <v>12.1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3402793</v>
      </c>
      <c r="BO5" s="418"/>
      <c r="BP5" s="418"/>
      <c r="BQ5" s="418"/>
      <c r="BR5" s="418"/>
      <c r="BS5" s="418"/>
      <c r="BT5" s="418"/>
      <c r="BU5" s="419"/>
      <c r="BV5" s="417">
        <v>3178660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85.5</v>
      </c>
      <c r="CU5" s="415"/>
      <c r="CV5" s="415"/>
      <c r="CW5" s="415"/>
      <c r="CX5" s="415"/>
      <c r="CY5" s="415"/>
      <c r="CZ5" s="415"/>
      <c r="DA5" s="416"/>
      <c r="DB5" s="414">
        <v>83.9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250050</v>
      </c>
      <c r="BO6" s="418"/>
      <c r="BP6" s="418"/>
      <c r="BQ6" s="418"/>
      <c r="BR6" s="418"/>
      <c r="BS6" s="418"/>
      <c r="BT6" s="418"/>
      <c r="BU6" s="419"/>
      <c r="BV6" s="417">
        <v>271971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90.9</v>
      </c>
      <c r="CU6" s="455"/>
      <c r="CV6" s="455"/>
      <c r="CW6" s="455"/>
      <c r="CX6" s="455"/>
      <c r="CY6" s="455"/>
      <c r="CZ6" s="455"/>
      <c r="DA6" s="456"/>
      <c r="DB6" s="454">
        <v>90.4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v>
      </c>
      <c r="BO7" s="418"/>
      <c r="BP7" s="418"/>
      <c r="BQ7" s="418"/>
      <c r="BR7" s="418"/>
      <c r="BS7" s="418"/>
      <c r="BT7" s="418"/>
      <c r="BU7" s="419"/>
      <c r="BV7" s="417">
        <v>10418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2152144</v>
      </c>
      <c r="CU7" s="418"/>
      <c r="CV7" s="418"/>
      <c r="CW7" s="418"/>
      <c r="CX7" s="418"/>
      <c r="CY7" s="418"/>
      <c r="CZ7" s="418"/>
      <c r="DA7" s="419"/>
      <c r="DB7" s="417">
        <v>2164336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250026</v>
      </c>
      <c r="BO8" s="418"/>
      <c r="BP8" s="418"/>
      <c r="BQ8" s="418"/>
      <c r="BR8" s="418"/>
      <c r="BS8" s="418"/>
      <c r="BT8" s="418"/>
      <c r="BU8" s="419"/>
      <c r="BV8" s="417">
        <v>261553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v>
      </c>
      <c r="CU8" s="458"/>
      <c r="CV8" s="458"/>
      <c r="CW8" s="458"/>
      <c r="CX8" s="458"/>
      <c r="CY8" s="458"/>
      <c r="CZ8" s="458"/>
      <c r="DA8" s="459"/>
      <c r="DB8" s="457">
        <v>0.5</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7333</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-11527</v>
      </c>
      <c r="BO9" s="418"/>
      <c r="BP9" s="418"/>
      <c r="BQ9" s="418"/>
      <c r="BR9" s="418"/>
      <c r="BS9" s="418"/>
      <c r="BT9" s="418"/>
      <c r="BU9" s="419"/>
      <c r="BV9" s="417">
        <v>149397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8212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140000</v>
      </c>
      <c r="BO10" s="418"/>
      <c r="BP10" s="418"/>
      <c r="BQ10" s="418"/>
      <c r="BR10" s="418"/>
      <c r="BS10" s="418"/>
      <c r="BT10" s="418"/>
      <c r="BU10" s="419"/>
      <c r="BV10" s="417">
        <v>70000</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7548</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7495</v>
      </c>
      <c r="S13" s="499"/>
      <c r="T13" s="499"/>
      <c r="U13" s="499"/>
      <c r="V13" s="500"/>
      <c r="W13" s="433" t="s">
        <v>122</v>
      </c>
      <c r="X13" s="434"/>
      <c r="Y13" s="434"/>
      <c r="Z13" s="434"/>
      <c r="AA13" s="434"/>
      <c r="AB13" s="424"/>
      <c r="AC13" s="468">
        <v>101</v>
      </c>
      <c r="AD13" s="469"/>
      <c r="AE13" s="469"/>
      <c r="AF13" s="469"/>
      <c r="AG13" s="508"/>
      <c r="AH13" s="468">
        <v>123</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128473</v>
      </c>
      <c r="BO13" s="418"/>
      <c r="BP13" s="418"/>
      <c r="BQ13" s="418"/>
      <c r="BR13" s="418"/>
      <c r="BS13" s="418"/>
      <c r="BT13" s="418"/>
      <c r="BU13" s="419"/>
      <c r="BV13" s="417">
        <v>219397</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8.1999999999999993</v>
      </c>
      <c r="CU13" s="415"/>
      <c r="CV13" s="415"/>
      <c r="CW13" s="415"/>
      <c r="CX13" s="415"/>
      <c r="CY13" s="415"/>
      <c r="CZ13" s="415"/>
      <c r="DA13" s="416"/>
      <c r="DB13" s="414">
        <v>9.8000000000000007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7708</v>
      </c>
      <c r="S14" s="499"/>
      <c r="T14" s="499"/>
      <c r="U14" s="499"/>
      <c r="V14" s="500"/>
      <c r="W14" s="407"/>
      <c r="X14" s="408"/>
      <c r="Y14" s="408"/>
      <c r="Z14" s="408"/>
      <c r="AA14" s="408"/>
      <c r="AB14" s="397"/>
      <c r="AC14" s="501">
        <v>2.9</v>
      </c>
      <c r="AD14" s="502"/>
      <c r="AE14" s="502"/>
      <c r="AF14" s="502"/>
      <c r="AG14" s="503"/>
      <c r="AH14" s="501">
        <v>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160</v>
      </c>
      <c r="CU14" s="513"/>
      <c r="CV14" s="513"/>
      <c r="CW14" s="513"/>
      <c r="CX14" s="513"/>
      <c r="CY14" s="513"/>
      <c r="CZ14" s="513"/>
      <c r="DA14" s="514"/>
      <c r="DB14" s="512">
        <v>148.6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7661</v>
      </c>
      <c r="S15" s="499"/>
      <c r="T15" s="499"/>
      <c r="U15" s="499"/>
      <c r="V15" s="500"/>
      <c r="W15" s="433" t="s">
        <v>129</v>
      </c>
      <c r="X15" s="434"/>
      <c r="Y15" s="434"/>
      <c r="Z15" s="434"/>
      <c r="AA15" s="434"/>
      <c r="AB15" s="424"/>
      <c r="AC15" s="468">
        <v>720</v>
      </c>
      <c r="AD15" s="469"/>
      <c r="AE15" s="469"/>
      <c r="AF15" s="469"/>
      <c r="AG15" s="508"/>
      <c r="AH15" s="468">
        <v>868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866719</v>
      </c>
      <c r="BO15" s="381"/>
      <c r="BP15" s="381"/>
      <c r="BQ15" s="381"/>
      <c r="BR15" s="381"/>
      <c r="BS15" s="381"/>
      <c r="BT15" s="381"/>
      <c r="BU15" s="382"/>
      <c r="BV15" s="380">
        <v>862190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21</v>
      </c>
      <c r="AD16" s="502"/>
      <c r="AE16" s="502"/>
      <c r="AF16" s="502"/>
      <c r="AG16" s="503"/>
      <c r="AH16" s="501">
        <v>22.1</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1779244</v>
      </c>
      <c r="BO16" s="418"/>
      <c r="BP16" s="418"/>
      <c r="BQ16" s="418"/>
      <c r="BR16" s="418"/>
      <c r="BS16" s="418"/>
      <c r="BT16" s="418"/>
      <c r="BU16" s="419"/>
      <c r="BV16" s="417">
        <v>1765042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2603</v>
      </c>
      <c r="AD17" s="469"/>
      <c r="AE17" s="469"/>
      <c r="AF17" s="469"/>
      <c r="AG17" s="508"/>
      <c r="AH17" s="468">
        <v>2930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1107775</v>
      </c>
      <c r="BO17" s="418"/>
      <c r="BP17" s="418"/>
      <c r="BQ17" s="418"/>
      <c r="BR17" s="418"/>
      <c r="BS17" s="418"/>
      <c r="BT17" s="418"/>
      <c r="BU17" s="419"/>
      <c r="BV17" s="417">
        <v>1096871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7.05</v>
      </c>
      <c r="M18" s="530"/>
      <c r="N18" s="530"/>
      <c r="O18" s="530"/>
      <c r="P18" s="530"/>
      <c r="Q18" s="530"/>
      <c r="R18" s="531"/>
      <c r="S18" s="531"/>
      <c r="T18" s="531"/>
      <c r="U18" s="531"/>
      <c r="V18" s="532"/>
      <c r="W18" s="435"/>
      <c r="X18" s="436"/>
      <c r="Y18" s="436"/>
      <c r="Z18" s="436"/>
      <c r="AA18" s="436"/>
      <c r="AB18" s="427"/>
      <c r="AC18" s="533">
        <v>76</v>
      </c>
      <c r="AD18" s="534"/>
      <c r="AE18" s="534"/>
      <c r="AF18" s="534"/>
      <c r="AG18" s="535"/>
      <c r="AH18" s="533">
        <v>74.7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1879046</v>
      </c>
      <c r="BO18" s="418"/>
      <c r="BP18" s="418"/>
      <c r="BQ18" s="418"/>
      <c r="BR18" s="418"/>
      <c r="BS18" s="418"/>
      <c r="BT18" s="418"/>
      <c r="BU18" s="419"/>
      <c r="BV18" s="417">
        <v>1927974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1040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2779804</v>
      </c>
      <c r="BO19" s="418"/>
      <c r="BP19" s="418"/>
      <c r="BQ19" s="418"/>
      <c r="BR19" s="418"/>
      <c r="BS19" s="418"/>
      <c r="BT19" s="418"/>
      <c r="BU19" s="419"/>
      <c r="BV19" s="417">
        <v>2678761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3068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2923035</v>
      </c>
      <c r="BO23" s="418"/>
      <c r="BP23" s="418"/>
      <c r="BQ23" s="418"/>
      <c r="BR23" s="418"/>
      <c r="BS23" s="418"/>
      <c r="BT23" s="418"/>
      <c r="BU23" s="419"/>
      <c r="BV23" s="417">
        <v>2919460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5810</v>
      </c>
      <c r="R24" s="469"/>
      <c r="S24" s="469"/>
      <c r="T24" s="469"/>
      <c r="U24" s="469"/>
      <c r="V24" s="508"/>
      <c r="W24" s="563"/>
      <c r="X24" s="551"/>
      <c r="Y24" s="552"/>
      <c r="Z24" s="467" t="s">
        <v>153</v>
      </c>
      <c r="AA24" s="447"/>
      <c r="AB24" s="447"/>
      <c r="AC24" s="447"/>
      <c r="AD24" s="447"/>
      <c r="AE24" s="447"/>
      <c r="AF24" s="447"/>
      <c r="AG24" s="448"/>
      <c r="AH24" s="468">
        <v>74</v>
      </c>
      <c r="AI24" s="469"/>
      <c r="AJ24" s="469"/>
      <c r="AK24" s="469"/>
      <c r="AL24" s="508"/>
      <c r="AM24" s="468">
        <v>214526</v>
      </c>
      <c r="AN24" s="469"/>
      <c r="AO24" s="469"/>
      <c r="AP24" s="469"/>
      <c r="AQ24" s="469"/>
      <c r="AR24" s="508"/>
      <c r="AS24" s="468">
        <v>2899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2171193</v>
      </c>
      <c r="BO24" s="418"/>
      <c r="BP24" s="418"/>
      <c r="BQ24" s="418"/>
      <c r="BR24" s="418"/>
      <c r="BS24" s="418"/>
      <c r="BT24" s="418"/>
      <c r="BU24" s="419"/>
      <c r="BV24" s="417">
        <v>2090102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5280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953839</v>
      </c>
      <c r="BO25" s="381"/>
      <c r="BP25" s="381"/>
      <c r="BQ25" s="381"/>
      <c r="BR25" s="381"/>
      <c r="BS25" s="381"/>
      <c r="BT25" s="381"/>
      <c r="BU25" s="382"/>
      <c r="BV25" s="380">
        <v>892686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5000</v>
      </c>
      <c r="R26" s="469"/>
      <c r="S26" s="469"/>
      <c r="T26" s="469"/>
      <c r="U26" s="469"/>
      <c r="V26" s="508"/>
      <c r="W26" s="563"/>
      <c r="X26" s="551"/>
      <c r="Y26" s="552"/>
      <c r="Z26" s="467" t="s">
        <v>159</v>
      </c>
      <c r="AA26" s="573"/>
      <c r="AB26" s="573"/>
      <c r="AC26" s="573"/>
      <c r="AD26" s="573"/>
      <c r="AE26" s="573"/>
      <c r="AF26" s="573"/>
      <c r="AG26" s="574"/>
      <c r="AH26" s="468">
        <v>1</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3370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13345</v>
      </c>
      <c r="AN27" s="469"/>
      <c r="AO27" s="469"/>
      <c r="AP27" s="469"/>
      <c r="AQ27" s="469"/>
      <c r="AR27" s="508"/>
      <c r="AS27" s="468">
        <v>3336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2570</v>
      </c>
      <c r="R28" s="469"/>
      <c r="S28" s="469"/>
      <c r="T28" s="469"/>
      <c r="U28" s="469"/>
      <c r="V28" s="508"/>
      <c r="W28" s="563"/>
      <c r="X28" s="551"/>
      <c r="Y28" s="552"/>
      <c r="Z28" s="467" t="s">
        <v>166</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310899</v>
      </c>
      <c r="BO28" s="381"/>
      <c r="BP28" s="381"/>
      <c r="BQ28" s="381"/>
      <c r="BR28" s="381"/>
      <c r="BS28" s="381"/>
      <c r="BT28" s="381"/>
      <c r="BU28" s="382"/>
      <c r="BV28" s="380">
        <v>170899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9</v>
      </c>
      <c r="M29" s="469"/>
      <c r="N29" s="469"/>
      <c r="O29" s="469"/>
      <c r="P29" s="508"/>
      <c r="Q29" s="468">
        <v>2420</v>
      </c>
      <c r="R29" s="469"/>
      <c r="S29" s="469"/>
      <c r="T29" s="469"/>
      <c r="U29" s="469"/>
      <c r="V29" s="508"/>
      <c r="W29" s="564"/>
      <c r="X29" s="565"/>
      <c r="Y29" s="566"/>
      <c r="Z29" s="467" t="s">
        <v>170</v>
      </c>
      <c r="AA29" s="447"/>
      <c r="AB29" s="447"/>
      <c r="AC29" s="447"/>
      <c r="AD29" s="447"/>
      <c r="AE29" s="447"/>
      <c r="AF29" s="447"/>
      <c r="AG29" s="448"/>
      <c r="AH29" s="468">
        <v>78</v>
      </c>
      <c r="AI29" s="469"/>
      <c r="AJ29" s="469"/>
      <c r="AK29" s="469"/>
      <c r="AL29" s="508"/>
      <c r="AM29" s="468">
        <v>227871</v>
      </c>
      <c r="AN29" s="469"/>
      <c r="AO29" s="469"/>
      <c r="AP29" s="469"/>
      <c r="AQ29" s="469"/>
      <c r="AR29" s="508"/>
      <c r="AS29" s="468">
        <v>2921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v>
      </c>
      <c r="BO29" s="418"/>
      <c r="BP29" s="418"/>
      <c r="BQ29" s="418"/>
      <c r="BR29" s="418"/>
      <c r="BS29" s="418"/>
      <c r="BT29" s="418"/>
      <c r="BU29" s="419"/>
      <c r="BV29" s="417">
        <v>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91.3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59908</v>
      </c>
      <c r="BO30" s="587"/>
      <c r="BP30" s="587"/>
      <c r="BQ30" s="587"/>
      <c r="BR30" s="587"/>
      <c r="BS30" s="587"/>
      <c r="BT30" s="587"/>
      <c r="BU30" s="588"/>
      <c r="BV30" s="586">
        <v>42574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湯河原町真鶴町衛生組合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（公財）かながわ美化財団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真鶴魚座・ケープ真鶴特別会計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神奈川県市町村職員退職手当組合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（公財）かながわ健康財団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神奈川県後期高齢者医療広域連合（一般会計）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神奈川県後期高齢者医療広域連合（事業会計）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神奈川県町村情報システム共同組合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4.72</v>
      </c>
      <c r="G34" s="33">
        <v>7.23</v>
      </c>
      <c r="H34" s="33">
        <v>5.12</v>
      </c>
      <c r="I34" s="33">
        <v>11.98</v>
      </c>
      <c r="J34" s="34">
        <v>11.38</v>
      </c>
      <c r="K34" s="22"/>
      <c r="L34" s="22"/>
      <c r="M34" s="22"/>
      <c r="N34" s="22"/>
      <c r="O34" s="22"/>
      <c r="P34" s="22"/>
    </row>
    <row r="35" spans="1:16" ht="39" customHeight="1" x14ac:dyDescent="0.15">
      <c r="A35" s="22"/>
      <c r="B35" s="35"/>
      <c r="C35" s="1178" t="s">
        <v>530</v>
      </c>
      <c r="D35" s="1179"/>
      <c r="E35" s="1180"/>
      <c r="F35" s="36">
        <v>1.93</v>
      </c>
      <c r="G35" s="37">
        <v>1.56</v>
      </c>
      <c r="H35" s="37">
        <v>3.26</v>
      </c>
      <c r="I35" s="37">
        <v>4.9800000000000004</v>
      </c>
      <c r="J35" s="38">
        <v>4.54</v>
      </c>
      <c r="K35" s="22"/>
      <c r="L35" s="22"/>
      <c r="M35" s="22"/>
      <c r="N35" s="22"/>
      <c r="O35" s="22"/>
      <c r="P35" s="22"/>
    </row>
    <row r="36" spans="1:16" ht="39" customHeight="1" x14ac:dyDescent="0.15">
      <c r="A36" s="22"/>
      <c r="B36" s="35"/>
      <c r="C36" s="1178" t="s">
        <v>531</v>
      </c>
      <c r="D36" s="1179"/>
      <c r="E36" s="1180"/>
      <c r="F36" s="36" t="s">
        <v>483</v>
      </c>
      <c r="G36" s="37">
        <v>0.21</v>
      </c>
      <c r="H36" s="37">
        <v>0.53</v>
      </c>
      <c r="I36" s="37">
        <v>1.1599999999999999</v>
      </c>
      <c r="J36" s="38">
        <v>1.51</v>
      </c>
      <c r="K36" s="22"/>
      <c r="L36" s="22"/>
      <c r="M36" s="22"/>
      <c r="N36" s="22"/>
      <c r="O36" s="22"/>
      <c r="P36" s="22"/>
    </row>
    <row r="37" spans="1:16" ht="39" customHeight="1" x14ac:dyDescent="0.15">
      <c r="A37" s="22"/>
      <c r="B37" s="35"/>
      <c r="C37" s="1178" t="s">
        <v>532</v>
      </c>
      <c r="D37" s="1179"/>
      <c r="E37" s="1180"/>
      <c r="F37" s="36">
        <v>1.57</v>
      </c>
      <c r="G37" s="37">
        <v>2.0099999999999998</v>
      </c>
      <c r="H37" s="37">
        <v>1.78</v>
      </c>
      <c r="I37" s="37">
        <v>1.43</v>
      </c>
      <c r="J37" s="38">
        <v>1.1000000000000001</v>
      </c>
      <c r="K37" s="22"/>
      <c r="L37" s="22"/>
      <c r="M37" s="22"/>
      <c r="N37" s="22"/>
      <c r="O37" s="22"/>
      <c r="P37" s="22"/>
    </row>
    <row r="38" spans="1:16" ht="39" customHeight="1" x14ac:dyDescent="0.15">
      <c r="A38" s="22"/>
      <c r="B38" s="35"/>
      <c r="C38" s="1178" t="s">
        <v>533</v>
      </c>
      <c r="D38" s="1179"/>
      <c r="E38" s="1180"/>
      <c r="F38" s="36" t="s">
        <v>534</v>
      </c>
      <c r="G38" s="37" t="s">
        <v>535</v>
      </c>
      <c r="H38" s="37">
        <v>0.28000000000000003</v>
      </c>
      <c r="I38" s="37">
        <v>0.09</v>
      </c>
      <c r="J38" s="38">
        <v>0.23</v>
      </c>
      <c r="K38" s="22"/>
      <c r="L38" s="22"/>
      <c r="M38" s="22"/>
      <c r="N38" s="22"/>
      <c r="O38" s="22"/>
      <c r="P38" s="22"/>
    </row>
    <row r="39" spans="1:16" ht="39" customHeight="1" x14ac:dyDescent="0.15">
      <c r="A39" s="22"/>
      <c r="B39" s="35"/>
      <c r="C39" s="1178" t="s">
        <v>536</v>
      </c>
      <c r="D39" s="1179"/>
      <c r="E39" s="1180"/>
      <c r="F39" s="36" t="s">
        <v>483</v>
      </c>
      <c r="G39" s="37">
        <v>0.03</v>
      </c>
      <c r="H39" s="37">
        <v>0.04</v>
      </c>
      <c r="I39" s="37">
        <v>7.0000000000000007E-2</v>
      </c>
      <c r="J39" s="38">
        <v>0.1</v>
      </c>
      <c r="K39" s="22"/>
      <c r="L39" s="22"/>
      <c r="M39" s="22"/>
      <c r="N39" s="22"/>
      <c r="O39" s="22"/>
      <c r="P39" s="22"/>
    </row>
    <row r="40" spans="1:16" ht="39" customHeight="1" x14ac:dyDescent="0.15">
      <c r="A40" s="22"/>
      <c r="B40" s="35"/>
      <c r="C40" s="1178" t="s">
        <v>537</v>
      </c>
      <c r="D40" s="1179"/>
      <c r="E40" s="1180"/>
      <c r="F40" s="36">
        <v>0.1</v>
      </c>
      <c r="G40" s="37">
        <v>0.13</v>
      </c>
      <c r="H40" s="37">
        <v>0.11</v>
      </c>
      <c r="I40" s="37">
        <v>0.08</v>
      </c>
      <c r="J40" s="38">
        <v>0.06</v>
      </c>
      <c r="K40" s="22"/>
      <c r="L40" s="22"/>
      <c r="M40" s="22"/>
      <c r="N40" s="22"/>
      <c r="O40" s="22"/>
      <c r="P40" s="22"/>
    </row>
    <row r="41" spans="1:16" ht="39" customHeight="1" x14ac:dyDescent="0.15">
      <c r="A41" s="22"/>
      <c r="B41" s="35"/>
      <c r="C41" s="1178" t="s">
        <v>538</v>
      </c>
      <c r="D41" s="1179"/>
      <c r="E41" s="1180"/>
      <c r="F41" s="36">
        <v>0.39</v>
      </c>
      <c r="G41" s="37">
        <v>0.03</v>
      </c>
      <c r="H41" s="37">
        <v>0.06</v>
      </c>
      <c r="I41" s="37">
        <v>0.02</v>
      </c>
      <c r="J41" s="38">
        <v>0.03</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v>0.57999999999999996</v>
      </c>
      <c r="G43" s="42">
        <v>0.05</v>
      </c>
      <c r="H43" s="42">
        <v>0.11</v>
      </c>
      <c r="I43" s="42">
        <v>0.11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339</v>
      </c>
      <c r="L45" s="60">
        <v>355</v>
      </c>
      <c r="M45" s="60">
        <v>305</v>
      </c>
      <c r="N45" s="60">
        <v>277</v>
      </c>
      <c r="O45" s="61">
        <v>276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79</v>
      </c>
      <c r="L48" s="64">
        <v>91</v>
      </c>
      <c r="M48" s="64">
        <v>92</v>
      </c>
      <c r="N48" s="64">
        <v>82</v>
      </c>
      <c r="O48" s="65">
        <v>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v>
      </c>
      <c r="L49" s="64">
        <v>0</v>
      </c>
      <c r="M49" s="64">
        <v>6</v>
      </c>
      <c r="N49" s="64">
        <v>6</v>
      </c>
      <c r="O49" s="65">
        <v>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219</v>
      </c>
      <c r="L52" s="64">
        <v>224</v>
      </c>
      <c r="M52" s="64">
        <v>225</v>
      </c>
      <c r="N52" s="64">
        <v>214</v>
      </c>
      <c r="O52" s="65">
        <v>223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218</v>
      </c>
      <c r="L53" s="69">
        <v>222</v>
      </c>
      <c r="M53" s="69">
        <v>178</v>
      </c>
      <c r="N53" s="69">
        <v>151</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3052</v>
      </c>
      <c r="J41" s="83">
        <v>2962</v>
      </c>
      <c r="K41" s="83">
        <v>2942</v>
      </c>
      <c r="L41" s="83">
        <v>2937</v>
      </c>
      <c r="M41" s="84">
        <v>2935</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1605</v>
      </c>
      <c r="J43" s="87">
        <v>1590</v>
      </c>
      <c r="K43" s="87">
        <v>1633</v>
      </c>
      <c r="L43" s="87">
        <v>1674</v>
      </c>
      <c r="M43" s="88">
        <v>1727</v>
      </c>
    </row>
    <row r="44" spans="2:13" ht="27.75" customHeight="1" x14ac:dyDescent="0.15">
      <c r="B44" s="1204"/>
      <c r="C44" s="1205"/>
      <c r="D44" s="85"/>
      <c r="E44" s="1210" t="s">
        <v>28</v>
      </c>
      <c r="F44" s="1210"/>
      <c r="G44" s="1210"/>
      <c r="H44" s="1211"/>
      <c r="I44" s="86">
        <v>22</v>
      </c>
      <c r="J44" s="87">
        <v>789</v>
      </c>
      <c r="K44" s="87">
        <v>857</v>
      </c>
      <c r="L44" s="87">
        <v>934</v>
      </c>
      <c r="M44" s="88">
        <v>1203</v>
      </c>
    </row>
    <row r="45" spans="2:13" ht="27.75" customHeight="1" x14ac:dyDescent="0.15">
      <c r="B45" s="1204"/>
      <c r="C45" s="1205"/>
      <c r="D45" s="85"/>
      <c r="E45" s="1210" t="s">
        <v>29</v>
      </c>
      <c r="F45" s="1210"/>
      <c r="G45" s="1210"/>
      <c r="H45" s="1211"/>
      <c r="I45" s="86">
        <v>960</v>
      </c>
      <c r="J45" s="87">
        <v>952</v>
      </c>
      <c r="K45" s="87">
        <v>919</v>
      </c>
      <c r="L45" s="87">
        <v>867</v>
      </c>
      <c r="M45" s="88">
        <v>934</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v>1</v>
      </c>
      <c r="L49" s="87" t="s">
        <v>483</v>
      </c>
      <c r="M49" s="88" t="s">
        <v>483</v>
      </c>
    </row>
    <row r="50" spans="2:13" ht="27.75" customHeight="1" x14ac:dyDescent="0.15">
      <c r="B50" s="1215" t="s">
        <v>34</v>
      </c>
      <c r="C50" s="1216"/>
      <c r="D50" s="91"/>
      <c r="E50" s="1210" t="s">
        <v>35</v>
      </c>
      <c r="F50" s="1210"/>
      <c r="G50" s="1210"/>
      <c r="H50" s="1211"/>
      <c r="I50" s="86">
        <v>125</v>
      </c>
      <c r="J50" s="87">
        <v>164</v>
      </c>
      <c r="K50" s="87">
        <v>237</v>
      </c>
      <c r="L50" s="87">
        <v>271</v>
      </c>
      <c r="M50" s="88">
        <v>436</v>
      </c>
    </row>
    <row r="51" spans="2:13" ht="27.75" customHeight="1" x14ac:dyDescent="0.15">
      <c r="B51" s="1204"/>
      <c r="C51" s="1205"/>
      <c r="D51" s="85"/>
      <c r="E51" s="1210" t="s">
        <v>36</v>
      </c>
      <c r="F51" s="1210"/>
      <c r="G51" s="1210"/>
      <c r="H51" s="1211"/>
      <c r="I51" s="86" t="s">
        <v>483</v>
      </c>
      <c r="J51" s="87">
        <v>120</v>
      </c>
      <c r="K51" s="87">
        <v>106</v>
      </c>
      <c r="L51" s="87">
        <v>90</v>
      </c>
      <c r="M51" s="88">
        <v>77</v>
      </c>
    </row>
    <row r="52" spans="2:13" ht="27.75" customHeight="1" x14ac:dyDescent="0.15">
      <c r="B52" s="1206"/>
      <c r="C52" s="1207"/>
      <c r="D52" s="85"/>
      <c r="E52" s="1210" t="s">
        <v>37</v>
      </c>
      <c r="F52" s="1210"/>
      <c r="G52" s="1210"/>
      <c r="H52" s="1211"/>
      <c r="I52" s="86">
        <v>2745</v>
      </c>
      <c r="J52" s="87">
        <v>2816</v>
      </c>
      <c r="K52" s="87">
        <v>2880</v>
      </c>
      <c r="L52" s="87">
        <v>3140</v>
      </c>
      <c r="M52" s="88">
        <v>3188</v>
      </c>
    </row>
    <row r="53" spans="2:13" ht="27.75" customHeight="1" thickBot="1" x14ac:dyDescent="0.2">
      <c r="B53" s="1217" t="s">
        <v>21</v>
      </c>
      <c r="C53" s="1218"/>
      <c r="D53" s="92"/>
      <c r="E53" s="1219" t="s">
        <v>38</v>
      </c>
      <c r="F53" s="1219"/>
      <c r="G53" s="1219"/>
      <c r="H53" s="1220"/>
      <c r="I53" s="93">
        <v>2769</v>
      </c>
      <c r="J53" s="94">
        <v>3194</v>
      </c>
      <c r="K53" s="94">
        <v>3129</v>
      </c>
      <c r="L53" s="94">
        <v>2909</v>
      </c>
      <c r="M53" s="95">
        <v>3098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563</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563</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557</v>
      </c>
      <c r="I42" s="354"/>
      <c r="J42" s="354"/>
      <c r="K42" s="354"/>
      <c r="L42" s="246"/>
      <c r="M42" s="246"/>
      <c r="N42" s="246"/>
      <c r="O42" s="246"/>
    </row>
    <row r="43" spans="2:17" ht="13.5" x14ac:dyDescent="0.15">
      <c r="B43" s="250"/>
      <c r="C43" s="246"/>
      <c r="D43" s="246"/>
      <c r="E43" s="246"/>
      <c r="F43" s="246"/>
      <c r="G43" s="1225" t="s">
        <v>564</v>
      </c>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65"/>
      <c r="I48" s="365"/>
      <c r="J48" s="365"/>
    </row>
    <row r="49" spans="1:17" ht="13.5" x14ac:dyDescent="0.15">
      <c r="B49" s="250"/>
      <c r="C49" s="246"/>
      <c r="D49" s="246"/>
      <c r="E49" s="246"/>
      <c r="F49" s="246"/>
      <c r="G49" s="245" t="s">
        <v>561</v>
      </c>
    </row>
    <row r="50" spans="1:17" ht="13.5" x14ac:dyDescent="0.15">
      <c r="B50" s="250"/>
      <c r="C50" s="246"/>
      <c r="D50" s="246"/>
      <c r="E50" s="246"/>
      <c r="F50" s="246"/>
      <c r="G50" s="1234"/>
      <c r="H50" s="1235"/>
      <c r="I50" s="1235"/>
      <c r="J50" s="1236"/>
      <c r="K50" s="347" t="s">
        <v>523</v>
      </c>
      <c r="L50" s="347" t="s">
        <v>524</v>
      </c>
      <c r="M50" s="347" t="s">
        <v>525</v>
      </c>
      <c r="N50" s="347" t="s">
        <v>526</v>
      </c>
      <c r="O50" s="347" t="s">
        <v>527</v>
      </c>
    </row>
    <row r="51" spans="1:17" ht="13.5" x14ac:dyDescent="0.15">
      <c r="B51" s="250"/>
      <c r="C51" s="246"/>
      <c r="D51" s="246"/>
      <c r="E51" s="246"/>
      <c r="F51" s="246"/>
      <c r="G51" s="1237" t="s">
        <v>555</v>
      </c>
      <c r="H51" s="1238"/>
      <c r="I51" s="1243" t="s">
        <v>553</v>
      </c>
      <c r="J51" s="1243"/>
      <c r="K51" s="1255"/>
      <c r="L51" s="1255"/>
      <c r="M51" s="1255"/>
      <c r="N51" s="1221">
        <v>148.6</v>
      </c>
      <c r="O51" s="1255"/>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52" t="s">
        <v>560</v>
      </c>
      <c r="J53" s="1252"/>
      <c r="K53" s="1256"/>
      <c r="L53" s="1256"/>
      <c r="M53" s="1256"/>
      <c r="N53" s="1253">
        <v>55.7</v>
      </c>
      <c r="O53" s="1256"/>
    </row>
    <row r="54" spans="1:17" ht="13.5" x14ac:dyDescent="0.15">
      <c r="A54" s="357"/>
      <c r="B54" s="250"/>
      <c r="C54" s="246"/>
      <c r="D54" s="246"/>
      <c r="E54" s="246"/>
      <c r="F54" s="246"/>
      <c r="G54" s="1241"/>
      <c r="H54" s="1242"/>
      <c r="I54" s="1252"/>
      <c r="J54" s="1252"/>
      <c r="K54" s="1254"/>
      <c r="L54" s="1254"/>
      <c r="M54" s="1254"/>
      <c r="N54" s="1254"/>
      <c r="O54" s="1254"/>
    </row>
    <row r="55" spans="1:17" ht="13.5" x14ac:dyDescent="0.15">
      <c r="A55" s="357"/>
      <c r="B55" s="250"/>
      <c r="C55" s="246"/>
      <c r="D55" s="246"/>
      <c r="E55" s="246"/>
      <c r="F55" s="246"/>
      <c r="G55" s="1246" t="s">
        <v>554</v>
      </c>
      <c r="H55" s="1247"/>
      <c r="I55" s="1252" t="s">
        <v>553</v>
      </c>
      <c r="J55" s="1252"/>
      <c r="K55" s="1255"/>
      <c r="L55" s="1255"/>
      <c r="M55" s="1255"/>
      <c r="N55" s="1221">
        <v>27</v>
      </c>
      <c r="O55" s="1255"/>
    </row>
    <row r="56" spans="1:17" ht="13.5" x14ac:dyDescent="0.15">
      <c r="A56" s="357"/>
      <c r="B56" s="250"/>
      <c r="C56" s="246"/>
      <c r="D56" s="246"/>
      <c r="E56" s="246"/>
      <c r="F56" s="246"/>
      <c r="G56" s="1248"/>
      <c r="H56" s="1249"/>
      <c r="I56" s="1252"/>
      <c r="J56" s="1252"/>
      <c r="K56" s="1221"/>
      <c r="L56" s="1221"/>
      <c r="M56" s="1221"/>
      <c r="N56" s="1221"/>
      <c r="O56" s="1221"/>
    </row>
    <row r="57" spans="1:17" s="357" customFormat="1" ht="13.5" x14ac:dyDescent="0.15">
      <c r="B57" s="358"/>
      <c r="C57" s="354"/>
      <c r="D57" s="354"/>
      <c r="E57" s="354"/>
      <c r="F57" s="354"/>
      <c r="G57" s="1248"/>
      <c r="H57" s="1249"/>
      <c r="I57" s="1223" t="s">
        <v>559</v>
      </c>
      <c r="J57" s="1223"/>
      <c r="K57" s="1256"/>
      <c r="L57" s="1256"/>
      <c r="M57" s="1256"/>
      <c r="N57" s="1253">
        <v>57.2</v>
      </c>
      <c r="O57" s="1256"/>
      <c r="P57" s="363"/>
      <c r="Q57" s="358"/>
    </row>
    <row r="58" spans="1:17" s="357" customFormat="1" ht="13.5" x14ac:dyDescent="0.15">
      <c r="A58" s="245"/>
      <c r="B58" s="358"/>
      <c r="C58" s="354"/>
      <c r="D58" s="354"/>
      <c r="E58" s="354"/>
      <c r="F58" s="354"/>
      <c r="G58" s="1250"/>
      <c r="H58" s="1251"/>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557</v>
      </c>
      <c r="I64" s="354"/>
      <c r="J64" s="354"/>
      <c r="K64" s="354"/>
      <c r="L64" s="246"/>
      <c r="M64" s="246"/>
      <c r="N64" s="246"/>
      <c r="O64" s="246"/>
    </row>
    <row r="65" spans="2:30" ht="13.5" x14ac:dyDescent="0.15">
      <c r="B65" s="250"/>
      <c r="C65" s="246"/>
      <c r="D65" s="246"/>
      <c r="E65" s="246"/>
      <c r="F65" s="246"/>
      <c r="G65" s="1225" t="s">
        <v>565</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556</v>
      </c>
      <c r="I71" s="351"/>
      <c r="J71" s="350"/>
      <c r="K71" s="350"/>
      <c r="L71" s="349"/>
      <c r="M71" s="350"/>
      <c r="N71" s="349"/>
      <c r="O71" s="348"/>
    </row>
    <row r="72" spans="2:30" ht="13.5" x14ac:dyDescent="0.15">
      <c r="B72" s="250"/>
      <c r="C72" s="246"/>
      <c r="D72" s="246"/>
      <c r="E72" s="246"/>
      <c r="F72" s="246"/>
      <c r="G72" s="1234"/>
      <c r="H72" s="1235"/>
      <c r="I72" s="1235"/>
      <c r="J72" s="1236"/>
      <c r="K72" s="347" t="s">
        <v>523</v>
      </c>
      <c r="L72" s="347" t="s">
        <v>524</v>
      </c>
      <c r="M72" s="347" t="s">
        <v>525</v>
      </c>
      <c r="N72" s="347" t="s">
        <v>526</v>
      </c>
      <c r="O72" s="347" t="s">
        <v>527</v>
      </c>
    </row>
    <row r="73" spans="2:30" ht="13.5" x14ac:dyDescent="0.15">
      <c r="B73" s="250"/>
      <c r="C73" s="246"/>
      <c r="D73" s="246"/>
      <c r="E73" s="246"/>
      <c r="F73" s="246"/>
      <c r="G73" s="1237" t="s">
        <v>555</v>
      </c>
      <c r="H73" s="1238"/>
      <c r="I73" s="1243" t="s">
        <v>553</v>
      </c>
      <c r="J73" s="1243"/>
      <c r="K73" s="1245">
        <v>149.1</v>
      </c>
      <c r="L73" s="1245">
        <v>170.2</v>
      </c>
      <c r="M73" s="1221">
        <v>168.7</v>
      </c>
      <c r="N73" s="1221">
        <v>148.6</v>
      </c>
      <c r="O73" s="1221">
        <v>160</v>
      </c>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52" t="s">
        <v>552</v>
      </c>
      <c r="J75" s="1252"/>
      <c r="K75" s="1253">
        <v>12.7</v>
      </c>
      <c r="L75" s="1253">
        <v>12.7</v>
      </c>
      <c r="M75" s="1253">
        <v>11.7</v>
      </c>
      <c r="N75" s="1253">
        <v>9.8000000000000007</v>
      </c>
      <c r="O75" s="1253">
        <v>8.1999999999999993</v>
      </c>
      <c r="U75" s="245">
        <v>81.2</v>
      </c>
      <c r="W75" s="245">
        <v>87.2</v>
      </c>
      <c r="Y75" s="245">
        <v>99.8</v>
      </c>
      <c r="AA75" s="245">
        <v>109.5</v>
      </c>
      <c r="AC75" s="245">
        <v>115.2</v>
      </c>
    </row>
    <row r="76" spans="2:30" ht="13.5" x14ac:dyDescent="0.15">
      <c r="B76" s="250"/>
      <c r="C76" s="246"/>
      <c r="D76" s="246"/>
      <c r="E76" s="246"/>
      <c r="F76" s="246"/>
      <c r="G76" s="1241"/>
      <c r="H76" s="1242"/>
      <c r="I76" s="1252"/>
      <c r="J76" s="1252"/>
      <c r="K76" s="1254"/>
      <c r="L76" s="1254"/>
      <c r="M76" s="1254"/>
      <c r="N76" s="1254"/>
      <c r="O76" s="1254"/>
    </row>
    <row r="77" spans="2:30" ht="13.5" x14ac:dyDescent="0.15">
      <c r="B77" s="250"/>
      <c r="C77" s="246"/>
      <c r="D77" s="246"/>
      <c r="E77" s="246"/>
      <c r="F77" s="246"/>
      <c r="G77" s="1246" t="s">
        <v>554</v>
      </c>
      <c r="H77" s="1247"/>
      <c r="I77" s="1252" t="s">
        <v>553</v>
      </c>
      <c r="J77" s="1252"/>
      <c r="K77" s="1245">
        <v>28.4</v>
      </c>
      <c r="L77" s="1245">
        <v>20.5</v>
      </c>
      <c r="M77" s="1221">
        <v>17.899999999999999</v>
      </c>
      <c r="N77" s="1221">
        <v>27</v>
      </c>
      <c r="O77" s="1221">
        <v>25.4</v>
      </c>
      <c r="R77" s="245">
        <v>12.3</v>
      </c>
      <c r="T77" s="245">
        <v>11.1</v>
      </c>
    </row>
    <row r="78" spans="2:30" ht="13.5" x14ac:dyDescent="0.15">
      <c r="B78" s="250"/>
      <c r="C78" s="246"/>
      <c r="D78" s="246"/>
      <c r="E78" s="246"/>
      <c r="F78" s="246"/>
      <c r="G78" s="1248"/>
      <c r="H78" s="1249"/>
      <c r="I78" s="1252"/>
      <c r="J78" s="1252"/>
      <c r="K78" s="1245"/>
      <c r="L78" s="1245"/>
      <c r="M78" s="1221"/>
      <c r="N78" s="1221"/>
      <c r="O78" s="1221"/>
    </row>
    <row r="79" spans="2:30" ht="13.5" x14ac:dyDescent="0.15">
      <c r="B79" s="250"/>
      <c r="C79" s="246"/>
      <c r="D79" s="246"/>
      <c r="E79" s="246"/>
      <c r="F79" s="246"/>
      <c r="G79" s="1248"/>
      <c r="H79" s="1249"/>
      <c r="I79" s="1222" t="s">
        <v>552</v>
      </c>
      <c r="J79" s="1223"/>
      <c r="K79" s="1224">
        <v>11.4</v>
      </c>
      <c r="L79" s="1224">
        <v>10.5</v>
      </c>
      <c r="M79" s="1224">
        <v>9.5</v>
      </c>
      <c r="N79" s="1224">
        <v>8.6999999999999993</v>
      </c>
      <c r="O79" s="1224">
        <v>8.6</v>
      </c>
      <c r="V79" s="245">
        <v>53.5</v>
      </c>
      <c r="X79" s="245">
        <v>48.2</v>
      </c>
      <c r="Z79" s="245">
        <v>34.200000000000003</v>
      </c>
      <c r="AB79" s="245">
        <v>30.3</v>
      </c>
      <c r="AD79" s="245">
        <v>28.9</v>
      </c>
    </row>
    <row r="80" spans="2:30" ht="13.5" x14ac:dyDescent="0.15">
      <c r="B80" s="250"/>
      <c r="C80" s="246"/>
      <c r="D80" s="246"/>
      <c r="E80" s="246"/>
      <c r="F80" s="246"/>
      <c r="G80" s="1250"/>
      <c r="H80" s="1251"/>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9463</v>
      </c>
      <c r="E3" s="118"/>
      <c r="F3" s="119">
        <v>94828</v>
      </c>
      <c r="G3" s="120"/>
      <c r="H3" s="121"/>
    </row>
    <row r="4" spans="1:8" x14ac:dyDescent="0.15">
      <c r="A4" s="122"/>
      <c r="B4" s="123"/>
      <c r="C4" s="124"/>
      <c r="D4" s="125">
        <v>5388</v>
      </c>
      <c r="E4" s="126"/>
      <c r="F4" s="127">
        <v>55133</v>
      </c>
      <c r="G4" s="128"/>
      <c r="H4" s="129"/>
    </row>
    <row r="5" spans="1:8" x14ac:dyDescent="0.15">
      <c r="A5" s="110" t="s">
        <v>517</v>
      </c>
      <c r="B5" s="115"/>
      <c r="C5" s="116"/>
      <c r="D5" s="117">
        <v>5444</v>
      </c>
      <c r="E5" s="118"/>
      <c r="F5" s="119">
        <v>119674</v>
      </c>
      <c r="G5" s="120"/>
      <c r="H5" s="121"/>
    </row>
    <row r="6" spans="1:8" x14ac:dyDescent="0.15">
      <c r="A6" s="122"/>
      <c r="B6" s="123"/>
      <c r="C6" s="124"/>
      <c r="D6" s="125">
        <v>2912</v>
      </c>
      <c r="E6" s="126"/>
      <c r="F6" s="127">
        <v>57803</v>
      </c>
      <c r="G6" s="128"/>
      <c r="H6" s="129"/>
    </row>
    <row r="7" spans="1:8" x14ac:dyDescent="0.15">
      <c r="A7" s="110" t="s">
        <v>518</v>
      </c>
      <c r="B7" s="115"/>
      <c r="C7" s="116"/>
      <c r="D7" s="117">
        <v>23296</v>
      </c>
      <c r="E7" s="118"/>
      <c r="F7" s="119">
        <v>119685</v>
      </c>
      <c r="G7" s="120"/>
      <c r="H7" s="121"/>
    </row>
    <row r="8" spans="1:8" x14ac:dyDescent="0.15">
      <c r="A8" s="122"/>
      <c r="B8" s="123"/>
      <c r="C8" s="124"/>
      <c r="D8" s="125">
        <v>16623</v>
      </c>
      <c r="E8" s="126"/>
      <c r="F8" s="127">
        <v>68464</v>
      </c>
      <c r="G8" s="128"/>
      <c r="H8" s="129"/>
    </row>
    <row r="9" spans="1:8" x14ac:dyDescent="0.15">
      <c r="A9" s="110" t="s">
        <v>519</v>
      </c>
      <c r="B9" s="115"/>
      <c r="C9" s="116"/>
      <c r="D9" s="117">
        <v>27558</v>
      </c>
      <c r="E9" s="118"/>
      <c r="F9" s="119">
        <v>109920</v>
      </c>
      <c r="G9" s="120"/>
      <c r="H9" s="121"/>
    </row>
    <row r="10" spans="1:8" x14ac:dyDescent="0.15">
      <c r="A10" s="122"/>
      <c r="B10" s="123"/>
      <c r="C10" s="124"/>
      <c r="D10" s="125">
        <v>11874</v>
      </c>
      <c r="E10" s="126"/>
      <c r="F10" s="127">
        <v>62739</v>
      </c>
      <c r="G10" s="128"/>
      <c r="H10" s="129"/>
    </row>
    <row r="11" spans="1:8" x14ac:dyDescent="0.15">
      <c r="A11" s="110" t="s">
        <v>520</v>
      </c>
      <c r="B11" s="115"/>
      <c r="C11" s="116"/>
      <c r="D11" s="117">
        <v>41415</v>
      </c>
      <c r="E11" s="118"/>
      <c r="F11" s="119">
        <v>119882</v>
      </c>
      <c r="G11" s="120"/>
      <c r="H11" s="121"/>
    </row>
    <row r="12" spans="1:8" x14ac:dyDescent="0.15">
      <c r="A12" s="122"/>
      <c r="B12" s="123"/>
      <c r="C12" s="130"/>
      <c r="D12" s="125">
        <v>14153</v>
      </c>
      <c r="E12" s="126"/>
      <c r="F12" s="127">
        <v>66481</v>
      </c>
      <c r="G12" s="128"/>
      <c r="H12" s="129"/>
    </row>
    <row r="13" spans="1:8" x14ac:dyDescent="0.15">
      <c r="A13" s="110"/>
      <c r="B13" s="115"/>
      <c r="C13" s="131"/>
      <c r="D13" s="132">
        <v>21435</v>
      </c>
      <c r="E13" s="133"/>
      <c r="F13" s="134">
        <v>112798</v>
      </c>
      <c r="G13" s="135"/>
      <c r="H13" s="121"/>
    </row>
    <row r="14" spans="1:8" x14ac:dyDescent="0.15">
      <c r="A14" s="122"/>
      <c r="B14" s="123"/>
      <c r="C14" s="124"/>
      <c r="D14" s="125">
        <v>10190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4.54</v>
      </c>
      <c r="C19" s="136">
        <f>ROUND(VALUE(SUBSTITUTE(実質収支比率等に係る経年分析!G$48,"▲","-")),2)</f>
        <v>6.6</v>
      </c>
      <c r="D19" s="136">
        <f>ROUND(VALUE(SUBSTITUTE(実質収支比率等に係る経年分析!H$48,"▲","-")),2)</f>
        <v>5.41</v>
      </c>
      <c r="E19" s="136">
        <f>ROUND(VALUE(SUBSTITUTE(実質収支比率等に係る経年分析!I$48,"▲","-")),2)</f>
        <v>12.08</v>
      </c>
      <c r="F19" s="136">
        <f>ROUND(VALUE(SUBSTITUTE(実質収支比率等に係る経年分析!J$48,"▲","-")),2)</f>
        <v>11.62</v>
      </c>
    </row>
    <row r="20" spans="1:11" x14ac:dyDescent="0.15">
      <c r="A20" s="136" t="s">
        <v>43</v>
      </c>
      <c r="B20" s="136">
        <f>ROUND(VALUE(SUBSTITUTE(実質収支比率等に係る経年分析!F$47,"▲","-")),2)</f>
        <v>0.53</v>
      </c>
      <c r="C20" s="136">
        <f>ROUND(VALUE(SUBSTITUTE(実質収支比率等に係る経年分析!G$47,"▲","-")),2)</f>
        <v>1</v>
      </c>
      <c r="D20" s="136">
        <f>ROUND(VALUE(SUBSTITUTE(実質収支比率等に係る経年分析!H$47,"▲","-")),2)</f>
        <v>4.8600000000000003</v>
      </c>
      <c r="E20" s="136">
        <f>ROUND(VALUE(SUBSTITUTE(実質収支比率等に係る経年分析!I$47,"▲","-")),2)</f>
        <v>7.9</v>
      </c>
      <c r="F20" s="136">
        <f>ROUND(VALUE(SUBSTITUTE(実質収支比率等に係る経年分析!J$47,"▲","-")),2)</f>
        <v>14.45</v>
      </c>
    </row>
    <row r="21" spans="1:11" x14ac:dyDescent="0.15">
      <c r="A21" s="136" t="s">
        <v>44</v>
      </c>
      <c r="B21" s="136">
        <f>IF(ISNUMBER(VALUE(SUBSTITUTE(実質収支比率等に係る経年分析!F$49,"▲","-"))),ROUND(VALUE(SUBSTITUTE(実質収支比率等に係る経年分析!F$49,"▲","-")),2),NA())</f>
        <v>-2.0499999999999998</v>
      </c>
      <c r="C21" s="136">
        <f>IF(ISNUMBER(VALUE(SUBSTITUTE(実質収支比率等に係る経年分析!G$49,"▲","-"))),ROUND(VALUE(SUBSTITUTE(実質収支比率等に係る経年分析!G$49,"▲","-")),2),NA())</f>
        <v>2.57</v>
      </c>
      <c r="D21" s="136">
        <f>IF(ISNUMBER(VALUE(SUBSTITUTE(実質収支比率等に係る経年分析!H$49,"▲","-"))),ROUND(VALUE(SUBSTITUTE(実質収支比率等に係る経年分析!H$49,"▲","-")),2),NA())</f>
        <v>2.6</v>
      </c>
      <c r="E21" s="136">
        <f>IF(ISNUMBER(VALUE(SUBSTITUTE(実質収支比率等に係る経年分析!I$49,"▲","-"))),ROUND(VALUE(SUBSTITUTE(実質収支比率等に係る経年分析!I$49,"▲","-")),2),NA())</f>
        <v>10.14</v>
      </c>
      <c r="F21" s="136">
        <f>IF(ISNUMBER(VALUE(SUBSTITUTE(実質収支比率等に係る経年分析!J$49,"▲","-"))),ROUND(VALUE(SUBSTITUTE(実質収支比率等に係る経年分析!J$49,"▲","-")),2),NA())</f>
        <v>5.97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0.57999999999999996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介護保険事業特別会計（介護サービス事業勘定）</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真鶴魚座・ケープ真鶴特別会計</v>
      </c>
      <c r="B32" s="137">
        <f>IF(ROUND(VALUE(SUBSTITUTE(連結実質赤字比率に係る赤字・黒字の構成分析!F$38,"▲", "-")), 2) &lt; 0, ABS(ROUND(VALUE(SUBSTITUTE(連結実質赤字比率に係る赤字・黒字の構成分析!F$38,"▲", "-")), 2)), NA())</f>
        <v>0.17</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0.63</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2.0099999999999998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1.1000000000000001</v>
      </c>
    </row>
    <row r="34" spans="1:16" x14ac:dyDescent="0.15">
      <c r="A34" s="137" t="str">
        <f>IF(連結実質赤字比率に係る赤字・黒字の構成分析!C$36="",NA(),連結実質赤字比率に係る赤字・黒字の構成分析!C$36)</f>
        <v>介護保険事業特別会計（保険事業勘定）</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1.1599999999999999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1.51</v>
      </c>
    </row>
    <row r="35" spans="1:16" x14ac:dyDescent="0.15">
      <c r="A35" s="137" t="str">
        <f>IF(連結実質赤字比率に係る赤字・黒字の構成分析!C$35="",NA(),連結実質赤字比率に係る赤字・黒字の構成分析!C$35)</f>
        <v>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4.9800000000000004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219</v>
      </c>
      <c r="E42" s="138"/>
      <c r="F42" s="138"/>
      <c r="G42" s="138">
        <f>'実質公債費比率（分子）の構造'!L$52</f>
        <v>224</v>
      </c>
      <c r="H42" s="138"/>
      <c r="I42" s="138"/>
      <c r="J42" s="138">
        <f>'実質公債費比率（分子）の構造'!M$52</f>
        <v>225</v>
      </c>
      <c r="K42" s="138"/>
      <c r="L42" s="138"/>
      <c r="M42" s="138">
        <f>'実質公債費比率（分子）の構造'!N$52</f>
        <v>214</v>
      </c>
      <c r="N42" s="138"/>
      <c r="O42" s="138"/>
      <c r="P42" s="138">
        <f>'実質公債費比率（分子）の構造'!O$52</f>
        <v>223</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v>
      </c>
      <c r="C45" s="138"/>
      <c r="D45" s="138"/>
      <c r="E45" s="138">
        <f>'実質公債費比率（分子）の構造'!L$49</f>
        <v>0</v>
      </c>
      <c r="F45" s="138"/>
      <c r="G45" s="138"/>
      <c r="H45" s="138">
        <f>'実質公債費比率（分子）の構造'!M$49</f>
        <v>6</v>
      </c>
      <c r="I45" s="138"/>
      <c r="J45" s="138"/>
      <c r="K45" s="138">
        <f>'実質公債費比率（分子）の構造'!N$49</f>
        <v>6</v>
      </c>
      <c r="L45" s="138"/>
      <c r="M45" s="138"/>
      <c r="N45" s="138">
        <f>'実質公債費比率（分子）の構造'!O$49</f>
        <v>8</v>
      </c>
      <c r="O45" s="138"/>
      <c r="P45" s="138"/>
    </row>
    <row r="46" spans="1:16" x14ac:dyDescent="0.15">
      <c r="A46" s="138" t="s">
        <v>55</v>
      </c>
      <c r="B46" s="138">
        <f>'実質公債費比率（分子）の構造'!K$48</f>
        <v>79</v>
      </c>
      <c r="C46" s="138"/>
      <c r="D46" s="138"/>
      <c r="E46" s="138">
        <f>'実質公債費比率（分子）の構造'!L$48</f>
        <v>91</v>
      </c>
      <c r="F46" s="138"/>
      <c r="G46" s="138"/>
      <c r="H46" s="138">
        <f>'実質公債費比率（分子）の構造'!M$48</f>
        <v>92</v>
      </c>
      <c r="I46" s="138"/>
      <c r="J46" s="138"/>
      <c r="K46" s="138">
        <f>'実質公債費比率（分子）の構造'!N$48</f>
        <v>82</v>
      </c>
      <c r="L46" s="138"/>
      <c r="M46" s="138"/>
      <c r="N46" s="138">
        <f>'実質公債費比率（分子）の構造'!O$48</f>
        <v>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339</v>
      </c>
      <c r="C49" s="138"/>
      <c r="D49" s="138"/>
      <c r="E49" s="138">
        <f>'実質公債費比率（分子）の構造'!L$45</f>
        <v>355</v>
      </c>
      <c r="F49" s="138"/>
      <c r="G49" s="138"/>
      <c r="H49" s="138">
        <f>'実質公債費比率（分子）の構造'!M$45</f>
        <v>305</v>
      </c>
      <c r="I49" s="138"/>
      <c r="J49" s="138"/>
      <c r="K49" s="138">
        <f>'実質公債費比率（分子）の構造'!N$45</f>
        <v>277</v>
      </c>
      <c r="L49" s="138"/>
      <c r="M49" s="138"/>
      <c r="N49" s="138">
        <f>'実質公債費比率（分子）の構造'!O$45</f>
        <v>276</v>
      </c>
      <c r="O49" s="138"/>
      <c r="P49" s="138"/>
    </row>
    <row r="50" spans="1:16" x14ac:dyDescent="0.15">
      <c r="A50" s="138" t="s">
        <v>59</v>
      </c>
      <c r="B50" s="138" t="e">
        <f>NA()</f>
        <v>#N/A</v>
      </c>
      <c r="C50" s="138">
        <f>IF(ISNUMBER('実質公債費比率（分子）の構造'!K$53),'実質公債費比率（分子）の構造'!K$53,NA())</f>
        <v>218</v>
      </c>
      <c r="D50" s="138" t="e">
        <f>NA()</f>
        <v>#N/A</v>
      </c>
      <c r="E50" s="138" t="e">
        <f>NA()</f>
        <v>#N/A</v>
      </c>
      <c r="F50" s="138">
        <f>IF(ISNUMBER('実質公債費比率（分子）の構造'!L$53),'実質公債費比率（分子）の構造'!L$53,NA())</f>
        <v>222</v>
      </c>
      <c r="G50" s="138" t="e">
        <f>NA()</f>
        <v>#N/A</v>
      </c>
      <c r="H50" s="138" t="e">
        <f>NA()</f>
        <v>#N/A</v>
      </c>
      <c r="I50" s="138">
        <f>IF(ISNUMBER('実質公債費比率（分子）の構造'!M$53),'実質公債費比率（分子）の構造'!M$53,NA())</f>
        <v>178</v>
      </c>
      <c r="J50" s="138" t="e">
        <f>NA()</f>
        <v>#N/A</v>
      </c>
      <c r="K50" s="138" t="e">
        <f>NA()</f>
        <v>#N/A</v>
      </c>
      <c r="L50" s="138">
        <f>IF(ISNUMBER('実質公債費比率（分子）の構造'!N$53),'実質公債費比率（分子）の構造'!N$53,NA())</f>
        <v>151</v>
      </c>
      <c r="M50" s="138" t="e">
        <f>NA()</f>
        <v>#N/A</v>
      </c>
      <c r="N50" s="138" t="e">
        <f>NA()</f>
        <v>#N/A</v>
      </c>
      <c r="O50" s="138">
        <f>IF(ISNUMBER('実質公債費比率（分子）の構造'!O$53),'実質公債費比率（分子）の構造'!O$53,NA())</f>
        <v>145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2745</v>
      </c>
      <c r="E56" s="137"/>
      <c r="F56" s="137"/>
      <c r="G56" s="137">
        <f>'将来負担比率（分子）の構造'!J$52</f>
        <v>2816</v>
      </c>
      <c r="H56" s="137"/>
      <c r="I56" s="137"/>
      <c r="J56" s="137">
        <f>'将来負担比率（分子）の構造'!K$52</f>
        <v>2880</v>
      </c>
      <c r="K56" s="137"/>
      <c r="L56" s="137"/>
      <c r="M56" s="137">
        <f>'将来負担比率（分子）の構造'!L$52</f>
        <v>3140</v>
      </c>
      <c r="N56" s="137"/>
      <c r="O56" s="137"/>
      <c r="P56" s="137">
        <f>'将来負担比率（分子）の構造'!M$52</f>
        <v>3188</v>
      </c>
    </row>
    <row r="57" spans="1:16" x14ac:dyDescent="0.15">
      <c r="A57" s="137" t="s">
        <v>36</v>
      </c>
      <c r="B57" s="137"/>
      <c r="C57" s="137"/>
      <c r="D57" s="137" t="str">
        <f>'将来負担比率（分子）の構造'!I$51</f>
        <v>-</v>
      </c>
      <c r="E57" s="137"/>
      <c r="F57" s="137"/>
      <c r="G57" s="137">
        <f>'将来負担比率（分子）の構造'!J$51</f>
        <v>120</v>
      </c>
      <c r="H57" s="137"/>
      <c r="I57" s="137"/>
      <c r="J57" s="137">
        <f>'将来負担比率（分子）の構造'!K$51</f>
        <v>106</v>
      </c>
      <c r="K57" s="137"/>
      <c r="L57" s="137"/>
      <c r="M57" s="137">
        <f>'将来負担比率（分子）の構造'!L$51</f>
        <v>90</v>
      </c>
      <c r="N57" s="137"/>
      <c r="O57" s="137"/>
      <c r="P57" s="137">
        <f>'将来負担比率（分子）の構造'!M$51</f>
        <v>77</v>
      </c>
    </row>
    <row r="58" spans="1:16" x14ac:dyDescent="0.15">
      <c r="A58" s="137" t="s">
        <v>35</v>
      </c>
      <c r="B58" s="137"/>
      <c r="C58" s="137"/>
      <c r="D58" s="137">
        <f>'将来負担比率（分子）の構造'!I$50</f>
        <v>125</v>
      </c>
      <c r="E58" s="137"/>
      <c r="F58" s="137"/>
      <c r="G58" s="137">
        <f>'将来負担比率（分子）の構造'!J$50</f>
        <v>164</v>
      </c>
      <c r="H58" s="137"/>
      <c r="I58" s="137"/>
      <c r="J58" s="137">
        <f>'将来負担比率（分子）の構造'!K$50</f>
        <v>237</v>
      </c>
      <c r="K58" s="137"/>
      <c r="L58" s="137"/>
      <c r="M58" s="137">
        <f>'将来負担比率（分子）の構造'!L$50</f>
        <v>271</v>
      </c>
      <c r="N58" s="137"/>
      <c r="O58" s="137"/>
      <c r="P58" s="137">
        <f>'将来負担比率（分子）の構造'!M$50</f>
        <v>436</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960</v>
      </c>
      <c r="C62" s="137"/>
      <c r="D62" s="137"/>
      <c r="E62" s="137">
        <f>'将来負担比率（分子）の構造'!J$45</f>
        <v>952</v>
      </c>
      <c r="F62" s="137"/>
      <c r="G62" s="137"/>
      <c r="H62" s="137">
        <f>'将来負担比率（分子）の構造'!K$45</f>
        <v>919</v>
      </c>
      <c r="I62" s="137"/>
      <c r="J62" s="137"/>
      <c r="K62" s="137">
        <f>'将来負担比率（分子）の構造'!L$45</f>
        <v>867</v>
      </c>
      <c r="L62" s="137"/>
      <c r="M62" s="137"/>
      <c r="N62" s="137">
        <f>'将来負担比率（分子）の構造'!M$45</f>
        <v>934</v>
      </c>
      <c r="O62" s="137"/>
      <c r="P62" s="137"/>
    </row>
    <row r="63" spans="1:16" x14ac:dyDescent="0.15">
      <c r="A63" s="137" t="s">
        <v>28</v>
      </c>
      <c r="B63" s="137">
        <f>'将来負担比率（分子）の構造'!I$44</f>
        <v>22</v>
      </c>
      <c r="C63" s="137"/>
      <c r="D63" s="137"/>
      <c r="E63" s="137">
        <f>'将来負担比率（分子）の構造'!J$44</f>
        <v>789</v>
      </c>
      <c r="F63" s="137"/>
      <c r="G63" s="137"/>
      <c r="H63" s="137">
        <f>'将来負担比率（分子）の構造'!K$44</f>
        <v>857</v>
      </c>
      <c r="I63" s="137"/>
      <c r="J63" s="137"/>
      <c r="K63" s="137">
        <f>'将来負担比率（分子）の構造'!L$44</f>
        <v>934</v>
      </c>
      <c r="L63" s="137"/>
      <c r="M63" s="137"/>
      <c r="N63" s="137">
        <f>'将来負担比率（分子）の構造'!M$44</f>
        <v>1203</v>
      </c>
      <c r="O63" s="137"/>
      <c r="P63" s="137"/>
    </row>
    <row r="64" spans="1:16" x14ac:dyDescent="0.15">
      <c r="A64" s="137" t="s">
        <v>27</v>
      </c>
      <c r="B64" s="137">
        <f>'将来負担比率（分子）の構造'!I$43</f>
        <v>1605</v>
      </c>
      <c r="C64" s="137"/>
      <c r="D64" s="137"/>
      <c r="E64" s="137">
        <f>'将来負担比率（分子）の構造'!J$43</f>
        <v>1590</v>
      </c>
      <c r="F64" s="137"/>
      <c r="G64" s="137"/>
      <c r="H64" s="137">
        <f>'将来負担比率（分子）の構造'!K$43</f>
        <v>1633</v>
      </c>
      <c r="I64" s="137"/>
      <c r="J64" s="137"/>
      <c r="K64" s="137">
        <f>'将来負担比率（分子）の構造'!L$43</f>
        <v>1674</v>
      </c>
      <c r="L64" s="137"/>
      <c r="M64" s="137"/>
      <c r="N64" s="137">
        <f>'将来負担比率（分子）の構造'!M$43</f>
        <v>1727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3052</v>
      </c>
      <c r="C66" s="137"/>
      <c r="D66" s="137"/>
      <c r="E66" s="137">
        <f>'将来負担比率（分子）の構造'!J$41</f>
        <v>2962</v>
      </c>
      <c r="F66" s="137"/>
      <c r="G66" s="137"/>
      <c r="H66" s="137">
        <f>'将来負担比率（分子）の構造'!K$41</f>
        <v>2942</v>
      </c>
      <c r="I66" s="137"/>
      <c r="J66" s="137"/>
      <c r="K66" s="137">
        <f>'将来負担比率（分子）の構造'!L$41</f>
        <v>2937</v>
      </c>
      <c r="L66" s="137"/>
      <c r="M66" s="137"/>
      <c r="N66" s="137">
        <f>'将来負担比率（分子）の構造'!M$41</f>
        <v>2935</v>
      </c>
      <c r="O66" s="137"/>
      <c r="P66" s="137"/>
    </row>
    <row r="67" spans="1:16" x14ac:dyDescent="0.15">
      <c r="A67" s="137" t="s">
        <v>63</v>
      </c>
      <c r="B67" s="137" t="e">
        <f>NA()</f>
        <v>#N/A</v>
      </c>
      <c r="C67" s="137">
        <f>IF(ISNUMBER('将来負担比率（分子）の構造'!I$53), IF('将来負担比率（分子）の構造'!I$53 &lt; 0, 0, '将来負担比率（分子）の構造'!I$53), NA())</f>
        <v>2769</v>
      </c>
      <c r="D67" s="137" t="e">
        <f>NA()</f>
        <v>#N/A</v>
      </c>
      <c r="E67" s="137" t="e">
        <f>NA()</f>
        <v>#N/A</v>
      </c>
      <c r="F67" s="137">
        <f>IF(ISNUMBER('将来負担比率（分子）の構造'!J$53), IF('将来負担比率（分子）の構造'!J$53 &lt; 0, 0, '将来負担比率（分子）の構造'!J$53), NA())</f>
        <v>3194</v>
      </c>
      <c r="G67" s="137" t="e">
        <f>NA()</f>
        <v>#N/A</v>
      </c>
      <c r="H67" s="137" t="e">
        <f>NA()</f>
        <v>#N/A</v>
      </c>
      <c r="I67" s="137">
        <f>IF(ISNUMBER('将来負担比率（分子）の構造'!K$53), IF('将来負担比率（分子）の構造'!K$53 &lt; 0, 0, '将来負担比率（分子）の構造'!K$53), NA())</f>
        <v>3129</v>
      </c>
      <c r="J67" s="137" t="e">
        <f>NA()</f>
        <v>#N/A</v>
      </c>
      <c r="K67" s="137" t="e">
        <f>NA()</f>
        <v>#N/A</v>
      </c>
      <c r="L67" s="137">
        <f>IF(ISNUMBER('将来負担比率（分子）の構造'!L$53), IF('将来負担比率（分子）の構造'!L$53 &lt; 0, 0, '将来負担比率（分子）の構造'!L$53), NA())</f>
        <v>2909</v>
      </c>
      <c r="M67" s="137" t="e">
        <f>NA()</f>
        <v>#N/A</v>
      </c>
      <c r="N67" s="137" t="e">
        <f>NA()</f>
        <v>#N/A</v>
      </c>
      <c r="O67" s="137">
        <f>IF(ISNUMBER('将来負担比率（分子）の構造'!M$53), IF('将来負担比率（分子）の構造'!M$53 &lt; 0, 0, '将来負担比率（分子）の構造'!M$53), NA())</f>
        <v>3098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937941</v>
      </c>
      <c r="S5" s="615"/>
      <c r="T5" s="615"/>
      <c r="U5" s="615"/>
      <c r="V5" s="615"/>
      <c r="W5" s="615"/>
      <c r="X5" s="615"/>
      <c r="Y5" s="616"/>
      <c r="Z5" s="617">
        <v>25.7</v>
      </c>
      <c r="AA5" s="617"/>
      <c r="AB5" s="617"/>
      <c r="AC5" s="617"/>
      <c r="AD5" s="618">
        <v>937941</v>
      </c>
      <c r="AE5" s="618"/>
      <c r="AF5" s="618"/>
      <c r="AG5" s="618"/>
      <c r="AH5" s="618"/>
      <c r="AI5" s="618"/>
      <c r="AJ5" s="618"/>
      <c r="AK5" s="618"/>
      <c r="AL5" s="619">
        <v>45.4</v>
      </c>
      <c r="AM5" s="620"/>
      <c r="AN5" s="620"/>
      <c r="AO5" s="621"/>
      <c r="AP5" s="611" t="s">
        <v>209</v>
      </c>
      <c r="AQ5" s="612"/>
      <c r="AR5" s="612"/>
      <c r="AS5" s="612"/>
      <c r="AT5" s="612"/>
      <c r="AU5" s="612"/>
      <c r="AV5" s="612"/>
      <c r="AW5" s="612"/>
      <c r="AX5" s="612"/>
      <c r="AY5" s="612"/>
      <c r="AZ5" s="612"/>
      <c r="BA5" s="612"/>
      <c r="BB5" s="612"/>
      <c r="BC5" s="612"/>
      <c r="BD5" s="612"/>
      <c r="BE5" s="612"/>
      <c r="BF5" s="613"/>
      <c r="BG5" s="625">
        <v>937941</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18890</v>
      </c>
      <c r="S6" s="626"/>
      <c r="T6" s="626"/>
      <c r="U6" s="626"/>
      <c r="V6" s="626"/>
      <c r="W6" s="626"/>
      <c r="X6" s="626"/>
      <c r="Y6" s="627"/>
      <c r="Z6" s="628">
        <v>0.5</v>
      </c>
      <c r="AA6" s="628"/>
      <c r="AB6" s="628"/>
      <c r="AC6" s="628"/>
      <c r="AD6" s="629">
        <v>18890</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937941</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76311</v>
      </c>
      <c r="CS6" s="626"/>
      <c r="CT6" s="626"/>
      <c r="CU6" s="626"/>
      <c r="CV6" s="626"/>
      <c r="CW6" s="626"/>
      <c r="CX6" s="626"/>
      <c r="CY6" s="627"/>
      <c r="CZ6" s="628">
        <v>2.2000000000000002</v>
      </c>
      <c r="DA6" s="628"/>
      <c r="DB6" s="628"/>
      <c r="DC6" s="628"/>
      <c r="DD6" s="634" t="s">
        <v>210</v>
      </c>
      <c r="DE6" s="626"/>
      <c r="DF6" s="626"/>
      <c r="DG6" s="626"/>
      <c r="DH6" s="626"/>
      <c r="DI6" s="626"/>
      <c r="DJ6" s="626"/>
      <c r="DK6" s="626"/>
      <c r="DL6" s="626"/>
      <c r="DM6" s="626"/>
      <c r="DN6" s="626"/>
      <c r="DO6" s="626"/>
      <c r="DP6" s="627"/>
      <c r="DQ6" s="634">
        <v>76311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733</v>
      </c>
      <c r="S7" s="626"/>
      <c r="T7" s="626"/>
      <c r="U7" s="626"/>
      <c r="V7" s="626"/>
      <c r="W7" s="626"/>
      <c r="X7" s="626"/>
      <c r="Y7" s="627"/>
      <c r="Z7" s="628">
        <v>0</v>
      </c>
      <c r="AA7" s="628"/>
      <c r="AB7" s="628"/>
      <c r="AC7" s="628"/>
      <c r="AD7" s="629">
        <v>733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373800</v>
      </c>
      <c r="BH7" s="626"/>
      <c r="BI7" s="626"/>
      <c r="BJ7" s="626"/>
      <c r="BK7" s="626"/>
      <c r="BL7" s="626"/>
      <c r="BM7" s="626"/>
      <c r="BN7" s="627"/>
      <c r="BO7" s="628">
        <v>39.9</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738271</v>
      </c>
      <c r="CS7" s="626"/>
      <c r="CT7" s="626"/>
      <c r="CU7" s="626"/>
      <c r="CV7" s="626"/>
      <c r="CW7" s="626"/>
      <c r="CX7" s="626"/>
      <c r="CY7" s="627"/>
      <c r="CZ7" s="628">
        <v>21.7</v>
      </c>
      <c r="DA7" s="628"/>
      <c r="DB7" s="628"/>
      <c r="DC7" s="628"/>
      <c r="DD7" s="634">
        <v>40610</v>
      </c>
      <c r="DE7" s="626"/>
      <c r="DF7" s="626"/>
      <c r="DG7" s="626"/>
      <c r="DH7" s="626"/>
      <c r="DI7" s="626"/>
      <c r="DJ7" s="626"/>
      <c r="DK7" s="626"/>
      <c r="DL7" s="626"/>
      <c r="DM7" s="626"/>
      <c r="DN7" s="626"/>
      <c r="DO7" s="626"/>
      <c r="DP7" s="627"/>
      <c r="DQ7" s="634">
        <v>660011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3815</v>
      </c>
      <c r="S8" s="626"/>
      <c r="T8" s="626"/>
      <c r="U8" s="626"/>
      <c r="V8" s="626"/>
      <c r="W8" s="626"/>
      <c r="X8" s="626"/>
      <c r="Y8" s="627"/>
      <c r="Z8" s="628">
        <v>0.1</v>
      </c>
      <c r="AA8" s="628"/>
      <c r="AB8" s="628"/>
      <c r="AC8" s="628"/>
      <c r="AD8" s="629">
        <v>3815</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14158</v>
      </c>
      <c r="BH8" s="626"/>
      <c r="BI8" s="626"/>
      <c r="BJ8" s="626"/>
      <c r="BK8" s="626"/>
      <c r="BL8" s="626"/>
      <c r="BM8" s="626"/>
      <c r="BN8" s="627"/>
      <c r="BO8" s="628">
        <v>1.5</v>
      </c>
      <c r="BP8" s="628"/>
      <c r="BQ8" s="628"/>
      <c r="BR8" s="628"/>
      <c r="BS8" s="634" t="s">
        <v>110</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891684</v>
      </c>
      <c r="CS8" s="626"/>
      <c r="CT8" s="626"/>
      <c r="CU8" s="626"/>
      <c r="CV8" s="626"/>
      <c r="CW8" s="626"/>
      <c r="CX8" s="626"/>
      <c r="CY8" s="627"/>
      <c r="CZ8" s="628">
        <v>26.2</v>
      </c>
      <c r="DA8" s="628"/>
      <c r="DB8" s="628"/>
      <c r="DC8" s="628"/>
      <c r="DD8" s="634">
        <v>8675</v>
      </c>
      <c r="DE8" s="626"/>
      <c r="DF8" s="626"/>
      <c r="DG8" s="626"/>
      <c r="DH8" s="626"/>
      <c r="DI8" s="626"/>
      <c r="DJ8" s="626"/>
      <c r="DK8" s="626"/>
      <c r="DL8" s="626"/>
      <c r="DM8" s="626"/>
      <c r="DN8" s="626"/>
      <c r="DO8" s="626"/>
      <c r="DP8" s="627"/>
      <c r="DQ8" s="634">
        <v>485558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2348</v>
      </c>
      <c r="S9" s="626"/>
      <c r="T9" s="626"/>
      <c r="U9" s="626"/>
      <c r="V9" s="626"/>
      <c r="W9" s="626"/>
      <c r="X9" s="626"/>
      <c r="Y9" s="627"/>
      <c r="Z9" s="628">
        <v>0.1</v>
      </c>
      <c r="AA9" s="628"/>
      <c r="AB9" s="628"/>
      <c r="AC9" s="628"/>
      <c r="AD9" s="629">
        <v>2348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333732</v>
      </c>
      <c r="BH9" s="626"/>
      <c r="BI9" s="626"/>
      <c r="BJ9" s="626"/>
      <c r="BK9" s="626"/>
      <c r="BL9" s="626"/>
      <c r="BM9" s="626"/>
      <c r="BN9" s="627"/>
      <c r="BO9" s="628">
        <v>35.6</v>
      </c>
      <c r="BP9" s="628"/>
      <c r="BQ9" s="628"/>
      <c r="BR9" s="628"/>
      <c r="BS9" s="634" t="s">
        <v>110</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390941</v>
      </c>
      <c r="CS9" s="626"/>
      <c r="CT9" s="626"/>
      <c r="CU9" s="626"/>
      <c r="CV9" s="626"/>
      <c r="CW9" s="626"/>
      <c r="CX9" s="626"/>
      <c r="CY9" s="627"/>
      <c r="CZ9" s="628">
        <v>11.5</v>
      </c>
      <c r="DA9" s="628"/>
      <c r="DB9" s="628"/>
      <c r="DC9" s="628"/>
      <c r="DD9" s="634">
        <v>17666</v>
      </c>
      <c r="DE9" s="626"/>
      <c r="DF9" s="626"/>
      <c r="DG9" s="626"/>
      <c r="DH9" s="626"/>
      <c r="DI9" s="626"/>
      <c r="DJ9" s="626"/>
      <c r="DK9" s="626"/>
      <c r="DL9" s="626"/>
      <c r="DM9" s="626"/>
      <c r="DN9" s="626"/>
      <c r="DO9" s="626"/>
      <c r="DP9" s="627"/>
      <c r="DQ9" s="634">
        <v>343975</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110592</v>
      </c>
      <c r="S10" s="626"/>
      <c r="T10" s="626"/>
      <c r="U10" s="626"/>
      <c r="V10" s="626"/>
      <c r="W10" s="626"/>
      <c r="X10" s="626"/>
      <c r="Y10" s="627"/>
      <c r="Z10" s="628">
        <v>3</v>
      </c>
      <c r="AA10" s="628"/>
      <c r="AB10" s="628"/>
      <c r="AC10" s="628"/>
      <c r="AD10" s="629">
        <v>110592</v>
      </c>
      <c r="AE10" s="629"/>
      <c r="AF10" s="629"/>
      <c r="AG10" s="629"/>
      <c r="AH10" s="629"/>
      <c r="AI10" s="629"/>
      <c r="AJ10" s="629"/>
      <c r="AK10" s="629"/>
      <c r="AL10" s="630">
        <v>5.3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18661</v>
      </c>
      <c r="BH10" s="626"/>
      <c r="BI10" s="626"/>
      <c r="BJ10" s="626"/>
      <c r="BK10" s="626"/>
      <c r="BL10" s="626"/>
      <c r="BM10" s="626"/>
      <c r="BN10" s="627"/>
      <c r="BO10" s="628">
        <v>2</v>
      </c>
      <c r="BP10" s="628"/>
      <c r="BQ10" s="628"/>
      <c r="BR10" s="628"/>
      <c r="BS10" s="634" t="s">
        <v>110</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110</v>
      </c>
      <c r="CS10" s="626"/>
      <c r="CT10" s="626"/>
      <c r="CU10" s="626"/>
      <c r="CV10" s="626"/>
      <c r="CW10" s="626"/>
      <c r="CX10" s="626"/>
      <c r="CY10" s="627"/>
      <c r="CZ10" s="628" t="s">
        <v>110</v>
      </c>
      <c r="DA10" s="628"/>
      <c r="DB10" s="628"/>
      <c r="DC10" s="628"/>
      <c r="DD10" s="634" t="s">
        <v>110</v>
      </c>
      <c r="DE10" s="626"/>
      <c r="DF10" s="626"/>
      <c r="DG10" s="626"/>
      <c r="DH10" s="626"/>
      <c r="DI10" s="626"/>
      <c r="DJ10" s="626"/>
      <c r="DK10" s="626"/>
      <c r="DL10" s="626"/>
      <c r="DM10" s="626"/>
      <c r="DN10" s="626"/>
      <c r="DO10" s="626"/>
      <c r="DP10" s="627"/>
      <c r="DQ10" s="634" t="s">
        <v>110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7249</v>
      </c>
      <c r="BH11" s="626"/>
      <c r="BI11" s="626"/>
      <c r="BJ11" s="626"/>
      <c r="BK11" s="626"/>
      <c r="BL11" s="626"/>
      <c r="BM11" s="626"/>
      <c r="BN11" s="627"/>
      <c r="BO11" s="628">
        <v>0.8</v>
      </c>
      <c r="BP11" s="628"/>
      <c r="BQ11" s="628"/>
      <c r="BR11" s="628"/>
      <c r="BS11" s="634" t="s">
        <v>110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52304</v>
      </c>
      <c r="CS11" s="626"/>
      <c r="CT11" s="626"/>
      <c r="CU11" s="626"/>
      <c r="CV11" s="626"/>
      <c r="CW11" s="626"/>
      <c r="CX11" s="626"/>
      <c r="CY11" s="627"/>
      <c r="CZ11" s="628">
        <v>1.5</v>
      </c>
      <c r="DA11" s="628"/>
      <c r="DB11" s="628"/>
      <c r="DC11" s="628"/>
      <c r="DD11" s="634" t="s">
        <v>110</v>
      </c>
      <c r="DE11" s="626"/>
      <c r="DF11" s="626"/>
      <c r="DG11" s="626"/>
      <c r="DH11" s="626"/>
      <c r="DI11" s="626"/>
      <c r="DJ11" s="626"/>
      <c r="DK11" s="626"/>
      <c r="DL11" s="626"/>
      <c r="DM11" s="626"/>
      <c r="DN11" s="626"/>
      <c r="DO11" s="626"/>
      <c r="DP11" s="627"/>
      <c r="DQ11" s="634">
        <v>22528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500836</v>
      </c>
      <c r="BH12" s="626"/>
      <c r="BI12" s="626"/>
      <c r="BJ12" s="626"/>
      <c r="BK12" s="626"/>
      <c r="BL12" s="626"/>
      <c r="BM12" s="626"/>
      <c r="BN12" s="627"/>
      <c r="BO12" s="628">
        <v>53.4</v>
      </c>
      <c r="BP12" s="628"/>
      <c r="BQ12" s="628"/>
      <c r="BR12" s="628"/>
      <c r="BS12" s="634" t="s">
        <v>110</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107692</v>
      </c>
      <c r="CS12" s="626"/>
      <c r="CT12" s="626"/>
      <c r="CU12" s="626"/>
      <c r="CV12" s="626"/>
      <c r="CW12" s="626"/>
      <c r="CX12" s="626"/>
      <c r="CY12" s="627"/>
      <c r="CZ12" s="628">
        <v>3.2</v>
      </c>
      <c r="DA12" s="628"/>
      <c r="DB12" s="628"/>
      <c r="DC12" s="628"/>
      <c r="DD12" s="634">
        <v>11935</v>
      </c>
      <c r="DE12" s="626"/>
      <c r="DF12" s="626"/>
      <c r="DG12" s="626"/>
      <c r="DH12" s="626"/>
      <c r="DI12" s="626"/>
      <c r="DJ12" s="626"/>
      <c r="DK12" s="626"/>
      <c r="DL12" s="626"/>
      <c r="DM12" s="626"/>
      <c r="DN12" s="626"/>
      <c r="DO12" s="626"/>
      <c r="DP12" s="627"/>
      <c r="DQ12" s="634">
        <v>77897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8159</v>
      </c>
      <c r="S13" s="626"/>
      <c r="T13" s="626"/>
      <c r="U13" s="626"/>
      <c r="V13" s="626"/>
      <c r="W13" s="626"/>
      <c r="X13" s="626"/>
      <c r="Y13" s="627"/>
      <c r="Z13" s="628">
        <v>0.2</v>
      </c>
      <c r="AA13" s="628"/>
      <c r="AB13" s="628"/>
      <c r="AC13" s="628"/>
      <c r="AD13" s="629">
        <v>8159</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500836</v>
      </c>
      <c r="BH13" s="626"/>
      <c r="BI13" s="626"/>
      <c r="BJ13" s="626"/>
      <c r="BK13" s="626"/>
      <c r="BL13" s="626"/>
      <c r="BM13" s="626"/>
      <c r="BN13" s="627"/>
      <c r="BO13" s="628">
        <v>53.4</v>
      </c>
      <c r="BP13" s="628"/>
      <c r="BQ13" s="628"/>
      <c r="BR13" s="628"/>
      <c r="BS13" s="634" t="s">
        <v>110</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252047</v>
      </c>
      <c r="CS13" s="626"/>
      <c r="CT13" s="626"/>
      <c r="CU13" s="626"/>
      <c r="CV13" s="626"/>
      <c r="CW13" s="626"/>
      <c r="CX13" s="626"/>
      <c r="CY13" s="627"/>
      <c r="CZ13" s="628">
        <v>7.4</v>
      </c>
      <c r="DA13" s="628"/>
      <c r="DB13" s="628"/>
      <c r="DC13" s="628"/>
      <c r="DD13" s="634">
        <v>60493</v>
      </c>
      <c r="DE13" s="626"/>
      <c r="DF13" s="626"/>
      <c r="DG13" s="626"/>
      <c r="DH13" s="626"/>
      <c r="DI13" s="626"/>
      <c r="DJ13" s="626"/>
      <c r="DK13" s="626"/>
      <c r="DL13" s="626"/>
      <c r="DM13" s="626"/>
      <c r="DN13" s="626"/>
      <c r="DO13" s="626"/>
      <c r="DP13" s="627"/>
      <c r="DQ13" s="634">
        <v>173595</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14517</v>
      </c>
      <c r="BH14" s="626"/>
      <c r="BI14" s="626"/>
      <c r="BJ14" s="626"/>
      <c r="BK14" s="626"/>
      <c r="BL14" s="626"/>
      <c r="BM14" s="626"/>
      <c r="BN14" s="627"/>
      <c r="BO14" s="628">
        <v>1.5</v>
      </c>
      <c r="BP14" s="628"/>
      <c r="BQ14" s="628"/>
      <c r="BR14" s="628"/>
      <c r="BS14" s="634" t="s">
        <v>110</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323617</v>
      </c>
      <c r="CS14" s="626"/>
      <c r="CT14" s="626"/>
      <c r="CU14" s="626"/>
      <c r="CV14" s="626"/>
      <c r="CW14" s="626"/>
      <c r="CX14" s="626"/>
      <c r="CY14" s="627"/>
      <c r="CZ14" s="628">
        <v>9.5</v>
      </c>
      <c r="DA14" s="628"/>
      <c r="DB14" s="628"/>
      <c r="DC14" s="628"/>
      <c r="DD14" s="634">
        <v>138816</v>
      </c>
      <c r="DE14" s="626"/>
      <c r="DF14" s="626"/>
      <c r="DG14" s="626"/>
      <c r="DH14" s="626"/>
      <c r="DI14" s="626"/>
      <c r="DJ14" s="626"/>
      <c r="DK14" s="626"/>
      <c r="DL14" s="626"/>
      <c r="DM14" s="626"/>
      <c r="DN14" s="626"/>
      <c r="DO14" s="626"/>
      <c r="DP14" s="627"/>
      <c r="DQ14" s="634">
        <v>185720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1788</v>
      </c>
      <c r="S15" s="626"/>
      <c r="T15" s="626"/>
      <c r="U15" s="626"/>
      <c r="V15" s="626"/>
      <c r="W15" s="626"/>
      <c r="X15" s="626"/>
      <c r="Y15" s="627"/>
      <c r="Z15" s="628">
        <v>0</v>
      </c>
      <c r="AA15" s="628"/>
      <c r="AB15" s="628"/>
      <c r="AC15" s="628"/>
      <c r="AD15" s="629">
        <v>1788</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48788</v>
      </c>
      <c r="BH15" s="626"/>
      <c r="BI15" s="626"/>
      <c r="BJ15" s="626"/>
      <c r="BK15" s="626"/>
      <c r="BL15" s="626"/>
      <c r="BM15" s="626"/>
      <c r="BN15" s="627"/>
      <c r="BO15" s="628">
        <v>5.2</v>
      </c>
      <c r="BP15" s="628"/>
      <c r="BQ15" s="628"/>
      <c r="BR15" s="628"/>
      <c r="BS15" s="634" t="s">
        <v>110</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299991</v>
      </c>
      <c r="CS15" s="626"/>
      <c r="CT15" s="626"/>
      <c r="CU15" s="626"/>
      <c r="CV15" s="626"/>
      <c r="CW15" s="626"/>
      <c r="CX15" s="626"/>
      <c r="CY15" s="627"/>
      <c r="CZ15" s="628">
        <v>8.8000000000000007</v>
      </c>
      <c r="DA15" s="628"/>
      <c r="DB15" s="628"/>
      <c r="DC15" s="628"/>
      <c r="DD15" s="634">
        <v>34409</v>
      </c>
      <c r="DE15" s="626"/>
      <c r="DF15" s="626"/>
      <c r="DG15" s="626"/>
      <c r="DH15" s="626"/>
      <c r="DI15" s="626"/>
      <c r="DJ15" s="626"/>
      <c r="DK15" s="626"/>
      <c r="DL15" s="626"/>
      <c r="DM15" s="626"/>
      <c r="DN15" s="626"/>
      <c r="DO15" s="626"/>
      <c r="DP15" s="627"/>
      <c r="DQ15" s="634">
        <v>240508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1096396</v>
      </c>
      <c r="S16" s="626"/>
      <c r="T16" s="626"/>
      <c r="U16" s="626"/>
      <c r="V16" s="626"/>
      <c r="W16" s="626"/>
      <c r="X16" s="626"/>
      <c r="Y16" s="627"/>
      <c r="Z16" s="628">
        <v>30</v>
      </c>
      <c r="AA16" s="628"/>
      <c r="AB16" s="628"/>
      <c r="AC16" s="628"/>
      <c r="AD16" s="629">
        <v>913353</v>
      </c>
      <c r="AE16" s="629"/>
      <c r="AF16" s="629"/>
      <c r="AG16" s="629"/>
      <c r="AH16" s="629"/>
      <c r="AI16" s="629"/>
      <c r="AJ16" s="629"/>
      <c r="AK16" s="629"/>
      <c r="AL16" s="630">
        <v>44.2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913353</v>
      </c>
      <c r="S17" s="626"/>
      <c r="T17" s="626"/>
      <c r="U17" s="626"/>
      <c r="V17" s="626"/>
      <c r="W17" s="626"/>
      <c r="X17" s="626"/>
      <c r="Y17" s="627"/>
      <c r="Z17" s="628">
        <v>25</v>
      </c>
      <c r="AA17" s="628"/>
      <c r="AB17" s="628"/>
      <c r="AC17" s="628"/>
      <c r="AD17" s="629">
        <v>913353</v>
      </c>
      <c r="AE17" s="629"/>
      <c r="AF17" s="629"/>
      <c r="AG17" s="629"/>
      <c r="AH17" s="629"/>
      <c r="AI17" s="629"/>
      <c r="AJ17" s="629"/>
      <c r="AK17" s="629"/>
      <c r="AL17" s="630">
        <v>44.2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269935</v>
      </c>
      <c r="CS17" s="626"/>
      <c r="CT17" s="626"/>
      <c r="CU17" s="626"/>
      <c r="CV17" s="626"/>
      <c r="CW17" s="626"/>
      <c r="CX17" s="626"/>
      <c r="CY17" s="627"/>
      <c r="CZ17" s="628">
        <v>7.9</v>
      </c>
      <c r="DA17" s="628"/>
      <c r="DB17" s="628"/>
      <c r="DC17" s="628"/>
      <c r="DD17" s="634" t="s">
        <v>110</v>
      </c>
      <c r="DE17" s="626"/>
      <c r="DF17" s="626"/>
      <c r="DG17" s="626"/>
      <c r="DH17" s="626"/>
      <c r="DI17" s="626"/>
      <c r="DJ17" s="626"/>
      <c r="DK17" s="626"/>
      <c r="DL17" s="626"/>
      <c r="DM17" s="626"/>
      <c r="DN17" s="626"/>
      <c r="DO17" s="626"/>
      <c r="DP17" s="627"/>
      <c r="DQ17" s="634">
        <v>263651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183043</v>
      </c>
      <c r="S18" s="626"/>
      <c r="T18" s="626"/>
      <c r="U18" s="626"/>
      <c r="V18" s="626"/>
      <c r="W18" s="626"/>
      <c r="X18" s="626"/>
      <c r="Y18" s="627"/>
      <c r="Z18" s="628">
        <v>5</v>
      </c>
      <c r="AA18" s="628"/>
      <c r="AB18" s="628"/>
      <c r="AC18" s="628"/>
      <c r="AD18" s="629" t="s">
        <v>110</v>
      </c>
      <c r="AE18" s="629"/>
      <c r="AF18" s="629"/>
      <c r="AG18" s="629"/>
      <c r="AH18" s="629"/>
      <c r="AI18" s="629"/>
      <c r="AJ18" s="629"/>
      <c r="AK18" s="629"/>
      <c r="AL18" s="630" t="s">
        <v>110</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2180662</v>
      </c>
      <c r="S20" s="626"/>
      <c r="T20" s="626"/>
      <c r="U20" s="626"/>
      <c r="V20" s="626"/>
      <c r="W20" s="626"/>
      <c r="X20" s="626"/>
      <c r="Y20" s="627"/>
      <c r="Z20" s="628">
        <v>59.7</v>
      </c>
      <c r="AA20" s="628"/>
      <c r="AB20" s="628"/>
      <c r="AC20" s="628"/>
      <c r="AD20" s="629">
        <v>1997619</v>
      </c>
      <c r="AE20" s="629"/>
      <c r="AF20" s="629"/>
      <c r="AG20" s="629"/>
      <c r="AH20" s="629"/>
      <c r="AI20" s="629"/>
      <c r="AJ20" s="629"/>
      <c r="AK20" s="629"/>
      <c r="AL20" s="630">
        <v>96.6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3402793</v>
      </c>
      <c r="CS20" s="626"/>
      <c r="CT20" s="626"/>
      <c r="CU20" s="626"/>
      <c r="CV20" s="626"/>
      <c r="CW20" s="626"/>
      <c r="CX20" s="626"/>
      <c r="CY20" s="627"/>
      <c r="CZ20" s="628">
        <v>100</v>
      </c>
      <c r="DA20" s="628"/>
      <c r="DB20" s="628"/>
      <c r="DC20" s="628"/>
      <c r="DD20" s="634">
        <v>312604</v>
      </c>
      <c r="DE20" s="626"/>
      <c r="DF20" s="626"/>
      <c r="DG20" s="626"/>
      <c r="DH20" s="626"/>
      <c r="DI20" s="626"/>
      <c r="DJ20" s="626"/>
      <c r="DK20" s="626"/>
      <c r="DL20" s="626"/>
      <c r="DM20" s="626"/>
      <c r="DN20" s="626"/>
      <c r="DO20" s="626"/>
      <c r="DP20" s="627"/>
      <c r="DQ20" s="634">
        <v>2529754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951</v>
      </c>
      <c r="S21" s="626"/>
      <c r="T21" s="626"/>
      <c r="U21" s="626"/>
      <c r="V21" s="626"/>
      <c r="W21" s="626"/>
      <c r="X21" s="626"/>
      <c r="Y21" s="627"/>
      <c r="Z21" s="628">
        <v>0</v>
      </c>
      <c r="AA21" s="628"/>
      <c r="AB21" s="628"/>
      <c r="AC21" s="628"/>
      <c r="AD21" s="629">
        <v>951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52565</v>
      </c>
      <c r="S22" s="626"/>
      <c r="T22" s="626"/>
      <c r="U22" s="626"/>
      <c r="V22" s="626"/>
      <c r="W22" s="626"/>
      <c r="X22" s="626"/>
      <c r="Y22" s="627"/>
      <c r="Z22" s="628">
        <v>1.4</v>
      </c>
      <c r="AA22" s="628"/>
      <c r="AB22" s="628"/>
      <c r="AC22" s="628"/>
      <c r="AD22" s="629" t="s">
        <v>110</v>
      </c>
      <c r="AE22" s="629"/>
      <c r="AF22" s="629"/>
      <c r="AG22" s="629"/>
      <c r="AH22" s="629"/>
      <c r="AI22" s="629"/>
      <c r="AJ22" s="629"/>
      <c r="AK22" s="629"/>
      <c r="AL22" s="630" t="s">
        <v>110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36154</v>
      </c>
      <c r="S23" s="626"/>
      <c r="T23" s="626"/>
      <c r="U23" s="626"/>
      <c r="V23" s="626"/>
      <c r="W23" s="626"/>
      <c r="X23" s="626"/>
      <c r="Y23" s="627"/>
      <c r="Z23" s="628">
        <v>1</v>
      </c>
      <c r="AA23" s="628"/>
      <c r="AB23" s="628"/>
      <c r="AC23" s="628"/>
      <c r="AD23" s="629">
        <v>3379</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5908</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1379079</v>
      </c>
      <c r="CS24" s="615"/>
      <c r="CT24" s="615"/>
      <c r="CU24" s="615"/>
      <c r="CV24" s="615"/>
      <c r="CW24" s="615"/>
      <c r="CX24" s="615"/>
      <c r="CY24" s="616"/>
      <c r="CZ24" s="652">
        <v>40.5</v>
      </c>
      <c r="DA24" s="653"/>
      <c r="DB24" s="653"/>
      <c r="DC24" s="654"/>
      <c r="DD24" s="651">
        <v>1014294</v>
      </c>
      <c r="DE24" s="615"/>
      <c r="DF24" s="615"/>
      <c r="DG24" s="615"/>
      <c r="DH24" s="615"/>
      <c r="DI24" s="615"/>
      <c r="DJ24" s="615"/>
      <c r="DK24" s="616"/>
      <c r="DL24" s="651">
        <v>973237</v>
      </c>
      <c r="DM24" s="615"/>
      <c r="DN24" s="615"/>
      <c r="DO24" s="615"/>
      <c r="DP24" s="615"/>
      <c r="DQ24" s="615"/>
      <c r="DR24" s="615"/>
      <c r="DS24" s="615"/>
      <c r="DT24" s="615"/>
      <c r="DU24" s="615"/>
      <c r="DV24" s="616"/>
      <c r="DW24" s="619">
        <v>44.3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417676</v>
      </c>
      <c r="S25" s="626"/>
      <c r="T25" s="626"/>
      <c r="U25" s="626"/>
      <c r="V25" s="626"/>
      <c r="W25" s="626"/>
      <c r="X25" s="626"/>
      <c r="Y25" s="627"/>
      <c r="Z25" s="628">
        <v>11.4</v>
      </c>
      <c r="AA25" s="628"/>
      <c r="AB25" s="628"/>
      <c r="AC25" s="628"/>
      <c r="AD25" s="629" t="s">
        <v>110</v>
      </c>
      <c r="AE25" s="629"/>
      <c r="AF25" s="629"/>
      <c r="AG25" s="629"/>
      <c r="AH25" s="629"/>
      <c r="AI25" s="629"/>
      <c r="AJ25" s="629"/>
      <c r="AK25" s="629"/>
      <c r="AL25" s="630" t="s">
        <v>110</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671091</v>
      </c>
      <c r="CS25" s="657"/>
      <c r="CT25" s="657"/>
      <c r="CU25" s="657"/>
      <c r="CV25" s="657"/>
      <c r="CW25" s="657"/>
      <c r="CX25" s="657"/>
      <c r="CY25" s="658"/>
      <c r="CZ25" s="659">
        <v>19.7</v>
      </c>
      <c r="DA25" s="660"/>
      <c r="DB25" s="660"/>
      <c r="DC25" s="661"/>
      <c r="DD25" s="634">
        <v>632170</v>
      </c>
      <c r="DE25" s="657"/>
      <c r="DF25" s="657"/>
      <c r="DG25" s="657"/>
      <c r="DH25" s="657"/>
      <c r="DI25" s="657"/>
      <c r="DJ25" s="657"/>
      <c r="DK25" s="658"/>
      <c r="DL25" s="634">
        <v>630613</v>
      </c>
      <c r="DM25" s="657"/>
      <c r="DN25" s="657"/>
      <c r="DO25" s="657"/>
      <c r="DP25" s="657"/>
      <c r="DQ25" s="657"/>
      <c r="DR25" s="657"/>
      <c r="DS25" s="657"/>
      <c r="DT25" s="657"/>
      <c r="DU25" s="657"/>
      <c r="DV25" s="658"/>
      <c r="DW25" s="630">
        <v>28.7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409638</v>
      </c>
      <c r="CS26" s="626"/>
      <c r="CT26" s="626"/>
      <c r="CU26" s="626"/>
      <c r="CV26" s="626"/>
      <c r="CW26" s="626"/>
      <c r="CX26" s="626"/>
      <c r="CY26" s="627"/>
      <c r="CZ26" s="659">
        <v>12</v>
      </c>
      <c r="DA26" s="660"/>
      <c r="DB26" s="660"/>
      <c r="DC26" s="661"/>
      <c r="DD26" s="634">
        <v>372923</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238301</v>
      </c>
      <c r="S27" s="626"/>
      <c r="T27" s="626"/>
      <c r="U27" s="626"/>
      <c r="V27" s="626"/>
      <c r="W27" s="626"/>
      <c r="X27" s="626"/>
      <c r="Y27" s="627"/>
      <c r="Z27" s="628">
        <v>6.5</v>
      </c>
      <c r="AA27" s="628"/>
      <c r="AB27" s="628"/>
      <c r="AC27" s="628"/>
      <c r="AD27" s="629" t="s">
        <v>110</v>
      </c>
      <c r="AE27" s="629"/>
      <c r="AF27" s="629"/>
      <c r="AG27" s="629"/>
      <c r="AH27" s="629"/>
      <c r="AI27" s="629"/>
      <c r="AJ27" s="629"/>
      <c r="AK27" s="629"/>
      <c r="AL27" s="630" t="s">
        <v>110</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937941</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438053</v>
      </c>
      <c r="CS27" s="657"/>
      <c r="CT27" s="657"/>
      <c r="CU27" s="657"/>
      <c r="CV27" s="657"/>
      <c r="CW27" s="657"/>
      <c r="CX27" s="657"/>
      <c r="CY27" s="658"/>
      <c r="CZ27" s="659">
        <v>12.9</v>
      </c>
      <c r="DA27" s="660"/>
      <c r="DB27" s="660"/>
      <c r="DC27" s="661"/>
      <c r="DD27" s="634">
        <v>118473</v>
      </c>
      <c r="DE27" s="657"/>
      <c r="DF27" s="657"/>
      <c r="DG27" s="657"/>
      <c r="DH27" s="657"/>
      <c r="DI27" s="657"/>
      <c r="DJ27" s="657"/>
      <c r="DK27" s="658"/>
      <c r="DL27" s="634">
        <v>78973</v>
      </c>
      <c r="DM27" s="657"/>
      <c r="DN27" s="657"/>
      <c r="DO27" s="657"/>
      <c r="DP27" s="657"/>
      <c r="DQ27" s="657"/>
      <c r="DR27" s="657"/>
      <c r="DS27" s="657"/>
      <c r="DT27" s="657"/>
      <c r="DU27" s="657"/>
      <c r="DV27" s="658"/>
      <c r="DW27" s="630">
        <v>3.6</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95759</v>
      </c>
      <c r="S28" s="626"/>
      <c r="T28" s="626"/>
      <c r="U28" s="626"/>
      <c r="V28" s="626"/>
      <c r="W28" s="626"/>
      <c r="X28" s="626"/>
      <c r="Y28" s="627"/>
      <c r="Z28" s="628">
        <v>2.6</v>
      </c>
      <c r="AA28" s="628"/>
      <c r="AB28" s="628"/>
      <c r="AC28" s="628"/>
      <c r="AD28" s="629">
        <v>65127</v>
      </c>
      <c r="AE28" s="629"/>
      <c r="AF28" s="629"/>
      <c r="AG28" s="629"/>
      <c r="AH28" s="629"/>
      <c r="AI28" s="629"/>
      <c r="AJ28" s="629"/>
      <c r="AK28" s="629"/>
      <c r="AL28" s="630">
        <v>3.2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269935</v>
      </c>
      <c r="CS28" s="626"/>
      <c r="CT28" s="626"/>
      <c r="CU28" s="626"/>
      <c r="CV28" s="626"/>
      <c r="CW28" s="626"/>
      <c r="CX28" s="626"/>
      <c r="CY28" s="627"/>
      <c r="CZ28" s="659">
        <v>7.9</v>
      </c>
      <c r="DA28" s="660"/>
      <c r="DB28" s="660"/>
      <c r="DC28" s="661"/>
      <c r="DD28" s="634">
        <v>263651</v>
      </c>
      <c r="DE28" s="626"/>
      <c r="DF28" s="626"/>
      <c r="DG28" s="626"/>
      <c r="DH28" s="626"/>
      <c r="DI28" s="626"/>
      <c r="DJ28" s="626"/>
      <c r="DK28" s="627"/>
      <c r="DL28" s="634">
        <v>263651</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11496</v>
      </c>
      <c r="S29" s="626"/>
      <c r="T29" s="626"/>
      <c r="U29" s="626"/>
      <c r="V29" s="626"/>
      <c r="W29" s="626"/>
      <c r="X29" s="626"/>
      <c r="Y29" s="627"/>
      <c r="Z29" s="628">
        <v>0.3</v>
      </c>
      <c r="AA29" s="628"/>
      <c r="AB29" s="628"/>
      <c r="AC29" s="628"/>
      <c r="AD29" s="629" t="s">
        <v>110</v>
      </c>
      <c r="AE29" s="629"/>
      <c r="AF29" s="629"/>
      <c r="AG29" s="629"/>
      <c r="AH29" s="629"/>
      <c r="AI29" s="629"/>
      <c r="AJ29" s="629"/>
      <c r="AK29" s="629"/>
      <c r="AL29" s="630" t="s">
        <v>110</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269935</v>
      </c>
      <c r="CS29" s="657"/>
      <c r="CT29" s="657"/>
      <c r="CU29" s="657"/>
      <c r="CV29" s="657"/>
      <c r="CW29" s="657"/>
      <c r="CX29" s="657"/>
      <c r="CY29" s="658"/>
      <c r="CZ29" s="659">
        <v>7.9</v>
      </c>
      <c r="DA29" s="660"/>
      <c r="DB29" s="660"/>
      <c r="DC29" s="661"/>
      <c r="DD29" s="634">
        <v>263651</v>
      </c>
      <c r="DE29" s="657"/>
      <c r="DF29" s="657"/>
      <c r="DG29" s="657"/>
      <c r="DH29" s="657"/>
      <c r="DI29" s="657"/>
      <c r="DJ29" s="657"/>
      <c r="DK29" s="658"/>
      <c r="DL29" s="634">
        <v>263651</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42086</v>
      </c>
      <c r="S30" s="626"/>
      <c r="T30" s="626"/>
      <c r="U30" s="626"/>
      <c r="V30" s="626"/>
      <c r="W30" s="626"/>
      <c r="X30" s="626"/>
      <c r="Y30" s="627"/>
      <c r="Z30" s="628">
        <v>1.2</v>
      </c>
      <c r="AA30" s="628"/>
      <c r="AB30" s="628"/>
      <c r="AC30" s="628"/>
      <c r="AD30" s="629" t="s">
        <v>110</v>
      </c>
      <c r="AE30" s="629"/>
      <c r="AF30" s="629"/>
      <c r="AG30" s="629"/>
      <c r="AH30" s="629"/>
      <c r="AI30" s="629"/>
      <c r="AJ30" s="629"/>
      <c r="AK30" s="629"/>
      <c r="AL30" s="630" t="s">
        <v>110</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97.7</v>
      </c>
      <c r="BH30" s="684"/>
      <c r="BI30" s="684"/>
      <c r="BJ30" s="684"/>
      <c r="BK30" s="684"/>
      <c r="BL30" s="684"/>
      <c r="BM30" s="620">
        <v>91.4</v>
      </c>
      <c r="BN30" s="684"/>
      <c r="BO30" s="684"/>
      <c r="BP30" s="684"/>
      <c r="BQ30" s="685"/>
      <c r="BR30" s="683">
        <v>97.8</v>
      </c>
      <c r="BS30" s="684"/>
      <c r="BT30" s="684"/>
      <c r="BU30" s="684"/>
      <c r="BV30" s="684"/>
      <c r="BW30" s="684"/>
      <c r="BX30" s="620">
        <v>91.1</v>
      </c>
      <c r="BY30" s="684"/>
      <c r="BZ30" s="684"/>
      <c r="CA30" s="684"/>
      <c r="CB30" s="685"/>
      <c r="CD30" s="688"/>
      <c r="CE30" s="689"/>
      <c r="CF30" s="639" t="s">
        <v>293</v>
      </c>
      <c r="CG30" s="640"/>
      <c r="CH30" s="640"/>
      <c r="CI30" s="640"/>
      <c r="CJ30" s="640"/>
      <c r="CK30" s="640"/>
      <c r="CL30" s="640"/>
      <c r="CM30" s="640"/>
      <c r="CN30" s="640"/>
      <c r="CO30" s="640"/>
      <c r="CP30" s="640"/>
      <c r="CQ30" s="641"/>
      <c r="CR30" s="625">
        <v>234041</v>
      </c>
      <c r="CS30" s="626"/>
      <c r="CT30" s="626"/>
      <c r="CU30" s="626"/>
      <c r="CV30" s="626"/>
      <c r="CW30" s="626"/>
      <c r="CX30" s="626"/>
      <c r="CY30" s="627"/>
      <c r="CZ30" s="659">
        <v>6.9</v>
      </c>
      <c r="DA30" s="660"/>
      <c r="DB30" s="660"/>
      <c r="DC30" s="661"/>
      <c r="DD30" s="634">
        <v>228312</v>
      </c>
      <c r="DE30" s="626"/>
      <c r="DF30" s="626"/>
      <c r="DG30" s="626"/>
      <c r="DH30" s="626"/>
      <c r="DI30" s="626"/>
      <c r="DJ30" s="626"/>
      <c r="DK30" s="627"/>
      <c r="DL30" s="634">
        <v>228312</v>
      </c>
      <c r="DM30" s="626"/>
      <c r="DN30" s="626"/>
      <c r="DO30" s="626"/>
      <c r="DP30" s="626"/>
      <c r="DQ30" s="626"/>
      <c r="DR30" s="626"/>
      <c r="DS30" s="626"/>
      <c r="DT30" s="626"/>
      <c r="DU30" s="626"/>
      <c r="DV30" s="627"/>
      <c r="DW30" s="630">
        <v>10.4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271971</v>
      </c>
      <c r="S31" s="626"/>
      <c r="T31" s="626"/>
      <c r="U31" s="626"/>
      <c r="V31" s="626"/>
      <c r="W31" s="626"/>
      <c r="X31" s="626"/>
      <c r="Y31" s="627"/>
      <c r="Z31" s="628">
        <v>7.4</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97.8</v>
      </c>
      <c r="BH31" s="657"/>
      <c r="BI31" s="657"/>
      <c r="BJ31" s="657"/>
      <c r="BK31" s="657"/>
      <c r="BL31" s="657"/>
      <c r="BM31" s="631">
        <v>90.8</v>
      </c>
      <c r="BN31" s="681"/>
      <c r="BO31" s="681"/>
      <c r="BP31" s="681"/>
      <c r="BQ31" s="682"/>
      <c r="BR31" s="680">
        <v>97.6</v>
      </c>
      <c r="BS31" s="657"/>
      <c r="BT31" s="657"/>
      <c r="BU31" s="657"/>
      <c r="BV31" s="657"/>
      <c r="BW31" s="657"/>
      <c r="BX31" s="631">
        <v>90.2</v>
      </c>
      <c r="BY31" s="681"/>
      <c r="BZ31" s="681"/>
      <c r="CA31" s="681"/>
      <c r="CB31" s="682"/>
      <c r="CD31" s="688"/>
      <c r="CE31" s="689"/>
      <c r="CF31" s="639" t="s">
        <v>297</v>
      </c>
      <c r="CG31" s="640"/>
      <c r="CH31" s="640"/>
      <c r="CI31" s="640"/>
      <c r="CJ31" s="640"/>
      <c r="CK31" s="640"/>
      <c r="CL31" s="640"/>
      <c r="CM31" s="640"/>
      <c r="CN31" s="640"/>
      <c r="CO31" s="640"/>
      <c r="CP31" s="640"/>
      <c r="CQ31" s="641"/>
      <c r="CR31" s="625">
        <v>35894</v>
      </c>
      <c r="CS31" s="657"/>
      <c r="CT31" s="657"/>
      <c r="CU31" s="657"/>
      <c r="CV31" s="657"/>
      <c r="CW31" s="657"/>
      <c r="CX31" s="657"/>
      <c r="CY31" s="658"/>
      <c r="CZ31" s="659">
        <v>1.1000000000000001</v>
      </c>
      <c r="DA31" s="660"/>
      <c r="DB31" s="660"/>
      <c r="DC31" s="661"/>
      <c r="DD31" s="634">
        <v>35339</v>
      </c>
      <c r="DE31" s="657"/>
      <c r="DF31" s="657"/>
      <c r="DG31" s="657"/>
      <c r="DH31" s="657"/>
      <c r="DI31" s="657"/>
      <c r="DJ31" s="657"/>
      <c r="DK31" s="658"/>
      <c r="DL31" s="634">
        <v>35339</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61698</v>
      </c>
      <c r="S32" s="626"/>
      <c r="T32" s="626"/>
      <c r="U32" s="626"/>
      <c r="V32" s="626"/>
      <c r="W32" s="626"/>
      <c r="X32" s="626"/>
      <c r="Y32" s="627"/>
      <c r="Z32" s="628">
        <v>1.7</v>
      </c>
      <c r="AA32" s="628"/>
      <c r="AB32" s="628"/>
      <c r="AC32" s="628"/>
      <c r="AD32" s="629">
        <v>290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97.4</v>
      </c>
      <c r="BH32" s="693"/>
      <c r="BI32" s="693"/>
      <c r="BJ32" s="693"/>
      <c r="BK32" s="693"/>
      <c r="BL32" s="693"/>
      <c r="BM32" s="694">
        <v>91</v>
      </c>
      <c r="BN32" s="693"/>
      <c r="BO32" s="693"/>
      <c r="BP32" s="693"/>
      <c r="BQ32" s="695"/>
      <c r="BR32" s="692">
        <v>97.8</v>
      </c>
      <c r="BS32" s="693"/>
      <c r="BT32" s="693"/>
      <c r="BU32" s="693"/>
      <c r="BV32" s="693"/>
      <c r="BW32" s="693"/>
      <c r="BX32" s="694">
        <v>91</v>
      </c>
      <c r="BY32" s="693"/>
      <c r="BZ32" s="693"/>
      <c r="CA32" s="693"/>
      <c r="CB32" s="695"/>
      <c r="CD32" s="690"/>
      <c r="CE32" s="691"/>
      <c r="CF32" s="639" t="s">
        <v>300</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237616</v>
      </c>
      <c r="S33" s="626"/>
      <c r="T33" s="626"/>
      <c r="U33" s="626"/>
      <c r="V33" s="626"/>
      <c r="W33" s="626"/>
      <c r="X33" s="626"/>
      <c r="Y33" s="627"/>
      <c r="Z33" s="628">
        <v>6.5</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1711110</v>
      </c>
      <c r="CS33" s="657"/>
      <c r="CT33" s="657"/>
      <c r="CU33" s="657"/>
      <c r="CV33" s="657"/>
      <c r="CW33" s="657"/>
      <c r="CX33" s="657"/>
      <c r="CY33" s="658"/>
      <c r="CZ33" s="659">
        <v>50.3</v>
      </c>
      <c r="DA33" s="660"/>
      <c r="DB33" s="660"/>
      <c r="DC33" s="661"/>
      <c r="DD33" s="634">
        <v>1448272</v>
      </c>
      <c r="DE33" s="657"/>
      <c r="DF33" s="657"/>
      <c r="DG33" s="657"/>
      <c r="DH33" s="657"/>
      <c r="DI33" s="657"/>
      <c r="DJ33" s="657"/>
      <c r="DK33" s="658"/>
      <c r="DL33" s="634">
        <v>905809</v>
      </c>
      <c r="DM33" s="657"/>
      <c r="DN33" s="657"/>
      <c r="DO33" s="657"/>
      <c r="DP33" s="657"/>
      <c r="DQ33" s="657"/>
      <c r="DR33" s="657"/>
      <c r="DS33" s="657"/>
      <c r="DT33" s="657"/>
      <c r="DU33" s="657"/>
      <c r="DV33" s="658"/>
      <c r="DW33" s="630">
        <v>41.2</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541363</v>
      </c>
      <c r="CS34" s="626"/>
      <c r="CT34" s="626"/>
      <c r="CU34" s="626"/>
      <c r="CV34" s="626"/>
      <c r="CW34" s="626"/>
      <c r="CX34" s="626"/>
      <c r="CY34" s="627"/>
      <c r="CZ34" s="659">
        <v>15.9</v>
      </c>
      <c r="DA34" s="660"/>
      <c r="DB34" s="660"/>
      <c r="DC34" s="661"/>
      <c r="DD34" s="634">
        <v>406986</v>
      </c>
      <c r="DE34" s="626"/>
      <c r="DF34" s="626"/>
      <c r="DG34" s="626"/>
      <c r="DH34" s="626"/>
      <c r="DI34" s="626"/>
      <c r="DJ34" s="626"/>
      <c r="DK34" s="627"/>
      <c r="DL34" s="634">
        <v>244736</v>
      </c>
      <c r="DM34" s="626"/>
      <c r="DN34" s="626"/>
      <c r="DO34" s="626"/>
      <c r="DP34" s="626"/>
      <c r="DQ34" s="626"/>
      <c r="DR34" s="626"/>
      <c r="DS34" s="626"/>
      <c r="DT34" s="626"/>
      <c r="DU34" s="626"/>
      <c r="DV34" s="627"/>
      <c r="DW34" s="630">
        <v>11.1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131016</v>
      </c>
      <c r="S35" s="626"/>
      <c r="T35" s="626"/>
      <c r="U35" s="626"/>
      <c r="V35" s="626"/>
      <c r="W35" s="626"/>
      <c r="X35" s="626"/>
      <c r="Y35" s="627"/>
      <c r="Z35" s="628">
        <v>3.6</v>
      </c>
      <c r="AA35" s="628"/>
      <c r="AB35" s="628"/>
      <c r="AC35" s="628"/>
      <c r="AD35" s="629" t="s">
        <v>110</v>
      </c>
      <c r="AE35" s="629"/>
      <c r="AF35" s="629"/>
      <c r="AG35" s="629"/>
      <c r="AH35" s="629"/>
      <c r="AI35" s="629"/>
      <c r="AJ35" s="629"/>
      <c r="AK35" s="629"/>
      <c r="AL35" s="630" t="s">
        <v>110</v>
      </c>
      <c r="AM35" s="631"/>
      <c r="AN35" s="631"/>
      <c r="AO35" s="632"/>
      <c r="AP35" s="188"/>
      <c r="AQ35" s="636" t="s">
        <v>308</v>
      </c>
      <c r="AR35" s="637"/>
      <c r="AS35" s="637"/>
      <c r="AT35" s="637"/>
      <c r="AU35" s="637"/>
      <c r="AV35" s="637"/>
      <c r="AW35" s="637"/>
      <c r="AX35" s="637"/>
      <c r="AY35" s="638"/>
      <c r="AZ35" s="614">
        <v>508899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97778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16752</v>
      </c>
      <c r="CS35" s="657"/>
      <c r="CT35" s="657"/>
      <c r="CU35" s="657"/>
      <c r="CV35" s="657"/>
      <c r="CW35" s="657"/>
      <c r="CX35" s="657"/>
      <c r="CY35" s="658"/>
      <c r="CZ35" s="659">
        <v>0.5</v>
      </c>
      <c r="DA35" s="660"/>
      <c r="DB35" s="660"/>
      <c r="DC35" s="661"/>
      <c r="DD35" s="634">
        <v>12654</v>
      </c>
      <c r="DE35" s="657"/>
      <c r="DF35" s="657"/>
      <c r="DG35" s="657"/>
      <c r="DH35" s="657"/>
      <c r="DI35" s="657"/>
      <c r="DJ35" s="657"/>
      <c r="DK35" s="658"/>
      <c r="DL35" s="634">
        <v>12654</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3652843</v>
      </c>
      <c r="S36" s="698"/>
      <c r="T36" s="698"/>
      <c r="U36" s="698"/>
      <c r="V36" s="698"/>
      <c r="W36" s="698"/>
      <c r="X36" s="698"/>
      <c r="Y36" s="699"/>
      <c r="Z36" s="700">
        <v>100</v>
      </c>
      <c r="AA36" s="700"/>
      <c r="AB36" s="700"/>
      <c r="AC36" s="700"/>
      <c r="AD36" s="701">
        <v>2067366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96010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85393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469669</v>
      </c>
      <c r="CS36" s="626"/>
      <c r="CT36" s="626"/>
      <c r="CU36" s="626"/>
      <c r="CV36" s="626"/>
      <c r="CW36" s="626"/>
      <c r="CX36" s="626"/>
      <c r="CY36" s="627"/>
      <c r="CZ36" s="659">
        <v>13.8</v>
      </c>
      <c r="DA36" s="660"/>
      <c r="DB36" s="660"/>
      <c r="DC36" s="661"/>
      <c r="DD36" s="634">
        <v>427379</v>
      </c>
      <c r="DE36" s="626"/>
      <c r="DF36" s="626"/>
      <c r="DG36" s="626"/>
      <c r="DH36" s="626"/>
      <c r="DI36" s="626"/>
      <c r="DJ36" s="626"/>
      <c r="DK36" s="627"/>
      <c r="DL36" s="634">
        <v>325460</v>
      </c>
      <c r="DM36" s="626"/>
      <c r="DN36" s="626"/>
      <c r="DO36" s="626"/>
      <c r="DP36" s="626"/>
      <c r="DQ36" s="626"/>
      <c r="DR36" s="626"/>
      <c r="DS36" s="626"/>
      <c r="DT36" s="626"/>
      <c r="DU36" s="626"/>
      <c r="DV36" s="627"/>
      <c r="DW36" s="630">
        <v>14.8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1624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1558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134626</v>
      </c>
      <c r="CS37" s="657"/>
      <c r="CT37" s="657"/>
      <c r="CU37" s="657"/>
      <c r="CV37" s="657"/>
      <c r="CW37" s="657"/>
      <c r="CX37" s="657"/>
      <c r="CY37" s="658"/>
      <c r="CZ37" s="659">
        <v>4</v>
      </c>
      <c r="DA37" s="660"/>
      <c r="DB37" s="660"/>
      <c r="DC37" s="661"/>
      <c r="DD37" s="634">
        <v>132792</v>
      </c>
      <c r="DE37" s="657"/>
      <c r="DF37" s="657"/>
      <c r="DG37" s="657"/>
      <c r="DH37" s="657"/>
      <c r="DI37" s="657"/>
      <c r="DJ37" s="657"/>
      <c r="DK37" s="658"/>
      <c r="DL37" s="634">
        <v>101213</v>
      </c>
      <c r="DM37" s="657"/>
      <c r="DN37" s="657"/>
      <c r="DO37" s="657"/>
      <c r="DP37" s="657"/>
      <c r="DQ37" s="657"/>
      <c r="DR37" s="657"/>
      <c r="DS37" s="657"/>
      <c r="DT37" s="657"/>
      <c r="DU37" s="657"/>
      <c r="DV37" s="658"/>
      <c r="DW37" s="630">
        <v>4.5999999999999996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2535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508599</v>
      </c>
      <c r="CS38" s="626"/>
      <c r="CT38" s="626"/>
      <c r="CU38" s="626"/>
      <c r="CV38" s="626"/>
      <c r="CW38" s="626"/>
      <c r="CX38" s="626"/>
      <c r="CY38" s="627"/>
      <c r="CZ38" s="659">
        <v>14.9</v>
      </c>
      <c r="DA38" s="660"/>
      <c r="DB38" s="660"/>
      <c r="DC38" s="661"/>
      <c r="DD38" s="634">
        <v>441019</v>
      </c>
      <c r="DE38" s="626"/>
      <c r="DF38" s="626"/>
      <c r="DG38" s="626"/>
      <c r="DH38" s="626"/>
      <c r="DI38" s="626"/>
      <c r="DJ38" s="626"/>
      <c r="DK38" s="627"/>
      <c r="DL38" s="634">
        <v>322959</v>
      </c>
      <c r="DM38" s="626"/>
      <c r="DN38" s="626"/>
      <c r="DO38" s="626"/>
      <c r="DP38" s="626"/>
      <c r="DQ38" s="626"/>
      <c r="DR38" s="626"/>
      <c r="DS38" s="626"/>
      <c r="DT38" s="626"/>
      <c r="DU38" s="626"/>
      <c r="DV38" s="627"/>
      <c r="DW38" s="630">
        <v>14.7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174727</v>
      </c>
      <c r="CS39" s="657"/>
      <c r="CT39" s="657"/>
      <c r="CU39" s="657"/>
      <c r="CV39" s="657"/>
      <c r="CW39" s="657"/>
      <c r="CX39" s="657"/>
      <c r="CY39" s="658"/>
      <c r="CZ39" s="659">
        <v>5.0999999999999996</v>
      </c>
      <c r="DA39" s="660"/>
      <c r="DB39" s="660"/>
      <c r="DC39" s="661"/>
      <c r="DD39" s="634">
        <v>160234</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167538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243427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312604</v>
      </c>
      <c r="CS42" s="626"/>
      <c r="CT42" s="626"/>
      <c r="CU42" s="626"/>
      <c r="CV42" s="626"/>
      <c r="CW42" s="626"/>
      <c r="CX42" s="626"/>
      <c r="CY42" s="627"/>
      <c r="CZ42" s="659">
        <v>9.1999999999999993</v>
      </c>
      <c r="DA42" s="708"/>
      <c r="DB42" s="708"/>
      <c r="DC42" s="709"/>
      <c r="DD42" s="634">
        <v>67188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8269</v>
      </c>
      <c r="CS43" s="657"/>
      <c r="CT43" s="657"/>
      <c r="CU43" s="657"/>
      <c r="CV43" s="657"/>
      <c r="CW43" s="657"/>
      <c r="CX43" s="657"/>
      <c r="CY43" s="658"/>
      <c r="CZ43" s="659">
        <v>0.2</v>
      </c>
      <c r="DA43" s="660"/>
      <c r="DB43" s="660"/>
      <c r="DC43" s="661"/>
      <c r="DD43" s="634">
        <v>8269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288</v>
      </c>
      <c r="CE44" s="732"/>
      <c r="CF44" s="622" t="s">
        <v>338</v>
      </c>
      <c r="CG44" s="623"/>
      <c r="CH44" s="623"/>
      <c r="CI44" s="623"/>
      <c r="CJ44" s="623"/>
      <c r="CK44" s="623"/>
      <c r="CL44" s="623"/>
      <c r="CM44" s="623"/>
      <c r="CN44" s="623"/>
      <c r="CO44" s="623"/>
      <c r="CP44" s="623"/>
      <c r="CQ44" s="624"/>
      <c r="CR44" s="625">
        <v>312604</v>
      </c>
      <c r="CS44" s="626"/>
      <c r="CT44" s="626"/>
      <c r="CU44" s="626"/>
      <c r="CV44" s="626"/>
      <c r="CW44" s="626"/>
      <c r="CX44" s="626"/>
      <c r="CY44" s="627"/>
      <c r="CZ44" s="659">
        <v>9.1999999999999993</v>
      </c>
      <c r="DA44" s="708"/>
      <c r="DB44" s="708"/>
      <c r="DC44" s="709"/>
      <c r="DD44" s="634">
        <v>67188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204468</v>
      </c>
      <c r="CS45" s="657"/>
      <c r="CT45" s="657"/>
      <c r="CU45" s="657"/>
      <c r="CV45" s="657"/>
      <c r="CW45" s="657"/>
      <c r="CX45" s="657"/>
      <c r="CY45" s="658"/>
      <c r="CZ45" s="659">
        <v>6</v>
      </c>
      <c r="DA45" s="660"/>
      <c r="DB45" s="660"/>
      <c r="DC45" s="661"/>
      <c r="DD45" s="634">
        <v>14164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106828</v>
      </c>
      <c r="CS46" s="626"/>
      <c r="CT46" s="626"/>
      <c r="CU46" s="626"/>
      <c r="CV46" s="626"/>
      <c r="CW46" s="626"/>
      <c r="CX46" s="626"/>
      <c r="CY46" s="627"/>
      <c r="CZ46" s="659">
        <v>3.1</v>
      </c>
      <c r="DA46" s="708"/>
      <c r="DB46" s="708"/>
      <c r="DC46" s="709"/>
      <c r="DD46" s="634">
        <v>51716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3402793</v>
      </c>
      <c r="CS49" s="693"/>
      <c r="CT49" s="693"/>
      <c r="CU49" s="693"/>
      <c r="CV49" s="693"/>
      <c r="CW49" s="693"/>
      <c r="CX49" s="693"/>
      <c r="CY49" s="720"/>
      <c r="CZ49" s="721">
        <v>100</v>
      </c>
      <c r="DA49" s="722"/>
      <c r="DB49" s="722"/>
      <c r="DC49" s="723"/>
      <c r="DD49" s="724">
        <v>2529754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3644</v>
      </c>
      <c r="R7" s="755"/>
      <c r="S7" s="755"/>
      <c r="T7" s="755"/>
      <c r="U7" s="755"/>
      <c r="V7" s="755">
        <v>3399</v>
      </c>
      <c r="W7" s="755"/>
      <c r="X7" s="755"/>
      <c r="Y7" s="755"/>
      <c r="Z7" s="755"/>
      <c r="AA7" s="755">
        <v>245</v>
      </c>
      <c r="AB7" s="755"/>
      <c r="AC7" s="755"/>
      <c r="AD7" s="755"/>
      <c r="AE7" s="756"/>
      <c r="AF7" s="757">
        <v>245</v>
      </c>
      <c r="AG7" s="758"/>
      <c r="AH7" s="758"/>
      <c r="AI7" s="758"/>
      <c r="AJ7" s="759"/>
      <c r="AK7" s="794">
        <v>25</v>
      </c>
      <c r="AL7" s="795"/>
      <c r="AM7" s="795"/>
      <c r="AN7" s="795"/>
      <c r="AO7" s="795"/>
      <c r="AP7" s="795">
        <v>2935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-1</v>
      </c>
      <c r="CI7" s="792"/>
      <c r="CJ7" s="792"/>
      <c r="CK7" s="792"/>
      <c r="CL7" s="793"/>
      <c r="CM7" s="791">
        <v>1835</v>
      </c>
      <c r="CN7" s="792"/>
      <c r="CO7" s="792"/>
      <c r="CP7" s="792"/>
      <c r="CQ7" s="793"/>
      <c r="CR7" s="791">
        <v>9</v>
      </c>
      <c r="CS7" s="792"/>
      <c r="CT7" s="792"/>
      <c r="CU7" s="792"/>
      <c r="CV7" s="793"/>
      <c r="CW7" s="791">
        <v>1</v>
      </c>
      <c r="CX7" s="792"/>
      <c r="CY7" s="792"/>
      <c r="CZ7" s="792"/>
      <c r="DA7" s="793"/>
      <c r="DB7" s="791" t="s">
        <v>549</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29</v>
      </c>
      <c r="R8" s="779"/>
      <c r="S8" s="779"/>
      <c r="T8" s="779"/>
      <c r="U8" s="779"/>
      <c r="V8" s="779">
        <v>24</v>
      </c>
      <c r="W8" s="779"/>
      <c r="X8" s="779"/>
      <c r="Y8" s="779"/>
      <c r="Z8" s="779"/>
      <c r="AA8" s="779">
        <v>5</v>
      </c>
      <c r="AB8" s="779"/>
      <c r="AC8" s="779"/>
      <c r="AD8" s="779"/>
      <c r="AE8" s="780"/>
      <c r="AF8" s="781">
        <v>5</v>
      </c>
      <c r="AG8" s="782"/>
      <c r="AH8" s="782"/>
      <c r="AI8" s="782"/>
      <c r="AJ8" s="783"/>
      <c r="AK8" s="784" t="s">
        <v>550</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39</v>
      </c>
      <c r="CI8" s="802"/>
      <c r="CJ8" s="802"/>
      <c r="CK8" s="802"/>
      <c r="CL8" s="803"/>
      <c r="CM8" s="801">
        <v>910</v>
      </c>
      <c r="CN8" s="802"/>
      <c r="CO8" s="802"/>
      <c r="CP8" s="802"/>
      <c r="CQ8" s="803"/>
      <c r="CR8" s="801">
        <v>0</v>
      </c>
      <c r="CS8" s="802"/>
      <c r="CT8" s="802"/>
      <c r="CU8" s="802"/>
      <c r="CV8" s="803"/>
      <c r="CW8" s="801" t="s">
        <v>549</v>
      </c>
      <c r="CX8" s="802"/>
      <c r="CY8" s="802"/>
      <c r="CZ8" s="802"/>
      <c r="DA8" s="803"/>
      <c r="DB8" s="801" t="s">
        <v>549</v>
      </c>
      <c r="DC8" s="802"/>
      <c r="DD8" s="802"/>
      <c r="DE8" s="802"/>
      <c r="DF8" s="803"/>
      <c r="DG8" s="801" t="s">
        <v>549</v>
      </c>
      <c r="DH8" s="802"/>
      <c r="DI8" s="802"/>
      <c r="DJ8" s="802"/>
      <c r="DK8" s="803"/>
      <c r="DL8" s="801" t="s">
        <v>549</v>
      </c>
      <c r="DM8" s="802"/>
      <c r="DN8" s="802"/>
      <c r="DO8" s="802"/>
      <c r="DP8" s="803"/>
      <c r="DQ8" s="801" t="s">
        <v>549</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3653</v>
      </c>
      <c r="R23" s="814"/>
      <c r="S23" s="814"/>
      <c r="T23" s="814"/>
      <c r="U23" s="814"/>
      <c r="V23" s="814">
        <v>3403</v>
      </c>
      <c r="W23" s="814"/>
      <c r="X23" s="814"/>
      <c r="Y23" s="814"/>
      <c r="Z23" s="814"/>
      <c r="AA23" s="814">
        <v>250</v>
      </c>
      <c r="AB23" s="814"/>
      <c r="AC23" s="814"/>
      <c r="AD23" s="814"/>
      <c r="AE23" s="815"/>
      <c r="AF23" s="816">
        <v>250</v>
      </c>
      <c r="AG23" s="814"/>
      <c r="AH23" s="814"/>
      <c r="AI23" s="814"/>
      <c r="AJ23" s="817"/>
      <c r="AK23" s="818"/>
      <c r="AL23" s="819"/>
      <c r="AM23" s="819"/>
      <c r="AN23" s="819"/>
      <c r="AO23" s="819"/>
      <c r="AP23" s="814">
        <v>2935</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1498</v>
      </c>
      <c r="R28" s="843"/>
      <c r="S28" s="843"/>
      <c r="T28" s="843"/>
      <c r="U28" s="843"/>
      <c r="V28" s="843">
        <v>1400</v>
      </c>
      <c r="W28" s="843"/>
      <c r="X28" s="843"/>
      <c r="Y28" s="843"/>
      <c r="Z28" s="843"/>
      <c r="AA28" s="843">
        <v>98</v>
      </c>
      <c r="AB28" s="843"/>
      <c r="AC28" s="843"/>
      <c r="AD28" s="843"/>
      <c r="AE28" s="844"/>
      <c r="AF28" s="845">
        <v>98</v>
      </c>
      <c r="AG28" s="843"/>
      <c r="AH28" s="843"/>
      <c r="AI28" s="843"/>
      <c r="AJ28" s="846"/>
      <c r="AK28" s="847">
        <v>91</v>
      </c>
      <c r="AL28" s="838"/>
      <c r="AM28" s="838"/>
      <c r="AN28" s="838"/>
      <c r="AO28" s="838"/>
      <c r="AP28" s="838" t="s">
        <v>548</v>
      </c>
      <c r="AQ28" s="838"/>
      <c r="AR28" s="838"/>
      <c r="AS28" s="838"/>
      <c r="AT28" s="838"/>
      <c r="AU28" s="838" t="s">
        <v>548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104</v>
      </c>
      <c r="R29" s="779"/>
      <c r="S29" s="779"/>
      <c r="T29" s="779"/>
      <c r="U29" s="779"/>
      <c r="V29" s="779">
        <v>103</v>
      </c>
      <c r="W29" s="779"/>
      <c r="X29" s="779"/>
      <c r="Y29" s="779"/>
      <c r="Z29" s="779"/>
      <c r="AA29" s="779">
        <v>1</v>
      </c>
      <c r="AB29" s="779"/>
      <c r="AC29" s="779"/>
      <c r="AD29" s="779"/>
      <c r="AE29" s="780"/>
      <c r="AF29" s="781">
        <v>1</v>
      </c>
      <c r="AG29" s="782"/>
      <c r="AH29" s="782"/>
      <c r="AI29" s="782"/>
      <c r="AJ29" s="783"/>
      <c r="AK29" s="850">
        <v>76</v>
      </c>
      <c r="AL29" s="851"/>
      <c r="AM29" s="851"/>
      <c r="AN29" s="851"/>
      <c r="AO29" s="851"/>
      <c r="AP29" s="851">
        <v>261</v>
      </c>
      <c r="AQ29" s="851"/>
      <c r="AR29" s="851"/>
      <c r="AS29" s="851"/>
      <c r="AT29" s="851"/>
      <c r="AU29" s="851">
        <v>261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817</v>
      </c>
      <c r="R30" s="779"/>
      <c r="S30" s="779"/>
      <c r="T30" s="779"/>
      <c r="U30" s="779"/>
      <c r="V30" s="779">
        <v>784</v>
      </c>
      <c r="W30" s="779"/>
      <c r="X30" s="779"/>
      <c r="Y30" s="779"/>
      <c r="Z30" s="779"/>
      <c r="AA30" s="779">
        <v>33</v>
      </c>
      <c r="AB30" s="779"/>
      <c r="AC30" s="779"/>
      <c r="AD30" s="779"/>
      <c r="AE30" s="780"/>
      <c r="AF30" s="781">
        <v>33</v>
      </c>
      <c r="AG30" s="782"/>
      <c r="AH30" s="782"/>
      <c r="AI30" s="782"/>
      <c r="AJ30" s="783"/>
      <c r="AK30" s="850">
        <v>117</v>
      </c>
      <c r="AL30" s="851"/>
      <c r="AM30" s="851"/>
      <c r="AN30" s="851"/>
      <c r="AO30" s="851"/>
      <c r="AP30" s="851" t="s">
        <v>548</v>
      </c>
      <c r="AQ30" s="851"/>
      <c r="AR30" s="851"/>
      <c r="AS30" s="851"/>
      <c r="AT30" s="851"/>
      <c r="AU30" s="851" t="s">
        <v>548</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v>
      </c>
      <c r="R31" s="779"/>
      <c r="S31" s="779"/>
      <c r="T31" s="779"/>
      <c r="U31" s="779"/>
      <c r="V31" s="779">
        <v>9</v>
      </c>
      <c r="W31" s="779"/>
      <c r="X31" s="779"/>
      <c r="Y31" s="779"/>
      <c r="Z31" s="779"/>
      <c r="AA31" s="779">
        <v>2</v>
      </c>
      <c r="AB31" s="779"/>
      <c r="AC31" s="779"/>
      <c r="AD31" s="779"/>
      <c r="AE31" s="780"/>
      <c r="AF31" s="781">
        <v>2</v>
      </c>
      <c r="AG31" s="782"/>
      <c r="AH31" s="782"/>
      <c r="AI31" s="782"/>
      <c r="AJ31" s="783"/>
      <c r="AK31" s="850">
        <v>0</v>
      </c>
      <c r="AL31" s="851"/>
      <c r="AM31" s="851"/>
      <c r="AN31" s="851"/>
      <c r="AO31" s="851"/>
      <c r="AP31" s="851" t="s">
        <v>548</v>
      </c>
      <c r="AQ31" s="851"/>
      <c r="AR31" s="851"/>
      <c r="AS31" s="851"/>
      <c r="AT31" s="851"/>
      <c r="AU31" s="851" t="s">
        <v>548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126</v>
      </c>
      <c r="R32" s="779"/>
      <c r="S32" s="779"/>
      <c r="T32" s="779"/>
      <c r="U32" s="779"/>
      <c r="V32" s="779">
        <v>125</v>
      </c>
      <c r="W32" s="779"/>
      <c r="X32" s="779"/>
      <c r="Y32" s="779"/>
      <c r="Z32" s="779"/>
      <c r="AA32" s="779">
        <v>1</v>
      </c>
      <c r="AB32" s="779"/>
      <c r="AC32" s="779"/>
      <c r="AD32" s="779"/>
      <c r="AE32" s="780"/>
      <c r="AF32" s="781">
        <v>1</v>
      </c>
      <c r="AG32" s="782"/>
      <c r="AH32" s="782"/>
      <c r="AI32" s="782"/>
      <c r="AJ32" s="783"/>
      <c r="AK32" s="850">
        <v>29</v>
      </c>
      <c r="AL32" s="851"/>
      <c r="AM32" s="851"/>
      <c r="AN32" s="851"/>
      <c r="AO32" s="851"/>
      <c r="AP32" s="851" t="s">
        <v>548</v>
      </c>
      <c r="AQ32" s="851"/>
      <c r="AR32" s="851"/>
      <c r="AS32" s="851"/>
      <c r="AT32" s="851"/>
      <c r="AU32" s="851" t="s">
        <v>548</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226</v>
      </c>
      <c r="R33" s="779"/>
      <c r="S33" s="779"/>
      <c r="T33" s="779"/>
      <c r="U33" s="779"/>
      <c r="V33" s="779">
        <v>208</v>
      </c>
      <c r="W33" s="779"/>
      <c r="X33" s="779"/>
      <c r="Y33" s="779"/>
      <c r="Z33" s="779"/>
      <c r="AA33" s="779">
        <v>18</v>
      </c>
      <c r="AB33" s="779"/>
      <c r="AC33" s="779"/>
      <c r="AD33" s="779"/>
      <c r="AE33" s="780"/>
      <c r="AF33" s="781">
        <v>24</v>
      </c>
      <c r="AG33" s="782"/>
      <c r="AH33" s="782"/>
      <c r="AI33" s="782"/>
      <c r="AJ33" s="783"/>
      <c r="AK33" s="850">
        <v>0</v>
      </c>
      <c r="AL33" s="851"/>
      <c r="AM33" s="851"/>
      <c r="AN33" s="851"/>
      <c r="AO33" s="851"/>
      <c r="AP33" s="851">
        <v>838</v>
      </c>
      <c r="AQ33" s="851"/>
      <c r="AR33" s="851"/>
      <c r="AS33" s="851"/>
      <c r="AT33" s="851"/>
      <c r="AU33" s="851" t="s">
        <v>548</v>
      </c>
      <c r="AV33" s="851"/>
      <c r="AW33" s="851"/>
      <c r="AX33" s="851"/>
      <c r="AY33" s="851"/>
      <c r="AZ33" s="852" t="s">
        <v>548</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261</v>
      </c>
      <c r="R34" s="779"/>
      <c r="S34" s="779"/>
      <c r="T34" s="779"/>
      <c r="U34" s="779"/>
      <c r="V34" s="779">
        <v>260</v>
      </c>
      <c r="W34" s="779"/>
      <c r="X34" s="779"/>
      <c r="Y34" s="779"/>
      <c r="Z34" s="779"/>
      <c r="AA34" s="779">
        <v>1</v>
      </c>
      <c r="AB34" s="779"/>
      <c r="AC34" s="779"/>
      <c r="AD34" s="779"/>
      <c r="AE34" s="780"/>
      <c r="AF34" s="781">
        <v>1</v>
      </c>
      <c r="AG34" s="782"/>
      <c r="AH34" s="782"/>
      <c r="AI34" s="782"/>
      <c r="AJ34" s="783"/>
      <c r="AK34" s="850">
        <v>96</v>
      </c>
      <c r="AL34" s="851"/>
      <c r="AM34" s="851"/>
      <c r="AN34" s="851"/>
      <c r="AO34" s="851"/>
      <c r="AP34" s="851">
        <v>1469</v>
      </c>
      <c r="AQ34" s="851"/>
      <c r="AR34" s="851"/>
      <c r="AS34" s="851"/>
      <c r="AT34" s="851"/>
      <c r="AU34" s="851">
        <v>1466</v>
      </c>
      <c r="AV34" s="851"/>
      <c r="AW34" s="851"/>
      <c r="AX34" s="851"/>
      <c r="AY34" s="851"/>
      <c r="AZ34" s="852" t="s">
        <v>548</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159</v>
      </c>
      <c r="AG63" s="862"/>
      <c r="AH63" s="862"/>
      <c r="AI63" s="862"/>
      <c r="AJ63" s="863"/>
      <c r="AK63" s="864"/>
      <c r="AL63" s="859"/>
      <c r="AM63" s="859"/>
      <c r="AN63" s="859"/>
      <c r="AO63" s="859"/>
      <c r="AP63" s="862">
        <v>2568</v>
      </c>
      <c r="AQ63" s="862"/>
      <c r="AR63" s="862"/>
      <c r="AS63" s="862"/>
      <c r="AT63" s="862"/>
      <c r="AU63" s="862">
        <v>1727</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2169</v>
      </c>
      <c r="R68" s="886"/>
      <c r="S68" s="886"/>
      <c r="T68" s="886"/>
      <c r="U68" s="886"/>
      <c r="V68" s="886">
        <v>2038</v>
      </c>
      <c r="W68" s="886"/>
      <c r="X68" s="886"/>
      <c r="Y68" s="886"/>
      <c r="Z68" s="886"/>
      <c r="AA68" s="886">
        <v>131</v>
      </c>
      <c r="AB68" s="886"/>
      <c r="AC68" s="886"/>
      <c r="AD68" s="886"/>
      <c r="AE68" s="886"/>
      <c r="AF68" s="886">
        <v>120</v>
      </c>
      <c r="AG68" s="886"/>
      <c r="AH68" s="886"/>
      <c r="AI68" s="886"/>
      <c r="AJ68" s="886"/>
      <c r="AK68" s="886" t="s">
        <v>549</v>
      </c>
      <c r="AL68" s="886"/>
      <c r="AM68" s="886"/>
      <c r="AN68" s="886"/>
      <c r="AO68" s="886"/>
      <c r="AP68" s="886">
        <v>5331</v>
      </c>
      <c r="AQ68" s="886"/>
      <c r="AR68" s="886"/>
      <c r="AS68" s="886"/>
      <c r="AT68" s="886"/>
      <c r="AU68" s="886">
        <v>1203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4031</v>
      </c>
      <c r="R69" s="851"/>
      <c r="S69" s="851"/>
      <c r="T69" s="851"/>
      <c r="U69" s="851"/>
      <c r="V69" s="851">
        <v>3928</v>
      </c>
      <c r="W69" s="851"/>
      <c r="X69" s="851"/>
      <c r="Y69" s="851"/>
      <c r="Z69" s="851"/>
      <c r="AA69" s="851">
        <v>103</v>
      </c>
      <c r="AB69" s="851"/>
      <c r="AC69" s="851"/>
      <c r="AD69" s="851"/>
      <c r="AE69" s="851"/>
      <c r="AF69" s="851">
        <v>103</v>
      </c>
      <c r="AG69" s="851"/>
      <c r="AH69" s="851"/>
      <c r="AI69" s="851"/>
      <c r="AJ69" s="851"/>
      <c r="AK69" s="851" t="s">
        <v>550</v>
      </c>
      <c r="AL69" s="851"/>
      <c r="AM69" s="851"/>
      <c r="AN69" s="851"/>
      <c r="AO69" s="851"/>
      <c r="AP69" s="851" t="s">
        <v>549</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3104</v>
      </c>
      <c r="R70" s="851"/>
      <c r="S70" s="851"/>
      <c r="T70" s="851"/>
      <c r="U70" s="851"/>
      <c r="V70" s="851">
        <v>2681</v>
      </c>
      <c r="W70" s="851"/>
      <c r="X70" s="851"/>
      <c r="Y70" s="851"/>
      <c r="Z70" s="851"/>
      <c r="AA70" s="851">
        <v>423</v>
      </c>
      <c r="AB70" s="851"/>
      <c r="AC70" s="851"/>
      <c r="AD70" s="851"/>
      <c r="AE70" s="851"/>
      <c r="AF70" s="851">
        <v>423</v>
      </c>
      <c r="AG70" s="851"/>
      <c r="AH70" s="851"/>
      <c r="AI70" s="851"/>
      <c r="AJ70" s="851"/>
      <c r="AK70" s="851">
        <v>344</v>
      </c>
      <c r="AL70" s="851"/>
      <c r="AM70" s="851"/>
      <c r="AN70" s="851"/>
      <c r="AO70" s="851"/>
      <c r="AP70" s="851" t="s">
        <v>549</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831407</v>
      </c>
      <c r="R71" s="851"/>
      <c r="S71" s="851"/>
      <c r="T71" s="851"/>
      <c r="U71" s="851"/>
      <c r="V71" s="851">
        <v>805733</v>
      </c>
      <c r="W71" s="851"/>
      <c r="X71" s="851"/>
      <c r="Y71" s="851"/>
      <c r="Z71" s="851"/>
      <c r="AA71" s="851">
        <v>25674</v>
      </c>
      <c r="AB71" s="851"/>
      <c r="AC71" s="851"/>
      <c r="AD71" s="851"/>
      <c r="AE71" s="851"/>
      <c r="AF71" s="851">
        <v>25674</v>
      </c>
      <c r="AG71" s="851"/>
      <c r="AH71" s="851"/>
      <c r="AI71" s="851"/>
      <c r="AJ71" s="851"/>
      <c r="AK71" s="851">
        <v>7166</v>
      </c>
      <c r="AL71" s="851"/>
      <c r="AM71" s="851"/>
      <c r="AN71" s="851"/>
      <c r="AO71" s="851"/>
      <c r="AP71" s="851" t="s">
        <v>549</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831</v>
      </c>
      <c r="R72" s="851"/>
      <c r="S72" s="851"/>
      <c r="T72" s="851"/>
      <c r="U72" s="851"/>
      <c r="V72" s="851">
        <v>770</v>
      </c>
      <c r="W72" s="851"/>
      <c r="X72" s="851"/>
      <c r="Y72" s="851"/>
      <c r="Z72" s="851"/>
      <c r="AA72" s="851">
        <v>61</v>
      </c>
      <c r="AB72" s="851"/>
      <c r="AC72" s="851"/>
      <c r="AD72" s="851"/>
      <c r="AE72" s="851"/>
      <c r="AF72" s="851">
        <v>61</v>
      </c>
      <c r="AG72" s="851"/>
      <c r="AH72" s="851"/>
      <c r="AI72" s="851"/>
      <c r="AJ72" s="851"/>
      <c r="AK72" s="851" t="s">
        <v>551</v>
      </c>
      <c r="AL72" s="851"/>
      <c r="AM72" s="851"/>
      <c r="AN72" s="851"/>
      <c r="AO72" s="851"/>
      <c r="AP72" s="851" t="s">
        <v>549</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26381</v>
      </c>
      <c r="AG88" s="862"/>
      <c r="AH88" s="862"/>
      <c r="AI88" s="862"/>
      <c r="AJ88" s="862"/>
      <c r="AK88" s="859"/>
      <c r="AL88" s="859"/>
      <c r="AM88" s="859"/>
      <c r="AN88" s="859"/>
      <c r="AO88" s="859"/>
      <c r="AP88" s="862">
        <v>5331</v>
      </c>
      <c r="AQ88" s="862"/>
      <c r="AR88" s="862"/>
      <c r="AS88" s="862"/>
      <c r="AT88" s="862"/>
      <c r="AU88" s="862">
        <v>1203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v>
      </c>
      <c r="CS102" s="870"/>
      <c r="CT102" s="870"/>
      <c r="CU102" s="870"/>
      <c r="CV102" s="913"/>
      <c r="CW102" s="912">
        <v>1</v>
      </c>
      <c r="CX102" s="870"/>
      <c r="CY102" s="870"/>
      <c r="CZ102" s="870"/>
      <c r="DA102" s="913"/>
      <c r="DB102" s="912" t="s">
        <v>549</v>
      </c>
      <c r="DC102" s="870"/>
      <c r="DD102" s="870"/>
      <c r="DE102" s="870"/>
      <c r="DF102" s="913"/>
      <c r="DG102" s="912" t="s">
        <v>549</v>
      </c>
      <c r="DH102" s="870"/>
      <c r="DI102" s="870"/>
      <c r="DJ102" s="870"/>
      <c r="DK102" s="913"/>
      <c r="DL102" s="912" t="s">
        <v>549</v>
      </c>
      <c r="DM102" s="870"/>
      <c r="DN102" s="870"/>
      <c r="DO102" s="870"/>
      <c r="DP102" s="913"/>
      <c r="DQ102" s="912" t="s">
        <v>549</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305397</v>
      </c>
      <c r="AB110" s="922"/>
      <c r="AC110" s="922"/>
      <c r="AD110" s="922"/>
      <c r="AE110" s="923"/>
      <c r="AF110" s="924">
        <v>276714</v>
      </c>
      <c r="AG110" s="922"/>
      <c r="AH110" s="922"/>
      <c r="AI110" s="922"/>
      <c r="AJ110" s="923"/>
      <c r="AK110" s="924">
        <v>275769</v>
      </c>
      <c r="AL110" s="922"/>
      <c r="AM110" s="922"/>
      <c r="AN110" s="922"/>
      <c r="AO110" s="923"/>
      <c r="AP110" s="925">
        <v>14.3</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2941941</v>
      </c>
      <c r="BR110" s="957"/>
      <c r="BS110" s="957"/>
      <c r="BT110" s="957"/>
      <c r="BU110" s="957"/>
      <c r="BV110" s="957">
        <v>2936550</v>
      </c>
      <c r="BW110" s="957"/>
      <c r="BX110" s="957"/>
      <c r="BY110" s="957"/>
      <c r="BZ110" s="957"/>
      <c r="CA110" s="957">
        <v>2934620</v>
      </c>
      <c r="CB110" s="957"/>
      <c r="CC110" s="957"/>
      <c r="CD110" s="957"/>
      <c r="CE110" s="957"/>
      <c r="CF110" s="971">
        <v>151.6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1632855</v>
      </c>
      <c r="BR112" s="950"/>
      <c r="BS112" s="950"/>
      <c r="BT112" s="950"/>
      <c r="BU112" s="950"/>
      <c r="BV112" s="950">
        <v>1673586</v>
      </c>
      <c r="BW112" s="950"/>
      <c r="BX112" s="950"/>
      <c r="BY112" s="950"/>
      <c r="BZ112" s="950"/>
      <c r="CA112" s="950">
        <v>1726781</v>
      </c>
      <c r="CB112" s="950"/>
      <c r="CC112" s="950"/>
      <c r="CD112" s="950"/>
      <c r="CE112" s="950"/>
      <c r="CF112" s="944">
        <v>89.2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91659</v>
      </c>
      <c r="AB113" s="964"/>
      <c r="AC113" s="964"/>
      <c r="AD113" s="964"/>
      <c r="AE113" s="965"/>
      <c r="AF113" s="966">
        <v>81725</v>
      </c>
      <c r="AG113" s="964"/>
      <c r="AH113" s="964"/>
      <c r="AI113" s="964"/>
      <c r="AJ113" s="965"/>
      <c r="AK113" s="966">
        <v>83852</v>
      </c>
      <c r="AL113" s="964"/>
      <c r="AM113" s="964"/>
      <c r="AN113" s="964"/>
      <c r="AO113" s="965"/>
      <c r="AP113" s="967">
        <v>4.3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856916</v>
      </c>
      <c r="BR113" s="950"/>
      <c r="BS113" s="950"/>
      <c r="BT113" s="950"/>
      <c r="BU113" s="950"/>
      <c r="BV113" s="950">
        <v>933624</v>
      </c>
      <c r="BW113" s="950"/>
      <c r="BX113" s="950"/>
      <c r="BY113" s="950"/>
      <c r="BZ113" s="950"/>
      <c r="CA113" s="950">
        <v>1203312</v>
      </c>
      <c r="CB113" s="950"/>
      <c r="CC113" s="950"/>
      <c r="CD113" s="950"/>
      <c r="CE113" s="950"/>
      <c r="CF113" s="944">
        <v>62.2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5573</v>
      </c>
      <c r="AB114" s="989"/>
      <c r="AC114" s="989"/>
      <c r="AD114" s="989"/>
      <c r="AE114" s="990"/>
      <c r="AF114" s="991">
        <v>6069</v>
      </c>
      <c r="AG114" s="989"/>
      <c r="AH114" s="989"/>
      <c r="AI114" s="989"/>
      <c r="AJ114" s="990"/>
      <c r="AK114" s="991">
        <v>7980</v>
      </c>
      <c r="AL114" s="989"/>
      <c r="AM114" s="989"/>
      <c r="AN114" s="989"/>
      <c r="AO114" s="990"/>
      <c r="AP114" s="992">
        <v>0.4</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919422</v>
      </c>
      <c r="BR114" s="950"/>
      <c r="BS114" s="950"/>
      <c r="BT114" s="950"/>
      <c r="BU114" s="950"/>
      <c r="BV114" s="950">
        <v>866965</v>
      </c>
      <c r="BW114" s="950"/>
      <c r="BX114" s="950"/>
      <c r="BY114" s="950"/>
      <c r="BZ114" s="950"/>
      <c r="CA114" s="950">
        <v>933639</v>
      </c>
      <c r="CB114" s="950"/>
      <c r="CC114" s="950"/>
      <c r="CD114" s="950"/>
      <c r="CE114" s="950"/>
      <c r="CF114" s="944">
        <v>48.2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117</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402746</v>
      </c>
      <c r="AB117" s="1007"/>
      <c r="AC117" s="1007"/>
      <c r="AD117" s="1007"/>
      <c r="AE117" s="1008"/>
      <c r="AF117" s="1009">
        <v>364508</v>
      </c>
      <c r="AG117" s="1007"/>
      <c r="AH117" s="1007"/>
      <c r="AI117" s="1007"/>
      <c r="AJ117" s="1008"/>
      <c r="AK117" s="1009">
        <v>367601</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v>529</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6351663</v>
      </c>
      <c r="BR119" s="1028"/>
      <c r="BS119" s="1028"/>
      <c r="BT119" s="1028"/>
      <c r="BU119" s="1028"/>
      <c r="BV119" s="1028">
        <v>6410725</v>
      </c>
      <c r="BW119" s="1028"/>
      <c r="BX119" s="1028"/>
      <c r="BY119" s="1028"/>
      <c r="BZ119" s="1028"/>
      <c r="CA119" s="1028">
        <v>6798352</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237443</v>
      </c>
      <c r="BR120" s="957"/>
      <c r="BS120" s="957"/>
      <c r="BT120" s="957"/>
      <c r="BU120" s="957"/>
      <c r="BV120" s="957">
        <v>271342</v>
      </c>
      <c r="BW120" s="957"/>
      <c r="BX120" s="957"/>
      <c r="BY120" s="957"/>
      <c r="BZ120" s="957"/>
      <c r="CA120" s="957">
        <v>435675</v>
      </c>
      <c r="CB120" s="957"/>
      <c r="CC120" s="957"/>
      <c r="CD120" s="957"/>
      <c r="CE120" s="957"/>
      <c r="CF120" s="971">
        <v>22.5</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1334424</v>
      </c>
      <c r="DH120" s="957"/>
      <c r="DI120" s="957"/>
      <c r="DJ120" s="957"/>
      <c r="DK120" s="957"/>
      <c r="DL120" s="957">
        <v>1393659</v>
      </c>
      <c r="DM120" s="957"/>
      <c r="DN120" s="957"/>
      <c r="DO120" s="957"/>
      <c r="DP120" s="957"/>
      <c r="DQ120" s="957">
        <v>1465749</v>
      </c>
      <c r="DR120" s="957"/>
      <c r="DS120" s="957"/>
      <c r="DT120" s="957"/>
      <c r="DU120" s="957"/>
      <c r="DV120" s="958">
        <v>75.7</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105595</v>
      </c>
      <c r="BR121" s="950"/>
      <c r="BS121" s="950"/>
      <c r="BT121" s="950"/>
      <c r="BU121" s="950"/>
      <c r="BV121" s="950">
        <v>90383</v>
      </c>
      <c r="BW121" s="950"/>
      <c r="BX121" s="950"/>
      <c r="BY121" s="950"/>
      <c r="BZ121" s="950"/>
      <c r="CA121" s="950">
        <v>76867</v>
      </c>
      <c r="CB121" s="950"/>
      <c r="CC121" s="950"/>
      <c r="CD121" s="950"/>
      <c r="CE121" s="950"/>
      <c r="CF121" s="944">
        <v>4</v>
      </c>
      <c r="CG121" s="945"/>
      <c r="CH121" s="945"/>
      <c r="CI121" s="945"/>
      <c r="CJ121" s="945"/>
      <c r="CK121" s="1040"/>
      <c r="CL121" s="1041"/>
      <c r="CM121" s="1041"/>
      <c r="CN121" s="1041"/>
      <c r="CO121" s="1042"/>
      <c r="CP121" s="1050" t="s">
        <v>442</v>
      </c>
      <c r="CQ121" s="1051"/>
      <c r="CR121" s="1051"/>
      <c r="CS121" s="1051"/>
      <c r="CT121" s="1051"/>
      <c r="CU121" s="1051"/>
      <c r="CV121" s="1051"/>
      <c r="CW121" s="1051"/>
      <c r="CX121" s="1051"/>
      <c r="CY121" s="1051"/>
      <c r="CZ121" s="1051"/>
      <c r="DA121" s="1051"/>
      <c r="DB121" s="1051"/>
      <c r="DC121" s="1051"/>
      <c r="DD121" s="1051"/>
      <c r="DE121" s="1051"/>
      <c r="DF121" s="1052"/>
      <c r="DG121" s="949" t="s">
        <v>110</v>
      </c>
      <c r="DH121" s="950"/>
      <c r="DI121" s="950"/>
      <c r="DJ121" s="950"/>
      <c r="DK121" s="950"/>
      <c r="DL121" s="950">
        <v>279927</v>
      </c>
      <c r="DM121" s="950"/>
      <c r="DN121" s="950"/>
      <c r="DO121" s="950"/>
      <c r="DP121" s="950"/>
      <c r="DQ121" s="950">
        <v>261032</v>
      </c>
      <c r="DR121" s="950"/>
      <c r="DS121" s="950"/>
      <c r="DT121" s="950"/>
      <c r="DU121" s="950"/>
      <c r="DV121" s="951">
        <v>13.5</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2879617</v>
      </c>
      <c r="BR122" s="1028"/>
      <c r="BS122" s="1028"/>
      <c r="BT122" s="1028"/>
      <c r="BU122" s="1028"/>
      <c r="BV122" s="1028">
        <v>3140240</v>
      </c>
      <c r="BW122" s="1028"/>
      <c r="BX122" s="1028"/>
      <c r="BY122" s="1028"/>
      <c r="BZ122" s="1028"/>
      <c r="CA122" s="1028">
        <v>3187666</v>
      </c>
      <c r="CB122" s="1028"/>
      <c r="CC122" s="1028"/>
      <c r="CD122" s="1028"/>
      <c r="CE122" s="1028"/>
      <c r="CF122" s="1048">
        <v>164.7</v>
      </c>
      <c r="CG122" s="1049"/>
      <c r="CH122" s="1049"/>
      <c r="CI122" s="1049"/>
      <c r="CJ122" s="1049"/>
      <c r="CK122" s="1040"/>
      <c r="CL122" s="1041"/>
      <c r="CM122" s="1041"/>
      <c r="CN122" s="1041"/>
      <c r="CO122" s="1042"/>
      <c r="CP122" s="1050" t="s">
        <v>444</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3222655</v>
      </c>
      <c r="BR123" s="1096"/>
      <c r="BS123" s="1096"/>
      <c r="BT123" s="1096"/>
      <c r="BU123" s="1096"/>
      <c r="BV123" s="1096">
        <v>3501965</v>
      </c>
      <c r="BW123" s="1096"/>
      <c r="BX123" s="1096"/>
      <c r="BY123" s="1096"/>
      <c r="BZ123" s="1096"/>
      <c r="CA123" s="1096">
        <v>3700208</v>
      </c>
      <c r="CB123" s="1096"/>
      <c r="CC123" s="1096"/>
      <c r="CD123" s="1096"/>
      <c r="CE123" s="1096"/>
      <c r="CF123" s="1029"/>
      <c r="CG123" s="1030"/>
      <c r="CH123" s="1030"/>
      <c r="CI123" s="1030"/>
      <c r="CJ123" s="1031"/>
      <c r="CK123" s="1040"/>
      <c r="CL123" s="1041"/>
      <c r="CM123" s="1041"/>
      <c r="CN123" s="1041"/>
      <c r="CO123" s="1042"/>
      <c r="CP123" s="1050" t="s">
        <v>446</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168.7</v>
      </c>
      <c r="BR124" s="1058"/>
      <c r="BS124" s="1058"/>
      <c r="BT124" s="1058"/>
      <c r="BU124" s="1058"/>
      <c r="BV124" s="1058">
        <v>148.6</v>
      </c>
      <c r="BW124" s="1058"/>
      <c r="BX124" s="1058"/>
      <c r="BY124" s="1058"/>
      <c r="BZ124" s="1058"/>
      <c r="CA124" s="1058">
        <v>160</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298431</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6474</v>
      </c>
      <c r="AB128" s="1078"/>
      <c r="AC128" s="1078"/>
      <c r="AD128" s="1078"/>
      <c r="AE128" s="1079"/>
      <c r="AF128" s="1080">
        <v>6683</v>
      </c>
      <c r="AG128" s="1078"/>
      <c r="AH128" s="1078"/>
      <c r="AI128" s="1078"/>
      <c r="AJ128" s="1079"/>
      <c r="AK128" s="1080">
        <v>6284</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110</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2074252</v>
      </c>
      <c r="AB129" s="989"/>
      <c r="AC129" s="989"/>
      <c r="AD129" s="989"/>
      <c r="AE129" s="990"/>
      <c r="AF129" s="991">
        <v>2164336</v>
      </c>
      <c r="AG129" s="989"/>
      <c r="AH129" s="989"/>
      <c r="AI129" s="989"/>
      <c r="AJ129" s="990"/>
      <c r="AK129" s="991">
        <v>2152144</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220043</v>
      </c>
      <c r="AB130" s="989"/>
      <c r="AC130" s="989"/>
      <c r="AD130" s="989"/>
      <c r="AE130" s="990"/>
      <c r="AF130" s="991">
        <v>207830</v>
      </c>
      <c r="AG130" s="989"/>
      <c r="AH130" s="989"/>
      <c r="AI130" s="989"/>
      <c r="AJ130" s="990"/>
      <c r="AK130" s="991">
        <v>216992</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8.1999999999999993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1854209</v>
      </c>
      <c r="AB131" s="1014"/>
      <c r="AC131" s="1014"/>
      <c r="AD131" s="1014"/>
      <c r="AE131" s="1015"/>
      <c r="AF131" s="1013">
        <v>1956506</v>
      </c>
      <c r="AG131" s="1014"/>
      <c r="AH131" s="1014"/>
      <c r="AI131" s="1014"/>
      <c r="AJ131" s="1015"/>
      <c r="AK131" s="1013">
        <v>1935152</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160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9.5042683970000006</v>
      </c>
      <c r="AB132" s="1130"/>
      <c r="AC132" s="1130"/>
      <c r="AD132" s="1130"/>
      <c r="AE132" s="1131"/>
      <c r="AF132" s="1132">
        <v>7.6664727839999998</v>
      </c>
      <c r="AG132" s="1130"/>
      <c r="AH132" s="1130"/>
      <c r="AI132" s="1130"/>
      <c r="AJ132" s="1131"/>
      <c r="AK132" s="1132">
        <v>7.4580704769999997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11.7</v>
      </c>
      <c r="AB133" s="1113"/>
      <c r="AC133" s="1113"/>
      <c r="AD133" s="1113"/>
      <c r="AE133" s="1114"/>
      <c r="AF133" s="1112">
        <v>9.8000000000000007</v>
      </c>
      <c r="AG133" s="1113"/>
      <c r="AH133" s="1113"/>
      <c r="AI133" s="1113"/>
      <c r="AJ133" s="1114"/>
      <c r="AK133" s="1112">
        <v>8.1999999999999993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671091</v>
      </c>
      <c r="L9" s="266">
        <v>88910</v>
      </c>
      <c r="M9" s="267">
        <v>115876</v>
      </c>
      <c r="N9" s="268">
        <v>-23.3</v>
      </c>
    </row>
    <row r="10" spans="1:16" x14ac:dyDescent="0.15">
      <c r="A10" s="250"/>
      <c r="B10" s="246"/>
      <c r="C10" s="246"/>
      <c r="D10" s="246"/>
      <c r="E10" s="246"/>
      <c r="F10" s="246"/>
      <c r="G10" s="1152" t="s">
        <v>480</v>
      </c>
      <c r="H10" s="1153"/>
      <c r="I10" s="1153"/>
      <c r="J10" s="1154"/>
      <c r="K10" s="269">
        <v>77819</v>
      </c>
      <c r="L10" s="270">
        <v>10310</v>
      </c>
      <c r="M10" s="271">
        <v>10922</v>
      </c>
      <c r="N10" s="272">
        <v>-5.6</v>
      </c>
    </row>
    <row r="11" spans="1:16" ht="13.5" customHeight="1" x14ac:dyDescent="0.15">
      <c r="A11" s="250"/>
      <c r="B11" s="246"/>
      <c r="C11" s="246"/>
      <c r="D11" s="246"/>
      <c r="E11" s="246"/>
      <c r="F11" s="246"/>
      <c r="G11" s="1152" t="s">
        <v>481</v>
      </c>
      <c r="H11" s="1153"/>
      <c r="I11" s="1153"/>
      <c r="J11" s="1154"/>
      <c r="K11" s="269">
        <v>5713</v>
      </c>
      <c r="L11" s="270">
        <v>757</v>
      </c>
      <c r="M11" s="271">
        <v>18462</v>
      </c>
      <c r="N11" s="272">
        <v>-95.9</v>
      </c>
    </row>
    <row r="12" spans="1:16" ht="13.5" customHeight="1" x14ac:dyDescent="0.15">
      <c r="A12" s="250"/>
      <c r="B12" s="246"/>
      <c r="C12" s="246"/>
      <c r="D12" s="246"/>
      <c r="E12" s="246"/>
      <c r="F12" s="246"/>
      <c r="G12" s="1152" t="s">
        <v>482</v>
      </c>
      <c r="H12" s="1153"/>
      <c r="I12" s="1153"/>
      <c r="J12" s="1154"/>
      <c r="K12" s="269" t="s">
        <v>483</v>
      </c>
      <c r="L12" s="270" t="s">
        <v>483</v>
      </c>
      <c r="M12" s="271">
        <v>746</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58266</v>
      </c>
      <c r="L14" s="270">
        <v>7719</v>
      </c>
      <c r="M14" s="271">
        <v>5201</v>
      </c>
      <c r="N14" s="272">
        <v>48.4</v>
      </c>
    </row>
    <row r="15" spans="1:16" ht="13.5" customHeight="1" x14ac:dyDescent="0.15">
      <c r="A15" s="250"/>
      <c r="B15" s="246"/>
      <c r="C15" s="246"/>
      <c r="D15" s="246"/>
      <c r="E15" s="246"/>
      <c r="F15" s="246"/>
      <c r="G15" s="1152" t="s">
        <v>486</v>
      </c>
      <c r="H15" s="1153"/>
      <c r="I15" s="1153"/>
      <c r="J15" s="1154"/>
      <c r="K15" s="269">
        <v>8269</v>
      </c>
      <c r="L15" s="270">
        <v>1096</v>
      </c>
      <c r="M15" s="271">
        <v>2624</v>
      </c>
      <c r="N15" s="272">
        <v>-58.2</v>
      </c>
    </row>
    <row r="16" spans="1:16" x14ac:dyDescent="0.15">
      <c r="A16" s="250"/>
      <c r="B16" s="246"/>
      <c r="C16" s="246"/>
      <c r="D16" s="246"/>
      <c r="E16" s="246"/>
      <c r="F16" s="246"/>
      <c r="G16" s="1155" t="s">
        <v>487</v>
      </c>
      <c r="H16" s="1156"/>
      <c r="I16" s="1156"/>
      <c r="J16" s="1157"/>
      <c r="K16" s="270">
        <v>-72556</v>
      </c>
      <c r="L16" s="270">
        <v>-9613</v>
      </c>
      <c r="M16" s="271">
        <v>-12273</v>
      </c>
      <c r="N16" s="272">
        <v>-21.7</v>
      </c>
    </row>
    <row r="17" spans="1:16" x14ac:dyDescent="0.15">
      <c r="A17" s="250"/>
      <c r="B17" s="246"/>
      <c r="C17" s="246"/>
      <c r="D17" s="246"/>
      <c r="E17" s="246"/>
      <c r="F17" s="246"/>
      <c r="G17" s="1155" t="s">
        <v>170</v>
      </c>
      <c r="H17" s="1156"/>
      <c r="I17" s="1156"/>
      <c r="J17" s="1157"/>
      <c r="K17" s="270">
        <v>748602</v>
      </c>
      <c r="L17" s="270">
        <v>99179</v>
      </c>
      <c r="M17" s="271">
        <v>141557</v>
      </c>
      <c r="N17" s="272">
        <v>-29.9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10.33</v>
      </c>
      <c r="L21" s="283">
        <v>13.44</v>
      </c>
      <c r="M21" s="284">
        <v>-3.11</v>
      </c>
      <c r="N21" s="251"/>
      <c r="O21" s="285"/>
      <c r="P21" s="281"/>
    </row>
    <row r="22" spans="1:16" s="286" customFormat="1" x14ac:dyDescent="0.15">
      <c r="A22" s="281"/>
      <c r="B22" s="251"/>
      <c r="C22" s="251"/>
      <c r="D22" s="251"/>
      <c r="E22" s="251"/>
      <c r="F22" s="251"/>
      <c r="G22" s="1147" t="s">
        <v>493</v>
      </c>
      <c r="H22" s="1148"/>
      <c r="I22" s="1148"/>
      <c r="J22" s="1149"/>
      <c r="K22" s="287">
        <v>91.3</v>
      </c>
      <c r="L22" s="288">
        <v>94.9</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275769</v>
      </c>
      <c r="L32" s="296">
        <v>36535</v>
      </c>
      <c r="M32" s="297">
        <v>70006</v>
      </c>
      <c r="N32" s="298">
        <v>-47.8</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v>1</v>
      </c>
      <c r="N34" s="298" t="s">
        <v>483</v>
      </c>
    </row>
    <row r="35" spans="1:16" ht="27" customHeight="1" x14ac:dyDescent="0.15">
      <c r="A35" s="250"/>
      <c r="B35" s="246"/>
      <c r="C35" s="246"/>
      <c r="D35" s="246"/>
      <c r="E35" s="246"/>
      <c r="F35" s="246"/>
      <c r="G35" s="1163" t="s">
        <v>500</v>
      </c>
      <c r="H35" s="1164"/>
      <c r="I35" s="1164"/>
      <c r="J35" s="1165"/>
      <c r="K35" s="296">
        <v>83852</v>
      </c>
      <c r="L35" s="296">
        <v>11109</v>
      </c>
      <c r="M35" s="297">
        <v>19095</v>
      </c>
      <c r="N35" s="298">
        <v>-41.8</v>
      </c>
    </row>
    <row r="36" spans="1:16" ht="27" customHeight="1" x14ac:dyDescent="0.15">
      <c r="A36" s="250"/>
      <c r="B36" s="246"/>
      <c r="C36" s="246"/>
      <c r="D36" s="246"/>
      <c r="E36" s="246"/>
      <c r="F36" s="246"/>
      <c r="G36" s="1163" t="s">
        <v>501</v>
      </c>
      <c r="H36" s="1164"/>
      <c r="I36" s="1164"/>
      <c r="J36" s="1165"/>
      <c r="K36" s="296">
        <v>7980</v>
      </c>
      <c r="L36" s="296">
        <v>1057</v>
      </c>
      <c r="M36" s="297">
        <v>5066</v>
      </c>
      <c r="N36" s="298">
        <v>-79.099999999999994</v>
      </c>
    </row>
    <row r="37" spans="1:16" ht="13.5" customHeight="1" x14ac:dyDescent="0.15">
      <c r="A37" s="250"/>
      <c r="B37" s="246"/>
      <c r="C37" s="246"/>
      <c r="D37" s="246"/>
      <c r="E37" s="246"/>
      <c r="F37" s="246"/>
      <c r="G37" s="1163" t="s">
        <v>502</v>
      </c>
      <c r="H37" s="1164"/>
      <c r="I37" s="1164"/>
      <c r="J37" s="1165"/>
      <c r="K37" s="296" t="s">
        <v>483</v>
      </c>
      <c r="L37" s="296" t="s">
        <v>483</v>
      </c>
      <c r="M37" s="297">
        <v>1361</v>
      </c>
      <c r="N37" s="298" t="s">
        <v>483</v>
      </c>
    </row>
    <row r="38" spans="1:16" ht="27" customHeight="1" x14ac:dyDescent="0.15">
      <c r="A38" s="250"/>
      <c r="B38" s="246"/>
      <c r="C38" s="246"/>
      <c r="D38" s="246"/>
      <c r="E38" s="246"/>
      <c r="F38" s="246"/>
      <c r="G38" s="1166" t="s">
        <v>503</v>
      </c>
      <c r="H38" s="1167"/>
      <c r="I38" s="1167"/>
      <c r="J38" s="1168"/>
      <c r="K38" s="299" t="s">
        <v>483</v>
      </c>
      <c r="L38" s="299" t="s">
        <v>483</v>
      </c>
      <c r="M38" s="300">
        <v>15</v>
      </c>
      <c r="N38" s="301" t="s">
        <v>483</v>
      </c>
      <c r="O38" s="295"/>
    </row>
    <row r="39" spans="1:16" x14ac:dyDescent="0.15">
      <c r="A39" s="250"/>
      <c r="B39" s="246"/>
      <c r="C39" s="246"/>
      <c r="D39" s="246"/>
      <c r="E39" s="246"/>
      <c r="F39" s="246"/>
      <c r="G39" s="1166" t="s">
        <v>504</v>
      </c>
      <c r="H39" s="1167"/>
      <c r="I39" s="1167"/>
      <c r="J39" s="1168"/>
      <c r="K39" s="302">
        <v>-6284</v>
      </c>
      <c r="L39" s="302">
        <v>-833</v>
      </c>
      <c r="M39" s="303">
        <v>-2978</v>
      </c>
      <c r="N39" s="304">
        <v>-72</v>
      </c>
      <c r="O39" s="295"/>
    </row>
    <row r="40" spans="1:16" ht="27" customHeight="1" x14ac:dyDescent="0.15">
      <c r="A40" s="250"/>
      <c r="B40" s="246"/>
      <c r="C40" s="246"/>
      <c r="D40" s="246"/>
      <c r="E40" s="246"/>
      <c r="F40" s="246"/>
      <c r="G40" s="1163" t="s">
        <v>505</v>
      </c>
      <c r="H40" s="1164"/>
      <c r="I40" s="1164"/>
      <c r="J40" s="1165"/>
      <c r="K40" s="302">
        <v>-216992</v>
      </c>
      <c r="L40" s="302">
        <v>-28748</v>
      </c>
      <c r="M40" s="303">
        <v>-63538</v>
      </c>
      <c r="N40" s="304">
        <v>-54.8</v>
      </c>
      <c r="O40" s="295"/>
    </row>
    <row r="41" spans="1:16" x14ac:dyDescent="0.15">
      <c r="A41" s="250"/>
      <c r="B41" s="246"/>
      <c r="C41" s="246"/>
      <c r="D41" s="246"/>
      <c r="E41" s="246"/>
      <c r="F41" s="246"/>
      <c r="G41" s="1169" t="s">
        <v>281</v>
      </c>
      <c r="H41" s="1170"/>
      <c r="I41" s="1170"/>
      <c r="J41" s="1171"/>
      <c r="K41" s="296">
        <v>144325</v>
      </c>
      <c r="L41" s="302">
        <v>19121</v>
      </c>
      <c r="M41" s="303">
        <v>29028</v>
      </c>
      <c r="N41" s="304">
        <v>-34.1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76660</v>
      </c>
      <c r="J51" s="322">
        <v>9463</v>
      </c>
      <c r="K51" s="323">
        <v>-1.8</v>
      </c>
      <c r="L51" s="324">
        <v>94828</v>
      </c>
      <c r="M51" s="325">
        <v>3.1</v>
      </c>
      <c r="N51" s="326">
        <v>-4.9000000000000004</v>
      </c>
    </row>
    <row r="52" spans="1:14" x14ac:dyDescent="0.15">
      <c r="A52" s="250"/>
      <c r="B52" s="246"/>
      <c r="C52" s="246"/>
      <c r="D52" s="246"/>
      <c r="E52" s="246"/>
      <c r="F52" s="246"/>
      <c r="G52" s="327"/>
      <c r="H52" s="328" t="s">
        <v>516</v>
      </c>
      <c r="I52" s="329">
        <v>43645</v>
      </c>
      <c r="J52" s="330">
        <v>5388</v>
      </c>
      <c r="K52" s="331">
        <v>-24.4</v>
      </c>
      <c r="L52" s="332">
        <v>55133</v>
      </c>
      <c r="M52" s="333">
        <v>4.9000000000000004</v>
      </c>
      <c r="N52" s="334">
        <v>-29.3</v>
      </c>
    </row>
    <row r="53" spans="1:14" x14ac:dyDescent="0.15">
      <c r="A53" s="250"/>
      <c r="B53" s="246"/>
      <c r="C53" s="246"/>
      <c r="D53" s="246"/>
      <c r="E53" s="246"/>
      <c r="F53" s="246"/>
      <c r="G53" s="312" t="s">
        <v>517</v>
      </c>
      <c r="H53" s="313"/>
      <c r="I53" s="321">
        <v>43572</v>
      </c>
      <c r="J53" s="322">
        <v>5444</v>
      </c>
      <c r="K53" s="323">
        <v>-42.5</v>
      </c>
      <c r="L53" s="324">
        <v>119674</v>
      </c>
      <c r="M53" s="325">
        <v>26.2</v>
      </c>
      <c r="N53" s="326">
        <v>-68.7</v>
      </c>
    </row>
    <row r="54" spans="1:14" x14ac:dyDescent="0.15">
      <c r="A54" s="250"/>
      <c r="B54" s="246"/>
      <c r="C54" s="246"/>
      <c r="D54" s="246"/>
      <c r="E54" s="246"/>
      <c r="F54" s="246"/>
      <c r="G54" s="327"/>
      <c r="H54" s="328" t="s">
        <v>516</v>
      </c>
      <c r="I54" s="329">
        <v>23311</v>
      </c>
      <c r="J54" s="330">
        <v>2912</v>
      </c>
      <c r="K54" s="331">
        <v>-46</v>
      </c>
      <c r="L54" s="332">
        <v>57803</v>
      </c>
      <c r="M54" s="333">
        <v>4.8</v>
      </c>
      <c r="N54" s="334">
        <v>-50.8</v>
      </c>
    </row>
    <row r="55" spans="1:14" x14ac:dyDescent="0.15">
      <c r="A55" s="250"/>
      <c r="B55" s="246"/>
      <c r="C55" s="246"/>
      <c r="D55" s="246"/>
      <c r="E55" s="246"/>
      <c r="F55" s="246"/>
      <c r="G55" s="312" t="s">
        <v>518</v>
      </c>
      <c r="H55" s="313"/>
      <c r="I55" s="321">
        <v>183616</v>
      </c>
      <c r="J55" s="322">
        <v>23296</v>
      </c>
      <c r="K55" s="323">
        <v>327.9</v>
      </c>
      <c r="L55" s="324">
        <v>119685</v>
      </c>
      <c r="M55" s="325">
        <v>0</v>
      </c>
      <c r="N55" s="326">
        <v>327.9</v>
      </c>
    </row>
    <row r="56" spans="1:14" x14ac:dyDescent="0.15">
      <c r="A56" s="250"/>
      <c r="B56" s="246"/>
      <c r="C56" s="246"/>
      <c r="D56" s="246"/>
      <c r="E56" s="246"/>
      <c r="F56" s="246"/>
      <c r="G56" s="327"/>
      <c r="H56" s="328" t="s">
        <v>516</v>
      </c>
      <c r="I56" s="329">
        <v>131026</v>
      </c>
      <c r="J56" s="330">
        <v>16623</v>
      </c>
      <c r="K56" s="331">
        <v>470.8</v>
      </c>
      <c r="L56" s="332">
        <v>68464</v>
      </c>
      <c r="M56" s="333">
        <v>18.399999999999999</v>
      </c>
      <c r="N56" s="334">
        <v>452.4</v>
      </c>
    </row>
    <row r="57" spans="1:14" x14ac:dyDescent="0.15">
      <c r="A57" s="250"/>
      <c r="B57" s="246"/>
      <c r="C57" s="246"/>
      <c r="D57" s="246"/>
      <c r="E57" s="246"/>
      <c r="F57" s="246"/>
      <c r="G57" s="312" t="s">
        <v>519</v>
      </c>
      <c r="H57" s="313"/>
      <c r="I57" s="321">
        <v>212416</v>
      </c>
      <c r="J57" s="322">
        <v>27558</v>
      </c>
      <c r="K57" s="323">
        <v>18.3</v>
      </c>
      <c r="L57" s="324">
        <v>109920</v>
      </c>
      <c r="M57" s="325">
        <v>-8.1999999999999993</v>
      </c>
      <c r="N57" s="326">
        <v>26.5</v>
      </c>
    </row>
    <row r="58" spans="1:14" x14ac:dyDescent="0.15">
      <c r="A58" s="250"/>
      <c r="B58" s="246"/>
      <c r="C58" s="246"/>
      <c r="D58" s="246"/>
      <c r="E58" s="246"/>
      <c r="F58" s="246"/>
      <c r="G58" s="327"/>
      <c r="H58" s="328" t="s">
        <v>516</v>
      </c>
      <c r="I58" s="329">
        <v>91523</v>
      </c>
      <c r="J58" s="330">
        <v>11874</v>
      </c>
      <c r="K58" s="331">
        <v>-28.6</v>
      </c>
      <c r="L58" s="332">
        <v>62739</v>
      </c>
      <c r="M58" s="333">
        <v>-8.4</v>
      </c>
      <c r="N58" s="334">
        <v>-20.2</v>
      </c>
    </row>
    <row r="59" spans="1:14" x14ac:dyDescent="0.15">
      <c r="A59" s="250"/>
      <c r="B59" s="246"/>
      <c r="C59" s="246"/>
      <c r="D59" s="246"/>
      <c r="E59" s="246"/>
      <c r="F59" s="246"/>
      <c r="G59" s="312" t="s">
        <v>520</v>
      </c>
      <c r="H59" s="313"/>
      <c r="I59" s="321">
        <v>312604</v>
      </c>
      <c r="J59" s="322">
        <v>41415</v>
      </c>
      <c r="K59" s="323">
        <v>50.3</v>
      </c>
      <c r="L59" s="324">
        <v>119882</v>
      </c>
      <c r="M59" s="325">
        <v>9.1</v>
      </c>
      <c r="N59" s="326">
        <v>41.2</v>
      </c>
    </row>
    <row r="60" spans="1:14" x14ac:dyDescent="0.15">
      <c r="A60" s="250"/>
      <c r="B60" s="246"/>
      <c r="C60" s="246"/>
      <c r="D60" s="246"/>
      <c r="E60" s="246"/>
      <c r="F60" s="246"/>
      <c r="G60" s="327"/>
      <c r="H60" s="328" t="s">
        <v>516</v>
      </c>
      <c r="I60" s="335">
        <v>106828</v>
      </c>
      <c r="J60" s="330">
        <v>14153</v>
      </c>
      <c r="K60" s="331">
        <v>19.2</v>
      </c>
      <c r="L60" s="332">
        <v>66481</v>
      </c>
      <c r="M60" s="333">
        <v>6</v>
      </c>
      <c r="N60" s="334">
        <v>13.2</v>
      </c>
    </row>
    <row r="61" spans="1:14" x14ac:dyDescent="0.15">
      <c r="A61" s="250"/>
      <c r="B61" s="246"/>
      <c r="C61" s="246"/>
      <c r="D61" s="246"/>
      <c r="E61" s="246"/>
      <c r="F61" s="246"/>
      <c r="G61" s="312" t="s">
        <v>521</v>
      </c>
      <c r="H61" s="336"/>
      <c r="I61" s="337">
        <v>165774</v>
      </c>
      <c r="J61" s="338">
        <v>21435</v>
      </c>
      <c r="K61" s="339">
        <v>70.400000000000006</v>
      </c>
      <c r="L61" s="340">
        <v>112798</v>
      </c>
      <c r="M61" s="341">
        <v>6</v>
      </c>
      <c r="N61" s="326">
        <v>64.400000000000006</v>
      </c>
    </row>
    <row r="62" spans="1:14" x14ac:dyDescent="0.15">
      <c r="A62" s="250"/>
      <c r="B62" s="246"/>
      <c r="C62" s="246"/>
      <c r="D62" s="246"/>
      <c r="E62" s="246"/>
      <c r="F62" s="246"/>
      <c r="G62" s="327"/>
      <c r="H62" s="328" t="s">
        <v>516</v>
      </c>
      <c r="I62" s="329">
        <v>79267</v>
      </c>
      <c r="J62" s="330">
        <v>10190</v>
      </c>
      <c r="K62" s="331">
        <v>78.2</v>
      </c>
      <c r="L62" s="332">
        <v>62124</v>
      </c>
      <c r="M62" s="333">
        <v>5.0999999999999996</v>
      </c>
      <c r="N62" s="334">
        <v>73.099999999999994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0.53</v>
      </c>
      <c r="G47" s="12">
        <v>1</v>
      </c>
      <c r="H47" s="12">
        <v>4.8600000000000003</v>
      </c>
      <c r="I47" s="12">
        <v>7.9</v>
      </c>
      <c r="J47" s="13">
        <v>14.45</v>
      </c>
    </row>
    <row r="48" spans="2:10" ht="57.75" customHeight="1" x14ac:dyDescent="0.15">
      <c r="B48" s="14"/>
      <c r="C48" s="1174" t="s">
        <v>4</v>
      </c>
      <c r="D48" s="1174"/>
      <c r="E48" s="1175"/>
      <c r="F48" s="15">
        <v>4.54</v>
      </c>
      <c r="G48" s="16">
        <v>6.6</v>
      </c>
      <c r="H48" s="16">
        <v>5.41</v>
      </c>
      <c r="I48" s="16">
        <v>12.08</v>
      </c>
      <c r="J48" s="17">
        <v>11.62</v>
      </c>
    </row>
    <row r="49" spans="2:10" ht="57.75" customHeight="1" thickBot="1" x14ac:dyDescent="0.2">
      <c r="B49" s="18"/>
      <c r="C49" s="1176" t="s">
        <v>5</v>
      </c>
      <c r="D49" s="1176"/>
      <c r="E49" s="1177"/>
      <c r="F49" s="19" t="s">
        <v>528</v>
      </c>
      <c r="G49" s="20">
        <v>2.57</v>
      </c>
      <c r="H49" s="20">
        <v>2.6</v>
      </c>
      <c r="I49" s="20">
        <v>10.14</v>
      </c>
      <c r="J49" s="21">
        <v>5.97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2018-10-30T09:02:34Z</cp:lastPrinted>
  <dcterms:created xsi:type="dcterms:W3CDTF">2018-01-24T04:39:11Z</dcterms:created>
  <dcterms:modified xsi:type="dcterms:W3CDTF">2018-10-30T09:02:58Z</dcterms:modified>
  <cp:category/>
</cp:coreProperties>
</file>