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5_財政Ｇ\☆02_調査\000_データ類\07_財政状況資料集\H28決算\03_市町村からの回答\03回目（10月）\・29箱根町\"/>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5251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BE36" i="9"/>
  <c r="AM36" i="9"/>
  <c r="C36" i="9"/>
  <c r="BW35" i="9"/>
  <c r="BW36" i="9" s="1"/>
  <c r="BW37" i="9" s="1"/>
  <c r="BW38" i="9" s="1"/>
  <c r="BW39" i="9" s="1"/>
  <c r="AM35" i="9"/>
  <c r="BW34" i="9"/>
  <c r="C34" i="9"/>
  <c r="C35" i="9" s="1"/>
  <c r="CO34" i="9" l="1"/>
  <c r="CO35" i="9" s="1"/>
  <c r="CO36" i="9" s="1"/>
  <c r="U34" i="9"/>
  <c r="U35" i="9" s="1"/>
  <c r="U36" i="9" s="1"/>
  <c r="AM34" i="9"/>
  <c r="BE34" i="9" s="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<sst xmlns="http://schemas.openxmlformats.org/spreadsheetml/2006/main" count="1129" uniqueCount="560">
  <si>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</si>
  <si>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</si>
  <si>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</si>
  <si>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</si>
  <si>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</si>
  <si>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</si>
  <si>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</si>
  <si>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</si>
  <si>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</si>
  <si>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</si>
  <si>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</si>
  <si>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</si>
  <si>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</si>
  <si>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</si>
  <si>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</si>
  <si>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</si>
  <si>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</si>
  <si>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</si>
  <si>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</si>
  <si>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</si>
  <si>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</si>
  <si>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</si>
  <si>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</si>
  <si>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</si>
  <si>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</si>
  <si>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</si>
  <si>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</si>
  <si>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</si>
  <si>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</si>
  <si>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</si>
  <si>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</si>
  <si>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</si>
  <si>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</si>
  <si>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</si>
  <si>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</si>
  <si>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</si>
  <si>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</si>
  <si>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</si>
  <si>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</si>
  <si>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</si>
  <si>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</si>
  <si>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</si>
  <si>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</si>
  <si>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</si>
  <si>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</si>
  <si>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</si>
  <si>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</si>
  <si>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</si>
  <si>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</si>
  <si>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</si>
  <si>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</si>
  <si>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</si>
  <si>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</si>
  <si>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</si>
  <si>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</si>
  <si>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</si>
  <si>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</si>
  <si>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</si>
  <si>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</si>
  <si>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</si>
  <si>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</si>
  <si>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</si>
  <si>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</si>
  <si>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</si>
  <si>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</si>
  <si>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</si>
  <si>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</si>
  <si>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</si>
  <si>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</si>
  <si>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Ⅲ－２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</si>
  <si>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</si>
  <si>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</si>
  <si>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</si>
  <si>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</si>
  <si>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</si>
  <si>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</si>
  <si>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</si>
  <si>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</si>
  <si>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</si>
  <si>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</si>
  <si>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</si>
  <si>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</si>
  <si>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箱根町</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</si>
  <si>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</si>
  <si>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</si>
  <si>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</si>
  <si>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</si>
  <si>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</si>
  <si>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</si>
  <si>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</si>
  <si>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</si>
  <si>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</si>
  <si>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</si>
  <si>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</si>
  <si>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</si>
  <si>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</si>
  <si>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</si>
  <si>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</si>
  <si>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</si>
  <si>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</si>
  <si>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</si>
  <si>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</si>
  <si>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</si>
  <si>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</si>
  <si>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</si>
  <si>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</si>
  <si>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</si>
  <si>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</si>
  <si>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</si>
  <si>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</si>
  <si>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</si>
  <si>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</si>
  <si>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</si>
  <si>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</si>
  <si>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</si>
  <si>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</si>
  <si>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</si>
  <si>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</si>
  <si>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</si>
  <si>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</si>
  <si>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</si>
  <si>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</si>
  <si>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</si>
  <si>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</si>
  <si>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</si>
  <si>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</si>
  <si>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</si>
  <si>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</si>
  <si>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</si>
  <si>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</si>
  <si>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</si>
  <si>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</si>
  <si>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</si>
  <si>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</si>
  <si>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</si>
  <si>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</si>
  <si>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</si>
  <si>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</si>
  <si>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</si>
  <si>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</si>
  <si>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</si>
  <si>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</si>
  <si>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</si>
  <si>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</si>
  <si>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</si>
  <si>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</si>
  <si>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</si>
  <si>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</si>
  <si>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</si>
  <si>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</si>
  <si>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</si>
  <si>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</si>
  <si>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</si>
  <si>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</si>
  <si>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</si>
  <si>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</si>
  <si>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</si>
  <si>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</si>
  <si>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</si>
  <si>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</si>
  <si>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</si>
  <si>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</si>
  <si>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</si>
  <si>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</si>
  <si>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</si>
  <si>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</si>
  <si>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</si>
  <si>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</si>
  <si>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</si>
  <si>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</si>
  <si>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</si>
  <si>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</si>
  <si>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</si>
  <si>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</si>
  <si>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</si>
  <si>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</si>
  <si>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</si>
  <si>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</si>
  <si>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</si>
  <si>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</si>
  <si>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</si>
  <si>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</si>
  <si>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</si>
  <si>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</si>
  <si>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</si>
  <si>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</si>
  <si>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</si>
  <si>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</si>
  <si>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</si>
  <si>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</si>
  <si>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</si>
  <si>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</si>
  <si>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</si>
  <si>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</si>
  <si>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</si>
  <si>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</si>
  <si>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</si>
  <si>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神奈川県箱根町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</si>
  <si>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</si>
  <si>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</si>
  <si>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</si>
  <si>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</si>
  <si>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</si>
  <si>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</si>
  <si>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</si>
  <si>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</si>
  <si>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</si>
  <si>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</si>
  <si>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</si>
  <si>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</si>
  <si>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</si>
  <si>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</si>
  <si>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</si>
  <si>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</si>
  <si>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</si>
  <si>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</si>
  <si>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</si>
  <si>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</si>
  <si>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</si>
  <si>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</si>
  <si>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</si>
  <si>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</si>
  <si>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</si>
  <si>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</si>
  <si>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</si>
  <si>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</si>
  <si>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</si>
  <si>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</si>
  <si>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</si>
  <si>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</si>
  <si>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</si>
  <si>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</si>
  <si>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</si>
  <si>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</si>
  <si>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</si>
  <si>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</si>
  <si>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</si>
  <si>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</si>
  <si>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</si>
  <si>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</si>
  <si>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</si>
  <si>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</si>
  <si>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</si>
  <si>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</si>
  <si>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</si>
  <si>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</si>
  <si>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</si>
  <si>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</si>
  <si>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</si>
  <si>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</si>
  <si>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</si>
  <si>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</si>
  <si>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</si>
  <si>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</si>
  <si>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</si>
  <si>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</si>
  <si>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</si>
  <si>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</si>
  <si>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</si>
  <si>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</si>
  <si>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</si>
  <si>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</si>
  <si>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</si>
  <si>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</si>
  <si>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</si>
  <si>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</si>
  <si>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</si>
  <si>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</si>
  <si>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</si>
  <si>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</si>
  <si>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</si>
  <si>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</si>
  <si>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</si>
  <si>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</si>
  <si>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</si>
  <si>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</si>
  <si>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</si>
  <si>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</si>
  <si>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</si>
  <si>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</si>
  <si>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</si>
  <si>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</si>
  <si>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</si>
  <si>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</si>
  <si>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</si>
  <si>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</si>
  <si>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</si>
  <si>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</si>
  <si>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</si>
  <si>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</si>
  <si>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</si>
  <si>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</si>
  <si>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</si>
  <si>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</si>
  <si>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</si>
  <si>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</si>
  <si>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</si>
  <si>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</si>
  <si>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</si>
  <si>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</si>
  <si>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</si>
  <si>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</si>
  <si>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</si>
  <si>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</si>
  <si>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</si>
  <si>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</si>
  <si>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</si>
  <si>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</si>
  <si>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</si>
  <si>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</si>
  <si>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</si>
  <si>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</si>
  <si>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</si>
  <si>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</si>
  <si>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</si>
  <si>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</si>
  <si>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</si>
  <si>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</si>
  <si>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</si>
  <si>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</si>
  <si>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</si>
  <si>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</si>
  <si>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</si>
  <si>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</si>
  <si>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</si>
  <si>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</si>
  <si>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</si>
  <si>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</si>
  <si>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</si>
  <si>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</si>
  <si>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</si>
  <si>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</si>
  <si>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</si>
  <si>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</si>
  <si>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</si>
  <si>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</si>
  <si>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</si>
  <si>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</si>
  <si>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</si>
  <si>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</si>
  <si>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</si>
  <si>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</si>
  <si>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</si>
  <si>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</si>
  <si>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</si>
  <si>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</si>
  <si>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神奈川県箱根町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</si>
  <si>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</si>
  <si>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</si>
  <si>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</si>
  <si>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</si>
  <si>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</si>
  <si>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</si>
  <si>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</si>
  <si>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</si>
  <si>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</si>
  <si>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</si>
  <si>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</si>
  <si>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</si>
  <si>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</si>
  <si>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</si>
  <si>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</si>
  <si>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</si>
  <si>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</si>
  <si>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</si>
  <si>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</si>
  <si>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</si>
  <si>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育英奨学金特別会計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</si>
  <si>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</si>
  <si>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</si>
  <si>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</si>
  <si>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</si>
  <si>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</si>
  <si>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</si>
  <si>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</si>
  <si>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</si>
  <si>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</si>
  <si>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</si>
  <si>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</si>
  <si>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</si>
  <si>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</si>
  <si>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</si>
  <si>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</si>
  <si>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</si>
  <si>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</si>
  <si>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</si>
  <si>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下水道事業特別会計</t>
    <phoneticPr fontId="5"/>
  </si>
  <si>
    <t>法非適用企業</t>
    <phoneticPr fontId="5"/>
  </si>
  <si>
    <t>温泉特別会計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</si>
  <si>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</si>
  <si>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</si>
  <si>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</si>
  <si>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</si>
  <si>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</si>
  <si>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</si>
  <si>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</si>
  <si>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</si>
  <si>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</si>
  <si>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</si>
  <si>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</si>
  <si>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</si>
  <si>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</si>
  <si>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</si>
  <si>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</si>
  <si>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</si>
  <si>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</si>
  <si>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</si>
  <si>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</si>
  <si>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</si>
  <si>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</si>
  <si>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</si>
  <si>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</si>
  <si>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</si>
  <si>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</si>
  <si>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</si>
  <si>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</si>
  <si>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</si>
  <si>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</si>
  <si>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</si>
  <si>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</si>
  <si>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</si>
  <si>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</si>
  <si>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</si>
  <si>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</si>
  <si>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</si>
  <si>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</si>
  <si>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</si>
  <si>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</si>
  <si>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</si>
  <si>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</si>
  <si>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</si>
  <si>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</si>
  <si>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</si>
  <si>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</si>
  <si>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</si>
  <si>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</si>
  <si>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</si>
  <si>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</si>
  <si>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</si>
  <si>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</si>
  <si>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</si>
  <si>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</si>
  <si>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</si>
  <si>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</si>
  <si>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</si>
  <si>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</si>
  <si>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</si>
  <si>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</si>
  <si>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</si>
  <si>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</si>
  <si>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</si>
  <si>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</si>
  <si>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</si>
  <si>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</si>
  <si>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</si>
  <si>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</si>
  <si>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</si>
  <si>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</si>
  <si>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</si>
  <si>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</si>
  <si>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</si>
  <si>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</si>
  <si>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</si>
  <si>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</si>
  <si>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</si>
  <si>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</si>
  <si>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</si>
  <si>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</si>
  <si>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</si>
  <si>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</si>
  <si>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</si>
  <si>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</si>
  <si>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</si>
  <si>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</si>
  <si>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</si>
  <si>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</si>
  <si>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</si>
  <si>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</si>
  <si>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</si>
  <si>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</si>
  <si>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</si>
  <si>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</si>
  <si>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</si>
  <si>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</si>
  <si>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</si>
  <si>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</si>
  <si>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</si>
  <si>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</si>
  <si>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</si>
  <si>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</si>
  <si>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</si>
  <si>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</si>
  <si>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</si>
  <si>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</si>
  <si>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</si>
  <si>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</si>
  <si>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</si>
  <si>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</si>
  <si>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</si>
  <si>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</si>
  <si>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</si>
  <si>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</si>
  <si>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</si>
  <si>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</si>
  <si>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</si>
  <si>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</si>
  <si>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</si>
  <si>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</si>
  <si>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</si>
  <si>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</si>
  <si>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</si>
  <si>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</si>
  <si>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</si>
  <si>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</si>
  <si>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</si>
  <si>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</si>
  <si>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</si>
  <si>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</si>
  <si>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</si>
  <si>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</si>
  <si>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</si>
  <si>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</si>
  <si>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</si>
  <si>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</si>
  <si>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2.52</t>
  </si>
  <si>
    <t>一般会計</t>
  </si>
  <si>
    <t>水道事業会計</t>
  </si>
  <si>
    <t>国民健康保険特別会計</t>
  </si>
  <si>
    <t>下水道事業特別会計</t>
  </si>
  <si>
    <t>温泉特別会計</t>
  </si>
  <si>
    <t>介護保険特別会計</t>
  </si>
  <si>
    <t>育英奨学金特別会計</t>
  </si>
  <si>
    <t>後期高齢者医療特別会計</t>
  </si>
  <si>
    <t>その他会計（赤字）</t>
  </si>
  <si>
    <t>その他会計（黒字）</t>
  </si>
  <si>
    <t>-</t>
    <phoneticPr fontId="30"/>
  </si>
  <si>
    <t>箱根町外二カ市組合</t>
    <rPh sb="0" eb="3">
      <t>ハコネマチ</t>
    </rPh>
    <rPh sb="3" eb="4">
      <t>ソト</t>
    </rPh>
    <rPh sb="4" eb="5">
      <t>ニ</t>
    </rPh>
    <rPh sb="6" eb="7">
      <t>シ</t>
    </rPh>
    <rPh sb="7" eb="9">
      <t>クミアイ</t>
    </rPh>
    <phoneticPr fontId="30"/>
  </si>
  <si>
    <t>南足柄市外四カ市町組合</t>
    <rPh sb="0" eb="4">
      <t>ミナミアシガラシ</t>
    </rPh>
    <rPh sb="4" eb="5">
      <t>ソト</t>
    </rPh>
    <rPh sb="5" eb="6">
      <t>ヨン</t>
    </rPh>
    <rPh sb="7" eb="9">
      <t>シチョウ</t>
    </rPh>
    <rPh sb="9" eb="11">
      <t>クミアイ</t>
    </rPh>
    <phoneticPr fontId="30"/>
  </si>
  <si>
    <t>神奈川県市町村職員退職手当組合</t>
    <rPh sb="0" eb="4">
      <t>カナガワケン</t>
    </rPh>
    <rPh sb="4" eb="7">
      <t>シチョウソン</t>
    </rPh>
    <rPh sb="7" eb="9">
      <t>ショクイン</t>
    </rPh>
    <rPh sb="9" eb="11">
      <t>タイショク</t>
    </rPh>
    <rPh sb="11" eb="13">
      <t>テアテ</t>
    </rPh>
    <rPh sb="13" eb="15">
      <t>クミアイ</t>
    </rPh>
    <phoneticPr fontId="30"/>
  </si>
  <si>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30"/>
  </si>
  <si>
    <t>神奈川県後期高齢者医療広域連合（後期高齢者特別会計）</t>
    <rPh sb="0" eb="4">
      <t>カナガワケン</t>
    </rPh>
    <rPh sb="4" eb="6">
      <t>コウキ</t>
    </rPh>
    <rPh sb="6" eb="9">
      <t>コウレイシャ</t>
    </rPh>
    <rPh sb="9" eb="11">
      <t>イリョウ</t>
    </rPh>
    <rPh sb="11" eb="13">
      <t>コウイキ</t>
    </rPh>
    <rPh sb="13" eb="15">
      <t>レンゴウ</t>
    </rPh>
    <rPh sb="16" eb="18">
      <t>コウキ</t>
    </rPh>
    <rPh sb="18" eb="21">
      <t>コウレイシャ</t>
    </rPh>
    <rPh sb="21" eb="23">
      <t>トクベツ</t>
    </rPh>
    <rPh sb="23" eb="25">
      <t>カイケイ</t>
    </rPh>
    <phoneticPr fontId="30"/>
  </si>
  <si>
    <t>神奈川県町村情報システム共同事業組合</t>
    <rPh sb="0" eb="4">
      <t>カナガワケン</t>
    </rPh>
    <rPh sb="4" eb="6">
      <t>チョウソン</t>
    </rPh>
    <rPh sb="6" eb="8">
      <t>ジョウホウ</t>
    </rPh>
    <rPh sb="12" eb="14">
      <t>キョウドウ</t>
    </rPh>
    <rPh sb="14" eb="16">
      <t>ジギョウ</t>
    </rPh>
    <rPh sb="16" eb="18">
      <t>クミアイ</t>
    </rPh>
    <phoneticPr fontId="30"/>
  </si>
  <si>
    <t>-</t>
    <phoneticPr fontId="2"/>
  </si>
  <si>
    <t>（公財）箱根町文化・スポーツ財団</t>
    <rPh sb="1" eb="2">
      <t>コウ</t>
    </rPh>
    <rPh sb="2" eb="3">
      <t>ザイ</t>
    </rPh>
    <rPh sb="4" eb="7">
      <t>ハコネマチ</t>
    </rPh>
    <rPh sb="7" eb="9">
      <t>ブンカ</t>
    </rPh>
    <rPh sb="14" eb="16">
      <t>ザイダン</t>
    </rPh>
    <phoneticPr fontId="30"/>
  </si>
  <si>
    <t>（一財）箱根町観光協会</t>
    <rPh sb="1" eb="2">
      <t>イチ</t>
    </rPh>
    <rPh sb="2" eb="3">
      <t>ザイ</t>
    </rPh>
    <rPh sb="4" eb="7">
      <t>ハコネマチ</t>
    </rPh>
    <rPh sb="7" eb="9">
      <t>カンコウ</t>
    </rPh>
    <rPh sb="9" eb="11">
      <t>キョウカイ</t>
    </rPh>
    <phoneticPr fontId="30"/>
  </si>
  <si>
    <t>（公財）かながわ健康財団</t>
    <rPh sb="1" eb="2">
      <t>コウ</t>
    </rPh>
    <rPh sb="2" eb="3">
      <t>ザイ</t>
    </rPh>
    <rPh sb="8" eb="10">
      <t>ケンコウ</t>
    </rPh>
    <rPh sb="10" eb="12">
      <t>ザイダン</t>
    </rPh>
    <phoneticPr fontId="30"/>
  </si>
  <si>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</si>
  <si>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</si>
  <si>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</si>
  <si>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</si>
  <si>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</si>
  <si>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</si>
  <si>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</si>
  <si>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</si>
  <si>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</si>
  <si>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</si>
  <si>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</si>
  <si>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</si>
  <si>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平成27年度については、将来負担比率、有形固定資産減価償却率ともに他の類似団体に比べ、高い値となっている。こうした点を考慮すると、今後、有形固定資産の更新時期を迎えるにあたり、将来負担比率への影響を考慮した形で更新を行っていく必要がある。</t>
    <phoneticPr fontId="5"/>
  </si>
  <si>
    <t>将来負担比率及び実質公債費比率は、類似団体と比較して高いものの、将来負担比率は減少傾向にある。平成28年度は、将来負担比率は減となる一方で、実質公債費比率は増となった。主な要因として、将来負担比率の分子を構成する将来負担額は、地方債現在高及び退職手当負担見込額の減少、ふるさと納税寄付金の増による充当可能基金の大幅増に伴い、前年度より13.6ポイントも減少した。実質公債費比率は、３ヶ年平均で測定するため、平成25年度と平成28年度を比較したところ、平成26年度から償還が始まった第三セクター等改革推進事業債に係る償還額の増加に伴い、前年度より0.9ポイントの増となった。しかし今後は、地方債現在高は確実に減少しているため、実質公債費比率も減となる見込みである。今後は公共施設の老朽化の進行に伴い、起債借入の必要性も高まるが、借入と償還のバランスを考慮し、財政の健全化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</si>
</sst>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quot;¥&quot;#,##0_);[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_);[Red]\(0.0\)"/>
    <numFmt numFmtId="189" formatCode="#,##0.0;&quot;▲ &quot;#,##0.0"/>
    <numFmt numFmtId="190" formatCode="0.0;&quot;▲ &quot;0.0"/>
    <numFmt numFmtId="191" formatCode="#,##0.0_ "/>
    <numFmt numFmtId="192" formatCode="#,##0.00;&quot;▲ &quot;#,##0.00"/>
    <numFmt numFmtId="193"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6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7" fontId="6" fillId="0" borderId="4" xfId="1" applyNumberFormat="1" applyFont="1" applyFill="1" applyBorder="1" applyAlignment="1" applyProtection="1">
      <alignment horizontal="right" vertical="center" wrapText="1"/>
    </xf>
    <xf numFmtId="177" fontId="6" fillId="0" borderId="5" xfId="1" applyNumberFormat="1" applyFont="1" applyFill="1" applyBorder="1" applyAlignment="1" applyProtection="1">
      <alignment horizontal="right" vertical="center" wrapText="1"/>
    </xf>
    <xf numFmtId="177"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7" fontId="6" fillId="0" borderId="14" xfId="1" applyNumberFormat="1" applyFont="1" applyFill="1" applyBorder="1" applyAlignment="1" applyProtection="1">
      <alignment horizontal="right" vertical="center" wrapText="1"/>
    </xf>
    <xf numFmtId="177" fontId="6" fillId="0" borderId="15" xfId="1" applyNumberFormat="1" applyFont="1" applyFill="1" applyBorder="1" applyAlignment="1" applyProtection="1">
      <alignment horizontal="right" vertical="center" wrapText="1"/>
    </xf>
    <xf numFmtId="177"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7" fontId="6" fillId="0" borderId="20" xfId="1" applyNumberFormat="1" applyFont="1" applyFill="1" applyBorder="1" applyAlignment="1" applyProtection="1">
      <alignment horizontal="right" vertical="center" wrapText="1"/>
    </xf>
    <xf numFmtId="177" fontId="6" fillId="0" borderId="21" xfId="1" applyNumberFormat="1" applyFont="1" applyFill="1" applyBorder="1" applyAlignment="1" applyProtection="1">
      <alignment horizontal="right" vertical="center" wrapText="1"/>
    </xf>
    <xf numFmtId="177"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8" fontId="7" fillId="0" borderId="27" xfId="4" applyNumberFormat="1" applyFont="1" applyFill="1" applyBorder="1" applyAlignment="1" applyProtection="1">
      <alignment horizontal="right" vertical="center"/>
    </xf>
    <xf numFmtId="178" fontId="7" fillId="0" borderId="28" xfId="4" applyNumberFormat="1" applyFont="1" applyFill="1" applyBorder="1" applyAlignment="1" applyProtection="1">
      <alignment horizontal="right" vertical="center"/>
    </xf>
    <xf numFmtId="178"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8" fontId="7" fillId="0" borderId="33" xfId="4" applyNumberFormat="1" applyFont="1" applyFill="1" applyBorder="1" applyAlignment="1" applyProtection="1">
      <alignment horizontal="right" vertical="center"/>
    </xf>
    <xf numFmtId="178" fontId="7" fillId="0" borderId="34" xfId="4" applyNumberFormat="1" applyFont="1" applyFill="1" applyBorder="1" applyAlignment="1" applyProtection="1">
      <alignment horizontal="right" vertical="center"/>
    </xf>
    <xf numFmtId="178"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8" fontId="7" fillId="0" borderId="20" xfId="4" applyNumberFormat="1" applyFont="1" applyFill="1" applyBorder="1" applyAlignment="1" applyProtection="1">
      <alignment horizontal="right" vertical="center"/>
    </xf>
    <xf numFmtId="178" fontId="7" fillId="0" borderId="21" xfId="4" applyNumberFormat="1" applyFont="1" applyFill="1" applyBorder="1" applyAlignment="1" applyProtection="1">
      <alignment horizontal="right" vertical="center"/>
    </xf>
    <xf numFmtId="178"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6"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5"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6"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2" fontId="14" fillId="0" borderId="71" xfId="26" applyNumberFormat="1" applyFont="1" applyFill="1" applyBorder="1" applyAlignment="1">
      <alignment vertical="center"/>
    </xf>
    <xf numFmtId="182" fontId="14" fillId="0" borderId="72" xfId="26" applyNumberFormat="1" applyFont="1" applyFill="1" applyBorder="1" applyAlignment="1">
      <alignment vertical="center"/>
    </xf>
    <xf numFmtId="182"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8" fontId="26" fillId="5" borderId="0" xfId="30" applyNumberFormat="1" applyFont="1" applyFill="1" applyBorder="1" applyAlignment="1" applyProtection="1">
      <alignment horizontal="right" vertical="center" shrinkToFit="1"/>
    </xf>
    <xf numFmtId="178"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9"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9" fontId="3" fillId="5" borderId="37" xfId="34" applyNumberFormat="1" applyFont="1" applyFill="1" applyBorder="1">
      <alignment vertical="center"/>
    </xf>
    <xf numFmtId="179" fontId="3" fillId="5" borderId="49" xfId="34" applyNumberFormat="1" applyFont="1" applyFill="1" applyBorder="1">
      <alignment vertical="center"/>
    </xf>
    <xf numFmtId="179" fontId="3" fillId="5" borderId="40" xfId="34" applyNumberFormat="1" applyFont="1" applyFill="1" applyBorder="1">
      <alignment vertical="center"/>
    </xf>
    <xf numFmtId="179" fontId="3" fillId="5" borderId="34" xfId="34" applyNumberFormat="1" applyFont="1" applyFill="1" applyBorder="1" applyAlignment="1">
      <alignment horizontal="center" vertical="center"/>
    </xf>
    <xf numFmtId="179" fontId="14" fillId="5" borderId="186" xfId="34" applyNumberFormat="1" applyFont="1" applyFill="1" applyBorder="1" applyAlignment="1">
      <alignment horizontal="center" vertical="center"/>
    </xf>
    <xf numFmtId="179" fontId="3" fillId="5" borderId="47" xfId="34" applyNumberFormat="1" applyFont="1" applyFill="1" applyBorder="1" applyAlignment="1">
      <alignment horizontal="center" vertical="center"/>
    </xf>
    <xf numFmtId="178" fontId="3" fillId="5" borderId="45" xfId="35" applyNumberFormat="1" applyFont="1" applyFill="1" applyBorder="1" applyAlignment="1">
      <alignment horizontal="right" vertical="center" wrapText="1"/>
    </xf>
    <xf numFmtId="178" fontId="3" fillId="5" borderId="45" xfId="35" applyNumberFormat="1" applyFont="1" applyFill="1" applyBorder="1" applyAlignment="1">
      <alignment horizontal="right" vertical="center"/>
    </xf>
    <xf numFmtId="178" fontId="3" fillId="5" borderId="37" xfId="35" applyNumberFormat="1" applyFont="1" applyFill="1" applyBorder="1" applyAlignment="1">
      <alignment horizontal="right" vertical="center"/>
    </xf>
    <xf numFmtId="189" fontId="3" fillId="5" borderId="187" xfId="35" applyNumberFormat="1" applyFont="1" applyFill="1" applyBorder="1" applyAlignment="1">
      <alignment horizontal="right" vertical="center"/>
    </xf>
    <xf numFmtId="178" fontId="3" fillId="5" borderId="34" xfId="35" applyNumberFormat="1" applyFont="1" applyFill="1" applyBorder="1" applyAlignment="1">
      <alignment horizontal="right" vertical="center" wrapText="1"/>
    </xf>
    <xf numFmtId="178" fontId="3" fillId="5" borderId="34" xfId="35" applyNumberFormat="1" applyFont="1" applyFill="1" applyBorder="1" applyAlignment="1">
      <alignment horizontal="right" vertical="center"/>
    </xf>
    <xf numFmtId="178" fontId="3" fillId="5" borderId="39" xfId="35" applyNumberFormat="1" applyFont="1" applyFill="1" applyBorder="1" applyAlignment="1">
      <alignment horizontal="right" vertical="center"/>
    </xf>
    <xf numFmtId="189" fontId="3" fillId="5" borderId="47" xfId="35" applyNumberFormat="1" applyFont="1" applyFill="1" applyBorder="1" applyAlignment="1">
      <alignment horizontal="right" vertical="center"/>
    </xf>
    <xf numFmtId="191" fontId="3" fillId="0" borderId="0" xfId="34" applyNumberFormat="1" applyFont="1" applyFill="1" applyBorder="1">
      <alignment vertical="center"/>
    </xf>
    <xf numFmtId="179" fontId="3" fillId="0" borderId="39" xfId="34" applyNumberFormat="1" applyFont="1" applyFill="1" applyBorder="1">
      <alignment vertical="center"/>
    </xf>
    <xf numFmtId="179" fontId="3" fillId="0" borderId="31" xfId="34" applyNumberFormat="1" applyFont="1" applyFill="1" applyBorder="1">
      <alignment vertical="center"/>
    </xf>
    <xf numFmtId="179" fontId="3" fillId="0" borderId="42" xfId="34" applyNumberFormat="1" applyFont="1" applyFill="1" applyBorder="1">
      <alignment vertical="center"/>
    </xf>
    <xf numFmtId="179" fontId="3" fillId="0" borderId="34" xfId="34" applyNumberFormat="1" applyFont="1" applyFill="1" applyBorder="1" applyAlignment="1">
      <alignment horizontal="center" vertical="center"/>
    </xf>
    <xf numFmtId="179" fontId="3" fillId="0" borderId="186" xfId="34" applyNumberFormat="1" applyFont="1" applyFill="1" applyBorder="1" applyAlignment="1">
      <alignment horizontal="center" vertical="center"/>
    </xf>
    <xf numFmtId="179" fontId="3" fillId="0" borderId="47" xfId="34" applyNumberFormat="1" applyFont="1" applyFill="1" applyBorder="1" applyAlignment="1">
      <alignment horizontal="center" vertical="center"/>
    </xf>
    <xf numFmtId="179" fontId="3" fillId="0" borderId="0" xfId="34" applyNumberFormat="1" applyFont="1" applyFill="1" applyBorder="1" applyAlignment="1">
      <alignment horizontal="center" vertical="center"/>
    </xf>
    <xf numFmtId="179" fontId="3" fillId="0" borderId="60" xfId="34" applyNumberFormat="1" applyFont="1" applyFill="1" applyBorder="1">
      <alignment vertical="center"/>
    </xf>
    <xf numFmtId="192" fontId="9" fillId="0" borderId="34" xfId="34" applyNumberFormat="1" applyFont="1" applyFill="1" applyBorder="1" applyAlignment="1">
      <alignment horizontal="right" vertical="center" shrinkToFit="1"/>
    </xf>
    <xf numFmtId="192" fontId="9" fillId="0" borderId="186" xfId="34" applyNumberFormat="1" applyFont="1" applyFill="1" applyBorder="1" applyAlignment="1">
      <alignment horizontal="right" vertical="center" shrinkToFit="1"/>
    </xf>
    <xf numFmtId="192" fontId="3" fillId="0" borderId="47" xfId="34" applyNumberFormat="1" applyFont="1" applyFill="1" applyBorder="1" applyAlignment="1">
      <alignment horizontal="right" vertical="center" shrinkToFit="1"/>
    </xf>
    <xf numFmtId="179" fontId="3" fillId="0" borderId="38" xfId="34" applyNumberFormat="1" applyFont="1" applyFill="1" applyBorder="1">
      <alignment vertical="center"/>
    </xf>
    <xf numFmtId="179" fontId="3" fillId="0" borderId="0" xfId="34" applyNumberFormat="1" applyFont="1" applyFill="1">
      <alignment vertical="center"/>
    </xf>
    <xf numFmtId="189" fontId="9" fillId="0" borderId="34" xfId="34" applyNumberFormat="1" applyFont="1" applyFill="1" applyBorder="1" applyAlignment="1">
      <alignment horizontal="right" vertical="center" shrinkToFit="1"/>
    </xf>
    <xf numFmtId="189" fontId="9" fillId="0" borderId="186" xfId="34" applyNumberFormat="1" applyFont="1" applyFill="1" applyBorder="1" applyAlignment="1">
      <alignment horizontal="right" vertical="center" shrinkToFit="1"/>
    </xf>
    <xf numFmtId="189" fontId="3" fillId="0" borderId="47" xfId="34" applyNumberFormat="1" applyFont="1" applyFill="1" applyBorder="1" applyAlignment="1">
      <alignment horizontal="right" vertical="center" shrinkToFit="1"/>
    </xf>
    <xf numFmtId="179" fontId="3" fillId="0" borderId="37" xfId="34" applyNumberFormat="1" applyFont="1" applyFill="1" applyBorder="1">
      <alignment vertical="center"/>
    </xf>
    <xf numFmtId="179" fontId="3" fillId="0" borderId="49" xfId="34" applyNumberFormat="1" applyFont="1" applyFill="1" applyBorder="1">
      <alignment vertical="center"/>
    </xf>
    <xf numFmtId="191" fontId="3" fillId="0" borderId="49" xfId="34" applyNumberFormat="1" applyFont="1" applyFill="1" applyBorder="1">
      <alignment vertical="center"/>
    </xf>
    <xf numFmtId="179"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8" fontId="3" fillId="5" borderId="34" xfId="34" applyNumberFormat="1" applyFont="1" applyFill="1" applyBorder="1" applyAlignment="1">
      <alignment horizontal="right" vertical="center"/>
    </xf>
    <xf numFmtId="178" fontId="3" fillId="5" borderId="186" xfId="34" applyNumberFormat="1" applyFont="1" applyFill="1" applyBorder="1" applyAlignment="1">
      <alignment horizontal="right" vertical="center"/>
    </xf>
    <xf numFmtId="189" fontId="3" fillId="5" borderId="47" xfId="34" applyNumberFormat="1" applyFont="1" applyFill="1" applyBorder="1" applyAlignment="1">
      <alignment horizontal="right" vertical="center"/>
    </xf>
    <xf numFmtId="178" fontId="3" fillId="0" borderId="34" xfId="34" applyNumberFormat="1" applyFont="1" applyFill="1" applyBorder="1" applyAlignment="1">
      <alignment horizontal="right" vertical="center"/>
    </xf>
    <xf numFmtId="178" fontId="3" fillId="0" borderId="186" xfId="34" applyNumberFormat="1" applyFont="1" applyFill="1" applyBorder="1" applyAlignment="1">
      <alignment horizontal="right" vertical="center"/>
    </xf>
    <xf numFmtId="189" fontId="3" fillId="0" borderId="47" xfId="34" applyNumberFormat="1" applyFont="1" applyFill="1" applyBorder="1" applyAlignment="1">
      <alignment horizontal="right" vertical="center"/>
    </xf>
    <xf numFmtId="178" fontId="3" fillId="5" borderId="34" xfId="34" applyNumberFormat="1" applyFont="1" applyFill="1" applyBorder="1" applyAlignment="1">
      <alignment horizontal="right" vertical="center" wrapText="1"/>
    </xf>
    <xf numFmtId="178" fontId="3" fillId="5" borderId="186" xfId="34" applyNumberFormat="1" applyFont="1" applyFill="1" applyBorder="1" applyAlignment="1">
      <alignment horizontal="right" vertical="center" wrapText="1"/>
    </xf>
    <xf numFmtId="189"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1"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1" fontId="3" fillId="0" borderId="49" xfId="35" applyNumberFormat="1" applyFont="1" applyFill="1" applyBorder="1">
      <alignment vertical="center"/>
    </xf>
    <xf numFmtId="179" fontId="9" fillId="0" borderId="41" xfId="36" applyNumberFormat="1" applyFont="1" applyBorder="1" applyAlignment="1">
      <alignment vertical="center"/>
    </xf>
    <xf numFmtId="179" fontId="9" fillId="0" borderId="46" xfId="36" applyNumberFormat="1" applyFont="1" applyBorder="1" applyAlignment="1">
      <alignment vertical="center"/>
    </xf>
    <xf numFmtId="179" fontId="9" fillId="0" borderId="37" xfId="36" applyNumberFormat="1" applyFont="1" applyBorder="1" applyAlignment="1">
      <alignment vertical="center"/>
    </xf>
    <xf numFmtId="179" fontId="9" fillId="0" borderId="40" xfId="36" applyNumberFormat="1" applyFont="1" applyBorder="1" applyAlignment="1">
      <alignment vertical="center"/>
    </xf>
    <xf numFmtId="179" fontId="9" fillId="0" borderId="41" xfId="36" applyNumberFormat="1" applyFont="1" applyBorder="1" applyAlignment="1">
      <alignment horizontal="center" vertical="center"/>
    </xf>
    <xf numFmtId="179" fontId="9" fillId="0" borderId="47" xfId="36" applyNumberFormat="1" applyFont="1" applyBorder="1" applyAlignment="1">
      <alignment horizontal="center" vertical="center" wrapText="1"/>
    </xf>
    <xf numFmtId="179" fontId="13" fillId="0" borderId="48" xfId="36" applyNumberFormat="1" applyFont="1" applyBorder="1" applyAlignment="1">
      <alignment horizontal="center" vertical="center"/>
    </xf>
    <xf numFmtId="179" fontId="9" fillId="0" borderId="49" xfId="36" applyNumberFormat="1" applyFont="1" applyBorder="1" applyAlignment="1">
      <alignment horizontal="center" vertical="center" wrapText="1"/>
    </xf>
    <xf numFmtId="179" fontId="9" fillId="0" borderId="34" xfId="36" applyNumberFormat="1" applyFont="1" applyBorder="1" applyAlignment="1">
      <alignment horizontal="center" vertical="center"/>
    </xf>
    <xf numFmtId="178" fontId="9" fillId="0" borderId="15" xfId="37" applyNumberFormat="1" applyFont="1" applyFill="1" applyBorder="1" applyAlignment="1">
      <alignment horizontal="right" vertical="center"/>
    </xf>
    <xf numFmtId="178" fontId="9" fillId="0" borderId="41" xfId="37" applyNumberFormat="1" applyFont="1" applyFill="1" applyBorder="1" applyAlignment="1">
      <alignment horizontal="right" vertical="center"/>
    </xf>
    <xf numFmtId="189" fontId="9" fillId="0" borderId="50" xfId="37" applyNumberFormat="1" applyFont="1" applyFill="1" applyBorder="1" applyAlignment="1">
      <alignment horizontal="right" vertical="center"/>
    </xf>
    <xf numFmtId="178" fontId="9" fillId="0" borderId="48" xfId="37" applyNumberFormat="1" applyFont="1" applyFill="1" applyBorder="1" applyAlignment="1">
      <alignment horizontal="right" vertical="center"/>
    </xf>
    <xf numFmtId="189" fontId="9" fillId="0" borderId="51" xfId="37" applyNumberFormat="1" applyFont="1" applyFill="1" applyBorder="1" applyAlignment="1">
      <alignment horizontal="right" vertical="center"/>
    </xf>
    <xf numFmtId="189" fontId="9" fillId="0" borderId="15" xfId="37" applyNumberFormat="1" applyFont="1" applyBorder="1" applyAlignment="1">
      <alignment horizontal="right" vertical="center"/>
    </xf>
    <xf numFmtId="179" fontId="9" fillId="0" borderId="37" xfId="36" applyNumberFormat="1" applyFont="1" applyBorder="1" applyAlignment="1">
      <alignment horizontal="center" vertical="center"/>
    </xf>
    <xf numFmtId="179" fontId="9" fillId="0" borderId="52" xfId="36" applyNumberFormat="1" applyFont="1" applyBorder="1" applyAlignment="1">
      <alignment horizontal="center" vertical="center"/>
    </xf>
    <xf numFmtId="178" fontId="9" fillId="0" borderId="53" xfId="37" applyNumberFormat="1" applyFont="1" applyFill="1" applyBorder="1" applyAlignment="1">
      <alignment horizontal="right" vertical="center"/>
    </xf>
    <xf numFmtId="178" fontId="9" fillId="0" borderId="54" xfId="37" applyNumberFormat="1" applyFont="1" applyFill="1" applyBorder="1" applyAlignment="1">
      <alignment horizontal="right" vertical="center"/>
    </xf>
    <xf numFmtId="189" fontId="9" fillId="0" borderId="52" xfId="37" applyNumberFormat="1" applyFont="1" applyFill="1" applyBorder="1" applyAlignment="1">
      <alignment horizontal="right" vertical="center"/>
    </xf>
    <xf numFmtId="178" fontId="9" fillId="0" borderId="55" xfId="37" applyNumberFormat="1" applyFont="1" applyFill="1" applyBorder="1" applyAlignment="1">
      <alignment horizontal="right" vertical="center"/>
    </xf>
    <xf numFmtId="189" fontId="9" fillId="0" borderId="56" xfId="37" applyNumberFormat="1" applyFont="1" applyFill="1" applyBorder="1" applyAlignment="1">
      <alignment horizontal="right" vertical="center"/>
    </xf>
    <xf numFmtId="189" fontId="9" fillId="0" borderId="53" xfId="37" applyNumberFormat="1" applyFont="1" applyBorder="1" applyAlignment="1">
      <alignment horizontal="right" vertical="center"/>
    </xf>
    <xf numFmtId="178" fontId="9" fillId="0" borderId="53" xfId="37" applyNumberFormat="1" applyFont="1" applyFill="1" applyBorder="1" applyAlignment="1">
      <alignment horizontal="right" vertical="center" wrapText="1"/>
    </xf>
    <xf numFmtId="179" fontId="9" fillId="0" borderId="46" xfId="36" applyNumberFormat="1" applyFont="1" applyBorder="1" applyAlignment="1">
      <alignment horizontal="center" vertical="center"/>
    </xf>
    <xf numFmtId="178" fontId="9" fillId="0" borderId="15" xfId="37" applyNumberFormat="1" applyFont="1" applyBorder="1" applyAlignment="1">
      <alignment horizontal="right" vertical="center"/>
    </xf>
    <xf numFmtId="178" fontId="9" fillId="0" borderId="41" xfId="37" applyNumberFormat="1" applyFont="1" applyBorder="1" applyAlignment="1">
      <alignment horizontal="right" vertical="center"/>
    </xf>
    <xf numFmtId="189" fontId="9" fillId="0" borderId="50" xfId="37" applyNumberFormat="1" applyFont="1" applyBorder="1" applyAlignment="1">
      <alignment horizontal="right" vertical="center"/>
    </xf>
    <xf numFmtId="178" fontId="9" fillId="0" borderId="48" xfId="37" applyNumberFormat="1" applyFont="1" applyBorder="1" applyAlignment="1">
      <alignment horizontal="right" vertical="center"/>
    </xf>
    <xf numFmtId="189"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1"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9" fontId="32" fillId="0" borderId="0" xfId="34" applyNumberFormat="1" applyFont="1" applyFill="1" applyBorder="1">
      <alignment vertical="center"/>
    </xf>
    <xf numFmtId="179" fontId="1" fillId="0" borderId="0" xfId="34" applyNumberFormat="1" applyFont="1" applyFill="1" applyBorder="1">
      <alignment vertical="center"/>
    </xf>
    <xf numFmtId="180" fontId="1" fillId="5" borderId="0" xfId="35" applyNumberFormat="1" applyFont="1" applyFill="1" applyBorder="1" applyAlignment="1">
      <alignment vertical="center" wrapText="1"/>
    </xf>
    <xf numFmtId="180" fontId="1" fillId="5" borderId="34" xfId="35" applyNumberFormat="1" applyFont="1" applyFill="1" applyBorder="1" applyAlignment="1">
      <alignment horizontal="center" vertical="center" wrapText="1"/>
    </xf>
    <xf numFmtId="179" fontId="1" fillId="0" borderId="0" xfId="34" applyNumberFormat="1" applyFont="1" applyFill="1">
      <alignment vertical="center"/>
    </xf>
    <xf numFmtId="179" fontId="1" fillId="0" borderId="60" xfId="34" applyNumberFormat="1" applyFont="1" applyFill="1" applyBorder="1">
      <alignment vertical="center"/>
    </xf>
    <xf numFmtId="179" fontId="1" fillId="0" borderId="38" xfId="34" applyNumberFormat="1" applyFont="1" applyFill="1" applyBorder="1">
      <alignment vertical="center"/>
    </xf>
    <xf numFmtId="193" fontId="1" fillId="0" borderId="0" xfId="34" applyNumberFormat="1" applyFont="1" applyFill="1" applyBorder="1">
      <alignment vertical="center"/>
    </xf>
    <xf numFmtId="179" fontId="1" fillId="0" borderId="37" xfId="34" applyNumberFormat="1" applyFont="1" applyFill="1" applyBorder="1">
      <alignment vertical="center"/>
    </xf>
    <xf numFmtId="179" fontId="1" fillId="0" borderId="49" xfId="34" applyNumberFormat="1" applyFont="1" applyFill="1" applyBorder="1">
      <alignment vertical="center"/>
    </xf>
    <xf numFmtId="191" fontId="1" fillId="0" borderId="49" xfId="34" applyNumberFormat="1" applyFont="1" applyFill="1" applyBorder="1">
      <alignment vertical="center"/>
    </xf>
    <xf numFmtId="179" fontId="1" fillId="0" borderId="40" xfId="34" applyNumberFormat="1" applyFont="1" applyFill="1" applyBorder="1">
      <alignment vertical="center"/>
    </xf>
    <xf numFmtId="179" fontId="8" fillId="0" borderId="0" xfId="36" applyNumberFormat="1" applyFont="1" applyBorder="1" applyAlignment="1">
      <alignment vertical="center"/>
    </xf>
    <xf numFmtId="178" fontId="8" fillId="0" borderId="0" xfId="37" applyNumberFormat="1" applyFont="1" applyFill="1" applyBorder="1" applyAlignment="1">
      <alignment horizontal="right" vertical="center"/>
    </xf>
    <xf numFmtId="189" fontId="8" fillId="0" borderId="0" xfId="37" applyNumberFormat="1" applyFont="1" applyFill="1" applyBorder="1" applyAlignment="1">
      <alignment horizontal="right" vertical="center"/>
    </xf>
    <xf numFmtId="189" fontId="8" fillId="0" borderId="0" xfId="37" applyNumberFormat="1" applyFont="1" applyBorder="1" applyAlignment="1">
      <alignment horizontal="right" vertical="center"/>
    </xf>
    <xf numFmtId="179" fontId="1" fillId="5" borderId="0" xfId="34" applyNumberFormat="1" applyFont="1" applyFill="1" applyBorder="1" applyAlignment="1">
      <alignment vertical="center" wrapText="1"/>
    </xf>
    <xf numFmtId="179" fontId="8" fillId="0" borderId="0" xfId="36" applyNumberFormat="1" applyFont="1" applyBorder="1" applyAlignment="1">
      <alignment horizontal="center" vertical="center"/>
    </xf>
    <xf numFmtId="189" fontId="1" fillId="0" borderId="0" xfId="34" applyNumberFormat="1" applyFont="1" applyFill="1" applyBorder="1">
      <alignment vertical="center"/>
    </xf>
    <xf numFmtId="0" fontId="33" fillId="0" borderId="0" xfId="38" applyFont="1" applyAlignment="1">
      <alignment vertical="center"/>
    </xf>
    <xf numFmtId="181"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42"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2" xfId="26" applyNumberFormat="1" applyFont="1" applyFill="1" applyBorder="1" applyAlignment="1">
      <alignment horizontal="right" vertical="center"/>
    </xf>
    <xf numFmtId="179" fontId="14" fillId="0" borderId="71" xfId="26" applyNumberFormat="1" applyFont="1" applyFill="1" applyBorder="1" applyAlignment="1">
      <alignment horizontal="right" vertical="center"/>
    </xf>
    <xf numFmtId="179" fontId="14" fillId="0" borderId="72" xfId="26" applyNumberFormat="1" applyFont="1" applyFill="1" applyBorder="1" applyAlignment="1">
      <alignment horizontal="right" vertical="center"/>
    </xf>
    <xf numFmtId="179"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9" fontId="14" fillId="0" borderId="44" xfId="26" applyNumberFormat="1" applyFont="1" applyFill="1" applyBorder="1" applyAlignment="1">
      <alignment horizontal="right" vertical="center"/>
    </xf>
    <xf numFmtId="179" fontId="14" fillId="0" borderId="18" xfId="26" applyNumberFormat="1" applyFont="1" applyFill="1" applyBorder="1" applyAlignment="1">
      <alignment horizontal="right" vertical="center"/>
    </xf>
    <xf numFmtId="179"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4" fontId="14" fillId="0" borderId="78" xfId="26" applyNumberFormat="1" applyFont="1" applyFill="1" applyBorder="1" applyAlignment="1">
      <alignment horizontal="right" vertical="center"/>
    </xf>
    <xf numFmtId="184" fontId="14" fillId="0" borderId="79" xfId="26" applyNumberFormat="1" applyFont="1" applyFill="1" applyBorder="1" applyAlignment="1">
      <alignment horizontal="right" vertical="center"/>
    </xf>
    <xf numFmtId="184" fontId="14" fillId="0" borderId="6" xfId="26" applyNumberFormat="1" applyFont="1" applyFill="1" applyBorder="1" applyAlignment="1">
      <alignment horizontal="right" vertical="center"/>
    </xf>
    <xf numFmtId="182"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9" fontId="14" fillId="0" borderId="78" xfId="26" applyNumberFormat="1" applyFont="1" applyFill="1" applyBorder="1" applyAlignment="1">
      <alignment horizontal="right" vertical="center"/>
    </xf>
    <xf numFmtId="179" fontId="14" fillId="0" borderId="79" xfId="26" applyNumberFormat="1" applyFont="1" applyFill="1" applyBorder="1" applyAlignment="1">
      <alignment horizontal="right" vertical="center"/>
    </xf>
    <xf numFmtId="179" fontId="14" fillId="0" borderId="6" xfId="26" applyNumberFormat="1" applyFont="1" applyFill="1" applyBorder="1" applyAlignment="1">
      <alignment horizontal="right" vertical="center"/>
    </xf>
    <xf numFmtId="182" fontId="14" fillId="0" borderId="72" xfId="26" applyNumberFormat="1" applyFont="1" applyFill="1" applyBorder="1" applyAlignment="1">
      <alignment horizontal="right" vertical="center"/>
    </xf>
    <xf numFmtId="182"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6" fontId="13" fillId="0" borderId="41" xfId="26" applyNumberFormat="1" applyFont="1" applyFill="1" applyBorder="1" applyAlignment="1">
      <alignment horizontal="right" vertical="center"/>
    </xf>
    <xf numFmtId="186" fontId="13" fillId="0" borderId="12" xfId="26" applyNumberFormat="1" applyFont="1" applyFill="1" applyBorder="1" applyAlignment="1">
      <alignment horizontal="right" vertical="center"/>
    </xf>
    <xf numFmtId="186"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2" fontId="14" fillId="0" borderId="39" xfId="26" applyNumberFormat="1" applyFont="1" applyFill="1" applyBorder="1" applyAlignment="1">
      <alignment horizontal="right" vertical="center"/>
    </xf>
    <xf numFmtId="182" fontId="14" fillId="0" borderId="31" xfId="26" applyNumberFormat="1" applyFont="1" applyFill="1" applyBorder="1" applyAlignment="1">
      <alignment horizontal="right" vertical="center"/>
    </xf>
    <xf numFmtId="182" fontId="14" fillId="0" borderId="42" xfId="26" applyNumberFormat="1" applyFont="1" applyFill="1" applyBorder="1" applyAlignment="1">
      <alignment horizontal="right" vertical="center"/>
    </xf>
    <xf numFmtId="182"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2"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9" fontId="14" fillId="0" borderId="75"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9"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8" fontId="14" fillId="0" borderId="91" xfId="29" applyNumberFormat="1" applyFont="1" applyFill="1" applyBorder="1" applyAlignment="1">
      <alignment horizontal="right" vertical="center"/>
    </xf>
    <xf numFmtId="188" fontId="1" fillId="0" borderId="49" xfId="29" applyNumberFormat="1" applyFill="1" applyBorder="1" applyAlignment="1">
      <alignment horizontal="right" vertical="center"/>
    </xf>
    <xf numFmtId="188" fontId="1" fillId="0" borderId="89" xfId="29" applyNumberFormat="1" applyFill="1" applyBorder="1" applyAlignment="1">
      <alignment horizontal="right" vertical="center"/>
    </xf>
    <xf numFmtId="179" fontId="14" fillId="0" borderId="91" xfId="29" applyNumberFormat="1" applyFont="1" applyFill="1" applyBorder="1" applyAlignment="1">
      <alignment horizontal="right" vertical="center"/>
    </xf>
    <xf numFmtId="179" fontId="14" fillId="4" borderId="91" xfId="29" applyNumberFormat="1" applyFont="1" applyFill="1" applyBorder="1" applyAlignment="1">
      <alignment horizontal="right" vertical="center"/>
    </xf>
    <xf numFmtId="179" fontId="14" fillId="4" borderId="49" xfId="29" applyNumberFormat="1" applyFont="1" applyFill="1" applyBorder="1" applyAlignment="1">
      <alignment horizontal="right" vertical="center"/>
    </xf>
    <xf numFmtId="179"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9" fontId="14" fillId="0" borderId="60" xfId="29" applyNumberFormat="1" applyFont="1" applyFill="1" applyBorder="1" applyAlignment="1">
      <alignment horizontal="right" vertical="center"/>
    </xf>
    <xf numFmtId="179" fontId="14" fillId="0" borderId="0" xfId="29" applyNumberFormat="1" applyFont="1" applyFill="1" applyBorder="1" applyAlignment="1">
      <alignment horizontal="right" vertical="center"/>
    </xf>
    <xf numFmtId="179" fontId="14" fillId="0" borderId="85" xfId="29" applyNumberFormat="1" applyFont="1" applyFill="1" applyBorder="1" applyAlignment="1">
      <alignment horizontal="right" vertical="center"/>
    </xf>
    <xf numFmtId="188" fontId="14" fillId="0" borderId="88" xfId="29" applyNumberFormat="1" applyFont="1" applyFill="1" applyBorder="1" applyAlignment="1">
      <alignment horizontal="right" vertical="center"/>
    </xf>
    <xf numFmtId="188" fontId="14" fillId="0" borderId="0" xfId="29" applyNumberFormat="1" applyFont="1" applyFill="1" applyBorder="1" applyAlignment="1">
      <alignment horizontal="right" vertical="center"/>
    </xf>
    <xf numFmtId="188" fontId="14" fillId="0" borderId="85" xfId="29" applyNumberFormat="1" applyFont="1" applyFill="1" applyBorder="1" applyAlignment="1">
      <alignment horizontal="right" vertical="center"/>
    </xf>
    <xf numFmtId="179" fontId="14" fillId="0" borderId="88" xfId="29" applyNumberFormat="1" applyFont="1" applyFill="1" applyBorder="1" applyAlignment="1">
      <alignment horizontal="right" vertical="center"/>
    </xf>
    <xf numFmtId="179" fontId="14" fillId="4" borderId="88" xfId="29" applyNumberFormat="1" applyFont="1" applyFill="1" applyBorder="1" applyAlignment="1">
      <alignment horizontal="right" vertical="center"/>
    </xf>
    <xf numFmtId="179" fontId="14" fillId="4" borderId="0" xfId="29" applyNumberFormat="1" applyFont="1" applyFill="1" applyBorder="1" applyAlignment="1">
      <alignment horizontal="right" vertical="center"/>
    </xf>
    <xf numFmtId="179"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8" fontId="1" fillId="0" borderId="0" xfId="29" applyNumberFormat="1" applyFill="1" applyAlignment="1">
      <alignment horizontal="right" vertical="center"/>
    </xf>
    <xf numFmtId="188" fontId="1" fillId="0" borderId="85" xfId="29" applyNumberFormat="1" applyFill="1" applyBorder="1" applyAlignment="1">
      <alignment horizontal="right" vertical="center"/>
    </xf>
    <xf numFmtId="182" fontId="14" fillId="0" borderId="88" xfId="29" applyNumberFormat="1" applyFont="1" applyFill="1" applyBorder="1" applyAlignment="1">
      <alignment horizontal="right" vertical="center"/>
    </xf>
    <xf numFmtId="182" fontId="1" fillId="0" borderId="0" xfId="29" applyNumberFormat="1" applyFill="1" applyAlignment="1">
      <alignment horizontal="right" vertical="center"/>
    </xf>
    <xf numFmtId="182"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9"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9"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9" fontId="14" fillId="0" borderId="40" xfId="29" applyNumberFormat="1" applyFont="1" applyFill="1" applyBorder="1" applyAlignment="1">
      <alignment horizontal="right" vertical="center"/>
    </xf>
    <xf numFmtId="179" fontId="14" fillId="0" borderId="89" xfId="29" applyNumberFormat="1" applyFont="1" applyFill="1" applyBorder="1" applyAlignment="1">
      <alignment horizontal="right" vertical="center"/>
    </xf>
    <xf numFmtId="182" fontId="14" fillId="0" borderId="90" xfId="29" applyNumberFormat="1" applyFont="1" applyFill="1" applyBorder="1" applyAlignment="1">
      <alignment horizontal="right" vertical="center"/>
    </xf>
    <xf numFmtId="179" fontId="14" fillId="0" borderId="90" xfId="29" applyNumberFormat="1" applyFont="1" applyFill="1" applyBorder="1" applyAlignment="1">
      <alignment horizontal="right" vertical="center"/>
    </xf>
    <xf numFmtId="182" fontId="14" fillId="0" borderId="91" xfId="29" applyNumberFormat="1" applyFont="1" applyFill="1" applyBorder="1" applyAlignment="1">
      <alignment horizontal="right" vertical="center"/>
    </xf>
    <xf numFmtId="182" fontId="14" fillId="0" borderId="49" xfId="29" applyNumberFormat="1" applyFont="1" applyFill="1" applyBorder="1" applyAlignment="1">
      <alignment horizontal="right" vertical="center"/>
    </xf>
    <xf numFmtId="182" fontId="14" fillId="0" borderId="40" xfId="29" applyNumberFormat="1" applyFont="1" applyFill="1" applyBorder="1" applyAlignment="1">
      <alignment horizontal="right" vertical="center"/>
    </xf>
    <xf numFmtId="179" fontId="14" fillId="0" borderId="41" xfId="29" applyNumberFormat="1" applyFont="1" applyFill="1" applyBorder="1" applyAlignment="1">
      <alignment horizontal="right" vertical="center"/>
    </xf>
    <xf numFmtId="179" fontId="14" fillId="0" borderId="12" xfId="29" applyNumberFormat="1" applyFont="1" applyFill="1" applyBorder="1" applyAlignment="1">
      <alignment horizontal="right" vertical="center"/>
    </xf>
    <xf numFmtId="179" fontId="14" fillId="0" borderId="46" xfId="29" applyNumberFormat="1" applyFont="1" applyFill="1" applyBorder="1" applyAlignment="1">
      <alignment horizontal="right" vertical="center"/>
    </xf>
    <xf numFmtId="182" fontId="14" fillId="0" borderId="86" xfId="29" applyNumberFormat="1" applyFont="1" applyFill="1" applyBorder="1" applyAlignment="1">
      <alignment horizontal="right" vertical="center"/>
    </xf>
    <xf numFmtId="179" fontId="14" fillId="0" borderId="86" xfId="29" applyNumberFormat="1" applyFont="1" applyFill="1" applyBorder="1" applyAlignment="1">
      <alignment horizontal="right" vertical="center"/>
    </xf>
    <xf numFmtId="182" fontId="14" fillId="0" borderId="0" xfId="29" applyNumberFormat="1" applyFont="1" applyFill="1" applyBorder="1" applyAlignment="1">
      <alignment horizontal="right" vertical="center"/>
    </xf>
    <xf numFmtId="182"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2" fontId="14" fillId="0" borderId="37" xfId="29" applyNumberFormat="1" applyFont="1" applyFill="1" applyBorder="1" applyAlignment="1">
      <alignment horizontal="right" vertical="center"/>
    </xf>
    <xf numFmtId="182"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2"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2"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9"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9" fontId="14" fillId="0" borderId="84" xfId="29" applyNumberFormat="1" applyFont="1" applyFill="1" applyBorder="1" applyAlignment="1">
      <alignment horizontal="right" vertical="center"/>
    </xf>
    <xf numFmtId="179" fontId="14" fillId="0" borderId="82" xfId="29" applyNumberFormat="1" applyFont="1" applyFill="1" applyBorder="1" applyAlignment="1">
      <alignment horizontal="right" vertical="center"/>
    </xf>
    <xf numFmtId="182" fontId="14" fillId="0" borderId="84" xfId="29" applyNumberFormat="1" applyFont="1" applyFill="1" applyBorder="1" applyAlignment="1">
      <alignment horizontal="right" vertical="center"/>
    </xf>
    <xf numFmtId="182" fontId="14" fillId="0" borderId="46" xfId="29" applyNumberFormat="1" applyFont="1" applyFill="1" applyBorder="1" applyAlignment="1">
      <alignment horizontal="right" vertical="center"/>
    </xf>
    <xf numFmtId="0" fontId="8" fillId="0" borderId="0" xfId="5" applyAlignment="1">
      <alignment vertical="center"/>
    </xf>
    <xf numFmtId="188" fontId="14" fillId="0" borderId="84" xfId="29" applyNumberFormat="1" applyFont="1" applyFill="1" applyBorder="1" applyAlignment="1">
      <alignment horizontal="right" vertical="center"/>
    </xf>
    <xf numFmtId="188" fontId="14" fillId="0" borderId="12" xfId="29" applyNumberFormat="1" applyFont="1" applyFill="1" applyBorder="1" applyAlignment="1">
      <alignment horizontal="right" vertical="center"/>
    </xf>
    <xf numFmtId="188"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2" fontId="14" fillId="0" borderId="83" xfId="29" applyNumberFormat="1" applyFont="1" applyFill="1" applyBorder="1" applyAlignment="1">
      <alignment horizontal="right" vertical="center"/>
    </xf>
    <xf numFmtId="179"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9" fontId="26" fillId="5" borderId="130" xfId="32" applyNumberFormat="1" applyFont="1" applyFill="1" applyBorder="1" applyAlignment="1" applyProtection="1">
      <alignment horizontal="right" vertical="center" shrinkToFit="1"/>
    </xf>
    <xf numFmtId="189" fontId="26" fillId="5" borderId="18" xfId="32" applyNumberFormat="1" applyFont="1" applyFill="1" applyBorder="1" applyAlignment="1" applyProtection="1">
      <alignment horizontal="right" vertical="center" shrinkToFit="1"/>
    </xf>
    <xf numFmtId="189" fontId="26" fillId="5" borderId="184" xfId="32" applyNumberFormat="1" applyFont="1" applyFill="1" applyBorder="1" applyAlignment="1" applyProtection="1">
      <alignment horizontal="right" vertical="center" shrinkToFit="1"/>
    </xf>
    <xf numFmtId="189" fontId="26" fillId="5" borderId="166" xfId="32" applyNumberFormat="1" applyFont="1" applyFill="1" applyBorder="1" applyAlignment="1" applyProtection="1">
      <alignment horizontal="right" vertical="center" shrinkToFit="1"/>
    </xf>
    <xf numFmtId="189" fontId="26" fillId="5" borderId="167" xfId="32" applyNumberFormat="1" applyFont="1" applyFill="1" applyBorder="1" applyAlignment="1" applyProtection="1">
      <alignment horizontal="right" vertical="center" shrinkToFit="1"/>
    </xf>
    <xf numFmtId="189"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90" fontId="26" fillId="5" borderId="69" xfId="32" applyNumberFormat="1" applyFont="1" applyFill="1" applyBorder="1" applyAlignment="1" applyProtection="1">
      <alignment horizontal="right" vertical="center" shrinkToFit="1"/>
    </xf>
    <xf numFmtId="190" fontId="26" fillId="5" borderId="72" xfId="32" applyNumberFormat="1" applyFont="1" applyFill="1" applyBorder="1" applyAlignment="1" applyProtection="1">
      <alignment horizontal="right" vertical="center" shrinkToFit="1"/>
    </xf>
    <xf numFmtId="190" fontId="26" fillId="5" borderId="67" xfId="32" applyNumberFormat="1" applyFont="1" applyFill="1" applyBorder="1" applyAlignment="1" applyProtection="1">
      <alignment horizontal="right" vertical="center" shrinkToFit="1"/>
    </xf>
    <xf numFmtId="190" fontId="26" fillId="5" borderId="181" xfId="32" applyNumberFormat="1" applyFont="1" applyFill="1" applyBorder="1" applyAlignment="1" applyProtection="1">
      <alignment horizontal="right" vertical="center" shrinkToFit="1"/>
    </xf>
    <xf numFmtId="190" fontId="26" fillId="5" borderId="182" xfId="32" applyNumberFormat="1" applyFont="1" applyFill="1" applyBorder="1" applyAlignment="1" applyProtection="1">
      <alignment horizontal="right" vertical="center" shrinkToFit="1"/>
    </xf>
    <xf numFmtId="190"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9" fontId="26" fillId="5" borderId="39" xfId="32" applyNumberFormat="1" applyFont="1" applyFill="1" applyBorder="1" applyAlignment="1" applyProtection="1">
      <alignment horizontal="right" vertical="center" shrinkToFit="1"/>
    </xf>
    <xf numFmtId="189" fontId="26" fillId="5" borderId="31" xfId="32" applyNumberFormat="1" applyFont="1" applyFill="1" applyBorder="1" applyAlignment="1" applyProtection="1">
      <alignment horizontal="right" vertical="center" shrinkToFit="1"/>
    </xf>
    <xf numFmtId="189" fontId="26" fillId="5" borderId="156" xfId="32" applyNumberFormat="1" applyFont="1" applyFill="1" applyBorder="1" applyAlignment="1" applyProtection="1">
      <alignment horizontal="right" vertical="center" shrinkToFit="1"/>
    </xf>
    <xf numFmtId="189" fontId="26" fillId="5" borderId="157" xfId="32" applyNumberFormat="1" applyFont="1" applyFill="1" applyBorder="1" applyAlignment="1" applyProtection="1">
      <alignment horizontal="right" vertical="center" shrinkToFit="1"/>
    </xf>
    <xf numFmtId="189" fontId="26" fillId="5" borderId="158" xfId="32" applyNumberFormat="1" applyFont="1" applyFill="1" applyBorder="1" applyAlignment="1" applyProtection="1">
      <alignment horizontal="right" vertical="center" shrinkToFit="1"/>
    </xf>
    <xf numFmtId="189" fontId="26" fillId="5" borderId="159" xfId="32" applyNumberFormat="1" applyFont="1" applyFill="1" applyBorder="1" applyAlignment="1" applyProtection="1">
      <alignment horizontal="right" vertical="center" shrinkToFit="1"/>
    </xf>
    <xf numFmtId="189"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90" fontId="26" fillId="5" borderId="60" xfId="32" applyNumberFormat="1" applyFont="1" applyFill="1" applyBorder="1" applyAlignment="1" applyProtection="1">
      <alignment horizontal="right" vertical="center" shrinkToFit="1"/>
    </xf>
    <xf numFmtId="190" fontId="26" fillId="5" borderId="0" xfId="32" applyNumberFormat="1" applyFont="1" applyFill="1" applyBorder="1" applyAlignment="1" applyProtection="1">
      <alignment horizontal="right" vertical="center" shrinkToFit="1"/>
    </xf>
    <xf numFmtId="190" fontId="26" fillId="5" borderId="38" xfId="32" applyNumberFormat="1" applyFont="1" applyFill="1" applyBorder="1" applyAlignment="1" applyProtection="1">
      <alignment horizontal="right" vertical="center" shrinkToFit="1"/>
    </xf>
    <xf numFmtId="190" fontId="26" fillId="5" borderId="0" xfId="32" applyNumberFormat="1" applyFont="1" applyFill="1" applyAlignment="1" applyProtection="1">
      <alignment horizontal="right" vertical="center" shrinkToFit="1"/>
    </xf>
    <xf numFmtId="190"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8" fontId="26" fillId="5" borderId="37" xfId="32" applyNumberFormat="1" applyFont="1" applyFill="1" applyBorder="1" applyAlignment="1" applyProtection="1">
      <alignment horizontal="right" vertical="center" shrinkToFit="1"/>
    </xf>
    <xf numFmtId="178" fontId="26" fillId="5" borderId="49" xfId="32" applyNumberFormat="1" applyFont="1" applyFill="1" applyBorder="1" applyAlignment="1" applyProtection="1">
      <alignment horizontal="right" vertical="center" shrinkToFit="1"/>
    </xf>
    <xf numFmtId="178" fontId="26" fillId="5" borderId="89" xfId="32" applyNumberFormat="1" applyFont="1" applyFill="1" applyBorder="1" applyAlignment="1" applyProtection="1">
      <alignment horizontal="right" vertical="center" shrinkToFit="1"/>
    </xf>
    <xf numFmtId="178" fontId="26" fillId="5" borderId="91"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38" xfId="32" applyNumberFormat="1" applyFont="1" applyFill="1" applyBorder="1" applyAlignment="1" applyProtection="1">
      <alignment horizontal="right" vertical="center" shrinkToFit="1"/>
    </xf>
    <xf numFmtId="177" fontId="26" fillId="5" borderId="0" xfId="32" applyNumberFormat="1" applyFont="1" applyFill="1" applyAlignment="1" applyProtection="1">
      <alignment horizontal="right" vertical="center" shrinkToFit="1"/>
    </xf>
    <xf numFmtId="177"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8" fontId="26" fillId="5" borderId="60" xfId="32" applyNumberFormat="1" applyFont="1" applyFill="1" applyBorder="1" applyAlignment="1" applyProtection="1">
      <alignment horizontal="right" vertical="center" shrinkToFit="1"/>
    </xf>
    <xf numFmtId="178" fontId="26" fillId="5" borderId="0" xfId="32" applyNumberFormat="1" applyFont="1" applyFill="1" applyBorder="1" applyAlignment="1" applyProtection="1">
      <alignment horizontal="right" vertical="center" shrinkToFit="1"/>
    </xf>
    <xf numFmtId="178" fontId="26" fillId="5" borderId="85" xfId="32" applyNumberFormat="1" applyFont="1" applyFill="1" applyBorder="1" applyAlignment="1" applyProtection="1">
      <alignment horizontal="right" vertical="center" shrinkToFit="1"/>
    </xf>
    <xf numFmtId="178" fontId="26" fillId="5" borderId="88" xfId="32" applyNumberFormat="1" applyFont="1" applyFill="1" applyBorder="1" applyAlignment="1" applyProtection="1">
      <alignment horizontal="right" vertical="center" shrinkToFit="1"/>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8" fontId="26" fillId="5" borderId="172" xfId="32" applyNumberFormat="1" applyFont="1" applyFill="1" applyBorder="1" applyAlignment="1" applyProtection="1">
      <alignment horizontal="right" vertical="center" shrinkToFit="1"/>
    </xf>
    <xf numFmtId="178" fontId="26" fillId="5" borderId="173" xfId="32" applyNumberFormat="1" applyFont="1" applyFill="1" applyBorder="1" applyAlignment="1" applyProtection="1">
      <alignment horizontal="right" vertical="center" shrinkToFit="1"/>
    </xf>
    <xf numFmtId="189" fontId="26" fillId="5" borderId="173" xfId="32" applyNumberFormat="1" applyFont="1" applyFill="1" applyBorder="1" applyAlignment="1" applyProtection="1">
      <alignment horizontal="right" vertical="center" shrinkToFit="1"/>
    </xf>
    <xf numFmtId="189" fontId="26" fillId="5" borderId="174" xfId="32" applyNumberFormat="1" applyFont="1" applyFill="1" applyBorder="1" applyAlignment="1" applyProtection="1">
      <alignment horizontal="right" vertical="center" shrinkToFit="1"/>
    </xf>
    <xf numFmtId="189" fontId="26" fillId="5" borderId="86" xfId="32" applyNumberFormat="1" applyFont="1" applyFill="1" applyBorder="1" applyAlignment="1" applyProtection="1">
      <alignment horizontal="right" vertical="center" shrinkToFit="1"/>
    </xf>
    <xf numFmtId="189"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8" fontId="26" fillId="5" borderId="41" xfId="31" applyNumberFormat="1" applyFont="1" applyFill="1" applyBorder="1" applyAlignment="1" applyProtection="1">
      <alignment horizontal="right" vertical="center" shrinkToFit="1"/>
    </xf>
    <xf numFmtId="178" fontId="26" fillId="5" borderId="12" xfId="31" applyNumberFormat="1" applyFont="1" applyFill="1" applyBorder="1" applyAlignment="1" applyProtection="1">
      <alignment horizontal="right" vertical="center" shrinkToFit="1"/>
    </xf>
    <xf numFmtId="178" fontId="26" fillId="5" borderId="82" xfId="31" applyNumberFormat="1" applyFont="1" applyFill="1" applyBorder="1" applyAlignment="1" applyProtection="1">
      <alignment horizontal="right" vertical="center" shrinkToFit="1"/>
    </xf>
    <xf numFmtId="178" fontId="26" fillId="5" borderId="84" xfId="31" applyNumberFormat="1" applyFont="1" applyFill="1" applyBorder="1" applyAlignment="1" applyProtection="1">
      <alignment horizontal="right" vertical="center" shrinkToFit="1"/>
    </xf>
    <xf numFmtId="189" fontId="26" fillId="5" borderId="169" xfId="32" applyNumberFormat="1" applyFont="1" applyFill="1" applyBorder="1" applyAlignment="1" applyProtection="1">
      <alignment horizontal="right" vertical="center" shrinkToFit="1"/>
    </xf>
    <xf numFmtId="189" fontId="26" fillId="5" borderId="170" xfId="32" applyNumberFormat="1" applyFont="1" applyFill="1" applyBorder="1" applyAlignment="1" applyProtection="1">
      <alignment horizontal="right" vertical="center" shrinkToFit="1"/>
    </xf>
    <xf numFmtId="189"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8" fontId="26" fillId="5" borderId="154" xfId="32" applyNumberFormat="1" applyFont="1" applyFill="1" applyBorder="1" applyAlignment="1" applyProtection="1">
      <alignment horizontal="right" vertical="center" shrinkToFit="1"/>
    </xf>
    <xf numFmtId="178"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9" fontId="26" fillId="5" borderId="88"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9" fontId="26" fillId="5" borderId="128" xfId="32" applyNumberFormat="1" applyFont="1" applyFill="1" applyBorder="1" applyAlignment="1" applyProtection="1">
      <alignment horizontal="right" vertical="center" shrinkToFit="1"/>
    </xf>
    <xf numFmtId="189" fontId="26" fillId="5" borderId="129" xfId="32" applyNumberFormat="1" applyFont="1" applyFill="1" applyBorder="1" applyAlignment="1" applyProtection="1">
      <alignment horizontal="right" vertical="center" shrinkToFit="1"/>
    </xf>
    <xf numFmtId="178" fontId="26" fillId="5" borderId="164" xfId="32" applyNumberFormat="1" applyFont="1" applyFill="1" applyBorder="1" applyAlignment="1" applyProtection="1">
      <alignment horizontal="right" vertical="center" shrinkToFit="1"/>
    </xf>
    <xf numFmtId="178" fontId="26" fillId="5" borderId="165" xfId="32" applyNumberFormat="1" applyFont="1" applyFill="1" applyBorder="1" applyAlignment="1" applyProtection="1">
      <alignment horizontal="right" vertical="center" shrinkToFit="1"/>
    </xf>
    <xf numFmtId="189"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8" fontId="26" fillId="5" borderId="83" xfId="32" applyNumberFormat="1" applyFont="1" applyFill="1" applyBorder="1" applyAlignment="1" applyProtection="1">
      <alignment horizontal="right" vertical="center" shrinkToFit="1"/>
    </xf>
    <xf numFmtId="189" fontId="26" fillId="5" borderId="83" xfId="32" applyNumberFormat="1" applyFont="1" applyFill="1" applyBorder="1" applyAlignment="1" applyProtection="1">
      <alignment horizontal="right" vertical="center" shrinkToFit="1"/>
    </xf>
    <xf numFmtId="189" fontId="26" fillId="5" borderId="153" xfId="32" applyNumberFormat="1" applyFont="1" applyFill="1" applyBorder="1" applyAlignment="1" applyProtection="1">
      <alignment horizontal="right" vertical="center" shrinkToFit="1"/>
    </xf>
    <xf numFmtId="178" fontId="26" fillId="5" borderId="90" xfId="32" applyNumberFormat="1" applyFont="1" applyFill="1" applyBorder="1" applyAlignment="1" applyProtection="1">
      <alignment horizontal="right" vertical="center" shrinkToFit="1"/>
    </xf>
    <xf numFmtId="189" fontId="26" fillId="5" borderId="163" xfId="32" applyNumberFormat="1" applyFont="1" applyFill="1" applyBorder="1" applyAlignment="1" applyProtection="1">
      <alignment horizontal="right" vertical="center" shrinkToFit="1"/>
    </xf>
    <xf numFmtId="189" fontId="26" fillId="5" borderId="45" xfId="32" applyNumberFormat="1" applyFont="1" applyFill="1" applyBorder="1" applyAlignment="1" applyProtection="1">
      <alignment horizontal="right" vertical="center" shrinkToFit="1"/>
    </xf>
    <xf numFmtId="189" fontId="26" fillId="5" borderId="91" xfId="32" applyNumberFormat="1" applyFont="1" applyFill="1" applyBorder="1" applyAlignment="1" applyProtection="1">
      <alignment horizontal="right" vertical="center" shrinkToFit="1"/>
    </xf>
    <xf numFmtId="189" fontId="26" fillId="5" borderId="49" xfId="32" applyNumberFormat="1" applyFont="1" applyFill="1" applyBorder="1" applyAlignment="1" applyProtection="1">
      <alignment horizontal="right" vertical="center" shrinkToFit="1"/>
    </xf>
    <xf numFmtId="189"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8" fontId="26" fillId="5" borderId="151" xfId="32" applyNumberFormat="1" applyFont="1" applyFill="1" applyBorder="1" applyAlignment="1" applyProtection="1">
      <alignment horizontal="right" vertical="center" shrinkToFit="1"/>
    </xf>
    <xf numFmtId="189"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9" fontId="26" fillId="5" borderId="152" xfId="32" applyNumberFormat="1" applyFont="1" applyFill="1" applyBorder="1" applyAlignment="1" applyProtection="1">
      <alignment horizontal="right" vertical="center" shrinkToFit="1"/>
    </xf>
    <xf numFmtId="189"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9" fontId="26" fillId="5" borderId="87" xfId="32" applyNumberFormat="1" applyFont="1" applyFill="1" applyBorder="1" applyAlignment="1" applyProtection="1">
      <alignment horizontal="right" vertical="center" shrinkToFit="1"/>
    </xf>
    <xf numFmtId="189"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8"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8" fontId="26" fillId="5" borderId="41" xfId="32" applyNumberFormat="1" applyFont="1" applyFill="1" applyBorder="1" applyAlignment="1" applyProtection="1">
      <alignment horizontal="right" vertical="center" shrinkToFit="1"/>
    </xf>
    <xf numFmtId="178" fontId="26" fillId="5" borderId="12" xfId="32" applyNumberFormat="1" applyFont="1" applyFill="1" applyBorder="1" applyAlignment="1" applyProtection="1">
      <alignment horizontal="right" vertical="center" shrinkToFit="1"/>
    </xf>
    <xf numFmtId="178" fontId="26" fillId="5" borderId="82" xfId="32" applyNumberFormat="1" applyFont="1" applyFill="1" applyBorder="1" applyAlignment="1" applyProtection="1">
      <alignment horizontal="right" vertical="center" shrinkToFit="1"/>
    </xf>
    <xf numFmtId="178" fontId="26" fillId="5" borderId="84" xfId="32" applyNumberFormat="1" applyFont="1" applyFill="1" applyBorder="1" applyAlignment="1" applyProtection="1">
      <alignment horizontal="right" vertical="center" shrinkToFit="1"/>
    </xf>
    <xf numFmtId="189" fontId="26" fillId="5" borderId="84" xfId="32" applyNumberFormat="1" applyFont="1" applyFill="1" applyBorder="1" applyAlignment="1" applyProtection="1">
      <alignment horizontal="right" vertical="center" shrinkToFit="1"/>
    </xf>
    <xf numFmtId="189" fontId="26" fillId="5" borderId="12" xfId="32" applyNumberFormat="1" applyFont="1" applyFill="1" applyBorder="1" applyAlignment="1" applyProtection="1">
      <alignment horizontal="right" vertical="center" shrinkToFit="1"/>
    </xf>
    <xf numFmtId="189"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8" fontId="26" fillId="5" borderId="39" xfId="32" applyNumberFormat="1" applyFont="1" applyFill="1" applyBorder="1" applyAlignment="1" applyProtection="1">
      <alignment horizontal="right" vertical="center" shrinkToFit="1"/>
    </xf>
    <xf numFmtId="178" fontId="26" fillId="5" borderId="31" xfId="32" applyNumberFormat="1" applyFont="1" applyFill="1" applyBorder="1" applyAlignment="1" applyProtection="1">
      <alignment horizontal="right" vertical="center" shrinkToFit="1"/>
    </xf>
    <xf numFmtId="178" fontId="26" fillId="5" borderId="156" xfId="32" applyNumberFormat="1" applyFont="1" applyFill="1" applyBorder="1" applyAlignment="1" applyProtection="1">
      <alignment horizontal="right" vertical="center" shrinkToFit="1"/>
    </xf>
    <xf numFmtId="178" fontId="26" fillId="5" borderId="157" xfId="32" applyNumberFormat="1" applyFont="1" applyFill="1" applyBorder="1" applyAlignment="1" applyProtection="1">
      <alignment horizontal="right" vertical="center" shrinkToFit="1"/>
    </xf>
    <xf numFmtId="178" fontId="26" fillId="5" borderId="158" xfId="32" applyNumberFormat="1" applyFont="1" applyFill="1" applyBorder="1" applyAlignment="1" applyProtection="1">
      <alignment horizontal="right" vertical="center" shrinkToFit="1"/>
    </xf>
    <xf numFmtId="178" fontId="26" fillId="5" borderId="159" xfId="32" applyNumberFormat="1" applyFont="1" applyFill="1" applyBorder="1" applyAlignment="1" applyProtection="1">
      <alignment horizontal="right" vertical="center" shrinkToFit="1"/>
    </xf>
    <xf numFmtId="178"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8" fontId="26" fillId="5" borderId="60" xfId="31" applyNumberFormat="1" applyFont="1" applyFill="1" applyBorder="1" applyAlignment="1" applyProtection="1">
      <alignment horizontal="right" vertical="center" shrinkToFit="1"/>
    </xf>
    <xf numFmtId="178" fontId="26" fillId="5" borderId="0" xfId="31" applyNumberFormat="1" applyFont="1" applyFill="1" applyBorder="1" applyAlignment="1" applyProtection="1">
      <alignment horizontal="right" vertical="center" shrinkToFit="1"/>
    </xf>
    <xf numFmtId="178" fontId="26" fillId="5" borderId="85" xfId="31" applyNumberFormat="1" applyFont="1" applyFill="1" applyBorder="1" applyAlignment="1" applyProtection="1">
      <alignment horizontal="right" vertical="center" shrinkToFit="1"/>
    </xf>
    <xf numFmtId="178" fontId="26" fillId="5" borderId="88" xfId="31" applyNumberFormat="1" applyFont="1" applyFill="1" applyBorder="1" applyAlignment="1" applyProtection="1">
      <alignment horizontal="right" vertical="center" shrinkToFit="1"/>
    </xf>
    <xf numFmtId="189" fontId="26" fillId="5" borderId="88" xfId="31" applyNumberFormat="1" applyFont="1" applyFill="1" applyBorder="1" applyAlignment="1" applyProtection="1">
      <alignment horizontal="right" vertical="center" shrinkToFit="1"/>
    </xf>
    <xf numFmtId="189" fontId="26" fillId="5" borderId="0" xfId="31" applyNumberFormat="1" applyFont="1" applyFill="1" applyBorder="1" applyAlignment="1" applyProtection="1">
      <alignment horizontal="right" vertical="center" shrinkToFit="1"/>
    </xf>
    <xf numFmtId="189"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8" fontId="26" fillId="7" borderId="148" xfId="30" applyNumberFormat="1" applyFont="1" applyFill="1" applyBorder="1" applyAlignment="1" applyProtection="1">
      <alignment horizontal="right" vertical="center" shrinkToFit="1"/>
      <protection locked="0"/>
    </xf>
    <xf numFmtId="178" fontId="26" fillId="7" borderId="149" xfId="30" applyNumberFormat="1" applyFont="1" applyFill="1" applyBorder="1" applyAlignment="1" applyProtection="1">
      <alignment horizontal="right" vertical="center" shrinkToFit="1"/>
      <protection locked="0"/>
    </xf>
    <xf numFmtId="178" fontId="26" fillId="7" borderId="150" xfId="30" applyNumberFormat="1" applyFont="1" applyFill="1" applyBorder="1" applyAlignment="1" applyProtection="1">
      <alignment horizontal="right" vertical="center" shrinkToFit="1"/>
      <protection locked="0"/>
    </xf>
    <xf numFmtId="178" fontId="26" fillId="7" borderId="44" xfId="30" applyNumberFormat="1" applyFont="1" applyFill="1" applyBorder="1" applyAlignment="1" applyProtection="1">
      <alignment horizontal="right" vertical="center" shrinkToFit="1"/>
      <protection locked="0"/>
    </xf>
    <xf numFmtId="178" fontId="26" fillId="7" borderId="18" xfId="30" applyNumberFormat="1" applyFont="1" applyFill="1" applyBorder="1" applyAlignment="1" applyProtection="1">
      <alignment horizontal="right" vertical="center" shrinkToFit="1"/>
      <protection locked="0"/>
    </xf>
    <xf numFmtId="178"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8" fontId="26" fillId="5" borderId="112" xfId="30" applyNumberFormat="1" applyFont="1" applyFill="1" applyBorder="1" applyAlignment="1" applyProtection="1">
      <alignment horizontal="right" vertical="center" shrinkToFit="1"/>
      <protection locked="0"/>
    </xf>
    <xf numFmtId="178" fontId="26" fillId="5" borderId="113" xfId="30" applyNumberFormat="1" applyFont="1" applyFill="1" applyBorder="1" applyAlignment="1" applyProtection="1">
      <alignment horizontal="right" vertical="center" shrinkToFit="1"/>
      <protection locked="0"/>
    </xf>
    <xf numFmtId="178" fontId="26" fillId="5" borderId="114" xfId="30" applyNumberFormat="1" applyFont="1" applyFill="1" applyBorder="1" applyAlignment="1" applyProtection="1">
      <alignment horizontal="right" vertical="center" shrinkToFit="1"/>
      <protection locked="0"/>
    </xf>
    <xf numFmtId="178"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8" fontId="26" fillId="7" borderId="142" xfId="30" applyNumberFormat="1" applyFont="1" applyFill="1" applyBorder="1" applyAlignment="1" applyProtection="1">
      <alignment horizontal="right" vertical="center" shrinkToFit="1"/>
      <protection locked="0"/>
    </xf>
    <xf numFmtId="178"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8" fontId="26" fillId="5" borderId="123" xfId="30" applyNumberFormat="1" applyFont="1" applyFill="1" applyBorder="1" applyAlignment="1" applyProtection="1">
      <alignment horizontal="right" vertical="center" shrinkToFit="1"/>
      <protection locked="0"/>
    </xf>
    <xf numFmtId="178"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8"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8" fontId="26" fillId="0" borderId="115" xfId="30" applyNumberFormat="1" applyFont="1" applyBorder="1" applyAlignment="1" applyProtection="1">
      <alignment horizontal="right" vertical="center" shrinkToFit="1"/>
      <protection locked="0"/>
    </xf>
    <xf numFmtId="178" fontId="26" fillId="0" borderId="112" xfId="30" applyNumberFormat="1" applyFont="1" applyBorder="1" applyAlignment="1" applyProtection="1">
      <alignment horizontal="right" vertical="center" shrinkToFit="1"/>
      <protection locked="0"/>
    </xf>
    <xf numFmtId="178" fontId="26" fillId="0" borderId="113" xfId="30" applyNumberFormat="1" applyFont="1" applyBorder="1" applyAlignment="1" applyProtection="1">
      <alignment horizontal="right" vertical="center" shrinkToFit="1"/>
      <protection locked="0"/>
    </xf>
    <xf numFmtId="178" fontId="26" fillId="0" borderId="120" xfId="30" applyNumberFormat="1" applyFont="1" applyBorder="1" applyAlignment="1" applyProtection="1">
      <alignment horizontal="right" vertical="center" shrinkToFit="1"/>
      <protection locked="0"/>
    </xf>
    <xf numFmtId="178" fontId="26" fillId="0" borderId="117" xfId="30" applyNumberFormat="1" applyFont="1" applyBorder="1" applyAlignment="1" applyProtection="1">
      <alignment horizontal="right" vertical="center" shrinkToFit="1"/>
      <protection locked="0"/>
    </xf>
    <xf numFmtId="178"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8" fontId="26" fillId="0" borderId="101" xfId="30" applyNumberFormat="1" applyFont="1" applyBorder="1" applyAlignment="1" applyProtection="1">
      <alignment horizontal="right" vertical="center" shrinkToFit="1"/>
      <protection locked="0"/>
    </xf>
    <xf numFmtId="178" fontId="26" fillId="0" borderId="112" xfId="33" applyNumberFormat="1" applyFont="1" applyBorder="1" applyAlignment="1" applyProtection="1">
      <alignment horizontal="right" vertical="center" shrinkToFit="1"/>
      <protection locked="0"/>
    </xf>
    <xf numFmtId="178" fontId="26" fillId="0" borderId="113" xfId="33" applyNumberFormat="1" applyFont="1" applyBorder="1" applyAlignment="1" applyProtection="1">
      <alignment horizontal="right" vertical="center" shrinkToFit="1"/>
      <protection locked="0"/>
    </xf>
    <xf numFmtId="178"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8" fontId="26" fillId="0" borderId="118" xfId="32" applyNumberFormat="1" applyFont="1" applyBorder="1" applyAlignment="1" applyProtection="1">
      <alignment horizontal="right" vertical="center" shrinkToFit="1"/>
      <protection locked="0"/>
    </xf>
    <xf numFmtId="178" fontId="26" fillId="0" borderId="113" xfId="32" applyNumberFormat="1" applyFont="1" applyBorder="1" applyAlignment="1" applyProtection="1">
      <alignment horizontal="right" vertical="center" shrinkToFit="1"/>
      <protection locked="0"/>
    </xf>
    <xf numFmtId="178" fontId="26" fillId="0" borderId="119" xfId="32" applyNumberFormat="1" applyFont="1" applyBorder="1" applyAlignment="1" applyProtection="1">
      <alignment horizontal="right" vertical="center" shrinkToFit="1"/>
      <protection locked="0"/>
    </xf>
    <xf numFmtId="178" fontId="26" fillId="5" borderId="120" xfId="31" applyNumberFormat="1" applyFont="1" applyFill="1" applyBorder="1" applyAlignment="1" applyProtection="1">
      <alignment horizontal="right" vertical="center" shrinkToFit="1"/>
      <protection locked="0"/>
    </xf>
    <xf numFmtId="178" fontId="26" fillId="5" borderId="116" xfId="31" applyNumberFormat="1" applyFont="1" applyFill="1" applyBorder="1" applyAlignment="1" applyProtection="1">
      <alignment horizontal="right" vertical="center" shrinkToFit="1"/>
      <protection locked="0"/>
    </xf>
    <xf numFmtId="189" fontId="26" fillId="5" borderId="116" xfId="31" applyNumberFormat="1" applyFont="1" applyFill="1" applyBorder="1" applyAlignment="1" applyProtection="1">
      <alignment horizontal="right" vertical="center" shrinkToFit="1"/>
      <protection locked="0"/>
    </xf>
    <xf numFmtId="189" fontId="26" fillId="7" borderId="134" xfId="30" applyNumberFormat="1" applyFont="1" applyFill="1" applyBorder="1" applyAlignment="1" applyProtection="1">
      <alignment horizontal="right" vertical="center" shrinkToFit="1"/>
      <protection locked="0"/>
    </xf>
    <xf numFmtId="178" fontId="26" fillId="7" borderId="17" xfId="30" applyNumberFormat="1" applyFont="1" applyFill="1" applyBorder="1" applyAlignment="1" applyProtection="1">
      <alignment horizontal="right" vertical="center" shrinkToFit="1"/>
      <protection locked="0"/>
    </xf>
    <xf numFmtId="178" fontId="26" fillId="7" borderId="19" xfId="30" applyNumberFormat="1" applyFont="1" applyFill="1" applyBorder="1" applyAlignment="1" applyProtection="1">
      <alignment horizontal="right" vertical="center" shrinkToFit="1"/>
      <protection locked="0"/>
    </xf>
    <xf numFmtId="178" fontId="26" fillId="7" borderId="143" xfId="30" applyNumberFormat="1" applyFont="1" applyFill="1" applyBorder="1" applyAlignment="1" applyProtection="1">
      <alignment horizontal="right" vertical="center" shrinkToFit="1"/>
      <protection locked="0"/>
    </xf>
    <xf numFmtId="178" fontId="26" fillId="7" borderId="131" xfId="30" applyNumberFormat="1" applyFont="1" applyFill="1" applyBorder="1" applyAlignment="1" applyProtection="1">
      <alignment horizontal="right" vertical="center" shrinkToFit="1"/>
      <protection locked="0"/>
    </xf>
    <xf numFmtId="178" fontId="26" fillId="7" borderId="132" xfId="30" applyNumberFormat="1" applyFont="1" applyFill="1" applyBorder="1" applyAlignment="1" applyProtection="1">
      <alignment horizontal="right" vertical="center" shrinkToFit="1"/>
      <protection locked="0"/>
    </xf>
    <xf numFmtId="178"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8" fontId="26" fillId="5" borderId="115" xfId="31" applyNumberFormat="1" applyFont="1" applyFill="1" applyBorder="1" applyAlignment="1" applyProtection="1">
      <alignment horizontal="right" vertical="center" shrinkToFit="1"/>
      <protection locked="0"/>
    </xf>
    <xf numFmtId="178" fontId="26" fillId="5" borderId="117" xfId="31" applyNumberFormat="1" applyFont="1" applyFill="1" applyBorder="1" applyAlignment="1" applyProtection="1">
      <alignment horizontal="right" vertical="center" shrinkToFit="1"/>
      <protection locked="0"/>
    </xf>
    <xf numFmtId="189" fontId="26" fillId="0" borderId="116" xfId="30" applyNumberFormat="1" applyFont="1" applyBorder="1" applyAlignment="1" applyProtection="1">
      <alignment horizontal="right" vertical="center" shrinkToFit="1"/>
      <protection locked="0"/>
    </xf>
    <xf numFmtId="178" fontId="26" fillId="0" borderId="115" xfId="32" applyNumberFormat="1" applyFont="1" applyBorder="1" applyAlignment="1" applyProtection="1">
      <alignment horizontal="right" vertical="center" shrinkToFit="1"/>
      <protection locked="0"/>
    </xf>
    <xf numFmtId="178" fontId="26" fillId="0" borderId="116" xfId="32" applyNumberFormat="1" applyFont="1" applyBorder="1" applyAlignment="1" applyProtection="1">
      <alignment horizontal="right" vertical="center" shrinkToFit="1"/>
      <protection locked="0"/>
    </xf>
    <xf numFmtId="178" fontId="26" fillId="0" borderId="117" xfId="32" applyNumberFormat="1" applyFont="1" applyBorder="1" applyAlignment="1" applyProtection="1">
      <alignment horizontal="right" vertical="center" shrinkToFit="1"/>
      <protection locked="0"/>
    </xf>
    <xf numFmtId="189" fontId="26" fillId="0" borderId="117" xfId="30" applyNumberFormat="1" applyFont="1" applyBorder="1" applyAlignment="1" applyProtection="1">
      <alignment horizontal="right" vertical="center" shrinkToFit="1"/>
      <protection locked="0"/>
    </xf>
    <xf numFmtId="189" fontId="26" fillId="0" borderId="113" xfId="30" applyNumberFormat="1" applyFont="1" applyBorder="1" applyAlignment="1" applyProtection="1">
      <alignment horizontal="right" vertical="center" shrinkToFit="1"/>
      <protection locked="0"/>
    </xf>
    <xf numFmtId="189" fontId="26" fillId="0" borderId="120" xfId="30" applyNumberFormat="1" applyFont="1" applyBorder="1" applyAlignment="1" applyProtection="1">
      <alignment horizontal="right" vertical="center" shrinkToFit="1"/>
      <protection locked="0"/>
    </xf>
    <xf numFmtId="178" fontId="26" fillId="0" borderId="137" xfId="30" applyNumberFormat="1" applyFont="1" applyBorder="1" applyAlignment="1" applyProtection="1">
      <alignment horizontal="right" vertical="center" shrinkToFit="1"/>
      <protection locked="0"/>
    </xf>
    <xf numFmtId="189" fontId="26" fillId="0" borderId="103" xfId="30" applyNumberFormat="1" applyFont="1" applyBorder="1" applyAlignment="1" applyProtection="1">
      <alignment horizontal="right" vertical="center" shrinkToFit="1"/>
      <protection locked="0"/>
    </xf>
    <xf numFmtId="189" fontId="26" fillId="0" borderId="99" xfId="30" applyNumberFormat="1" applyFont="1" applyBorder="1" applyAlignment="1" applyProtection="1">
      <alignment horizontal="right" vertical="center" shrinkToFit="1"/>
      <protection locked="0"/>
    </xf>
    <xf numFmtId="189" fontId="26" fillId="0" borderId="10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8" fontId="26" fillId="0" borderId="136" xfId="32" applyNumberFormat="1" applyFont="1" applyBorder="1" applyAlignment="1" applyProtection="1">
      <alignment horizontal="right" vertical="center" shrinkToFit="1"/>
      <protection locked="0"/>
    </xf>
    <xf numFmtId="178" fontId="26" fillId="0" borderId="137" xfId="32" applyNumberFormat="1" applyFont="1" applyBorder="1" applyAlignment="1" applyProtection="1">
      <alignment horizontal="right" vertical="center" shrinkToFit="1"/>
      <protection locked="0"/>
    </xf>
    <xf numFmtId="178" fontId="26" fillId="0" borderId="138" xfId="32" applyNumberFormat="1" applyFont="1" applyBorder="1" applyAlignment="1" applyProtection="1">
      <alignment horizontal="right" vertical="center" shrinkToFit="1"/>
      <protection locked="0"/>
    </xf>
    <xf numFmtId="178" fontId="26" fillId="0" borderId="139" xfId="32" applyNumberFormat="1" applyFont="1" applyBorder="1" applyAlignment="1" applyProtection="1">
      <alignment horizontal="right" vertical="center" shrinkToFit="1"/>
      <protection locked="0"/>
    </xf>
    <xf numFmtId="178" fontId="26" fillId="0" borderId="140" xfId="32" applyNumberFormat="1" applyFont="1" applyBorder="1" applyAlignment="1" applyProtection="1">
      <alignment horizontal="right" vertical="center" shrinkToFit="1"/>
      <protection locked="0"/>
    </xf>
    <xf numFmtId="178"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8" fontId="26" fillId="7" borderId="17" xfId="33" applyNumberFormat="1" applyFont="1" applyFill="1" applyBorder="1" applyAlignment="1" applyProtection="1">
      <alignment horizontal="right" vertical="center" shrinkToFit="1"/>
      <protection locked="0"/>
    </xf>
    <xf numFmtId="178" fontId="26" fillId="7" borderId="18" xfId="33" applyNumberFormat="1" applyFont="1" applyFill="1" applyBorder="1" applyAlignment="1" applyProtection="1">
      <alignment horizontal="right" vertical="center" shrinkToFit="1"/>
      <protection locked="0"/>
    </xf>
    <xf numFmtId="178" fontId="26" fillId="7" borderId="19" xfId="33" applyNumberFormat="1" applyFont="1" applyFill="1" applyBorder="1" applyAlignment="1" applyProtection="1">
      <alignment horizontal="right" vertical="center" shrinkToFit="1"/>
      <protection locked="0"/>
    </xf>
    <xf numFmtId="178" fontId="26" fillId="7" borderId="128" xfId="33" applyNumberFormat="1" applyFont="1" applyFill="1" applyBorder="1" applyAlignment="1" applyProtection="1">
      <alignment horizontal="right" vertical="center" shrinkToFit="1"/>
      <protection locked="0"/>
    </xf>
    <xf numFmtId="178" fontId="26" fillId="7" borderId="129" xfId="33" applyNumberFormat="1" applyFont="1" applyFill="1" applyBorder="1" applyAlignment="1" applyProtection="1">
      <alignment horizontal="right" vertical="center" shrinkToFit="1"/>
      <protection locked="0"/>
    </xf>
    <xf numFmtId="178" fontId="26" fillId="7" borderId="130" xfId="33" applyNumberFormat="1" applyFont="1" applyFill="1" applyBorder="1" applyAlignment="1" applyProtection="1">
      <alignment horizontal="right" vertical="center" shrinkToFit="1"/>
      <protection locked="0"/>
    </xf>
    <xf numFmtId="178" fontId="26" fillId="7" borderId="131" xfId="33" applyNumberFormat="1" applyFont="1" applyFill="1" applyBorder="1" applyAlignment="1" applyProtection="1">
      <alignment horizontal="right" vertical="center" shrinkToFit="1"/>
      <protection locked="0"/>
    </xf>
    <xf numFmtId="178" fontId="26" fillId="7" borderId="132" xfId="33" applyNumberFormat="1" applyFont="1" applyFill="1" applyBorder="1" applyAlignment="1" applyProtection="1">
      <alignment horizontal="right" vertical="center" shrinkToFit="1"/>
      <protection locked="0"/>
    </xf>
    <xf numFmtId="178" fontId="26" fillId="7" borderId="133" xfId="33" applyNumberFormat="1" applyFont="1" applyFill="1" applyBorder="1" applyAlignment="1" applyProtection="1">
      <alignment horizontal="right" vertical="center" shrinkToFit="1"/>
      <protection locked="0"/>
    </xf>
    <xf numFmtId="178"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8" fontId="26" fillId="0" borderId="126" xfId="33" applyNumberFormat="1" applyFont="1" applyBorder="1" applyAlignment="1" applyProtection="1">
      <alignment horizontal="right" vertical="center" shrinkToFit="1"/>
      <protection locked="0"/>
    </xf>
    <xf numFmtId="178"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8" fontId="26" fillId="0" borderId="123" xfId="32" applyNumberFormat="1" applyFont="1" applyBorder="1" applyAlignment="1" applyProtection="1">
      <alignment horizontal="right" vertical="center" shrinkToFit="1"/>
      <protection locked="0"/>
    </xf>
    <xf numFmtId="178" fontId="26" fillId="0" borderId="124" xfId="32" applyNumberFormat="1" applyFont="1" applyBorder="1" applyAlignment="1" applyProtection="1">
      <alignment horizontal="right" vertical="center" shrinkToFit="1"/>
      <protection locked="0"/>
    </xf>
    <xf numFmtId="178"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8" fontId="26" fillId="0" borderId="120" xfId="33" applyNumberFormat="1" applyFont="1" applyBorder="1" applyAlignment="1" applyProtection="1">
      <alignment horizontal="right" vertical="center" shrinkToFit="1"/>
      <protection locked="0"/>
    </xf>
    <xf numFmtId="178" fontId="26" fillId="0" borderId="116" xfId="33" applyNumberFormat="1" applyFont="1" applyBorder="1" applyAlignment="1" applyProtection="1">
      <alignment horizontal="right" vertical="center" shrinkToFit="1"/>
      <protection locked="0"/>
    </xf>
    <xf numFmtId="178" fontId="26" fillId="0" borderId="98" xfId="33" applyNumberFormat="1" applyFont="1" applyBorder="1" applyAlignment="1" applyProtection="1">
      <alignment horizontal="right" vertical="center" shrinkToFit="1"/>
      <protection locked="0"/>
    </xf>
    <xf numFmtId="178" fontId="26" fillId="0" borderId="99" xfId="33" applyNumberFormat="1" applyFont="1" applyBorder="1" applyAlignment="1" applyProtection="1">
      <alignment horizontal="right" vertical="center" shrinkToFit="1"/>
      <protection locked="0"/>
    </xf>
    <xf numFmtId="178" fontId="26" fillId="0" borderId="100" xfId="33" applyNumberFormat="1" applyFont="1" applyBorder="1" applyAlignment="1" applyProtection="1">
      <alignment horizontal="right" vertical="center" shrinkToFit="1"/>
      <protection locked="0"/>
    </xf>
    <xf numFmtId="178" fontId="26" fillId="0" borderId="107" xfId="33" applyNumberFormat="1" applyFont="1" applyBorder="1" applyAlignment="1" applyProtection="1">
      <alignment horizontal="right" vertical="center" shrinkToFit="1"/>
      <protection locked="0"/>
    </xf>
    <xf numFmtId="178"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8" fontId="26" fillId="0" borderId="101" xfId="32" applyNumberFormat="1" applyFont="1" applyBorder="1" applyAlignment="1" applyProtection="1">
      <alignment horizontal="right" vertical="center" shrinkToFit="1"/>
      <protection locked="0"/>
    </xf>
    <xf numFmtId="178" fontId="26" fillId="0" borderId="102" xfId="32" applyNumberFormat="1" applyFont="1" applyBorder="1" applyAlignment="1" applyProtection="1">
      <alignment horizontal="right" vertical="center" shrinkToFit="1"/>
      <protection locked="0"/>
    </xf>
    <xf numFmtId="178" fontId="26" fillId="0" borderId="103" xfId="32" applyNumberFormat="1" applyFont="1" applyBorder="1" applyAlignment="1" applyProtection="1">
      <alignment horizontal="right" vertical="center" shrinkToFit="1"/>
      <protection locked="0"/>
    </xf>
    <xf numFmtId="178" fontId="26" fillId="0" borderId="104" xfId="32" applyNumberFormat="1" applyFont="1" applyBorder="1" applyAlignment="1" applyProtection="1">
      <alignment horizontal="right" vertical="center" shrinkToFit="1"/>
      <protection locked="0"/>
    </xf>
    <xf numFmtId="178" fontId="26" fillId="0" borderId="105" xfId="32" applyNumberFormat="1" applyFont="1" applyBorder="1" applyAlignment="1" applyProtection="1">
      <alignment horizontal="right" vertical="center" shrinkToFit="1"/>
      <protection locked="0"/>
    </xf>
    <xf numFmtId="178"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9" fontId="9" fillId="0" borderId="15" xfId="36" applyNumberFormat="1" applyFont="1" applyBorder="1" applyAlignment="1">
      <alignment horizontal="center" vertical="center" wrapText="1"/>
    </xf>
    <xf numFmtId="179" fontId="9" fillId="0" borderId="45" xfId="36" applyNumberFormat="1" applyFont="1" applyBorder="1" applyAlignment="1">
      <alignment horizontal="center" vertical="center" wrapText="1"/>
    </xf>
    <xf numFmtId="179" fontId="9" fillId="0" borderId="39" xfId="36" applyNumberFormat="1" applyFont="1" applyBorder="1" applyAlignment="1">
      <alignment horizontal="center" vertical="center"/>
    </xf>
    <xf numFmtId="179" fontId="9" fillId="0" borderId="31" xfId="36" applyNumberFormat="1" applyFont="1" applyBorder="1" applyAlignment="1">
      <alignment horizontal="center" vertical="center"/>
    </xf>
    <xf numFmtId="179"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4" applyNumberFormat="1" applyFont="1" applyFill="1" applyBorder="1" applyAlignment="1">
      <alignment vertical="center" wrapText="1"/>
    </xf>
    <xf numFmtId="179" fontId="3" fillId="5" borderId="31" xfId="34" applyNumberFormat="1" applyFont="1" applyFill="1" applyBorder="1" applyAlignment="1">
      <alignment vertical="center" wrapText="1"/>
    </xf>
    <xf numFmtId="179" fontId="3" fillId="5" borderId="42" xfId="34" applyNumberFormat="1" applyFont="1" applyFill="1" applyBorder="1" applyAlignment="1">
      <alignment vertical="center" wrapText="1"/>
    </xf>
    <xf numFmtId="179" fontId="3" fillId="0" borderId="39" xfId="34" applyNumberFormat="1" applyFont="1" applyFill="1" applyBorder="1" applyAlignment="1">
      <alignment vertical="center" wrapText="1"/>
    </xf>
    <xf numFmtId="179" fontId="3" fillId="0" borderId="31" xfId="34" applyNumberFormat="1" applyFont="1" applyFill="1" applyBorder="1" applyAlignment="1">
      <alignment vertical="center" wrapText="1"/>
    </xf>
    <xf numFmtId="179"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9" fontId="9" fillId="0" borderId="39" xfId="34" applyNumberFormat="1" applyFont="1" applyFill="1" applyBorder="1" applyAlignment="1">
      <alignment vertical="center"/>
    </xf>
    <xf numFmtId="179" fontId="9" fillId="0" borderId="31" xfId="34" applyNumberFormat="1" applyFont="1" applyFill="1" applyBorder="1" applyAlignment="1">
      <alignment vertical="center"/>
    </xf>
    <xf numFmtId="179" fontId="9" fillId="0" borderId="42" xfId="34" applyNumberFormat="1" applyFont="1" applyFill="1" applyBorder="1" applyAlignment="1">
      <alignment vertical="center"/>
    </xf>
    <xf numFmtId="180" fontId="3" fillId="5" borderId="39" xfId="35" applyNumberFormat="1" applyFont="1" applyFill="1" applyBorder="1" applyAlignment="1">
      <alignment horizontal="left" vertical="center" wrapText="1"/>
    </xf>
    <xf numFmtId="180" fontId="3" fillId="5" borderId="31" xfId="35" applyNumberFormat="1" applyFont="1" applyFill="1" applyBorder="1" applyAlignment="1">
      <alignment horizontal="left" vertical="center" wrapText="1"/>
    </xf>
    <xf numFmtId="180"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80" fontId="1" fillId="5" borderId="41" xfId="35" applyNumberFormat="1" applyFont="1" applyFill="1" applyBorder="1" applyAlignment="1">
      <alignment horizontal="center" vertical="center" wrapText="1"/>
    </xf>
    <xf numFmtId="180" fontId="1" fillId="5" borderId="46" xfId="35" applyNumberFormat="1" applyFont="1" applyFill="1" applyBorder="1" applyAlignment="1">
      <alignment horizontal="center" vertical="center" wrapText="1"/>
    </xf>
    <xf numFmtId="180" fontId="1" fillId="5" borderId="60" xfId="35" applyNumberFormat="1" applyFont="1" applyFill="1" applyBorder="1" applyAlignment="1">
      <alignment horizontal="center" vertical="center" wrapText="1"/>
    </xf>
    <xf numFmtId="180" fontId="1" fillId="5" borderId="38" xfId="35" applyNumberFormat="1" applyFont="1" applyFill="1" applyBorder="1" applyAlignment="1">
      <alignment horizontal="center" vertical="center" wrapText="1"/>
    </xf>
    <xf numFmtId="180" fontId="1" fillId="5" borderId="37" xfId="35" applyNumberFormat="1" applyFont="1" applyFill="1" applyBorder="1" applyAlignment="1">
      <alignment horizontal="center" vertical="center" wrapText="1"/>
    </xf>
    <xf numFmtId="180" fontId="1" fillId="5" borderId="40" xfId="35" applyNumberFormat="1" applyFont="1" applyFill="1" applyBorder="1" applyAlignment="1">
      <alignment horizontal="center" vertical="center" wrapText="1"/>
    </xf>
    <xf numFmtId="180" fontId="1" fillId="0" borderId="45" xfId="35" applyNumberFormat="1" applyFont="1" applyFill="1" applyBorder="1" applyAlignment="1">
      <alignment horizontal="center" vertical="center" wrapText="1"/>
    </xf>
    <xf numFmtId="180" fontId="1" fillId="0" borderId="34" xfId="35" applyNumberFormat="1" applyFont="1" applyFill="1" applyBorder="1" applyAlignment="1">
      <alignment horizontal="center" vertical="center" wrapText="1"/>
    </xf>
    <xf numFmtId="189" fontId="1" fillId="5" borderId="188" xfId="35" applyNumberFormat="1" applyFont="1" applyFill="1" applyBorder="1" applyAlignment="1">
      <alignment horizontal="center" vertical="center"/>
    </xf>
    <xf numFmtId="189"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9" fontId="1" fillId="5" borderId="189" xfId="35" applyNumberFormat="1" applyFont="1" applyFill="1" applyBorder="1" applyAlignment="1">
      <alignment horizontal="center" vertical="center"/>
    </xf>
    <xf numFmtId="189" fontId="1" fillId="5" borderId="45" xfId="35" applyNumberFormat="1" applyFont="1" applyFill="1" applyBorder="1" applyAlignment="1">
      <alignment horizontal="center" vertical="center"/>
    </xf>
    <xf numFmtId="189" fontId="1" fillId="5" borderId="15" xfId="35" applyNumberFormat="1" applyFont="1" applyFill="1" applyBorder="1" applyAlignment="1">
      <alignment horizontal="center" vertical="center"/>
    </xf>
    <xf numFmtId="179" fontId="8" fillId="0" borderId="34" xfId="34" applyNumberFormat="1" applyFont="1" applyFill="1" applyBorder="1" applyAlignment="1">
      <alignment horizontal="center" vertical="center"/>
    </xf>
    <xf numFmtId="189" fontId="1" fillId="5" borderId="34" xfId="35" applyNumberFormat="1" applyFont="1" applyFill="1" applyBorder="1" applyAlignment="1">
      <alignment horizontal="center" vertical="center" wrapText="1"/>
    </xf>
    <xf numFmtId="179" fontId="0" fillId="0" borderId="34" xfId="34" applyNumberFormat="1" applyFont="1" applyFill="1" applyBorder="1" applyAlignment="1">
      <alignment horizontal="center" vertical="center"/>
    </xf>
    <xf numFmtId="189"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66496</c:v>
                </c:pt>
                <c:pt idx="1">
                  <c:v>82748</c:v>
                </c:pt>
                <c:pt idx="2">
                  <c:v>91837</c:v>
                </c:pt>
                <c:pt idx="3">
                  <c:v>75972</c:v>
                </c:pt>
                <c:pt idx="4">
                  <c:v>79466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58242</c:v>
                </c:pt>
                <c:pt idx="1">
                  <c:v>30465</c:v>
                </c:pt>
                <c:pt idx="2">
                  <c:v>29895</c:v>
                </c:pt>
                <c:pt idx="3">
                  <c:v>67662</c:v>
                </c:pt>
                <c:pt idx="4">
                  <c:v>47782</c:v>
                </c:pt>
              </c:numCache>
            </c:numRef>
          </c:val>
          <c:smooth val="0"/>
        </c:ser>
        <c:dLbls>
          <c:showLegendKey val="0"/>
          <c:showVal val="0"/>
          <c:showCatName val="0"/>
          <c:showSerName val="0"/>
          <c:showPercent val="0"/>
          <c:showBubbleSize val="0"/>
        </c:dLbls>
        <c:marker val="1"/>
        <c:smooth val="0"/>
        <c:axId val="468505864"/>
        <c:axId val="468503120"/>
      </c:lineChart>
      <c:catAx>
        <c:axId val="4685058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8503120"/>
        <c:crosses val="autoZero"/>
        <c:auto val="1"/>
        <c:lblAlgn val="ctr"/>
        <c:lblOffset val="100"/>
        <c:tickLblSkip val="1"/>
        <c:tickMarkSkip val="1"/>
        <c:noMultiLvlLbl val="0"/>
      </c:catAx>
      <c:valAx>
        <c:axId val="46850312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85058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3.33</c:v>
                </c:pt>
                <c:pt idx="1">
                  <c:v>7.86</c:v>
                </c:pt>
                <c:pt idx="2">
                  <c:v>3.88</c:v>
                </c:pt>
                <c:pt idx="3">
                  <c:v>6.87</c:v>
                </c:pt>
                <c:pt idx="4">
                  <c:v>7.45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7.83</c:v>
                </c:pt>
                <c:pt idx="1">
                  <c:v>4.37</c:v>
                </c:pt>
                <c:pt idx="2">
                  <c:v>9.08</c:v>
                </c:pt>
                <c:pt idx="3">
                  <c:v>6.78</c:v>
                </c:pt>
                <c:pt idx="4">
                  <c:v>14.94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68496456"/>
        <c:axId val="4685027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-2.52</c:v>
                </c:pt>
                <c:pt idx="1">
                  <c:v>0.87</c:v>
                </c:pt>
                <c:pt idx="2">
                  <c:v>0.89</c:v>
                </c:pt>
                <c:pt idx="3">
                  <c:v>0.28000000000000003</c:v>
                </c:pt>
                <c:pt idx="4">
                  <c:v>8.89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68496456"/>
        <c:axId val="468502728"/>
      </c:lineChart>
      <c:catAx>
        <c:axId val="468496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68502728"/>
        <c:crosses val="autoZero"/>
        <c:auto val="1"/>
        <c:lblAlgn val="ctr"/>
        <c:lblOffset val="100"/>
        <c:tickLblSkip val="1"/>
        <c:tickMarkSkip val="1"/>
        <c:noMultiLvlLbl val="0"/>
      </c:catAx>
      <c:valAx>
        <c:axId val="468502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8496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0.17</c:v>
                </c:pt>
                <c:pt idx="2">
                  <c:v>#N/A</c:v>
                </c:pt>
                <c:pt idx="3">
                  <c:v>0.1</c:v>
                </c:pt>
                <c:pt idx="4">
                  <c:v>#N/A</c:v>
                </c:pt>
                <c:pt idx="5">
                  <c:v>0.12</c:v>
                </c:pt>
                <c:pt idx="6">
                  <c:v>#N/A</c:v>
                </c:pt>
                <c:pt idx="7">
                  <c:v>0.15</c:v>
                </c:pt>
                <c:pt idx="8">
                  <c:v>#N/A</c:v>
                </c:pt>
                <c:pt idx="9">
                  <c:v>0.15</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育英奨学金特別会計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0.14000000000000001</c:v>
                </c:pt>
                <c:pt idx="2">
                  <c:v>#N/A</c:v>
                </c:pt>
                <c:pt idx="3">
                  <c:v>0.3</c:v>
                </c:pt>
                <c:pt idx="4">
                  <c:v>#N/A</c:v>
                </c:pt>
                <c:pt idx="5">
                  <c:v>0.22</c:v>
                </c:pt>
                <c:pt idx="6">
                  <c:v>#N/A</c:v>
                </c:pt>
                <c:pt idx="7">
                  <c:v>0.2</c:v>
                </c:pt>
                <c:pt idx="8">
                  <c:v>#N/A</c:v>
                </c:pt>
                <c:pt idx="9">
                  <c:v>0.25</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0.32</c:v>
                </c:pt>
                <c:pt idx="2">
                  <c:v>#N/A</c:v>
                </c:pt>
                <c:pt idx="3">
                  <c:v>0.16</c:v>
                </c:pt>
                <c:pt idx="4">
                  <c:v>#N/A</c:v>
                </c:pt>
                <c:pt idx="5">
                  <c:v>0.25</c:v>
                </c:pt>
                <c:pt idx="6">
                  <c:v>#N/A</c:v>
                </c:pt>
                <c:pt idx="7">
                  <c:v>0.15</c:v>
                </c:pt>
                <c:pt idx="8">
                  <c:v>#N/A</c:v>
                </c:pt>
                <c:pt idx="9">
                  <c:v>0.31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温泉特別会計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0.28999999999999998</c:v>
                </c:pt>
                <c:pt idx="2">
                  <c:v>#N/A</c:v>
                </c:pt>
                <c:pt idx="3">
                  <c:v>0.83</c:v>
                </c:pt>
                <c:pt idx="4">
                  <c:v>#N/A</c:v>
                </c:pt>
                <c:pt idx="5">
                  <c:v>0.65</c:v>
                </c:pt>
                <c:pt idx="6">
                  <c:v>#N/A</c:v>
                </c:pt>
                <c:pt idx="7">
                  <c:v>0.42</c:v>
                </c:pt>
                <c:pt idx="8">
                  <c:v>#N/A</c:v>
                </c:pt>
                <c:pt idx="9">
                  <c:v>0.34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0.85</c:v>
                </c:pt>
                <c:pt idx="2">
                  <c:v>#N/A</c:v>
                </c:pt>
                <c:pt idx="3">
                  <c:v>0.62</c:v>
                </c:pt>
                <c:pt idx="4">
                  <c:v>#N/A</c:v>
                </c:pt>
                <c:pt idx="5">
                  <c:v>0.59</c:v>
                </c:pt>
                <c:pt idx="6">
                  <c:v>#N/A</c:v>
                </c:pt>
                <c:pt idx="7">
                  <c:v>0.51</c:v>
                </c:pt>
                <c:pt idx="8">
                  <c:v>#N/A</c:v>
                </c:pt>
                <c:pt idx="9">
                  <c:v>0.93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0.64</c:v>
                </c:pt>
                <c:pt idx="2">
                  <c:v>#N/A</c:v>
                </c:pt>
                <c:pt idx="3">
                  <c:v>1.3</c:v>
                </c:pt>
                <c:pt idx="4">
                  <c:v>#N/A</c:v>
                </c:pt>
                <c:pt idx="5">
                  <c:v>1.1200000000000001</c:v>
                </c:pt>
                <c:pt idx="6">
                  <c:v>#N/A</c:v>
                </c:pt>
                <c:pt idx="7">
                  <c:v>1.29</c:v>
                </c:pt>
                <c:pt idx="8">
                  <c:v>#N/A</c:v>
                </c:pt>
                <c:pt idx="9">
                  <c:v>1.91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2.4700000000000002</c:v>
                </c:pt>
                <c:pt idx="2">
                  <c:v>#N/A</c:v>
                </c:pt>
                <c:pt idx="3">
                  <c:v>2.44</c:v>
                </c:pt>
                <c:pt idx="4">
                  <c:v>#N/A</c:v>
                </c:pt>
                <c:pt idx="5">
                  <c:v>2.83</c:v>
                </c:pt>
                <c:pt idx="6">
                  <c:v>#N/A</c:v>
                </c:pt>
                <c:pt idx="7">
                  <c:v>2.84</c:v>
                </c:pt>
                <c:pt idx="8">
                  <c:v>#N/A</c:v>
                </c:pt>
                <c:pt idx="9">
                  <c:v>2.72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3.18</c:v>
                </c:pt>
                <c:pt idx="2">
                  <c:v>#N/A</c:v>
                </c:pt>
                <c:pt idx="3">
                  <c:v>7.56</c:v>
                </c:pt>
                <c:pt idx="4">
                  <c:v>#N/A</c:v>
                </c:pt>
                <c:pt idx="5">
                  <c:v>3.65</c:v>
                </c:pt>
                <c:pt idx="6">
                  <c:v>#N/A</c:v>
                </c:pt>
                <c:pt idx="7">
                  <c:v>6.66</c:v>
                </c:pt>
                <c:pt idx="8">
                  <c:v>#N/A</c:v>
                </c:pt>
                <c:pt idx="9">
                  <c:v>7.19</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68498808"/>
        <c:axId val="468508216"/>
      </c:barChart>
      <c:catAx>
        <c:axId val="468498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8508216"/>
        <c:crosses val="autoZero"/>
        <c:auto val="1"/>
        <c:lblAlgn val="ctr"/>
        <c:lblOffset val="100"/>
        <c:tickLblSkip val="1"/>
        <c:tickMarkSkip val="1"/>
        <c:noMultiLvlLbl val="0"/>
      </c:catAx>
      <c:valAx>
        <c:axId val="468508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84988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678</c:v>
                </c:pt>
                <c:pt idx="5">
                  <c:v>695</c:v>
                </c:pt>
                <c:pt idx="8">
                  <c:v>648</c:v>
                </c:pt>
                <c:pt idx="11">
                  <c:v>583</c:v>
                </c:pt>
                <c:pt idx="14">
                  <c:v>592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253</c:v>
                </c:pt>
                <c:pt idx="3">
                  <c:v>268</c:v>
                </c:pt>
                <c:pt idx="6">
                  <c:v>271</c:v>
                </c:pt>
                <c:pt idx="9">
                  <c:v>296</c:v>
                </c:pt>
                <c:pt idx="12">
                  <c:v>307</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936</c:v>
                </c:pt>
                <c:pt idx="3">
                  <c:v>945</c:v>
                </c:pt>
                <c:pt idx="6">
                  <c:v>996</c:v>
                </c:pt>
                <c:pt idx="9">
                  <c:v>992</c:v>
                </c:pt>
                <c:pt idx="12">
                  <c:v>958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68501944"/>
        <c:axId val="4685015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511</c:v>
                </c:pt>
                <c:pt idx="2">
                  <c:v>#N/A</c:v>
                </c:pt>
                <c:pt idx="3">
                  <c:v>#N/A</c:v>
                </c:pt>
                <c:pt idx="4">
                  <c:v>518</c:v>
                </c:pt>
                <c:pt idx="5">
                  <c:v>#N/A</c:v>
                </c:pt>
                <c:pt idx="6">
                  <c:v>#N/A</c:v>
                </c:pt>
                <c:pt idx="7">
                  <c:v>619</c:v>
                </c:pt>
                <c:pt idx="8">
                  <c:v>#N/A</c:v>
                </c:pt>
                <c:pt idx="9">
                  <c:v>#N/A</c:v>
                </c:pt>
                <c:pt idx="10">
                  <c:v>705</c:v>
                </c:pt>
                <c:pt idx="11">
                  <c:v>#N/A</c:v>
                </c:pt>
                <c:pt idx="12">
                  <c:v>#N/A</c:v>
                </c:pt>
                <c:pt idx="13">
                  <c:v>673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68501944"/>
        <c:axId val="468501552"/>
      </c:lineChart>
      <c:catAx>
        <c:axId val="468501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8501552"/>
        <c:crosses val="autoZero"/>
        <c:auto val="1"/>
        <c:lblAlgn val="ctr"/>
        <c:lblOffset val="100"/>
        <c:tickLblSkip val="1"/>
        <c:tickMarkSkip val="1"/>
        <c:noMultiLvlLbl val="0"/>
      </c:catAx>
      <c:valAx>
        <c:axId val="468501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8501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6218</c:v>
                </c:pt>
                <c:pt idx="5">
                  <c:v>5885</c:v>
                </c:pt>
                <c:pt idx="8">
                  <c:v>5613</c:v>
                </c:pt>
                <c:pt idx="11">
                  <c:v>5488</c:v>
                </c:pt>
                <c:pt idx="14">
                  <c:v>5186</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161</c:v>
                </c:pt>
                <c:pt idx="5">
                  <c:v>146</c:v>
                </c:pt>
                <c:pt idx="8">
                  <c:v>119</c:v>
                </c:pt>
                <c:pt idx="11">
                  <c:v>99</c:v>
                </c:pt>
                <c:pt idx="14">
                  <c:v>83</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1020</c:v>
                </c:pt>
                <c:pt idx="5">
                  <c:v>786</c:v>
                </c:pt>
                <c:pt idx="8">
                  <c:v>1051</c:v>
                </c:pt>
                <c:pt idx="11">
                  <c:v>903</c:v>
                </c:pt>
                <c:pt idx="14">
                  <c:v>1434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1</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3413</c:v>
                </c:pt>
                <c:pt idx="3">
                  <c:v>3405</c:v>
                </c:pt>
                <c:pt idx="6">
                  <c:v>3158</c:v>
                </c:pt>
                <c:pt idx="9">
                  <c:v>2981</c:v>
                </c:pt>
                <c:pt idx="12">
                  <c:v>2976</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2564</c:v>
                </c:pt>
                <c:pt idx="3">
                  <c:v>2402</c:v>
                </c:pt>
                <c:pt idx="6">
                  <c:v>2415</c:v>
                </c:pt>
                <c:pt idx="9">
                  <c:v>2478</c:v>
                </c:pt>
                <c:pt idx="12">
                  <c:v>2567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648</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7239</c:v>
                </c:pt>
                <c:pt idx="3">
                  <c:v>7291</c:v>
                </c:pt>
                <c:pt idx="6">
                  <c:v>6729</c:v>
                </c:pt>
                <c:pt idx="9">
                  <c:v>6541</c:v>
                </c:pt>
                <c:pt idx="12">
                  <c:v>6015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68503904"/>
        <c:axId val="4684980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6465</c:v>
                </c:pt>
                <c:pt idx="2">
                  <c:v>#N/A</c:v>
                </c:pt>
                <c:pt idx="3">
                  <c:v>#N/A</c:v>
                </c:pt>
                <c:pt idx="4">
                  <c:v>6281</c:v>
                </c:pt>
                <c:pt idx="5">
                  <c:v>#N/A</c:v>
                </c:pt>
                <c:pt idx="6">
                  <c:v>#N/A</c:v>
                </c:pt>
                <c:pt idx="7">
                  <c:v>5519</c:v>
                </c:pt>
                <c:pt idx="8">
                  <c:v>#N/A</c:v>
                </c:pt>
                <c:pt idx="9">
                  <c:v>#N/A</c:v>
                </c:pt>
                <c:pt idx="10">
                  <c:v>5510</c:v>
                </c:pt>
                <c:pt idx="11">
                  <c:v>#N/A</c:v>
                </c:pt>
                <c:pt idx="12">
                  <c:v>#N/A</c:v>
                </c:pt>
                <c:pt idx="13">
                  <c:v>4855</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68503904"/>
        <c:axId val="468498024"/>
      </c:lineChart>
      <c:catAx>
        <c:axId val="468503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8498024"/>
        <c:crosses val="autoZero"/>
        <c:auto val="1"/>
        <c:lblAlgn val="ctr"/>
        <c:lblOffset val="100"/>
        <c:tickLblSkip val="1"/>
        <c:tickMarkSkip val="1"/>
        <c:noMultiLvlLbl val="0"/>
      </c:catAx>
      <c:valAx>
        <c:axId val="468498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8503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{C3BEA05F-EBA9-4165-BA93-3F7AC083765C}</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{03B58195-8532-4EE5-A76A-BB8D6E49A261}</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{3AAE8EC0-FE4A-4091-8ADE-C9B5DE471EB6}</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{0575D914-9A59-4802-88F6-0C87834D7517}</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{A3C471EA-294C-4843-95F4-C8B8B9758E4B}</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72.099999999999994</c:v>
                </c:pt>
              </c:numCache>
            </c:numRef>
          </c:xVal>
          <c:yVal>
            <c:numRef>
              <c:f>公会計指標分析・財政指標組合せ分析表!$K$51:$O$51</c:f>
              <c:numCache>
                <c:formatCode>#,##0.0;"▲ "#,##0.0</c:formatCode>
                <c:ptCount val="5"/>
                <c:pt idx="3">
                  <c:v>105.9</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{B64FCE5B-FF9B-4088-B19E-D52D736D8E44}</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{8B3C2E98-09A9-4FB2-A84D-24F8B4B4C3BB}</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{434B6D07-C5B6-4B7F-8AE6-DAD4973E1146}</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{9B26EF59-674C-4EA1-ABEC-A734347D5AB7}</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{B35E30CD-F526-47C7-9D90-B21EDFEFED25}</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53.4</c:v>
                </c:pt>
              </c:numCache>
            </c:numRef>
          </c:xVal>
          <c:yVal>
            <c:numRef>
              <c:f>公会計指標分析・財政指標組合せ分析表!$K$55:$O$55</c:f>
              <c:numCache>
                <c:formatCode>#,##0.0;"▲ "#,##0.0</c:formatCode>
                <c:ptCount val="5"/>
                <c:pt idx="3">
                  <c:v>13.1</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68496848"/>
        <c:axId val="468497240"/>
      </c:scatterChart>
      <c:valAx>
        <c:axId val="468496848"/>
        <c:scaling>
          <c:orientation val="minMax"/>
          <c:max val="74"/>
          <c:min val="5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8497240"/>
        <c:crosses val="autoZero"/>
        <c:crossBetween val="midCat"/>
      </c:valAx>
      <c:valAx>
        <c:axId val="468497240"/>
        <c:scaling>
          <c:orientation val="minMax"/>
          <c:max val="122"/>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84968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{53E6E32C-D16D-43A5-85E4-A1E0C7225879}</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{8138C6AE-19C2-4819-AF64-FE85597384A0}</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{AB9F78DF-F4C1-4A98-B77C-6DB7DE78B35F}</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{8D99CF93-823E-4A71-A861-5BC6DA4F2857}</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{2CFCB065-E0E2-4907-BAD7-D3DF89BAA096}</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9.1</c:v>
                </c:pt>
                <c:pt idx="1">
                  <c:v>9.3000000000000007</c:v>
                </c:pt>
                <c:pt idx="2">
                  <c:v>10.4</c:v>
                </c:pt>
                <c:pt idx="3">
                  <c:v>11.7</c:v>
                </c:pt>
                <c:pt idx="4">
                  <c:v>12.6</c:v>
                </c:pt>
              </c:numCache>
            </c:numRef>
          </c:xVal>
          <c:yVal>
            <c:numRef>
              <c:f>公会計指標分析・財政指標組合せ分析表!$K$73:$O$73</c:f>
              <c:numCache>
                <c:formatCode>#,##0.0;"▲ "#,##0.0</c:formatCode>
                <c:ptCount val="5"/>
                <c:pt idx="0">
                  <c:v>121.6</c:v>
                </c:pt>
                <c:pt idx="1">
                  <c:v>120.9</c:v>
                </c:pt>
                <c:pt idx="2">
                  <c:v>103.7</c:v>
                </c:pt>
                <c:pt idx="3">
                  <c:v>105.9</c:v>
                </c:pt>
                <c:pt idx="4">
                  <c:v>92.3</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{74189B62-B567-4320-A310-31E5F67AF971}</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{F1E92C95-8D2B-469D-BF9E-80CCFFF460D2}</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{6F10F1EE-2431-494A-8D56-0C3D288444E9}</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{580520D6-21C5-4C5F-A591-3E8CDF310FDE}</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{A91D3DF0-B5CF-44FF-A60F-B5E6BA61DD89}</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10.9</c:v>
                </c:pt>
                <c:pt idx="1">
                  <c:v>10.1</c:v>
                </c:pt>
                <c:pt idx="2">
                  <c:v>9.1</c:v>
                </c:pt>
                <c:pt idx="3">
                  <c:v>8.9</c:v>
                </c:pt>
                <c:pt idx="4">
                  <c:v>7.9</c:v>
                </c:pt>
              </c:numCache>
            </c:numRef>
          </c:xVal>
          <c:yVal>
            <c:numRef>
              <c:f>公会計指標分析・財政指標組合せ分析表!$K$77:$O$77</c:f>
              <c:numCache>
                <c:formatCode>#,##0.0;"▲ "#,##0.0</c:formatCode>
                <c:ptCount val="5"/>
                <c:pt idx="0">
                  <c:v>29.4</c:v>
                </c:pt>
                <c:pt idx="1">
                  <c:v>18.899999999999999</c:v>
                </c:pt>
                <c:pt idx="2">
                  <c:v>10.199999999999999</c:v>
                </c:pt>
                <c:pt idx="3">
                  <c:v>13.1</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68506648"/>
        <c:axId val="468507040"/>
      </c:scatterChart>
      <c:valAx>
        <c:axId val="468506648"/>
        <c:scaling>
          <c:orientation val="minMax"/>
          <c:max val="13"/>
          <c:min val="7.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8507040"/>
        <c:crosses val="autoZero"/>
        <c:crossBetween val="midCat"/>
      </c:valAx>
      <c:valAx>
        <c:axId val="468507040"/>
        <c:scaling>
          <c:orientation val="minMax"/>
          <c:max val="15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8506648"/>
        <c:crosses val="autoZero"/>
        <c:crossBetween val="midCat"/>
        <c:majorUnit val="2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神奈川県箱根町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公債費については、観光客に対応するために行うごみ処理施設、下水道施設の整備や消防力の</a:t>
          </a:r>
          <a:r>
            <a:rPr lang="ja-JP" altLang="en-US" sz="1100" b="0" i="0" baseline="0">
              <a:solidFill>
                <a:schemeClr val="dk1"/>
              </a:solidFill>
              <a:effectLst/>
              <a:latin typeface="+mn-lt"/>
              <a:ea typeface="+mn-ea"/>
              <a:cs typeface="+mn-cs"/>
            </a:rPr>
            <a:t>強化</a:t>
          </a:r>
          <a:r>
            <a:rPr lang="ja-JP" altLang="ja-JP" sz="1100" b="0" i="0" baseline="0">
              <a:solidFill>
                <a:schemeClr val="dk1"/>
              </a:solidFill>
              <a:effectLst/>
              <a:latin typeface="+mn-lt"/>
              <a:ea typeface="+mn-ea"/>
              <a:cs typeface="+mn-cs"/>
            </a:rPr>
            <a:t>にかかる負担</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大きく、劇的な数値の改善は難しい状況にある。平成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年度は対前年度</a:t>
          </a:r>
          <a:r>
            <a:rPr lang="en-US" altLang="ja-JP" sz="1100" b="0" i="0" baseline="0">
              <a:solidFill>
                <a:schemeClr val="dk1"/>
              </a:solidFill>
              <a:effectLst/>
              <a:latin typeface="+mn-lt"/>
              <a:ea typeface="+mn-ea"/>
              <a:cs typeface="+mn-cs"/>
            </a:rPr>
            <a:t>0.9</a:t>
          </a:r>
          <a:r>
            <a:rPr lang="ja-JP" altLang="ja-JP" sz="1100" b="0" i="0" baseline="0">
              <a:solidFill>
                <a:schemeClr val="dk1"/>
              </a:solidFill>
              <a:effectLst/>
              <a:latin typeface="+mn-lt"/>
              <a:ea typeface="+mn-ea"/>
              <a:cs typeface="+mn-cs"/>
            </a:rPr>
            <a:t>ポイント増となった。実質公債費比率は３か年平均で測定するため、平成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年度と平成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年度の単年の数値を比較することとなる。平成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年度と平成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年度を比較したところ、</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年度から第三セクター等改革推進債の返済が始まったことによ</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元利償還金</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増加、及び算入公債費が増加したことによ</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償還に要する経費</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により、分子が増加した</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一方</a:t>
          </a:r>
          <a:r>
            <a:rPr lang="ja-JP" altLang="ja-JP" sz="1100" b="0" i="0" baseline="0">
              <a:solidFill>
                <a:schemeClr val="dk1"/>
              </a:solidFill>
              <a:effectLst/>
              <a:latin typeface="+mn-lt"/>
              <a:ea typeface="+mn-ea"/>
              <a:cs typeface="+mn-cs"/>
            </a:rPr>
            <a:t>、分母である標準財政規模</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減少</a:t>
          </a:r>
          <a:r>
            <a:rPr lang="ja-JP" altLang="en-US" sz="1100" b="0" i="0" baseline="0">
              <a:solidFill>
                <a:schemeClr val="dk1"/>
              </a:solidFill>
              <a:effectLst/>
              <a:latin typeface="+mn-lt"/>
              <a:ea typeface="+mn-ea"/>
              <a:cs typeface="+mn-cs"/>
            </a:rPr>
            <a:t>となった</a:t>
          </a:r>
          <a:r>
            <a:rPr lang="ja-JP" altLang="ja-JP" sz="1100" b="0" i="0" baseline="0">
              <a:solidFill>
                <a:schemeClr val="dk1"/>
              </a:solidFill>
              <a:effectLst/>
              <a:latin typeface="+mn-lt"/>
              <a:ea typeface="+mn-ea"/>
              <a:cs typeface="+mn-cs"/>
            </a:rPr>
            <a:t>。結果として、分子</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増加し、分母が減少することとなったので、実質公債費率は増加した。</a:t>
          </a:r>
          <a:endParaRPr lang="ja-JP" altLang="ja-JP">
            <a:effectLst/>
          </a:endParaRPr>
        </a:p>
        <a:p>
          <a:pPr rtl="0"/>
          <a:endParaRPr lang="ja-JP" altLang="ja-JP">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神奈川県箱根町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ysClr val="windowText" lastClr="000000"/>
              </a:solidFill>
              <a:effectLst/>
              <a:latin typeface="+mn-lt"/>
              <a:ea typeface="+mn-ea"/>
              <a:cs typeface="+mn-cs"/>
            </a:rPr>
            <a:t>　</a:t>
          </a:r>
          <a:r>
            <a:rPr lang="ja-JP" altLang="ja-JP" sz="1100" b="0" i="0" baseline="0">
              <a:solidFill>
                <a:schemeClr val="dk1"/>
              </a:solidFill>
              <a:effectLst/>
              <a:latin typeface="+mn-lt"/>
              <a:ea typeface="+mn-ea"/>
              <a:cs typeface="+mn-cs"/>
            </a:rPr>
            <a:t>将来負担額は、地方債現在高の減少（▲</a:t>
          </a:r>
          <a:r>
            <a:rPr lang="en-US" altLang="ja-JP" sz="1100" b="0" i="0" baseline="0">
              <a:solidFill>
                <a:schemeClr val="dk1"/>
              </a:solidFill>
              <a:effectLst/>
              <a:latin typeface="+mn-lt"/>
              <a:ea typeface="+mn-ea"/>
              <a:cs typeface="+mn-cs"/>
            </a:rPr>
            <a:t>526,554</a:t>
          </a:r>
          <a:r>
            <a:rPr lang="ja-JP" altLang="ja-JP" sz="1100" b="0" i="0" baseline="0">
              <a:solidFill>
                <a:schemeClr val="dk1"/>
              </a:solidFill>
              <a:effectLst/>
              <a:latin typeface="+mn-lt"/>
              <a:ea typeface="+mn-ea"/>
              <a:cs typeface="+mn-cs"/>
            </a:rPr>
            <a:t>千円）及び退職手当負担見込額の減少（▲</a:t>
          </a:r>
          <a:r>
            <a:rPr lang="en-US" altLang="ja-JP" sz="1100" b="0" i="0" baseline="0">
              <a:solidFill>
                <a:schemeClr val="dk1"/>
              </a:solidFill>
              <a:effectLst/>
              <a:latin typeface="+mn-lt"/>
              <a:ea typeface="+mn-ea"/>
              <a:cs typeface="+mn-cs"/>
            </a:rPr>
            <a:t>4,676</a:t>
          </a:r>
          <a:r>
            <a:rPr lang="ja-JP" altLang="ja-JP" sz="1100" b="0" i="0" baseline="0">
              <a:solidFill>
                <a:schemeClr val="dk1"/>
              </a:solidFill>
              <a:effectLst/>
              <a:latin typeface="+mn-lt"/>
              <a:ea typeface="+mn-ea"/>
              <a:cs typeface="+mn-cs"/>
            </a:rPr>
            <a:t>千円）により、大幅減（▲</a:t>
          </a:r>
          <a:r>
            <a:rPr lang="en-US" altLang="ja-JP" sz="1100" b="0" i="0" baseline="0">
              <a:solidFill>
                <a:schemeClr val="dk1"/>
              </a:solidFill>
              <a:effectLst/>
              <a:latin typeface="+mn-lt"/>
              <a:ea typeface="+mn-ea"/>
              <a:cs typeface="+mn-cs"/>
            </a:rPr>
            <a:t>442,136</a:t>
          </a:r>
          <a:r>
            <a:rPr lang="ja-JP" altLang="ja-JP" sz="1100" b="0" i="0" baseline="0">
              <a:solidFill>
                <a:schemeClr val="dk1"/>
              </a:solidFill>
              <a:effectLst/>
              <a:latin typeface="+mn-lt"/>
              <a:ea typeface="+mn-ea"/>
              <a:cs typeface="+mn-cs"/>
            </a:rPr>
            <a:t>千円）となった。地方債現在高の減少は、総合体育館建設事業などの借入額及び借入利率の高い起債の償還が完了したためである。退職手当負担見込額の減少は、一般職の人数減少に伴うものである。また、</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年度はふるさと納税寄付金により、充当可能基金が大幅増（＋</a:t>
          </a:r>
          <a:r>
            <a:rPr lang="en-US" altLang="ja-JP" sz="1100" b="0" i="0" baseline="0">
              <a:solidFill>
                <a:schemeClr val="dk1"/>
              </a:solidFill>
              <a:effectLst/>
              <a:latin typeface="+mn-lt"/>
              <a:ea typeface="+mn-ea"/>
              <a:cs typeface="+mn-cs"/>
            </a:rPr>
            <a:t>530,919</a:t>
          </a:r>
          <a:r>
            <a:rPr lang="ja-JP" altLang="ja-JP" sz="1100" b="0" i="0" baseline="0">
              <a:solidFill>
                <a:schemeClr val="dk1"/>
              </a:solidFill>
              <a:effectLst/>
              <a:latin typeface="+mn-lt"/>
              <a:ea typeface="+mn-ea"/>
              <a:cs typeface="+mn-cs"/>
            </a:rPr>
            <a:t>千円）となったことに伴い、充当可能財源も大幅増となった。これらの要因により、将来負担比率は大幅減となった。</a:t>
          </a:r>
          <a:endParaRPr lang="ja-JP" altLang="ja-JP">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神奈川県箱根町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12,017
11,730
92.86
9,977,137
9,502,233
434,720
5,835,197
6,014,902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92.3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27</a:t>
          </a:r>
          <a:r>
            <a:rPr kumimoji="1" lang="ja-JP" altLang="ja-JP" sz="1100" baseline="0">
              <a:solidFill>
                <a:schemeClr val="dk1"/>
              </a:solidFill>
              <a:effectLst/>
              <a:latin typeface="+mn-lt"/>
              <a:ea typeface="+mn-ea"/>
              <a:cs typeface="+mn-cs"/>
            </a:rPr>
            <a:t>年度における有形固定資産減価償却率は、類似団体に比べ、高い値を示している。この要因として資産の有形固定資産減価償却が他団体に比べ進んでいる可能性もあることから、今後、適切に資産の更新を図っていく必要があると考えてい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29</xdr:row>
      <xdr:rowOff>46228</xdr:rowOff>
    </xdr:from>
    <xdr:to>
      <xdr:col>3</xdr:col>
      <xdr:colOff>1170940</xdr:colOff>
      <xdr:row>32</xdr:row>
      <xdr:rowOff>162306</xdr:rowOff>
    </xdr:to>
    <xdr:cxnSp macro="">
      <xdr:nvCxnSpPr>
        <xdr:cNvPr id="62" name="直線コネクタ 61"/>
        <xdr:cNvCxnSpPr/>
      </xdr:nvCxnSpPr>
      <xdr:spPr>
        <a:xfrm flipV="1">
          <a:off x="4760595" y="5799328"/>
          <a:ext cx="1270" cy="630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166133</xdr:rowOff>
    </xdr:from>
    <xdr:ext cx="405111" cy="259045"/>
    <xdr:sp macro="" textlink="">
      <xdr:nvSpPr>
        <xdr:cNvPr id="63" name="有形固定資産減価償却率最小値テキスト"/>
        <xdr:cNvSpPr txBox="1"/>
      </xdr:nvSpPr>
      <xdr:spPr>
        <a:xfrm>
          <a:off x="4813300" y="643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3</xdr:col>
      <xdr:colOff>1082675</xdr:colOff>
      <xdr:row>32</xdr:row>
      <xdr:rowOff>162306</xdr:rowOff>
    </xdr:from>
    <xdr:to>
      <xdr:col>3</xdr:col>
      <xdr:colOff>1260475</xdr:colOff>
      <xdr:row>32</xdr:row>
      <xdr:rowOff>162306</xdr:rowOff>
    </xdr:to>
    <xdr:cxnSp macro="">
      <xdr:nvCxnSpPr>
        <xdr:cNvPr id="64" name="直線コネクタ 63"/>
        <xdr:cNvCxnSpPr/>
      </xdr:nvCxnSpPr>
      <xdr:spPr>
        <a:xfrm>
          <a:off x="4673600" y="642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27</xdr:row>
      <xdr:rowOff>164355</xdr:rowOff>
    </xdr:from>
    <xdr:ext cx="405111" cy="259045"/>
    <xdr:sp macro="" textlink="">
      <xdr:nvSpPr>
        <xdr:cNvPr id="65" name="有形固定資産減価償却率最大値テキスト"/>
        <xdr:cNvSpPr txBox="1"/>
      </xdr:nvSpPr>
      <xdr:spPr>
        <a:xfrm>
          <a:off x="4813300" y="5574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60.4</a:t>
          </a:r>
          <a:endParaRPr kumimoji="1" lang="ja-JP" altLang="en-US" sz="1000" b="1">
            <a:latin typeface="ＭＳ Ｐゴシック"/>
          </a:endParaRPr>
        </a:p>
      </xdr:txBody>
    </xdr:sp>
    <xdr:clientData/>
  </xdr:oneCellAnchor>
  <xdr:twoCellAnchor>
    <xdr:from>
      <xdr:col>3</xdr:col>
      <xdr:colOff>1082675</xdr:colOff>
      <xdr:row>29</xdr:row>
      <xdr:rowOff>46228</xdr:rowOff>
    </xdr:from>
    <xdr:to>
      <xdr:col>3</xdr:col>
      <xdr:colOff>1260475</xdr:colOff>
      <xdr:row>29</xdr:row>
      <xdr:rowOff>46228</xdr:rowOff>
    </xdr:to>
    <xdr:cxnSp macro="">
      <xdr:nvCxnSpPr>
        <xdr:cNvPr id="66" name="直線コネクタ 65"/>
        <xdr:cNvCxnSpPr/>
      </xdr:nvCxnSpPr>
      <xdr:spPr>
        <a:xfrm>
          <a:off x="4673600" y="5799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78757</xdr:rowOff>
    </xdr:from>
    <xdr:ext cx="405111" cy="259045"/>
    <xdr:sp macro="" textlink="">
      <xdr:nvSpPr>
        <xdr:cNvPr id="67" name="有形固定資産減価償却率平均値テキスト"/>
        <xdr:cNvSpPr txBox="1"/>
      </xdr:nvSpPr>
      <xdr:spPr>
        <a:xfrm>
          <a:off x="4813300" y="6003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100330</xdr:rowOff>
    </xdr:from>
    <xdr:to>
      <xdr:col>3</xdr:col>
      <xdr:colOff>1222375</xdr:colOff>
      <xdr:row>31</xdr:row>
      <xdr:rowOff>30480</xdr:rowOff>
    </xdr:to>
    <xdr:sp macro="" textlink="">
      <xdr:nvSpPr>
        <xdr:cNvPr id="68" name="フローチャート : 判断 67"/>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126238</xdr:rowOff>
    </xdr:from>
    <xdr:to>
      <xdr:col>3</xdr:col>
      <xdr:colOff>511175</xdr:colOff>
      <xdr:row>31</xdr:row>
      <xdr:rowOff>56388</xdr:rowOff>
    </xdr:to>
    <xdr:sp macro="" textlink="">
      <xdr:nvSpPr>
        <xdr:cNvPr id="69" name="フローチャート : 判断 68"/>
        <xdr:cNvSpPr/>
      </xdr:nvSpPr>
      <xdr:spPr>
        <a:xfrm>
          <a:off x="4000500" y="6050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26</xdr:row>
      <xdr:rowOff>4572</xdr:rowOff>
    </xdr:from>
    <xdr:to>
      <xdr:col>3</xdr:col>
      <xdr:colOff>511175</xdr:colOff>
      <xdr:row>26</xdr:row>
      <xdr:rowOff>106172</xdr:rowOff>
    </xdr:to>
    <xdr:sp macro="" textlink="">
      <xdr:nvSpPr>
        <xdr:cNvPr id="75" name="円/楕円 74"/>
        <xdr:cNvSpPr/>
      </xdr:nvSpPr>
      <xdr:spPr>
        <a:xfrm>
          <a:off x="4000500" y="524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47515</xdr:rowOff>
    </xdr:from>
    <xdr:ext cx="405111" cy="259045"/>
    <xdr:sp macro="" textlink="">
      <xdr:nvSpPr>
        <xdr:cNvPr id="76" name="n_1aveValue有形固定資産減価償却率"/>
        <xdr:cNvSpPr txBox="1"/>
      </xdr:nvSpPr>
      <xdr:spPr>
        <a:xfrm>
          <a:off x="3836043" y="6143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oneCellAnchor>
    <xdr:from>
      <xdr:col>3</xdr:col>
      <xdr:colOff>245118</xdr:colOff>
      <xdr:row>24</xdr:row>
      <xdr:rowOff>122699</xdr:rowOff>
    </xdr:from>
    <xdr:ext cx="405111" cy="259045"/>
    <xdr:sp macro="" textlink="">
      <xdr:nvSpPr>
        <xdr:cNvPr id="77" name="n_1mainValue有形固定資産減価償却率"/>
        <xdr:cNvSpPr txBox="1"/>
      </xdr:nvSpPr>
      <xdr:spPr>
        <a:xfrm>
          <a:off x="3836043" y="5018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神奈川県箱根町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12,017
11,730
92.86
9,977,137
9,502,233
434,720
5,835,197
6,014,902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92.3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158496</xdr:rowOff>
    </xdr:from>
    <xdr:to>
      <xdr:col>6</xdr:col>
      <xdr:colOff>510540</xdr:colOff>
      <xdr:row>41</xdr:row>
      <xdr:rowOff>80772</xdr:rowOff>
    </xdr:to>
    <xdr:cxnSp macro="">
      <xdr:nvCxnSpPr>
        <xdr:cNvPr id="55" name="直線コネクタ 54"/>
        <xdr:cNvCxnSpPr/>
      </xdr:nvCxnSpPr>
      <xdr:spPr>
        <a:xfrm flipV="1">
          <a:off x="4634865" y="581634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84599</xdr:rowOff>
    </xdr:from>
    <xdr:ext cx="405111" cy="259045"/>
    <xdr:sp macro="" textlink="">
      <xdr:nvSpPr>
        <xdr:cNvPr id="56" name="【道路】&#10;有形固定資産減価償却率最小値テキスト"/>
        <xdr:cNvSpPr txBox="1"/>
      </xdr:nvSpPr>
      <xdr:spPr>
        <a:xfrm>
          <a:off x="4724400" y="711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422275</xdr:colOff>
      <xdr:row>41</xdr:row>
      <xdr:rowOff>80772</xdr:rowOff>
    </xdr:from>
    <xdr:to>
      <xdr:col>6</xdr:col>
      <xdr:colOff>600075</xdr:colOff>
      <xdr:row>41</xdr:row>
      <xdr:rowOff>80772</xdr:rowOff>
    </xdr:to>
    <xdr:cxnSp macro="">
      <xdr:nvCxnSpPr>
        <xdr:cNvPr id="57" name="直線コネクタ 56"/>
        <xdr:cNvCxnSpPr/>
      </xdr:nvCxnSpPr>
      <xdr:spPr>
        <a:xfrm>
          <a:off x="4546600" y="711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105173</xdr:rowOff>
    </xdr:from>
    <xdr:ext cx="405111" cy="259045"/>
    <xdr:sp macro="" textlink="">
      <xdr:nvSpPr>
        <xdr:cNvPr id="58" name="【道路】&#10;有形固定資産減価償却率最大値テキスト"/>
        <xdr:cNvSpPr txBox="1"/>
      </xdr:nvSpPr>
      <xdr:spPr>
        <a:xfrm>
          <a:off x="4724400" y="5591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98.9</a:t>
          </a:r>
          <a:endParaRPr kumimoji="1" lang="ja-JP" altLang="en-US" sz="1000" b="1">
            <a:latin typeface="ＭＳ Ｐゴシック"/>
          </a:endParaRPr>
        </a:p>
      </xdr:txBody>
    </xdr:sp>
    <xdr:clientData/>
  </xdr:oneCellAnchor>
  <xdr:twoCellAnchor>
    <xdr:from>
      <xdr:col>6</xdr:col>
      <xdr:colOff>422275</xdr:colOff>
      <xdr:row>33</xdr:row>
      <xdr:rowOff>158496</xdr:rowOff>
    </xdr:from>
    <xdr:to>
      <xdr:col>6</xdr:col>
      <xdr:colOff>600075</xdr:colOff>
      <xdr:row>33</xdr:row>
      <xdr:rowOff>158496</xdr:rowOff>
    </xdr:to>
    <xdr:cxnSp macro="">
      <xdr:nvCxnSpPr>
        <xdr:cNvPr id="59" name="直線コネクタ 58"/>
        <xdr:cNvCxnSpPr/>
      </xdr:nvCxnSpPr>
      <xdr:spPr>
        <a:xfrm>
          <a:off x="4546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12971</xdr:rowOff>
    </xdr:from>
    <xdr:ext cx="405111" cy="259045"/>
    <xdr:sp macro="" textlink="">
      <xdr:nvSpPr>
        <xdr:cNvPr id="60" name="【道路】&#10;有形固定資産減価償却率平均値テキスト"/>
        <xdr:cNvSpPr txBox="1"/>
      </xdr:nvSpPr>
      <xdr:spPr>
        <a:xfrm>
          <a:off x="4724400" y="6699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34544</xdr:rowOff>
    </xdr:from>
    <xdr:to>
      <xdr:col>6</xdr:col>
      <xdr:colOff>561975</xdr:colOff>
      <xdr:row>39</xdr:row>
      <xdr:rowOff>136144</xdr:rowOff>
    </xdr:to>
    <xdr:sp macro="" textlink="">
      <xdr:nvSpPr>
        <xdr:cNvPr id="61" name="フローチャート : 判断 60"/>
        <xdr:cNvSpPr/>
      </xdr:nvSpPr>
      <xdr:spPr>
        <a:xfrm>
          <a:off x="45847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107696</xdr:rowOff>
    </xdr:from>
    <xdr:to>
      <xdr:col>5</xdr:col>
      <xdr:colOff>409575</xdr:colOff>
      <xdr:row>40</xdr:row>
      <xdr:rowOff>37846</xdr:rowOff>
    </xdr:to>
    <xdr:sp macro="" textlink="">
      <xdr:nvSpPr>
        <xdr:cNvPr id="62" name="フローチャート : 判断 61"/>
        <xdr:cNvSpPr/>
      </xdr:nvSpPr>
      <xdr:spPr>
        <a:xfrm>
          <a:off x="3746500" y="679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82550</xdr:rowOff>
    </xdr:from>
    <xdr:to>
      <xdr:col>5</xdr:col>
      <xdr:colOff>409575</xdr:colOff>
      <xdr:row>37</xdr:row>
      <xdr:rowOff>12700</xdr:rowOff>
    </xdr:to>
    <xdr:sp macro="" textlink="">
      <xdr:nvSpPr>
        <xdr:cNvPr id="68" name="円/楕円 67"/>
        <xdr:cNvSpPr/>
      </xdr:nvSpPr>
      <xdr:spPr>
        <a:xfrm>
          <a:off x="3746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28973</xdr:rowOff>
    </xdr:from>
    <xdr:ext cx="405111" cy="259045"/>
    <xdr:sp macro="" textlink="">
      <xdr:nvSpPr>
        <xdr:cNvPr id="69" name="n_1aveValue【道路】&#10;有形固定資産減価償却率"/>
        <xdr:cNvSpPr txBox="1"/>
      </xdr:nvSpPr>
      <xdr:spPr>
        <a:xfrm>
          <a:off x="3582043" y="688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29227</xdr:rowOff>
    </xdr:from>
    <xdr:ext cx="405111" cy="259045"/>
    <xdr:sp macro="" textlink="">
      <xdr:nvSpPr>
        <xdr:cNvPr id="70" name="n_1mainValue【道路】&#10;有形固定資産減価償却率"/>
        <xdr:cNvSpPr txBox="1"/>
      </xdr:nvSpPr>
      <xdr:spPr>
        <a:xfrm>
          <a:off x="3582043"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5" name="テキスト ボックス 8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7" name="テキスト ボックス 8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89" name="テキスト ボックス 8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1" name="テキスト ボックス 9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69342</xdr:rowOff>
    </xdr:from>
    <xdr:to>
      <xdr:col>15</xdr:col>
      <xdr:colOff>180340</xdr:colOff>
      <xdr:row>42</xdr:row>
      <xdr:rowOff>1829</xdr:rowOff>
    </xdr:to>
    <xdr:cxnSp macro="">
      <xdr:nvCxnSpPr>
        <xdr:cNvPr id="95" name="直線コネクタ 94"/>
        <xdr:cNvCxnSpPr/>
      </xdr:nvCxnSpPr>
      <xdr:spPr>
        <a:xfrm flipV="1">
          <a:off x="10476865" y="5727192"/>
          <a:ext cx="0" cy="1475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5656</xdr:rowOff>
    </xdr:from>
    <xdr:ext cx="469744" cy="259045"/>
    <xdr:sp macro="" textlink="">
      <xdr:nvSpPr>
        <xdr:cNvPr id="96" name="【道路】&#10;一人当たり延長最小値テキスト"/>
        <xdr:cNvSpPr txBox="1"/>
      </xdr:nvSpPr>
      <xdr:spPr>
        <a:xfrm>
          <a:off x="10566400" y="72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5.476</a:t>
          </a:r>
          <a:endParaRPr kumimoji="1" lang="ja-JP" altLang="en-US" sz="1000" b="1">
            <a:latin typeface="ＭＳ Ｐゴシック"/>
          </a:endParaRPr>
        </a:p>
      </xdr:txBody>
    </xdr:sp>
    <xdr:clientData/>
  </xdr:oneCellAnchor>
  <xdr:twoCellAnchor>
    <xdr:from>
      <xdr:col>15</xdr:col>
      <xdr:colOff>92075</xdr:colOff>
      <xdr:row>42</xdr:row>
      <xdr:rowOff>1829</xdr:rowOff>
    </xdr:from>
    <xdr:to>
      <xdr:col>15</xdr:col>
      <xdr:colOff>269875</xdr:colOff>
      <xdr:row>42</xdr:row>
      <xdr:rowOff>1829</xdr:rowOff>
    </xdr:to>
    <xdr:cxnSp macro="">
      <xdr:nvCxnSpPr>
        <xdr:cNvPr id="97" name="直線コネクタ 96"/>
        <xdr:cNvCxnSpPr/>
      </xdr:nvCxnSpPr>
      <xdr:spPr>
        <a:xfrm>
          <a:off x="10388600" y="7202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16019</xdr:rowOff>
    </xdr:from>
    <xdr:ext cx="534377" cy="259045"/>
    <xdr:sp macro="" textlink="">
      <xdr:nvSpPr>
        <xdr:cNvPr id="98" name="【道路】&#10;一人当たり延長最大値テキスト"/>
        <xdr:cNvSpPr txBox="1"/>
      </xdr:nvSpPr>
      <xdr:spPr>
        <a:xfrm>
          <a:off x="10566400" y="550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24.840</a:t>
          </a:r>
          <a:endParaRPr kumimoji="1" lang="ja-JP" altLang="en-US" sz="1000" b="1">
            <a:latin typeface="ＭＳ Ｐゴシック"/>
          </a:endParaRPr>
        </a:p>
      </xdr:txBody>
    </xdr:sp>
    <xdr:clientData/>
  </xdr:oneCellAnchor>
  <xdr:twoCellAnchor>
    <xdr:from>
      <xdr:col>15</xdr:col>
      <xdr:colOff>92075</xdr:colOff>
      <xdr:row>33</xdr:row>
      <xdr:rowOff>69342</xdr:rowOff>
    </xdr:from>
    <xdr:to>
      <xdr:col>15</xdr:col>
      <xdr:colOff>269875</xdr:colOff>
      <xdr:row>33</xdr:row>
      <xdr:rowOff>69342</xdr:rowOff>
    </xdr:to>
    <xdr:cxnSp macro="">
      <xdr:nvCxnSpPr>
        <xdr:cNvPr id="99" name="直線コネクタ 98"/>
        <xdr:cNvCxnSpPr/>
      </xdr:nvCxnSpPr>
      <xdr:spPr>
        <a:xfrm>
          <a:off x="10388600" y="572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23639</xdr:rowOff>
    </xdr:from>
    <xdr:ext cx="534377" cy="259045"/>
    <xdr:sp macro="" textlink="">
      <xdr:nvSpPr>
        <xdr:cNvPr id="100" name="【道路】&#10;一人当たり延長平均値テキスト"/>
        <xdr:cNvSpPr txBox="1"/>
      </xdr:nvSpPr>
      <xdr:spPr>
        <a:xfrm>
          <a:off x="10566400" y="619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17.740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45212</xdr:rowOff>
    </xdr:from>
    <xdr:to>
      <xdr:col>15</xdr:col>
      <xdr:colOff>231775</xdr:colOff>
      <xdr:row>36</xdr:row>
      <xdr:rowOff>146812</xdr:rowOff>
    </xdr:to>
    <xdr:sp macro="" textlink="">
      <xdr:nvSpPr>
        <xdr:cNvPr id="101" name="フローチャート : 判断 100"/>
        <xdr:cNvSpPr/>
      </xdr:nvSpPr>
      <xdr:spPr>
        <a:xfrm>
          <a:off x="10426700" y="621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34</xdr:row>
      <xdr:rowOff>89713</xdr:rowOff>
    </xdr:from>
    <xdr:to>
      <xdr:col>14</xdr:col>
      <xdr:colOff>79375</xdr:colOff>
      <xdr:row>35</xdr:row>
      <xdr:rowOff>19863</xdr:rowOff>
    </xdr:to>
    <xdr:sp macro="" textlink="">
      <xdr:nvSpPr>
        <xdr:cNvPr id="102" name="フローチャート : 判断 101"/>
        <xdr:cNvSpPr/>
      </xdr:nvSpPr>
      <xdr:spPr>
        <a:xfrm>
          <a:off x="9588500" y="591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35687</xdr:rowOff>
    </xdr:from>
    <xdr:to>
      <xdr:col>14</xdr:col>
      <xdr:colOff>79375</xdr:colOff>
      <xdr:row>39</xdr:row>
      <xdr:rowOff>137287</xdr:rowOff>
    </xdr:to>
    <xdr:sp macro="" textlink="">
      <xdr:nvSpPr>
        <xdr:cNvPr id="108" name="円/楕円 107"/>
        <xdr:cNvSpPr/>
      </xdr:nvSpPr>
      <xdr:spPr>
        <a:xfrm>
          <a:off x="9588500" y="67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33</xdr:row>
      <xdr:rowOff>36390</xdr:rowOff>
    </xdr:from>
    <xdr:ext cx="534377" cy="259045"/>
    <xdr:sp macro="" textlink="">
      <xdr:nvSpPr>
        <xdr:cNvPr id="109" name="n_1aveValue【道路】&#10;一人当たり延長"/>
        <xdr:cNvSpPr txBox="1"/>
      </xdr:nvSpPr>
      <xdr:spPr>
        <a:xfrm>
          <a:off x="9359410" y="569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21.656</a:t>
          </a:r>
          <a:endParaRPr kumimoji="1" lang="ja-JP" altLang="en-US" sz="1000" b="1">
            <a:solidFill>
              <a:srgbClr val="000080"/>
            </a:solidFill>
            <a:latin typeface="ＭＳ Ｐゴシック"/>
          </a:endParaRPr>
        </a:p>
      </xdr:txBody>
    </xdr:sp>
    <xdr:clientData/>
  </xdr:oneCellAnchor>
  <xdr:oneCellAnchor>
    <xdr:from>
      <xdr:col>13</xdr:col>
      <xdr:colOff>434485</xdr:colOff>
      <xdr:row>39</xdr:row>
      <xdr:rowOff>128414</xdr:rowOff>
    </xdr:from>
    <xdr:ext cx="534377" cy="259045"/>
    <xdr:sp macro="" textlink="">
      <xdr:nvSpPr>
        <xdr:cNvPr id="110" name="n_1mainValue【道路】&#10;一人当たり延長"/>
        <xdr:cNvSpPr txBox="1"/>
      </xdr:nvSpPr>
      <xdr:spPr>
        <a:xfrm>
          <a:off x="9359410" y="68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1" name="テキスト ボックス 12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2" name="直線コネクタ 12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3" name="テキスト ボックス 12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4" name="直線コネクタ 12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5" name="テキスト ボックス 12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6" name="直線コネクタ 12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7" name="テキスト ボックス 12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8" name="直線コネクタ 12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9" name="テキスト ボックス 12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0" name="直線コネクタ 12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1" name="テキスト ボックス 13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125730</xdr:rowOff>
    </xdr:from>
    <xdr:to>
      <xdr:col>6</xdr:col>
      <xdr:colOff>510540</xdr:colOff>
      <xdr:row>64</xdr:row>
      <xdr:rowOff>68580</xdr:rowOff>
    </xdr:to>
    <xdr:cxnSp macro="">
      <xdr:nvCxnSpPr>
        <xdr:cNvPr id="133" name="直線コネクタ 132"/>
        <xdr:cNvCxnSpPr/>
      </xdr:nvCxnSpPr>
      <xdr:spPr>
        <a:xfrm flipV="1">
          <a:off x="4634865" y="95554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72407</xdr:rowOff>
    </xdr:from>
    <xdr:ext cx="405111" cy="259045"/>
    <xdr:sp macro="" textlink="">
      <xdr:nvSpPr>
        <xdr:cNvPr id="134" name="【橋りょう・トンネル】&#10;有形固定資産減価償却率最小値テキスト"/>
        <xdr:cNvSpPr txBox="1"/>
      </xdr:nvSpPr>
      <xdr:spPr>
        <a:xfrm>
          <a:off x="47244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6</xdr:col>
      <xdr:colOff>422275</xdr:colOff>
      <xdr:row>64</xdr:row>
      <xdr:rowOff>68580</xdr:rowOff>
    </xdr:from>
    <xdr:to>
      <xdr:col>6</xdr:col>
      <xdr:colOff>600075</xdr:colOff>
      <xdr:row>64</xdr:row>
      <xdr:rowOff>68580</xdr:rowOff>
    </xdr:to>
    <xdr:cxnSp macro="">
      <xdr:nvCxnSpPr>
        <xdr:cNvPr id="135" name="直線コネクタ 134"/>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72407</xdr:rowOff>
    </xdr:from>
    <xdr:ext cx="405111" cy="259045"/>
    <xdr:sp macro="" textlink="">
      <xdr:nvSpPr>
        <xdr:cNvPr id="136" name="【橋りょう・トンネル】&#10;有形固定資産減価償却率最大値テキスト"/>
        <xdr:cNvSpPr txBox="1"/>
      </xdr:nvSpPr>
      <xdr:spPr>
        <a:xfrm>
          <a:off x="4724400" y="933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6</xdr:col>
      <xdr:colOff>422275</xdr:colOff>
      <xdr:row>55</xdr:row>
      <xdr:rowOff>125730</xdr:rowOff>
    </xdr:from>
    <xdr:to>
      <xdr:col>6</xdr:col>
      <xdr:colOff>600075</xdr:colOff>
      <xdr:row>55</xdr:row>
      <xdr:rowOff>125730</xdr:rowOff>
    </xdr:to>
    <xdr:cxnSp macro="">
      <xdr:nvCxnSpPr>
        <xdr:cNvPr id="137" name="直線コネクタ 136"/>
        <xdr:cNvCxnSpPr/>
      </xdr:nvCxnSpPr>
      <xdr:spPr>
        <a:xfrm>
          <a:off x="4546600" y="955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71645</xdr:rowOff>
    </xdr:from>
    <xdr:ext cx="405111" cy="259045"/>
    <xdr:sp macro="" textlink="">
      <xdr:nvSpPr>
        <xdr:cNvPr id="138" name="【橋りょう・トンネル】&#10;有形固定資産減価償却率平均値テキスト"/>
        <xdr:cNvSpPr txBox="1"/>
      </xdr:nvSpPr>
      <xdr:spPr>
        <a:xfrm>
          <a:off x="4724400" y="1035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93218</xdr:rowOff>
    </xdr:from>
    <xdr:to>
      <xdr:col>6</xdr:col>
      <xdr:colOff>561975</xdr:colOff>
      <xdr:row>61</xdr:row>
      <xdr:rowOff>23368</xdr:rowOff>
    </xdr:to>
    <xdr:sp macro="" textlink="">
      <xdr:nvSpPr>
        <xdr:cNvPr id="139" name="フローチャート : 判断 138"/>
        <xdr:cNvSpPr/>
      </xdr:nvSpPr>
      <xdr:spPr>
        <a:xfrm>
          <a:off x="4584700" y="1038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150368</xdr:rowOff>
    </xdr:from>
    <xdr:to>
      <xdr:col>5</xdr:col>
      <xdr:colOff>409575</xdr:colOff>
      <xdr:row>60</xdr:row>
      <xdr:rowOff>80518</xdr:rowOff>
    </xdr:to>
    <xdr:sp macro="" textlink="">
      <xdr:nvSpPr>
        <xdr:cNvPr id="140" name="フローチャート : 判断 139"/>
        <xdr:cNvSpPr/>
      </xdr:nvSpPr>
      <xdr:spPr>
        <a:xfrm>
          <a:off x="3746500" y="1026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1" name="テキスト ボックス 14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132080</xdr:rowOff>
    </xdr:from>
    <xdr:to>
      <xdr:col>5</xdr:col>
      <xdr:colOff>409575</xdr:colOff>
      <xdr:row>56</xdr:row>
      <xdr:rowOff>62230</xdr:rowOff>
    </xdr:to>
    <xdr:sp macro="" textlink="">
      <xdr:nvSpPr>
        <xdr:cNvPr id="146" name="円/楕円 145"/>
        <xdr:cNvSpPr/>
      </xdr:nvSpPr>
      <xdr:spPr>
        <a:xfrm>
          <a:off x="3746500" y="956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71645</xdr:rowOff>
    </xdr:from>
    <xdr:ext cx="405111" cy="259045"/>
    <xdr:sp macro="" textlink="">
      <xdr:nvSpPr>
        <xdr:cNvPr id="147" name="n_1aveValue【橋りょう・トンネル】&#10;有形固定資産減価償却率"/>
        <xdr:cNvSpPr txBox="1"/>
      </xdr:nvSpPr>
      <xdr:spPr>
        <a:xfrm>
          <a:off x="3582043" y="10358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oneCellAnchor>
    <xdr:from>
      <xdr:col>5</xdr:col>
      <xdr:colOff>143518</xdr:colOff>
      <xdr:row>54</xdr:row>
      <xdr:rowOff>78757</xdr:rowOff>
    </xdr:from>
    <xdr:ext cx="405111" cy="259045"/>
    <xdr:sp macro="" textlink="">
      <xdr:nvSpPr>
        <xdr:cNvPr id="148" name="n_1mainValue【橋りょう・トンネル】&#10;有形固定資産減価償却率"/>
        <xdr:cNvSpPr txBox="1"/>
      </xdr:nvSpPr>
      <xdr:spPr>
        <a:xfrm>
          <a:off x="3582043" y="933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9" name="正方形/長方形 14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101,141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6" name="正方形/長方形 15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59" name="直線コネクタ 15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60" name="テキスト ボックス 15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1" name="直線コネクタ 16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62" name="テキスト ボックス 161"/>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3" name="直線コネクタ 16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64" name="テキスト ボックス 163"/>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5" name="直線コネクタ 16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66" name="テキスト ボックス 165"/>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7" name="直線コネクタ 16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68" name="テキスト ボックス 167"/>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69" name="直線コネクタ 16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70" name="テキスト ボックス 169"/>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2" name="テキスト ボックス 17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103725</xdr:rowOff>
    </xdr:from>
    <xdr:to>
      <xdr:col>15</xdr:col>
      <xdr:colOff>180340</xdr:colOff>
      <xdr:row>63</xdr:row>
      <xdr:rowOff>170021</xdr:rowOff>
    </xdr:to>
    <xdr:cxnSp macro="">
      <xdr:nvCxnSpPr>
        <xdr:cNvPr id="174" name="直線コネクタ 173"/>
        <xdr:cNvCxnSpPr/>
      </xdr:nvCxnSpPr>
      <xdr:spPr>
        <a:xfrm flipV="1">
          <a:off x="10476865" y="9533475"/>
          <a:ext cx="0" cy="143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2398</xdr:rowOff>
    </xdr:from>
    <xdr:ext cx="534377" cy="259045"/>
    <xdr:sp macro="" textlink="">
      <xdr:nvSpPr>
        <xdr:cNvPr id="175" name="【橋りょう・トンネル】&#10;一人当たり有形固定資産（償却資産）額最小値テキスト"/>
        <xdr:cNvSpPr txBox="1"/>
      </xdr:nvSpPr>
      <xdr:spPr>
        <a:xfrm>
          <a:off x="10566400" y="1097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80,875</a:t>
          </a:r>
          <a:endParaRPr kumimoji="1" lang="ja-JP" altLang="en-US" sz="1000" b="1">
            <a:latin typeface="ＭＳ Ｐゴシック"/>
          </a:endParaRPr>
        </a:p>
      </xdr:txBody>
    </xdr:sp>
    <xdr:clientData/>
  </xdr:oneCellAnchor>
  <xdr:twoCellAnchor>
    <xdr:from>
      <xdr:col>15</xdr:col>
      <xdr:colOff>92075</xdr:colOff>
      <xdr:row>63</xdr:row>
      <xdr:rowOff>170021</xdr:rowOff>
    </xdr:from>
    <xdr:to>
      <xdr:col>15</xdr:col>
      <xdr:colOff>269875</xdr:colOff>
      <xdr:row>63</xdr:row>
      <xdr:rowOff>170021</xdr:rowOff>
    </xdr:to>
    <xdr:cxnSp macro="">
      <xdr:nvCxnSpPr>
        <xdr:cNvPr id="176" name="直線コネクタ 175"/>
        <xdr:cNvCxnSpPr/>
      </xdr:nvCxnSpPr>
      <xdr:spPr>
        <a:xfrm>
          <a:off x="10388600" y="1097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50402</xdr:rowOff>
    </xdr:from>
    <xdr:ext cx="599010" cy="259045"/>
    <xdr:sp macro="" textlink="">
      <xdr:nvSpPr>
        <xdr:cNvPr id="177" name="【橋りょう・トンネル】&#10;一人当たり有形固定資産（償却資産）額最大値テキスト"/>
        <xdr:cNvSpPr txBox="1"/>
      </xdr:nvSpPr>
      <xdr:spPr>
        <a:xfrm>
          <a:off x="10566400" y="9308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961,476</a:t>
          </a:r>
          <a:endParaRPr kumimoji="1" lang="ja-JP" altLang="en-US" sz="1000" b="1">
            <a:latin typeface="ＭＳ Ｐゴシック"/>
          </a:endParaRPr>
        </a:p>
      </xdr:txBody>
    </xdr:sp>
    <xdr:clientData/>
  </xdr:oneCellAnchor>
  <xdr:twoCellAnchor>
    <xdr:from>
      <xdr:col>15</xdr:col>
      <xdr:colOff>92075</xdr:colOff>
      <xdr:row>55</xdr:row>
      <xdr:rowOff>103725</xdr:rowOff>
    </xdr:from>
    <xdr:to>
      <xdr:col>15</xdr:col>
      <xdr:colOff>269875</xdr:colOff>
      <xdr:row>55</xdr:row>
      <xdr:rowOff>103725</xdr:rowOff>
    </xdr:to>
    <xdr:cxnSp macro="">
      <xdr:nvCxnSpPr>
        <xdr:cNvPr id="178" name="直線コネクタ 177"/>
        <xdr:cNvCxnSpPr/>
      </xdr:nvCxnSpPr>
      <xdr:spPr>
        <a:xfrm>
          <a:off x="10388600" y="9533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160414</xdr:rowOff>
    </xdr:from>
    <xdr:ext cx="599010" cy="259045"/>
    <xdr:sp macro="" textlink="">
      <xdr:nvSpPr>
        <xdr:cNvPr id="179" name="【橋りょう・トンネル】&#10;一人当たり有形固定資産（償却資産）額平均値テキスト"/>
        <xdr:cNvSpPr txBox="1"/>
      </xdr:nvSpPr>
      <xdr:spPr>
        <a:xfrm>
          <a:off x="10566400" y="10618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252,436</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10537</xdr:rowOff>
    </xdr:from>
    <xdr:to>
      <xdr:col>15</xdr:col>
      <xdr:colOff>231775</xdr:colOff>
      <xdr:row>62</xdr:row>
      <xdr:rowOff>112137</xdr:rowOff>
    </xdr:to>
    <xdr:sp macro="" textlink="">
      <xdr:nvSpPr>
        <xdr:cNvPr id="180" name="フローチャート : 判断 179"/>
        <xdr:cNvSpPr/>
      </xdr:nvSpPr>
      <xdr:spPr>
        <a:xfrm>
          <a:off x="10426700" y="1064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205</xdr:rowOff>
    </xdr:from>
    <xdr:to>
      <xdr:col>14</xdr:col>
      <xdr:colOff>79375</xdr:colOff>
      <xdr:row>62</xdr:row>
      <xdr:rowOff>101805</xdr:rowOff>
    </xdr:to>
    <xdr:sp macro="" textlink="">
      <xdr:nvSpPr>
        <xdr:cNvPr id="181" name="フローチャート : 判断 180"/>
        <xdr:cNvSpPr/>
      </xdr:nvSpPr>
      <xdr:spPr>
        <a:xfrm>
          <a:off x="9588500" y="106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134809</xdr:rowOff>
    </xdr:from>
    <xdr:to>
      <xdr:col>14</xdr:col>
      <xdr:colOff>79375</xdr:colOff>
      <xdr:row>64</xdr:row>
      <xdr:rowOff>64959</xdr:rowOff>
    </xdr:to>
    <xdr:sp macro="" textlink="">
      <xdr:nvSpPr>
        <xdr:cNvPr id="187" name="円/楕円 186"/>
        <xdr:cNvSpPr/>
      </xdr:nvSpPr>
      <xdr:spPr>
        <a:xfrm>
          <a:off x="9588500" y="1093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118332</xdr:rowOff>
    </xdr:from>
    <xdr:ext cx="599010" cy="259045"/>
    <xdr:sp macro="" textlink="">
      <xdr:nvSpPr>
        <xdr:cNvPr id="188" name="n_1aveValue【橋りょう・トンネル】&#10;一人当たり有形固定資産（償却資産）額"/>
        <xdr:cNvSpPr txBox="1"/>
      </xdr:nvSpPr>
      <xdr:spPr>
        <a:xfrm>
          <a:off x="9327094" y="10405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258,763</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56086</xdr:rowOff>
    </xdr:from>
    <xdr:ext cx="534377" cy="259045"/>
    <xdr:sp macro="" textlink="">
      <xdr:nvSpPr>
        <xdr:cNvPr id="189" name="n_1mainValue【橋りょう・トンネル】&#10;一人当たり有形固定資産（償却資産）額"/>
        <xdr:cNvSpPr txBox="1"/>
      </xdr:nvSpPr>
      <xdr:spPr>
        <a:xfrm>
          <a:off x="9359411" y="1102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71,329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8" name="テキスト ボックス 19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9" name="直線コネクタ 19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0" name="テキスト ボックス 19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1" name="直線コネクタ 20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2" name="テキスト ボックス 20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3" name="直線コネクタ 20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4" name="テキスト ボックス 20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5" name="直線コネクタ 20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6" name="テキスト ボックス 20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7" name="直線コネクタ 20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8" name="テキスト ボックス 20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9" name="直線コネクタ 20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0" name="テキスト ボックス 20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167639</xdr:rowOff>
    </xdr:from>
    <xdr:to>
      <xdr:col>6</xdr:col>
      <xdr:colOff>510540</xdr:colOff>
      <xdr:row>86</xdr:row>
      <xdr:rowOff>55245</xdr:rowOff>
    </xdr:to>
    <xdr:cxnSp macro="">
      <xdr:nvCxnSpPr>
        <xdr:cNvPr id="214" name="直線コネクタ 213"/>
        <xdr:cNvCxnSpPr/>
      </xdr:nvCxnSpPr>
      <xdr:spPr>
        <a:xfrm flipV="1">
          <a:off x="4634865" y="13369289"/>
          <a:ext cx="0" cy="14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59072</xdr:rowOff>
    </xdr:from>
    <xdr:ext cx="405111" cy="259045"/>
    <xdr:sp macro="" textlink="">
      <xdr:nvSpPr>
        <xdr:cNvPr id="215" name="【公営住宅】&#10;有形固定資産減価償却率最小値テキスト"/>
        <xdr:cNvSpPr txBox="1"/>
      </xdr:nvSpPr>
      <xdr:spPr>
        <a:xfrm>
          <a:off x="47244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6</xdr:col>
      <xdr:colOff>422275</xdr:colOff>
      <xdr:row>86</xdr:row>
      <xdr:rowOff>55245</xdr:rowOff>
    </xdr:from>
    <xdr:to>
      <xdr:col>6</xdr:col>
      <xdr:colOff>600075</xdr:colOff>
      <xdr:row>86</xdr:row>
      <xdr:rowOff>55245</xdr:rowOff>
    </xdr:to>
    <xdr:cxnSp macro="">
      <xdr:nvCxnSpPr>
        <xdr:cNvPr id="216" name="直線コネクタ 215"/>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114316</xdr:rowOff>
    </xdr:from>
    <xdr:ext cx="405111" cy="259045"/>
    <xdr:sp macro="" textlink="">
      <xdr:nvSpPr>
        <xdr:cNvPr id="217" name="【公営住宅】&#10;有形固定資産減価償却率最大値テキスト"/>
        <xdr:cNvSpPr txBox="1"/>
      </xdr:nvSpPr>
      <xdr:spPr>
        <a:xfrm>
          <a:off x="47244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a:t>
          </a:r>
          <a:endParaRPr kumimoji="1" lang="ja-JP" altLang="en-US" sz="1000" b="1">
            <a:latin typeface="ＭＳ Ｐゴシック"/>
          </a:endParaRPr>
        </a:p>
      </xdr:txBody>
    </xdr:sp>
    <xdr:clientData/>
  </xdr:oneCellAnchor>
  <xdr:twoCellAnchor>
    <xdr:from>
      <xdr:col>6</xdr:col>
      <xdr:colOff>422275</xdr:colOff>
      <xdr:row>77</xdr:row>
      <xdr:rowOff>167639</xdr:rowOff>
    </xdr:from>
    <xdr:to>
      <xdr:col>6</xdr:col>
      <xdr:colOff>600075</xdr:colOff>
      <xdr:row>77</xdr:row>
      <xdr:rowOff>167639</xdr:rowOff>
    </xdr:to>
    <xdr:cxnSp macro="">
      <xdr:nvCxnSpPr>
        <xdr:cNvPr id="218" name="直線コネクタ 217"/>
        <xdr:cNvCxnSpPr/>
      </xdr:nvCxnSpPr>
      <xdr:spPr>
        <a:xfrm>
          <a:off x="4546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120032</xdr:rowOff>
    </xdr:from>
    <xdr:ext cx="405111" cy="259045"/>
    <xdr:sp macro="" textlink="">
      <xdr:nvSpPr>
        <xdr:cNvPr id="219" name="【公営住宅】&#10;有形固定資産減価償却率平均値テキスト"/>
        <xdr:cNvSpPr txBox="1"/>
      </xdr:nvSpPr>
      <xdr:spPr>
        <a:xfrm>
          <a:off x="47244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141605</xdr:rowOff>
    </xdr:from>
    <xdr:to>
      <xdr:col>6</xdr:col>
      <xdr:colOff>561975</xdr:colOff>
      <xdr:row>83</xdr:row>
      <xdr:rowOff>71755</xdr:rowOff>
    </xdr:to>
    <xdr:sp macro="" textlink="">
      <xdr:nvSpPr>
        <xdr:cNvPr id="220" name="フローチャート : 判断 219"/>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88264</xdr:rowOff>
    </xdr:from>
    <xdr:to>
      <xdr:col>5</xdr:col>
      <xdr:colOff>409575</xdr:colOff>
      <xdr:row>82</xdr:row>
      <xdr:rowOff>18414</xdr:rowOff>
    </xdr:to>
    <xdr:sp macro="" textlink="">
      <xdr:nvSpPr>
        <xdr:cNvPr id="221" name="フローチャート : 判断 220"/>
        <xdr:cNvSpPr/>
      </xdr:nvSpPr>
      <xdr:spPr>
        <a:xfrm>
          <a:off x="3746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2" name="テキスト ボックス 22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67311</xdr:rowOff>
    </xdr:from>
    <xdr:to>
      <xdr:col>5</xdr:col>
      <xdr:colOff>409575</xdr:colOff>
      <xdr:row>80</xdr:row>
      <xdr:rowOff>168911</xdr:rowOff>
    </xdr:to>
    <xdr:sp macro="" textlink="">
      <xdr:nvSpPr>
        <xdr:cNvPr id="227" name="円/楕円 226"/>
        <xdr:cNvSpPr/>
      </xdr:nvSpPr>
      <xdr:spPr>
        <a:xfrm>
          <a:off x="37465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9541</xdr:rowOff>
    </xdr:from>
    <xdr:ext cx="405111" cy="259045"/>
    <xdr:sp macro="" textlink="">
      <xdr:nvSpPr>
        <xdr:cNvPr id="228" name="n_1aveValue【公営住宅】&#10;有形固定資産減価償却率"/>
        <xdr:cNvSpPr txBox="1"/>
      </xdr:nvSpPr>
      <xdr:spPr>
        <a:xfrm>
          <a:off x="3582043" y="1406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oneCellAnchor>
    <xdr:from>
      <xdr:col>5</xdr:col>
      <xdr:colOff>143518</xdr:colOff>
      <xdr:row>79</xdr:row>
      <xdr:rowOff>13988</xdr:rowOff>
    </xdr:from>
    <xdr:ext cx="405111" cy="259045"/>
    <xdr:sp macro="" textlink="">
      <xdr:nvSpPr>
        <xdr:cNvPr id="229" name="n_1mainValue【公営住宅】&#10;有形固定資産減価償却率"/>
        <xdr:cNvSpPr txBox="1"/>
      </xdr:nvSpPr>
      <xdr:spPr>
        <a:xfrm>
          <a:off x="3582043"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0" name="直線コネクタ 23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1" name="テキスト ボックス 24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2" name="直線コネクタ 24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3" name="テキスト ボックス 24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4" name="直線コネクタ 24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5" name="テキスト ボックス 24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6" name="直線コネクタ 24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7" name="テキスト ボックス 24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9" name="テキスト ボックス 2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121310</xdr:rowOff>
    </xdr:from>
    <xdr:to>
      <xdr:col>15</xdr:col>
      <xdr:colOff>180340</xdr:colOff>
      <xdr:row>86</xdr:row>
      <xdr:rowOff>609</xdr:rowOff>
    </xdr:to>
    <xdr:cxnSp macro="">
      <xdr:nvCxnSpPr>
        <xdr:cNvPr id="251" name="直線コネクタ 250"/>
        <xdr:cNvCxnSpPr/>
      </xdr:nvCxnSpPr>
      <xdr:spPr>
        <a:xfrm flipV="1">
          <a:off x="10476865" y="13494410"/>
          <a:ext cx="0" cy="1250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4436</xdr:rowOff>
    </xdr:from>
    <xdr:ext cx="469744" cy="259045"/>
    <xdr:sp macro="" textlink="">
      <xdr:nvSpPr>
        <xdr:cNvPr id="252" name="【公営住宅】&#10;一人当たり面積最小値テキスト"/>
        <xdr:cNvSpPr txBox="1"/>
      </xdr:nvSpPr>
      <xdr:spPr>
        <a:xfrm>
          <a:off x="10566400" y="1474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0.082</a:t>
          </a:r>
          <a:endParaRPr kumimoji="1" lang="ja-JP" altLang="en-US" sz="1000" b="1">
            <a:latin typeface="ＭＳ Ｐゴシック"/>
          </a:endParaRPr>
        </a:p>
      </xdr:txBody>
    </xdr:sp>
    <xdr:clientData/>
  </xdr:oneCellAnchor>
  <xdr:twoCellAnchor>
    <xdr:from>
      <xdr:col>15</xdr:col>
      <xdr:colOff>92075</xdr:colOff>
      <xdr:row>86</xdr:row>
      <xdr:rowOff>609</xdr:rowOff>
    </xdr:from>
    <xdr:to>
      <xdr:col>15</xdr:col>
      <xdr:colOff>269875</xdr:colOff>
      <xdr:row>86</xdr:row>
      <xdr:rowOff>609</xdr:rowOff>
    </xdr:to>
    <xdr:cxnSp macro="">
      <xdr:nvCxnSpPr>
        <xdr:cNvPr id="253" name="直線コネクタ 252"/>
        <xdr:cNvCxnSpPr/>
      </xdr:nvCxnSpPr>
      <xdr:spPr>
        <a:xfrm>
          <a:off x="10388600" y="1474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67987</xdr:rowOff>
    </xdr:from>
    <xdr:ext cx="469744" cy="259045"/>
    <xdr:sp macro="" textlink="">
      <xdr:nvSpPr>
        <xdr:cNvPr id="254" name="【公営住宅】&#10;一人当たり面積最大値テキスト"/>
        <xdr:cNvSpPr txBox="1"/>
      </xdr:nvSpPr>
      <xdr:spPr>
        <a:xfrm>
          <a:off x="10566400" y="1326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2.818</a:t>
          </a:r>
          <a:endParaRPr kumimoji="1" lang="ja-JP" altLang="en-US" sz="1000" b="1">
            <a:latin typeface="ＭＳ Ｐゴシック"/>
          </a:endParaRPr>
        </a:p>
      </xdr:txBody>
    </xdr:sp>
    <xdr:clientData/>
  </xdr:oneCellAnchor>
  <xdr:twoCellAnchor>
    <xdr:from>
      <xdr:col>15</xdr:col>
      <xdr:colOff>92075</xdr:colOff>
      <xdr:row>78</xdr:row>
      <xdr:rowOff>121310</xdr:rowOff>
    </xdr:from>
    <xdr:to>
      <xdr:col>15</xdr:col>
      <xdr:colOff>269875</xdr:colOff>
      <xdr:row>78</xdr:row>
      <xdr:rowOff>121310</xdr:rowOff>
    </xdr:to>
    <xdr:cxnSp macro="">
      <xdr:nvCxnSpPr>
        <xdr:cNvPr id="255" name="直線コネクタ 254"/>
        <xdr:cNvCxnSpPr/>
      </xdr:nvCxnSpPr>
      <xdr:spPr>
        <a:xfrm>
          <a:off x="10388600" y="1349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167809</xdr:rowOff>
    </xdr:from>
    <xdr:ext cx="469744" cy="259045"/>
    <xdr:sp macro="" textlink="">
      <xdr:nvSpPr>
        <xdr:cNvPr id="256" name="【公営住宅】&#10;一人当たり面積平均値テキスト"/>
        <xdr:cNvSpPr txBox="1"/>
      </xdr:nvSpPr>
      <xdr:spPr>
        <a:xfrm>
          <a:off x="10566400" y="14226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17932</xdr:rowOff>
    </xdr:from>
    <xdr:to>
      <xdr:col>15</xdr:col>
      <xdr:colOff>231775</xdr:colOff>
      <xdr:row>83</xdr:row>
      <xdr:rowOff>119532</xdr:rowOff>
    </xdr:to>
    <xdr:sp macro="" textlink="">
      <xdr:nvSpPr>
        <xdr:cNvPr id="257" name="フローチャート : 判断 256"/>
        <xdr:cNvSpPr/>
      </xdr:nvSpPr>
      <xdr:spPr>
        <a:xfrm>
          <a:off x="10426700" y="1424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81</xdr:row>
      <xdr:rowOff>87885</xdr:rowOff>
    </xdr:from>
    <xdr:to>
      <xdr:col>14</xdr:col>
      <xdr:colOff>79375</xdr:colOff>
      <xdr:row>82</xdr:row>
      <xdr:rowOff>18035</xdr:rowOff>
    </xdr:to>
    <xdr:sp macro="" textlink="">
      <xdr:nvSpPr>
        <xdr:cNvPr id="258" name="フローチャート : 判断 257"/>
        <xdr:cNvSpPr/>
      </xdr:nvSpPr>
      <xdr:spPr>
        <a:xfrm>
          <a:off x="9588500" y="139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80</xdr:row>
      <xdr:rowOff>124003</xdr:rowOff>
    </xdr:from>
    <xdr:to>
      <xdr:col>14</xdr:col>
      <xdr:colOff>79375</xdr:colOff>
      <xdr:row>81</xdr:row>
      <xdr:rowOff>54153</xdr:rowOff>
    </xdr:to>
    <xdr:sp macro="" textlink="">
      <xdr:nvSpPr>
        <xdr:cNvPr id="264" name="円/楕円 263"/>
        <xdr:cNvSpPr/>
      </xdr:nvSpPr>
      <xdr:spPr>
        <a:xfrm>
          <a:off x="9588500" y="1384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9162</xdr:rowOff>
    </xdr:from>
    <xdr:ext cx="469744" cy="259045"/>
    <xdr:sp macro="" textlink="">
      <xdr:nvSpPr>
        <xdr:cNvPr id="265" name="n_1aveValue【公営住宅】&#10;一人当たり面積"/>
        <xdr:cNvSpPr txBox="1"/>
      </xdr:nvSpPr>
      <xdr:spPr>
        <a:xfrm>
          <a:off x="9391727" y="1406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1.655</a:t>
          </a:r>
          <a:endParaRPr kumimoji="1" lang="ja-JP" altLang="en-US" sz="1000" b="1">
            <a:solidFill>
              <a:srgbClr val="000080"/>
            </a:solidFill>
            <a:latin typeface="ＭＳ Ｐゴシック"/>
          </a:endParaRPr>
        </a:p>
      </xdr:txBody>
    </xdr:sp>
    <xdr:clientData/>
  </xdr:oneCellAnchor>
  <xdr:oneCellAnchor>
    <xdr:from>
      <xdr:col>13</xdr:col>
      <xdr:colOff>466802</xdr:colOff>
      <xdr:row>79</xdr:row>
      <xdr:rowOff>70680</xdr:rowOff>
    </xdr:from>
    <xdr:ext cx="469744" cy="259045"/>
    <xdr:sp macro="" textlink="">
      <xdr:nvSpPr>
        <xdr:cNvPr id="266" name="n_1mainValue【公営住宅】&#10;一人当たり面積"/>
        <xdr:cNvSpPr txBox="1"/>
      </xdr:nvSpPr>
      <xdr:spPr>
        <a:xfrm>
          <a:off x="9391727" y="13615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8" name="正方形/長方形 26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9" name="正方形/長方形 26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0" name="正方形/長方形 26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1" name="正方形/長方形 27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2" name="正方形/長方形 27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3" name="正方形/長方形 27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4" name="正方形/長方形 27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5" name="正方形/長方形 2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6" name="正方形/長方形 27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7" name="正方形/長方形 27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8" name="正方形/長方形 27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9" name="正方形/長方形 27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0" name="正方形/長方形 27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1" name="正方形/長方形 28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74,971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2" name="正方形/長方形 28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3" name="正方形/長方形 2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4" name="正方形/長方形 2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5" name="正方形/長方形 2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6" name="正方形/長方形 2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7" name="正方形/長方形 2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8" name="正方形/長方形 2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9" name="正方形/長方形 2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0" name="正方形/長方形 2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1" name="テキスト ボックス 2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2" name="直線コネクタ 2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3" name="テキスト ボックス 29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4" name="直線コネクタ 29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5" name="テキスト ボックス 29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6" name="直線コネクタ 29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7" name="テキスト ボックス 29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8" name="直線コネクタ 29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9" name="テキスト ボックス 29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0" name="直線コネクタ 29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1" name="テキスト ボックス 30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2" name="直線コネクタ 30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03" name="テキスト ボックス 30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4" name="直線コネクタ 30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05" name="テキスト ボックス 304"/>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32</xdr:row>
      <xdr:rowOff>156210</xdr:rowOff>
    </xdr:from>
    <xdr:to>
      <xdr:col>23</xdr:col>
      <xdr:colOff>516889</xdr:colOff>
      <xdr:row>40</xdr:row>
      <xdr:rowOff>60960</xdr:rowOff>
    </xdr:to>
    <xdr:cxnSp macro="">
      <xdr:nvCxnSpPr>
        <xdr:cNvPr id="307" name="直線コネクタ 306"/>
        <xdr:cNvCxnSpPr/>
      </xdr:nvCxnSpPr>
      <xdr:spPr>
        <a:xfrm flipV="1">
          <a:off x="16318864" y="564261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64787</xdr:rowOff>
    </xdr:from>
    <xdr:ext cx="405111" cy="259045"/>
    <xdr:sp macro="" textlink="">
      <xdr:nvSpPr>
        <xdr:cNvPr id="308" name="【認定こども園・幼稚園・保育所】&#10;有形固定資産減価償却率最小値テキスト"/>
        <xdr:cNvSpPr txBox="1"/>
      </xdr:nvSpPr>
      <xdr:spPr>
        <a:xfrm>
          <a:off x="16408400" y="692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a:t>
          </a:r>
          <a:endParaRPr kumimoji="1" lang="ja-JP" altLang="en-US" sz="1000" b="1">
            <a:latin typeface="ＭＳ Ｐゴシック"/>
          </a:endParaRPr>
        </a:p>
      </xdr:txBody>
    </xdr:sp>
    <xdr:clientData/>
  </xdr:oneCellAnchor>
  <xdr:twoCellAnchor>
    <xdr:from>
      <xdr:col>23</xdr:col>
      <xdr:colOff>428625</xdr:colOff>
      <xdr:row>40</xdr:row>
      <xdr:rowOff>60960</xdr:rowOff>
    </xdr:from>
    <xdr:to>
      <xdr:col>23</xdr:col>
      <xdr:colOff>606425</xdr:colOff>
      <xdr:row>40</xdr:row>
      <xdr:rowOff>60960</xdr:rowOff>
    </xdr:to>
    <xdr:cxnSp macro="">
      <xdr:nvCxnSpPr>
        <xdr:cNvPr id="309" name="直線コネクタ 308"/>
        <xdr:cNvCxnSpPr/>
      </xdr:nvCxnSpPr>
      <xdr:spPr>
        <a:xfrm>
          <a:off x="16230600" y="691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102887</xdr:rowOff>
    </xdr:from>
    <xdr:ext cx="405111" cy="259045"/>
    <xdr:sp macro="" textlink="">
      <xdr:nvSpPr>
        <xdr:cNvPr id="310" name="【認定こども園・幼稚園・保育所】&#10;有形固定資産減価償却率最大値テキスト"/>
        <xdr:cNvSpPr txBox="1"/>
      </xdr:nvSpPr>
      <xdr:spPr>
        <a:xfrm>
          <a:off x="16408400" y="541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a:t>
          </a:r>
          <a:endParaRPr kumimoji="1" lang="ja-JP" altLang="en-US" sz="1000" b="1">
            <a:latin typeface="ＭＳ Ｐゴシック"/>
          </a:endParaRPr>
        </a:p>
      </xdr:txBody>
    </xdr:sp>
    <xdr:clientData/>
  </xdr:oneCellAnchor>
  <xdr:twoCellAnchor>
    <xdr:from>
      <xdr:col>23</xdr:col>
      <xdr:colOff>428625</xdr:colOff>
      <xdr:row>32</xdr:row>
      <xdr:rowOff>156210</xdr:rowOff>
    </xdr:from>
    <xdr:to>
      <xdr:col>23</xdr:col>
      <xdr:colOff>606425</xdr:colOff>
      <xdr:row>32</xdr:row>
      <xdr:rowOff>156210</xdr:rowOff>
    </xdr:to>
    <xdr:cxnSp macro="">
      <xdr:nvCxnSpPr>
        <xdr:cNvPr id="311" name="直線コネクタ 310"/>
        <xdr:cNvCxnSpPr/>
      </xdr:nvCxnSpPr>
      <xdr:spPr>
        <a:xfrm>
          <a:off x="16230600" y="564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17</xdr:rowOff>
    </xdr:from>
    <xdr:ext cx="405111" cy="259045"/>
    <xdr:sp macro="" textlink="">
      <xdr:nvSpPr>
        <xdr:cNvPr id="312" name="【認定こども園・幼稚園・保育所】&#10;有形固定資産減価償却率平均値テキスト"/>
        <xdr:cNvSpPr txBox="1"/>
      </xdr:nvSpPr>
      <xdr:spPr>
        <a:xfrm>
          <a:off x="16408400" y="6515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21590</xdr:rowOff>
    </xdr:from>
    <xdr:to>
      <xdr:col>23</xdr:col>
      <xdr:colOff>568325</xdr:colOff>
      <xdr:row>38</xdr:row>
      <xdr:rowOff>123190</xdr:rowOff>
    </xdr:to>
    <xdr:sp macro="" textlink="">
      <xdr:nvSpPr>
        <xdr:cNvPr id="313" name="フローチャート : 判断 312"/>
        <xdr:cNvSpPr/>
      </xdr:nvSpPr>
      <xdr:spPr>
        <a:xfrm>
          <a:off x="16268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170180</xdr:rowOff>
    </xdr:from>
    <xdr:to>
      <xdr:col>22</xdr:col>
      <xdr:colOff>415925</xdr:colOff>
      <xdr:row>39</xdr:row>
      <xdr:rowOff>100330</xdr:rowOff>
    </xdr:to>
    <xdr:sp macro="" textlink="">
      <xdr:nvSpPr>
        <xdr:cNvPr id="314" name="フローチャート : 判断 313"/>
        <xdr:cNvSpPr/>
      </xdr:nvSpPr>
      <xdr:spPr>
        <a:xfrm>
          <a:off x="15430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5" name="テキスト ボックス 31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6" name="テキスト ボックス 31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7" name="テキスト ボックス 31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8" name="テキスト ボックス 31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9" name="テキスト ボックス 31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139700</xdr:rowOff>
    </xdr:from>
    <xdr:to>
      <xdr:col>22</xdr:col>
      <xdr:colOff>415925</xdr:colOff>
      <xdr:row>41</xdr:row>
      <xdr:rowOff>69850</xdr:rowOff>
    </xdr:to>
    <xdr:sp macro="" textlink="">
      <xdr:nvSpPr>
        <xdr:cNvPr id="320" name="円/楕円 319"/>
        <xdr:cNvSpPr/>
      </xdr:nvSpPr>
      <xdr:spPr>
        <a:xfrm>
          <a:off x="15430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116857</xdr:rowOff>
    </xdr:from>
    <xdr:ext cx="405111" cy="259045"/>
    <xdr:sp macro="" textlink="">
      <xdr:nvSpPr>
        <xdr:cNvPr id="321" name="n_1aveValue【認定こども園・幼稚園・保育所】&#10;有形固定資産減価償却率"/>
        <xdr:cNvSpPr txBox="1"/>
      </xdr:nvSpPr>
      <xdr:spPr>
        <a:xfrm>
          <a:off x="15266043" y="646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oneCellAnchor>
    <xdr:from>
      <xdr:col>22</xdr:col>
      <xdr:colOff>149868</xdr:colOff>
      <xdr:row>41</xdr:row>
      <xdr:rowOff>60977</xdr:rowOff>
    </xdr:from>
    <xdr:ext cx="405111" cy="259045"/>
    <xdr:sp macro="" textlink="">
      <xdr:nvSpPr>
        <xdr:cNvPr id="322" name="n_1mainValue【認定こども園・幼稚園・保育所】&#10;有形固定資産減価償却率"/>
        <xdr:cNvSpPr txBox="1"/>
      </xdr:nvSpPr>
      <xdr:spPr>
        <a:xfrm>
          <a:off x="15266043"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3" name="正方形/長方形 32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4" name="正方形/長方形 3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5" name="正方形/長方形 3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6" name="正方形/長方形 3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7" name="正方形/長方形 3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8" name="正方形/長方形 3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9" name="正方形/長方形 3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0" name="正方形/長方形 32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1" name="テキスト ボックス 33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2" name="直線コネクタ 33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33" name="テキスト ボックス 332"/>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334" name="直線コネクタ 33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35" name="テキスト ボックス 334"/>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36" name="直線コネクタ 33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37" name="テキスト ボックス 336"/>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38" name="直線コネクタ 33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39" name="テキスト ボックス 338"/>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40" name="直線コネクタ 33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41" name="テキスト ボックス 340"/>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42" name="直線コネクタ 34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43" name="テキスト ボックス 342"/>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44" name="直線コネクタ 34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45" name="テキスト ボックス 344"/>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6" name="直線コネクタ 34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7" name="テキスト ボックス 34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37</xdr:row>
      <xdr:rowOff>5987</xdr:rowOff>
    </xdr:from>
    <xdr:to>
      <xdr:col>32</xdr:col>
      <xdr:colOff>186689</xdr:colOff>
      <xdr:row>42</xdr:row>
      <xdr:rowOff>14151</xdr:rowOff>
    </xdr:to>
    <xdr:cxnSp macro="">
      <xdr:nvCxnSpPr>
        <xdr:cNvPr id="349" name="直線コネクタ 348"/>
        <xdr:cNvCxnSpPr/>
      </xdr:nvCxnSpPr>
      <xdr:spPr>
        <a:xfrm flipV="1">
          <a:off x="22160864" y="6349637"/>
          <a:ext cx="0" cy="86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17978</xdr:rowOff>
    </xdr:from>
    <xdr:ext cx="469744" cy="259045"/>
    <xdr:sp macro="" textlink="">
      <xdr:nvSpPr>
        <xdr:cNvPr id="350" name="【認定こども園・幼稚園・保育所】&#10;一人当たり面積最小値テキスト"/>
        <xdr:cNvSpPr txBox="1"/>
      </xdr:nvSpPr>
      <xdr:spPr>
        <a:xfrm>
          <a:off x="22250400" y="721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0.124</a:t>
          </a:r>
          <a:endParaRPr kumimoji="1" lang="ja-JP" altLang="en-US" sz="1000" b="1">
            <a:latin typeface="ＭＳ Ｐゴシック"/>
          </a:endParaRPr>
        </a:p>
      </xdr:txBody>
    </xdr:sp>
    <xdr:clientData/>
  </xdr:oneCellAnchor>
  <xdr:twoCellAnchor>
    <xdr:from>
      <xdr:col>32</xdr:col>
      <xdr:colOff>98425</xdr:colOff>
      <xdr:row>42</xdr:row>
      <xdr:rowOff>14151</xdr:rowOff>
    </xdr:from>
    <xdr:to>
      <xdr:col>32</xdr:col>
      <xdr:colOff>276225</xdr:colOff>
      <xdr:row>42</xdr:row>
      <xdr:rowOff>14151</xdr:rowOff>
    </xdr:to>
    <xdr:cxnSp macro="">
      <xdr:nvCxnSpPr>
        <xdr:cNvPr id="351" name="直線コネクタ 350"/>
        <xdr:cNvCxnSpPr/>
      </xdr:nvCxnSpPr>
      <xdr:spPr>
        <a:xfrm>
          <a:off x="22072600" y="72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124114</xdr:rowOff>
    </xdr:from>
    <xdr:ext cx="469744" cy="259045"/>
    <xdr:sp macro="" textlink="">
      <xdr:nvSpPr>
        <xdr:cNvPr id="352" name="【認定こども園・幼稚園・保育所】&#10;一人当たり面積最大値テキスト"/>
        <xdr:cNvSpPr txBox="1"/>
      </xdr:nvSpPr>
      <xdr:spPr>
        <a:xfrm>
          <a:off x="22250400" y="6124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0.389</a:t>
          </a:r>
          <a:endParaRPr kumimoji="1" lang="ja-JP" altLang="en-US" sz="1000" b="1">
            <a:latin typeface="ＭＳ Ｐゴシック"/>
          </a:endParaRPr>
        </a:p>
      </xdr:txBody>
    </xdr:sp>
    <xdr:clientData/>
  </xdr:oneCellAnchor>
  <xdr:twoCellAnchor>
    <xdr:from>
      <xdr:col>32</xdr:col>
      <xdr:colOff>98425</xdr:colOff>
      <xdr:row>37</xdr:row>
      <xdr:rowOff>5987</xdr:rowOff>
    </xdr:from>
    <xdr:to>
      <xdr:col>32</xdr:col>
      <xdr:colOff>276225</xdr:colOff>
      <xdr:row>37</xdr:row>
      <xdr:rowOff>5987</xdr:rowOff>
    </xdr:to>
    <xdr:cxnSp macro="">
      <xdr:nvCxnSpPr>
        <xdr:cNvPr id="353" name="直線コネクタ 352"/>
        <xdr:cNvCxnSpPr/>
      </xdr:nvCxnSpPr>
      <xdr:spPr>
        <a:xfrm>
          <a:off x="22072600" y="634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18523</xdr:rowOff>
    </xdr:from>
    <xdr:ext cx="469744" cy="259045"/>
    <xdr:sp macro="" textlink="">
      <xdr:nvSpPr>
        <xdr:cNvPr id="354" name="【認定こども園・幼稚園・保育所】&#10;一人当たり面積平均値テキスト"/>
        <xdr:cNvSpPr txBox="1"/>
      </xdr:nvSpPr>
      <xdr:spPr>
        <a:xfrm>
          <a:off x="22250400" y="6705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0.258</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40096</xdr:rowOff>
    </xdr:from>
    <xdr:to>
      <xdr:col>32</xdr:col>
      <xdr:colOff>238125</xdr:colOff>
      <xdr:row>39</xdr:row>
      <xdr:rowOff>141696</xdr:rowOff>
    </xdr:to>
    <xdr:sp macro="" textlink="">
      <xdr:nvSpPr>
        <xdr:cNvPr id="355" name="フローチャート : 判断 354"/>
        <xdr:cNvSpPr/>
      </xdr:nvSpPr>
      <xdr:spPr>
        <a:xfrm>
          <a:off x="22110700" y="672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44994</xdr:rowOff>
    </xdr:from>
    <xdr:to>
      <xdr:col>31</xdr:col>
      <xdr:colOff>85725</xdr:colOff>
      <xdr:row>38</xdr:row>
      <xdr:rowOff>146594</xdr:rowOff>
    </xdr:to>
    <xdr:sp macro="" textlink="">
      <xdr:nvSpPr>
        <xdr:cNvPr id="356" name="フローチャート : 判断 355"/>
        <xdr:cNvSpPr/>
      </xdr:nvSpPr>
      <xdr:spPr>
        <a:xfrm>
          <a:off x="21272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7" name="テキスト ボックス 35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8" name="テキスト ボックス 35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9" name="テキスト ボックス 35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0" name="テキスト ボックス 35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1" name="テキスト ボックス 36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32</xdr:row>
      <xdr:rowOff>74386</xdr:rowOff>
    </xdr:from>
    <xdr:to>
      <xdr:col>31</xdr:col>
      <xdr:colOff>85725</xdr:colOff>
      <xdr:row>33</xdr:row>
      <xdr:rowOff>4536</xdr:rowOff>
    </xdr:to>
    <xdr:sp macro="" textlink="">
      <xdr:nvSpPr>
        <xdr:cNvPr id="362" name="円/楕円 361"/>
        <xdr:cNvSpPr/>
      </xdr:nvSpPr>
      <xdr:spPr>
        <a:xfrm>
          <a:off x="21272500" y="556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38</xdr:row>
      <xdr:rowOff>137721</xdr:rowOff>
    </xdr:from>
    <xdr:ext cx="469744" cy="259045"/>
    <xdr:sp macro="" textlink="">
      <xdr:nvSpPr>
        <xdr:cNvPr id="363" name="n_1aveValue【認定こども園・幼稚園・保育所】&#10;一人当たり面積"/>
        <xdr:cNvSpPr txBox="1"/>
      </xdr:nvSpPr>
      <xdr:spPr>
        <a:xfrm>
          <a:off x="21075727" y="665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0.309</a:t>
          </a:r>
          <a:endParaRPr kumimoji="1" lang="ja-JP" altLang="en-US" sz="1000" b="1">
            <a:solidFill>
              <a:srgbClr val="000080"/>
            </a:solidFill>
            <a:latin typeface="ＭＳ Ｐゴシック"/>
          </a:endParaRPr>
        </a:p>
      </xdr:txBody>
    </xdr:sp>
    <xdr:clientData/>
  </xdr:oneCellAnchor>
  <xdr:oneCellAnchor>
    <xdr:from>
      <xdr:col>30</xdr:col>
      <xdr:colOff>473152</xdr:colOff>
      <xdr:row>31</xdr:row>
      <xdr:rowOff>21063</xdr:rowOff>
    </xdr:from>
    <xdr:ext cx="469744" cy="259045"/>
    <xdr:sp macro="" textlink="">
      <xdr:nvSpPr>
        <xdr:cNvPr id="364" name="n_1mainValue【認定こども園・幼稚園・保育所】&#10;一人当たり面積"/>
        <xdr:cNvSpPr txBox="1"/>
      </xdr:nvSpPr>
      <xdr:spPr>
        <a:xfrm>
          <a:off x="21075727" y="5336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0.615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5" name="正方形/長方形 36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6" name="正方形/長方形 36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7" name="正方形/長方形 36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8" name="正方形/長方形 36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9" name="正方形/長方形 36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0" name="正方形/長方形 36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1" name="正方形/長方形 37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2" name="正方形/長方形 37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3" name="テキスト ボックス 37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4" name="直線コネクタ 37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75" name="直線コネクタ 37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76" name="テキスト ボックス 375"/>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7" name="直線コネクタ 37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8" name="テキスト ボックス 37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9" name="直線コネクタ 37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0" name="テキスト ボックス 37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1" name="直線コネクタ 38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2" name="テキスト ボックス 38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3" name="直線コネクタ 38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4" name="テキスト ボックス 38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5" name="直線コネクタ 38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6" name="テキスト ボックス 38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66675</xdr:rowOff>
    </xdr:from>
    <xdr:to>
      <xdr:col>23</xdr:col>
      <xdr:colOff>516889</xdr:colOff>
      <xdr:row>64</xdr:row>
      <xdr:rowOff>57150</xdr:rowOff>
    </xdr:to>
    <xdr:cxnSp macro="">
      <xdr:nvCxnSpPr>
        <xdr:cNvPr id="388" name="直線コネクタ 387"/>
        <xdr:cNvCxnSpPr/>
      </xdr:nvCxnSpPr>
      <xdr:spPr>
        <a:xfrm flipV="1">
          <a:off x="16318864" y="949642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60977</xdr:rowOff>
    </xdr:from>
    <xdr:ext cx="340478" cy="259045"/>
    <xdr:sp macro="" textlink="">
      <xdr:nvSpPr>
        <xdr:cNvPr id="389" name="【学校施設】&#10;有形固定資産減価償却率最小値テキスト"/>
        <xdr:cNvSpPr txBox="1"/>
      </xdr:nvSpPr>
      <xdr:spPr>
        <a:xfrm>
          <a:off x="16408400" y="110337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23</xdr:col>
      <xdr:colOff>428625</xdr:colOff>
      <xdr:row>64</xdr:row>
      <xdr:rowOff>57150</xdr:rowOff>
    </xdr:from>
    <xdr:to>
      <xdr:col>23</xdr:col>
      <xdr:colOff>606425</xdr:colOff>
      <xdr:row>64</xdr:row>
      <xdr:rowOff>57150</xdr:rowOff>
    </xdr:to>
    <xdr:cxnSp macro="">
      <xdr:nvCxnSpPr>
        <xdr:cNvPr id="390" name="直線コネクタ 389"/>
        <xdr:cNvCxnSpPr/>
      </xdr:nvCxnSpPr>
      <xdr:spPr>
        <a:xfrm>
          <a:off x="16230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13352</xdr:rowOff>
    </xdr:from>
    <xdr:ext cx="405111" cy="259045"/>
    <xdr:sp macro="" textlink="">
      <xdr:nvSpPr>
        <xdr:cNvPr id="391" name="【学校施設】&#10;有形固定資産減価償却率最大値テキスト"/>
        <xdr:cNvSpPr txBox="1"/>
      </xdr:nvSpPr>
      <xdr:spPr>
        <a:xfrm>
          <a:off x="16408400" y="9271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23</xdr:col>
      <xdr:colOff>428625</xdr:colOff>
      <xdr:row>55</xdr:row>
      <xdr:rowOff>66675</xdr:rowOff>
    </xdr:from>
    <xdr:to>
      <xdr:col>23</xdr:col>
      <xdr:colOff>606425</xdr:colOff>
      <xdr:row>55</xdr:row>
      <xdr:rowOff>66675</xdr:rowOff>
    </xdr:to>
    <xdr:cxnSp macro="">
      <xdr:nvCxnSpPr>
        <xdr:cNvPr id="392" name="直線コネクタ 391"/>
        <xdr:cNvCxnSpPr/>
      </xdr:nvCxnSpPr>
      <xdr:spPr>
        <a:xfrm>
          <a:off x="16230600" y="949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68597</xdr:rowOff>
    </xdr:from>
    <xdr:ext cx="405111" cy="259045"/>
    <xdr:sp macro="" textlink="">
      <xdr:nvSpPr>
        <xdr:cNvPr id="393" name="【学校施設】&#10;有形固定資産減価償却率平均値テキスト"/>
        <xdr:cNvSpPr txBox="1"/>
      </xdr:nvSpPr>
      <xdr:spPr>
        <a:xfrm>
          <a:off x="16408400" y="9841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90170</xdr:rowOff>
    </xdr:from>
    <xdr:to>
      <xdr:col>23</xdr:col>
      <xdr:colOff>568325</xdr:colOff>
      <xdr:row>58</xdr:row>
      <xdr:rowOff>20320</xdr:rowOff>
    </xdr:to>
    <xdr:sp macro="" textlink="">
      <xdr:nvSpPr>
        <xdr:cNvPr id="394" name="フローチャート : 判断 393"/>
        <xdr:cNvSpPr/>
      </xdr:nvSpPr>
      <xdr:spPr>
        <a:xfrm>
          <a:off x="16268700" y="986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38735</xdr:rowOff>
    </xdr:from>
    <xdr:to>
      <xdr:col>22</xdr:col>
      <xdr:colOff>415925</xdr:colOff>
      <xdr:row>57</xdr:row>
      <xdr:rowOff>140335</xdr:rowOff>
    </xdr:to>
    <xdr:sp macro="" textlink="">
      <xdr:nvSpPr>
        <xdr:cNvPr id="395" name="フローチャート : 判断 394"/>
        <xdr:cNvSpPr/>
      </xdr:nvSpPr>
      <xdr:spPr>
        <a:xfrm>
          <a:off x="15430500" y="98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6" name="テキスト ボックス 39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7" name="テキスト ボックス 39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8" name="テキスト ボックス 39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9" name="テキスト ボックス 39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0" name="テキスト ボックス 39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93980</xdr:rowOff>
    </xdr:from>
    <xdr:to>
      <xdr:col>22</xdr:col>
      <xdr:colOff>415925</xdr:colOff>
      <xdr:row>58</xdr:row>
      <xdr:rowOff>24130</xdr:rowOff>
    </xdr:to>
    <xdr:sp macro="" textlink="">
      <xdr:nvSpPr>
        <xdr:cNvPr id="401" name="円/楕円 400"/>
        <xdr:cNvSpPr/>
      </xdr:nvSpPr>
      <xdr:spPr>
        <a:xfrm>
          <a:off x="154305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55</xdr:row>
      <xdr:rowOff>156862</xdr:rowOff>
    </xdr:from>
    <xdr:ext cx="405111" cy="259045"/>
    <xdr:sp macro="" textlink="">
      <xdr:nvSpPr>
        <xdr:cNvPr id="402" name="n_1aveValue【学校施設】&#10;有形固定資産減価償却率"/>
        <xdr:cNvSpPr txBox="1"/>
      </xdr:nvSpPr>
      <xdr:spPr>
        <a:xfrm>
          <a:off x="15266043" y="958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22</xdr:col>
      <xdr:colOff>149868</xdr:colOff>
      <xdr:row>58</xdr:row>
      <xdr:rowOff>15257</xdr:rowOff>
    </xdr:from>
    <xdr:ext cx="405111" cy="259045"/>
    <xdr:sp macro="" textlink="">
      <xdr:nvSpPr>
        <xdr:cNvPr id="403" name="n_1mainValue【学校施設】&#10;有形固定資産減価償却率"/>
        <xdr:cNvSpPr txBox="1"/>
      </xdr:nvSpPr>
      <xdr:spPr>
        <a:xfrm>
          <a:off x="15266043" y="9959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4" name="正方形/長方形 40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5" name="正方形/長方形 40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6" name="正方形/長方形 40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7" name="正方形/長方形 40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8" name="正方形/長方形 40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9" name="正方形/長方形 40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0" name="正方形/長方形 40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1" name="正方形/長方形 41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2" name="テキスト ボックス 41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3" name="直線コネクタ 41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4" name="テキスト ボックス 41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15" name="直線コネクタ 41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16" name="テキスト ボックス 41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17" name="直線コネクタ 41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18" name="テキスト ボックス 41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9" name="直線コネクタ 41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20" name="テキスト ボックス 41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21" name="直線コネクタ 42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22" name="テキスト ボックス 42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3" name="直線コネクタ 42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4" name="テキスト ボックス 42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113843</xdr:rowOff>
    </xdr:from>
    <xdr:to>
      <xdr:col>32</xdr:col>
      <xdr:colOff>186689</xdr:colOff>
      <xdr:row>63</xdr:row>
      <xdr:rowOff>103784</xdr:rowOff>
    </xdr:to>
    <xdr:cxnSp macro="">
      <xdr:nvCxnSpPr>
        <xdr:cNvPr id="426" name="直線コネクタ 425"/>
        <xdr:cNvCxnSpPr/>
      </xdr:nvCxnSpPr>
      <xdr:spPr>
        <a:xfrm flipV="1">
          <a:off x="22160864" y="9886493"/>
          <a:ext cx="0" cy="101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107611</xdr:rowOff>
    </xdr:from>
    <xdr:ext cx="469744" cy="259045"/>
    <xdr:sp macro="" textlink="">
      <xdr:nvSpPr>
        <xdr:cNvPr id="427" name="【学校施設】&#10;一人当たり面積最小値テキスト"/>
        <xdr:cNvSpPr txBox="1"/>
      </xdr:nvSpPr>
      <xdr:spPr>
        <a:xfrm>
          <a:off x="22250400" y="1090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1.148</a:t>
          </a:r>
          <a:endParaRPr kumimoji="1" lang="ja-JP" altLang="en-US" sz="1000" b="1">
            <a:latin typeface="ＭＳ Ｐゴシック"/>
          </a:endParaRPr>
        </a:p>
      </xdr:txBody>
    </xdr:sp>
    <xdr:clientData/>
  </xdr:oneCellAnchor>
  <xdr:twoCellAnchor>
    <xdr:from>
      <xdr:col>32</xdr:col>
      <xdr:colOff>98425</xdr:colOff>
      <xdr:row>63</xdr:row>
      <xdr:rowOff>103784</xdr:rowOff>
    </xdr:from>
    <xdr:to>
      <xdr:col>32</xdr:col>
      <xdr:colOff>276225</xdr:colOff>
      <xdr:row>63</xdr:row>
      <xdr:rowOff>103784</xdr:rowOff>
    </xdr:to>
    <xdr:cxnSp macro="">
      <xdr:nvCxnSpPr>
        <xdr:cNvPr id="428" name="直線コネクタ 427"/>
        <xdr:cNvCxnSpPr/>
      </xdr:nvCxnSpPr>
      <xdr:spPr>
        <a:xfrm>
          <a:off x="22072600" y="1090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56</xdr:row>
      <xdr:rowOff>60520</xdr:rowOff>
    </xdr:from>
    <xdr:ext cx="469744" cy="259045"/>
    <xdr:sp macro="" textlink="">
      <xdr:nvSpPr>
        <xdr:cNvPr id="429" name="【学校施設】&#10;一人当たり面積最大値テキスト"/>
        <xdr:cNvSpPr txBox="1"/>
      </xdr:nvSpPr>
      <xdr:spPr>
        <a:xfrm>
          <a:off x="22250400" y="966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3.376</a:t>
          </a:r>
          <a:endParaRPr kumimoji="1" lang="ja-JP" altLang="en-US" sz="1000" b="1">
            <a:latin typeface="ＭＳ Ｐゴシック"/>
          </a:endParaRPr>
        </a:p>
      </xdr:txBody>
    </xdr:sp>
    <xdr:clientData/>
  </xdr:oneCellAnchor>
  <xdr:twoCellAnchor>
    <xdr:from>
      <xdr:col>32</xdr:col>
      <xdr:colOff>98425</xdr:colOff>
      <xdr:row>57</xdr:row>
      <xdr:rowOff>113843</xdr:rowOff>
    </xdr:from>
    <xdr:to>
      <xdr:col>32</xdr:col>
      <xdr:colOff>276225</xdr:colOff>
      <xdr:row>57</xdr:row>
      <xdr:rowOff>113843</xdr:rowOff>
    </xdr:to>
    <xdr:cxnSp macro="">
      <xdr:nvCxnSpPr>
        <xdr:cNvPr id="430" name="直線コネクタ 429"/>
        <xdr:cNvCxnSpPr/>
      </xdr:nvCxnSpPr>
      <xdr:spPr>
        <a:xfrm>
          <a:off x="22072600" y="9886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118280</xdr:rowOff>
    </xdr:from>
    <xdr:ext cx="469744" cy="259045"/>
    <xdr:sp macro="" textlink="">
      <xdr:nvSpPr>
        <xdr:cNvPr id="431" name="【学校施設】&#10;一人当たり面積平均値テキスト"/>
        <xdr:cNvSpPr txBox="1"/>
      </xdr:nvSpPr>
      <xdr:spPr>
        <a:xfrm>
          <a:off x="22250400" y="10405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2.083</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139853</xdr:rowOff>
    </xdr:from>
    <xdr:to>
      <xdr:col>32</xdr:col>
      <xdr:colOff>238125</xdr:colOff>
      <xdr:row>61</xdr:row>
      <xdr:rowOff>70003</xdr:rowOff>
    </xdr:to>
    <xdr:sp macro="" textlink="">
      <xdr:nvSpPr>
        <xdr:cNvPr id="432" name="フローチャート : 判断 431"/>
        <xdr:cNvSpPr/>
      </xdr:nvSpPr>
      <xdr:spPr>
        <a:xfrm>
          <a:off x="22110700" y="1042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70815</xdr:rowOff>
    </xdr:from>
    <xdr:to>
      <xdr:col>31</xdr:col>
      <xdr:colOff>85725</xdr:colOff>
      <xdr:row>61</xdr:row>
      <xdr:rowOff>965</xdr:rowOff>
    </xdr:to>
    <xdr:sp macro="" textlink="">
      <xdr:nvSpPr>
        <xdr:cNvPr id="433" name="フローチャート : 判断 432"/>
        <xdr:cNvSpPr/>
      </xdr:nvSpPr>
      <xdr:spPr>
        <a:xfrm>
          <a:off x="21272500" y="1035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4" name="テキスト ボックス 43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5" name="テキスト ボックス 43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6" name="テキスト ボックス 43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7" name="テキスト ボックス 43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8" name="テキスト ボックス 43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50698</xdr:rowOff>
    </xdr:from>
    <xdr:to>
      <xdr:col>31</xdr:col>
      <xdr:colOff>85725</xdr:colOff>
      <xdr:row>61</xdr:row>
      <xdr:rowOff>152298</xdr:rowOff>
    </xdr:to>
    <xdr:sp macro="" textlink="">
      <xdr:nvSpPr>
        <xdr:cNvPr id="439" name="円/楕円 438"/>
        <xdr:cNvSpPr/>
      </xdr:nvSpPr>
      <xdr:spPr>
        <a:xfrm>
          <a:off x="21272500" y="1050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17492</xdr:rowOff>
    </xdr:from>
    <xdr:ext cx="469744" cy="259045"/>
    <xdr:sp macro="" textlink="">
      <xdr:nvSpPr>
        <xdr:cNvPr id="440" name="n_1aveValue【学校施設】&#10;一人当たり面積"/>
        <xdr:cNvSpPr txBox="1"/>
      </xdr:nvSpPr>
      <xdr:spPr>
        <a:xfrm>
          <a:off x="21075727" y="10133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2.234</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143425</xdr:rowOff>
    </xdr:from>
    <xdr:ext cx="469744" cy="259045"/>
    <xdr:sp macro="" textlink="">
      <xdr:nvSpPr>
        <xdr:cNvPr id="441" name="n_1mainValue【学校施設】&#10;一人当たり面積"/>
        <xdr:cNvSpPr txBox="1"/>
      </xdr:nvSpPr>
      <xdr:spPr>
        <a:xfrm>
          <a:off x="21075727" y="1060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2" name="正方形/長方形 44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3" name="正方形/長方形 44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4" name="正方形/長方形 44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5" name="正方形/長方形 44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6" name="正方形/長方形 44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7" name="正方形/長方形 44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8" name="正方形/長方形 44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9" name="正方形/長方形 44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50" name="正方形/長方形 44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1" name="正方形/長方形 45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2" name="正方形/長方形 45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3" name="正方形/長方形 45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4" name="正方形/長方形 45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5" name="正方形/長方形 45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6" name="正方形/長方形 45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7" name="正方形/長方形 45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8" name="正方形/長方形 45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9" name="正方形/長方形 45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0" name="正方形/長方形 45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1" name="正方形/長方形 46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2" name="正方形/長方形 46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3" name="正方形/長方形 46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4" name="正方形/長方形 46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5" name="正方形/長方形 46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6" name="テキスト ボックス 46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7" name="直線コネクタ 46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68" name="テキスト ボックス 46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69" name="直線コネクタ 46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70" name="テキスト ボックス 46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71" name="直線コネクタ 47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72" name="テキスト ボックス 47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73" name="直線コネクタ 47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74" name="テキスト ボックス 47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75" name="直線コネクタ 47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76" name="テキスト ボックス 47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77" name="直線コネクタ 47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478" name="テキスト ボックス 47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9" name="直線コネクタ 47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480" name="テキスト ボックス 479"/>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60961</xdr:rowOff>
    </xdr:from>
    <xdr:to>
      <xdr:col>23</xdr:col>
      <xdr:colOff>516889</xdr:colOff>
      <xdr:row>108</xdr:row>
      <xdr:rowOff>72389</xdr:rowOff>
    </xdr:to>
    <xdr:cxnSp macro="">
      <xdr:nvCxnSpPr>
        <xdr:cNvPr id="482" name="直線コネクタ 481"/>
        <xdr:cNvCxnSpPr/>
      </xdr:nvCxnSpPr>
      <xdr:spPr>
        <a:xfrm flipV="1">
          <a:off x="16318864" y="17205961"/>
          <a:ext cx="0" cy="1383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76216</xdr:rowOff>
    </xdr:from>
    <xdr:ext cx="405111" cy="259045"/>
    <xdr:sp macro="" textlink="">
      <xdr:nvSpPr>
        <xdr:cNvPr id="483" name="【公民館】&#10;有形固定資産減価償却率最小値テキスト"/>
        <xdr:cNvSpPr txBox="1"/>
      </xdr:nvSpPr>
      <xdr:spPr>
        <a:xfrm>
          <a:off x="16408400" y="1859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a:t>
          </a:r>
          <a:endParaRPr kumimoji="1" lang="ja-JP" altLang="en-US" sz="1000" b="1">
            <a:latin typeface="ＭＳ Ｐゴシック"/>
          </a:endParaRPr>
        </a:p>
      </xdr:txBody>
    </xdr:sp>
    <xdr:clientData/>
  </xdr:oneCellAnchor>
  <xdr:twoCellAnchor>
    <xdr:from>
      <xdr:col>23</xdr:col>
      <xdr:colOff>428625</xdr:colOff>
      <xdr:row>108</xdr:row>
      <xdr:rowOff>72389</xdr:rowOff>
    </xdr:from>
    <xdr:to>
      <xdr:col>23</xdr:col>
      <xdr:colOff>606425</xdr:colOff>
      <xdr:row>108</xdr:row>
      <xdr:rowOff>72389</xdr:rowOff>
    </xdr:to>
    <xdr:cxnSp macro="">
      <xdr:nvCxnSpPr>
        <xdr:cNvPr id="484" name="直線コネクタ 483"/>
        <xdr:cNvCxnSpPr/>
      </xdr:nvCxnSpPr>
      <xdr:spPr>
        <a:xfrm>
          <a:off x="16230600" y="1858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7638</xdr:rowOff>
    </xdr:from>
    <xdr:ext cx="405111" cy="259045"/>
    <xdr:sp macro="" textlink="">
      <xdr:nvSpPr>
        <xdr:cNvPr id="485" name="【公民館】&#10;有形固定資産減価償却率最大値テキスト"/>
        <xdr:cNvSpPr txBox="1"/>
      </xdr:nvSpPr>
      <xdr:spPr>
        <a:xfrm>
          <a:off x="16408400" y="1698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78.4</a:t>
          </a:r>
          <a:endParaRPr kumimoji="1" lang="ja-JP" altLang="en-US" sz="1000" b="1">
            <a:latin typeface="ＭＳ Ｐゴシック"/>
          </a:endParaRPr>
        </a:p>
      </xdr:txBody>
    </xdr:sp>
    <xdr:clientData/>
  </xdr:oneCellAnchor>
  <xdr:twoCellAnchor>
    <xdr:from>
      <xdr:col>23</xdr:col>
      <xdr:colOff>428625</xdr:colOff>
      <xdr:row>100</xdr:row>
      <xdr:rowOff>60961</xdr:rowOff>
    </xdr:from>
    <xdr:to>
      <xdr:col>23</xdr:col>
      <xdr:colOff>606425</xdr:colOff>
      <xdr:row>100</xdr:row>
      <xdr:rowOff>60961</xdr:rowOff>
    </xdr:to>
    <xdr:cxnSp macro="">
      <xdr:nvCxnSpPr>
        <xdr:cNvPr id="486" name="直線コネクタ 485"/>
        <xdr:cNvCxnSpPr/>
      </xdr:nvCxnSpPr>
      <xdr:spPr>
        <a:xfrm>
          <a:off x="16230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57166</xdr:rowOff>
    </xdr:from>
    <xdr:ext cx="405111" cy="259045"/>
    <xdr:sp macro="" textlink="">
      <xdr:nvSpPr>
        <xdr:cNvPr id="487" name="【公民館】&#10;有形固定資産減価償却率平均値テキスト"/>
        <xdr:cNvSpPr txBox="1"/>
      </xdr:nvSpPr>
      <xdr:spPr>
        <a:xfrm>
          <a:off x="16408400" y="1788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78739</xdr:rowOff>
    </xdr:from>
    <xdr:to>
      <xdr:col>23</xdr:col>
      <xdr:colOff>568325</xdr:colOff>
      <xdr:row>105</xdr:row>
      <xdr:rowOff>8889</xdr:rowOff>
    </xdr:to>
    <xdr:sp macro="" textlink="">
      <xdr:nvSpPr>
        <xdr:cNvPr id="488" name="フローチャート : 判断 487"/>
        <xdr:cNvSpPr/>
      </xdr:nvSpPr>
      <xdr:spPr>
        <a:xfrm>
          <a:off x="162687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154939</xdr:rowOff>
    </xdr:from>
    <xdr:to>
      <xdr:col>22</xdr:col>
      <xdr:colOff>415925</xdr:colOff>
      <xdr:row>103</xdr:row>
      <xdr:rowOff>85089</xdr:rowOff>
    </xdr:to>
    <xdr:sp macro="" textlink="">
      <xdr:nvSpPr>
        <xdr:cNvPr id="489" name="フローチャート : 判断 488"/>
        <xdr:cNvSpPr/>
      </xdr:nvSpPr>
      <xdr:spPr>
        <a:xfrm>
          <a:off x="15430500" y="1764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90" name="テキスト ボックス 48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1" name="テキスト ボックス 49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2" name="テキスト ボックス 49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3" name="テキスト ボックス 49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4" name="テキスト ボックス 49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33020</xdr:rowOff>
    </xdr:from>
    <xdr:to>
      <xdr:col>22</xdr:col>
      <xdr:colOff>415925</xdr:colOff>
      <xdr:row>103</xdr:row>
      <xdr:rowOff>134620</xdr:rowOff>
    </xdr:to>
    <xdr:sp macro="" textlink="">
      <xdr:nvSpPr>
        <xdr:cNvPr id="495" name="円/楕円 494"/>
        <xdr:cNvSpPr/>
      </xdr:nvSpPr>
      <xdr:spPr>
        <a:xfrm>
          <a:off x="15430500" y="1769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101616</xdr:rowOff>
    </xdr:from>
    <xdr:ext cx="405111" cy="259045"/>
    <xdr:sp macro="" textlink="">
      <xdr:nvSpPr>
        <xdr:cNvPr id="496" name="n_1aveValue【公民館】&#10;有形固定資産減価償却率"/>
        <xdr:cNvSpPr txBox="1"/>
      </xdr:nvSpPr>
      <xdr:spPr>
        <a:xfrm>
          <a:off x="15266043" y="1741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oneCellAnchor>
    <xdr:from>
      <xdr:col>22</xdr:col>
      <xdr:colOff>149868</xdr:colOff>
      <xdr:row>103</xdr:row>
      <xdr:rowOff>125747</xdr:rowOff>
    </xdr:from>
    <xdr:ext cx="405111" cy="259045"/>
    <xdr:sp macro="" textlink="">
      <xdr:nvSpPr>
        <xdr:cNvPr id="497" name="n_1mainValue【公民館】&#10;有形固定資産減価償却率"/>
        <xdr:cNvSpPr txBox="1"/>
      </xdr:nvSpPr>
      <xdr:spPr>
        <a:xfrm>
          <a:off x="15266043" y="1778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8" name="正方形/長方形 4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9" name="正方形/長方形 4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0" name="正方形/長方形 4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1" name="正方形/長方形 5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2" name="正方形/長方形 5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3" name="正方形/長方形 5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4" name="正方形/長方形 5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5" name="正方形/長方形 5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6" name="テキスト ボックス 5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7" name="直線コネクタ 5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76200</xdr:rowOff>
    </xdr:from>
    <xdr:to>
      <xdr:col>33</xdr:col>
      <xdr:colOff>314325</xdr:colOff>
      <xdr:row>109</xdr:row>
      <xdr:rowOff>76200</xdr:rowOff>
    </xdr:to>
    <xdr:cxnSp macro="">
      <xdr:nvCxnSpPr>
        <xdr:cNvPr id="508" name="直線コネクタ 507"/>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105427</xdr:rowOff>
    </xdr:from>
    <xdr:ext cx="467179" cy="259045"/>
    <xdr:sp macro="" textlink="">
      <xdr:nvSpPr>
        <xdr:cNvPr id="509" name="テキスト ボックス 508"/>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133350</xdr:rowOff>
    </xdr:from>
    <xdr:to>
      <xdr:col>33</xdr:col>
      <xdr:colOff>314325</xdr:colOff>
      <xdr:row>107</xdr:row>
      <xdr:rowOff>133350</xdr:rowOff>
    </xdr:to>
    <xdr:cxnSp macro="">
      <xdr:nvCxnSpPr>
        <xdr:cNvPr id="510" name="直線コネクタ 509"/>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162577</xdr:rowOff>
    </xdr:from>
    <xdr:ext cx="467179" cy="259045"/>
    <xdr:sp macro="" textlink="">
      <xdr:nvSpPr>
        <xdr:cNvPr id="511" name="テキスト ボックス 510"/>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19050</xdr:rowOff>
    </xdr:from>
    <xdr:to>
      <xdr:col>33</xdr:col>
      <xdr:colOff>314325</xdr:colOff>
      <xdr:row>106</xdr:row>
      <xdr:rowOff>19050</xdr:rowOff>
    </xdr:to>
    <xdr:cxnSp macro="">
      <xdr:nvCxnSpPr>
        <xdr:cNvPr id="512" name="直線コネクタ 511"/>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48277</xdr:rowOff>
    </xdr:from>
    <xdr:ext cx="467179" cy="259045"/>
    <xdr:sp macro="" textlink="">
      <xdr:nvSpPr>
        <xdr:cNvPr id="513" name="テキスト ボックス 512"/>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14" name="直線コネクタ 51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15" name="テキスト ボックス 51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133350</xdr:rowOff>
    </xdr:from>
    <xdr:to>
      <xdr:col>33</xdr:col>
      <xdr:colOff>314325</xdr:colOff>
      <xdr:row>102</xdr:row>
      <xdr:rowOff>133350</xdr:rowOff>
    </xdr:to>
    <xdr:cxnSp macro="">
      <xdr:nvCxnSpPr>
        <xdr:cNvPr id="516" name="直線コネクタ 515"/>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162577</xdr:rowOff>
    </xdr:from>
    <xdr:ext cx="467179" cy="259045"/>
    <xdr:sp macro="" textlink="">
      <xdr:nvSpPr>
        <xdr:cNvPr id="517" name="テキスト ボックス 516"/>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19050</xdr:rowOff>
    </xdr:from>
    <xdr:to>
      <xdr:col>33</xdr:col>
      <xdr:colOff>314325</xdr:colOff>
      <xdr:row>101</xdr:row>
      <xdr:rowOff>19050</xdr:rowOff>
    </xdr:to>
    <xdr:cxnSp macro="">
      <xdr:nvCxnSpPr>
        <xdr:cNvPr id="518" name="直線コネクタ 517"/>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48277</xdr:rowOff>
    </xdr:from>
    <xdr:ext cx="467179" cy="259045"/>
    <xdr:sp macro="" textlink="">
      <xdr:nvSpPr>
        <xdr:cNvPr id="519" name="テキスト ボックス 518"/>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76200</xdr:rowOff>
    </xdr:from>
    <xdr:to>
      <xdr:col>33</xdr:col>
      <xdr:colOff>314325</xdr:colOff>
      <xdr:row>99</xdr:row>
      <xdr:rowOff>76200</xdr:rowOff>
    </xdr:to>
    <xdr:cxnSp macro="">
      <xdr:nvCxnSpPr>
        <xdr:cNvPr id="520" name="直線コネクタ 519"/>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105427</xdr:rowOff>
    </xdr:from>
    <xdr:ext cx="467179" cy="259045"/>
    <xdr:sp macro="" textlink="">
      <xdr:nvSpPr>
        <xdr:cNvPr id="521" name="テキスト ボックス 520"/>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2" name="直線コネクタ 5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3" name="テキスト ボックス 5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61913</xdr:rowOff>
    </xdr:from>
    <xdr:to>
      <xdr:col>32</xdr:col>
      <xdr:colOff>186689</xdr:colOff>
      <xdr:row>108</xdr:row>
      <xdr:rowOff>67627</xdr:rowOff>
    </xdr:to>
    <xdr:cxnSp macro="">
      <xdr:nvCxnSpPr>
        <xdr:cNvPr id="525" name="直線コネクタ 524"/>
        <xdr:cNvCxnSpPr/>
      </xdr:nvCxnSpPr>
      <xdr:spPr>
        <a:xfrm flipV="1">
          <a:off x="22160864" y="17206913"/>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71454</xdr:rowOff>
    </xdr:from>
    <xdr:ext cx="469744" cy="259045"/>
    <xdr:sp macro="" textlink="">
      <xdr:nvSpPr>
        <xdr:cNvPr id="526" name="【公民館】&#10;一人当たり面積最小値テキスト"/>
        <xdr:cNvSpPr txBox="1"/>
      </xdr:nvSpPr>
      <xdr:spPr>
        <a:xfrm>
          <a:off x="22250400" y="18588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108</xdr:row>
      <xdr:rowOff>67627</xdr:rowOff>
    </xdr:from>
    <xdr:to>
      <xdr:col>32</xdr:col>
      <xdr:colOff>276225</xdr:colOff>
      <xdr:row>108</xdr:row>
      <xdr:rowOff>67627</xdr:rowOff>
    </xdr:to>
    <xdr:cxnSp macro="">
      <xdr:nvCxnSpPr>
        <xdr:cNvPr id="527" name="直線コネクタ 526"/>
        <xdr:cNvCxnSpPr/>
      </xdr:nvCxnSpPr>
      <xdr:spPr>
        <a:xfrm>
          <a:off x="22072600" y="18584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8590</xdr:rowOff>
    </xdr:from>
    <xdr:ext cx="469744" cy="259045"/>
    <xdr:sp macro="" textlink="">
      <xdr:nvSpPr>
        <xdr:cNvPr id="528" name="【公民館】&#10;一人当たり面積最大値テキスト"/>
        <xdr:cNvSpPr txBox="1"/>
      </xdr:nvSpPr>
      <xdr:spPr>
        <a:xfrm>
          <a:off x="22250400" y="1698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0.545</a:t>
          </a:r>
          <a:endParaRPr kumimoji="1" lang="ja-JP" altLang="en-US" sz="1000" b="1">
            <a:latin typeface="ＭＳ Ｐゴシック"/>
          </a:endParaRPr>
        </a:p>
      </xdr:txBody>
    </xdr:sp>
    <xdr:clientData/>
  </xdr:oneCellAnchor>
  <xdr:twoCellAnchor>
    <xdr:from>
      <xdr:col>32</xdr:col>
      <xdr:colOff>98425</xdr:colOff>
      <xdr:row>100</xdr:row>
      <xdr:rowOff>61913</xdr:rowOff>
    </xdr:from>
    <xdr:to>
      <xdr:col>32</xdr:col>
      <xdr:colOff>276225</xdr:colOff>
      <xdr:row>100</xdr:row>
      <xdr:rowOff>61913</xdr:rowOff>
    </xdr:to>
    <xdr:cxnSp macro="">
      <xdr:nvCxnSpPr>
        <xdr:cNvPr id="529" name="直線コネクタ 528"/>
        <xdr:cNvCxnSpPr/>
      </xdr:nvCxnSpPr>
      <xdr:spPr>
        <a:xfrm>
          <a:off x="22072600" y="1720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69550</xdr:rowOff>
    </xdr:from>
    <xdr:ext cx="469744" cy="259045"/>
    <xdr:sp macro="" textlink="">
      <xdr:nvSpPr>
        <xdr:cNvPr id="530" name="【公民館】&#10;一人当たり面積平均値テキスト"/>
        <xdr:cNvSpPr txBox="1"/>
      </xdr:nvSpPr>
      <xdr:spPr>
        <a:xfrm>
          <a:off x="22250400" y="17900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91123</xdr:rowOff>
    </xdr:from>
    <xdr:to>
      <xdr:col>32</xdr:col>
      <xdr:colOff>238125</xdr:colOff>
      <xdr:row>105</xdr:row>
      <xdr:rowOff>21273</xdr:rowOff>
    </xdr:to>
    <xdr:sp macro="" textlink="">
      <xdr:nvSpPr>
        <xdr:cNvPr id="531" name="フローチャート : 判断 530"/>
        <xdr:cNvSpPr/>
      </xdr:nvSpPr>
      <xdr:spPr>
        <a:xfrm>
          <a:off x="22110700" y="1792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128270</xdr:rowOff>
    </xdr:from>
    <xdr:to>
      <xdr:col>31</xdr:col>
      <xdr:colOff>85725</xdr:colOff>
      <xdr:row>105</xdr:row>
      <xdr:rowOff>58420</xdr:rowOff>
    </xdr:to>
    <xdr:sp macro="" textlink="">
      <xdr:nvSpPr>
        <xdr:cNvPr id="532" name="フローチャート : 判断 531"/>
        <xdr:cNvSpPr/>
      </xdr:nvSpPr>
      <xdr:spPr>
        <a:xfrm>
          <a:off x="2127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33" name="テキスト ボックス 5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4" name="テキスト ボックス 5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5" name="テキスト ボックス 5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6" name="テキスト ボックス 5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7" name="テキスト ボックス 5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145414</xdr:rowOff>
    </xdr:from>
    <xdr:to>
      <xdr:col>31</xdr:col>
      <xdr:colOff>85725</xdr:colOff>
      <xdr:row>105</xdr:row>
      <xdr:rowOff>75564</xdr:rowOff>
    </xdr:to>
    <xdr:sp macro="" textlink="">
      <xdr:nvSpPr>
        <xdr:cNvPr id="538" name="円/楕円 537"/>
        <xdr:cNvSpPr/>
      </xdr:nvSpPr>
      <xdr:spPr>
        <a:xfrm>
          <a:off x="21272500" y="1797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74947</xdr:rowOff>
    </xdr:from>
    <xdr:ext cx="469744" cy="259045"/>
    <xdr:sp macro="" textlink="">
      <xdr:nvSpPr>
        <xdr:cNvPr id="539" name="n_1aveValue【公民館】&#10;一人当たり面積"/>
        <xdr:cNvSpPr txBox="1"/>
      </xdr:nvSpPr>
      <xdr:spPr>
        <a:xfrm>
          <a:off x="21075727" y="17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0.264</a:t>
          </a:r>
          <a:endParaRPr kumimoji="1" lang="ja-JP" altLang="en-US" sz="1000" b="1">
            <a:solidFill>
              <a:srgbClr val="000080"/>
            </a:solidFill>
            <a:latin typeface="ＭＳ Ｐゴシック"/>
          </a:endParaRPr>
        </a:p>
      </xdr:txBody>
    </xdr:sp>
    <xdr:clientData/>
  </xdr:oneCellAnchor>
  <xdr:oneCellAnchor>
    <xdr:from>
      <xdr:col>30</xdr:col>
      <xdr:colOff>473152</xdr:colOff>
      <xdr:row>105</xdr:row>
      <xdr:rowOff>66691</xdr:rowOff>
    </xdr:from>
    <xdr:ext cx="469744" cy="259045"/>
    <xdr:sp macro="" textlink="">
      <xdr:nvSpPr>
        <xdr:cNvPr id="540" name="n_1mainValue【公民館】&#10;一人当たり面積"/>
        <xdr:cNvSpPr txBox="1"/>
      </xdr:nvSpPr>
      <xdr:spPr>
        <a:xfrm>
          <a:off x="21075727" y="18068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0.258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1" name="正方形/長方形 5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2" name="正方形/長方形 5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3" name="テキスト ボックス 5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道路、橋りょう・トンネル、公営住宅の有形固定資産減価償却率について、類似団体を上回る数値となっており、今後、資産の老朽化に伴う効率性の低下や修繕コストの増加が懸念される。また、認定こども園・幼稚園・保育所については、比較的新しい建物も含まれることから、類似団体を下回る有形固定資産減価償却率となってい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神奈川県箱根町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12,017
11,730
92.86
9,977,137
9,502,233
434,720
5,835,197
6,014,902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92.3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59" name="テキスト ボックス 5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61" name="テキスト ボックス 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69" name="テキスト ボックス 6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108585</xdr:rowOff>
    </xdr:from>
    <xdr:to>
      <xdr:col>6</xdr:col>
      <xdr:colOff>510540</xdr:colOff>
      <xdr:row>63</xdr:row>
      <xdr:rowOff>97155</xdr:rowOff>
    </xdr:to>
    <xdr:cxnSp macro="">
      <xdr:nvCxnSpPr>
        <xdr:cNvPr id="73" name="直線コネクタ 72"/>
        <xdr:cNvCxnSpPr/>
      </xdr:nvCxnSpPr>
      <xdr:spPr>
        <a:xfrm flipV="1">
          <a:off x="4634865" y="9538335"/>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100982</xdr:rowOff>
    </xdr:from>
    <xdr:ext cx="405111" cy="259045"/>
    <xdr:sp macro="" textlink="">
      <xdr:nvSpPr>
        <xdr:cNvPr id="74" name="【体育館・プール】&#10;有形固定資産減価償却率最小値テキスト"/>
        <xdr:cNvSpPr txBox="1"/>
      </xdr:nvSpPr>
      <xdr:spPr>
        <a:xfrm>
          <a:off x="4724400"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422275</xdr:colOff>
      <xdr:row>63</xdr:row>
      <xdr:rowOff>97155</xdr:rowOff>
    </xdr:from>
    <xdr:to>
      <xdr:col>6</xdr:col>
      <xdr:colOff>600075</xdr:colOff>
      <xdr:row>63</xdr:row>
      <xdr:rowOff>97155</xdr:rowOff>
    </xdr:to>
    <xdr:cxnSp macro="">
      <xdr:nvCxnSpPr>
        <xdr:cNvPr id="75" name="直線コネクタ 74"/>
        <xdr:cNvCxnSpPr/>
      </xdr:nvCxnSpPr>
      <xdr:spPr>
        <a:xfrm>
          <a:off x="4546600" y="1089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55262</xdr:rowOff>
    </xdr:from>
    <xdr:ext cx="405111" cy="259045"/>
    <xdr:sp macro="" textlink="">
      <xdr:nvSpPr>
        <xdr:cNvPr id="76" name="【体育館・プール】&#10;有形固定資産減価償却率最大値テキスト"/>
        <xdr:cNvSpPr txBox="1"/>
      </xdr:nvSpPr>
      <xdr:spPr>
        <a:xfrm>
          <a:off x="4724400" y="931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a:t>
          </a:r>
          <a:endParaRPr kumimoji="1" lang="ja-JP" altLang="en-US" sz="1000" b="1">
            <a:latin typeface="ＭＳ Ｐゴシック"/>
          </a:endParaRPr>
        </a:p>
      </xdr:txBody>
    </xdr:sp>
    <xdr:clientData/>
  </xdr:oneCellAnchor>
  <xdr:twoCellAnchor>
    <xdr:from>
      <xdr:col>6</xdr:col>
      <xdr:colOff>422275</xdr:colOff>
      <xdr:row>55</xdr:row>
      <xdr:rowOff>108585</xdr:rowOff>
    </xdr:from>
    <xdr:to>
      <xdr:col>6</xdr:col>
      <xdr:colOff>600075</xdr:colOff>
      <xdr:row>55</xdr:row>
      <xdr:rowOff>108585</xdr:rowOff>
    </xdr:to>
    <xdr:cxnSp macro="">
      <xdr:nvCxnSpPr>
        <xdr:cNvPr id="77" name="直線コネクタ 76"/>
        <xdr:cNvCxnSpPr/>
      </xdr:nvCxnSpPr>
      <xdr:spPr>
        <a:xfrm>
          <a:off x="4546600" y="95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9542</xdr:rowOff>
    </xdr:from>
    <xdr:ext cx="405111" cy="259045"/>
    <xdr:sp macro="" textlink="">
      <xdr:nvSpPr>
        <xdr:cNvPr id="78" name="【体育館・プール】&#10;有形固定資産減価償却率平均値テキスト"/>
        <xdr:cNvSpPr txBox="1"/>
      </xdr:nvSpPr>
      <xdr:spPr>
        <a:xfrm>
          <a:off x="4724400" y="10296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31115</xdr:rowOff>
    </xdr:from>
    <xdr:to>
      <xdr:col>6</xdr:col>
      <xdr:colOff>561975</xdr:colOff>
      <xdr:row>60</xdr:row>
      <xdr:rowOff>132715</xdr:rowOff>
    </xdr:to>
    <xdr:sp macro="" textlink="">
      <xdr:nvSpPr>
        <xdr:cNvPr id="79" name="フローチャート : 判断 78"/>
        <xdr:cNvSpPr/>
      </xdr:nvSpPr>
      <xdr:spPr>
        <a:xfrm>
          <a:off x="45847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118745</xdr:rowOff>
    </xdr:from>
    <xdr:to>
      <xdr:col>5</xdr:col>
      <xdr:colOff>409575</xdr:colOff>
      <xdr:row>60</xdr:row>
      <xdr:rowOff>48895</xdr:rowOff>
    </xdr:to>
    <xdr:sp macro="" textlink="">
      <xdr:nvSpPr>
        <xdr:cNvPr id="80" name="フローチャート : 判断 79"/>
        <xdr:cNvSpPr/>
      </xdr:nvSpPr>
      <xdr:spPr>
        <a:xfrm>
          <a:off x="3746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65422</xdr:rowOff>
    </xdr:from>
    <xdr:ext cx="405111" cy="259045"/>
    <xdr:sp macro="" textlink="">
      <xdr:nvSpPr>
        <xdr:cNvPr id="81" name="n_1aveValue【体育館・プール】&#10;有形固定資産減価償却率"/>
        <xdr:cNvSpPr txBox="1"/>
      </xdr:nvSpPr>
      <xdr:spPr>
        <a:xfrm>
          <a:off x="3582043"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2" name="テキスト ボックス 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3" name="テキスト ボックス 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4" name="テキスト ボックス 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5" name="テキスト ボックス 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6" name="テキスト ボックス 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114935</xdr:rowOff>
    </xdr:from>
    <xdr:to>
      <xdr:col>5</xdr:col>
      <xdr:colOff>409575</xdr:colOff>
      <xdr:row>62</xdr:row>
      <xdr:rowOff>45085</xdr:rowOff>
    </xdr:to>
    <xdr:sp macro="" textlink="">
      <xdr:nvSpPr>
        <xdr:cNvPr id="87" name="円/楕円 86"/>
        <xdr:cNvSpPr/>
      </xdr:nvSpPr>
      <xdr:spPr>
        <a:xfrm>
          <a:off x="3746500" y="1057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36212</xdr:rowOff>
    </xdr:from>
    <xdr:ext cx="405111" cy="259045"/>
    <xdr:sp macro="" textlink="">
      <xdr:nvSpPr>
        <xdr:cNvPr id="88" name="n_1mainValue【体育館・プール】&#10;有形固定資産減価償却率"/>
        <xdr:cNvSpPr txBox="1"/>
      </xdr:nvSpPr>
      <xdr:spPr>
        <a:xfrm>
          <a:off x="3582043" y="1066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9" name="正方形/長方形 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0" name="正方形/長方形 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1" name="正方形/長方形 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2" name="正方形/長方形 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3" name="正方形/長方形 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4" name="正方形/長方形 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5" name="正方形/長方形 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6" name="正方形/長方形 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7" name="テキスト ボックス 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8" name="直線コネクタ 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99" name="テキスト ボックス 98"/>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0</xdr:rowOff>
    </xdr:from>
    <xdr:to>
      <xdr:col>16</xdr:col>
      <xdr:colOff>307975</xdr:colOff>
      <xdr:row>64</xdr:row>
      <xdr:rowOff>0</xdr:rowOff>
    </xdr:to>
    <xdr:cxnSp macro="">
      <xdr:nvCxnSpPr>
        <xdr:cNvPr id="100" name="直線コネクタ 9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01" name="テキスト ボックス 100"/>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02" name="直線コネクタ 10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03" name="テキスト ボックス 102"/>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04" name="直線コネクタ 10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05" name="テキスト ボックス 104"/>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06" name="直線コネクタ 10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07" name="テキスト ボックス 106"/>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8" name="直線コネクタ 1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09" name="テキスト ボックス 10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18288</xdr:rowOff>
    </xdr:from>
    <xdr:to>
      <xdr:col>15</xdr:col>
      <xdr:colOff>180340</xdr:colOff>
      <xdr:row>64</xdr:row>
      <xdr:rowOff>77724</xdr:rowOff>
    </xdr:to>
    <xdr:cxnSp macro="">
      <xdr:nvCxnSpPr>
        <xdr:cNvPr id="111" name="直線コネクタ 110"/>
        <xdr:cNvCxnSpPr/>
      </xdr:nvCxnSpPr>
      <xdr:spPr>
        <a:xfrm flipV="1">
          <a:off x="10476865" y="9790938"/>
          <a:ext cx="0"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81551</xdr:rowOff>
    </xdr:from>
    <xdr:ext cx="469744" cy="259045"/>
    <xdr:sp macro="" textlink="">
      <xdr:nvSpPr>
        <xdr:cNvPr id="112" name="【体育館・プール】&#10;一人当たり面積最小値テキスト"/>
        <xdr:cNvSpPr txBox="1"/>
      </xdr:nvSpPr>
      <xdr:spPr>
        <a:xfrm>
          <a:off x="10566400" y="1105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0.166</a:t>
          </a:r>
          <a:endParaRPr kumimoji="1" lang="ja-JP" altLang="en-US" sz="1000" b="1">
            <a:latin typeface="ＭＳ Ｐゴシック"/>
          </a:endParaRPr>
        </a:p>
      </xdr:txBody>
    </xdr:sp>
    <xdr:clientData/>
  </xdr:oneCellAnchor>
  <xdr:twoCellAnchor>
    <xdr:from>
      <xdr:col>15</xdr:col>
      <xdr:colOff>92075</xdr:colOff>
      <xdr:row>64</xdr:row>
      <xdr:rowOff>77724</xdr:rowOff>
    </xdr:from>
    <xdr:to>
      <xdr:col>15</xdr:col>
      <xdr:colOff>269875</xdr:colOff>
      <xdr:row>64</xdr:row>
      <xdr:rowOff>77724</xdr:rowOff>
    </xdr:to>
    <xdr:cxnSp macro="">
      <xdr:nvCxnSpPr>
        <xdr:cNvPr id="113" name="直線コネクタ 112"/>
        <xdr:cNvCxnSpPr/>
      </xdr:nvCxnSpPr>
      <xdr:spPr>
        <a:xfrm>
          <a:off x="10388600" y="1105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136415</xdr:rowOff>
    </xdr:from>
    <xdr:ext cx="469744" cy="259045"/>
    <xdr:sp macro="" textlink="">
      <xdr:nvSpPr>
        <xdr:cNvPr id="114" name="【体育館・プール】&#10;一人当たり面積最大値テキスト"/>
        <xdr:cNvSpPr txBox="1"/>
      </xdr:nvSpPr>
      <xdr:spPr>
        <a:xfrm>
          <a:off x="10566400" y="956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0.717</a:t>
          </a:r>
          <a:endParaRPr kumimoji="1" lang="ja-JP" altLang="en-US" sz="1000" b="1">
            <a:latin typeface="ＭＳ Ｐゴシック"/>
          </a:endParaRPr>
        </a:p>
      </xdr:txBody>
    </xdr:sp>
    <xdr:clientData/>
  </xdr:oneCellAnchor>
  <xdr:twoCellAnchor>
    <xdr:from>
      <xdr:col>15</xdr:col>
      <xdr:colOff>92075</xdr:colOff>
      <xdr:row>57</xdr:row>
      <xdr:rowOff>18288</xdr:rowOff>
    </xdr:from>
    <xdr:to>
      <xdr:col>15</xdr:col>
      <xdr:colOff>269875</xdr:colOff>
      <xdr:row>57</xdr:row>
      <xdr:rowOff>18288</xdr:rowOff>
    </xdr:to>
    <xdr:cxnSp macro="">
      <xdr:nvCxnSpPr>
        <xdr:cNvPr id="115" name="直線コネクタ 114"/>
        <xdr:cNvCxnSpPr/>
      </xdr:nvCxnSpPr>
      <xdr:spPr>
        <a:xfrm>
          <a:off x="10388600" y="979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128795</xdr:rowOff>
    </xdr:from>
    <xdr:ext cx="469744" cy="259045"/>
    <xdr:sp macro="" textlink="">
      <xdr:nvSpPr>
        <xdr:cNvPr id="116" name="【体育館・プール】&#10;一人当たり面積平均値テキスト"/>
        <xdr:cNvSpPr txBox="1"/>
      </xdr:nvSpPr>
      <xdr:spPr>
        <a:xfrm>
          <a:off x="10566400" y="102443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0.487</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150368</xdr:rowOff>
    </xdr:from>
    <xdr:to>
      <xdr:col>15</xdr:col>
      <xdr:colOff>231775</xdr:colOff>
      <xdr:row>60</xdr:row>
      <xdr:rowOff>80518</xdr:rowOff>
    </xdr:to>
    <xdr:sp macro="" textlink="">
      <xdr:nvSpPr>
        <xdr:cNvPr id="117" name="フローチャート : 判断 116"/>
        <xdr:cNvSpPr/>
      </xdr:nvSpPr>
      <xdr:spPr>
        <a:xfrm>
          <a:off x="10426700" y="1026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116078</xdr:rowOff>
    </xdr:from>
    <xdr:to>
      <xdr:col>14</xdr:col>
      <xdr:colOff>79375</xdr:colOff>
      <xdr:row>62</xdr:row>
      <xdr:rowOff>46228</xdr:rowOff>
    </xdr:to>
    <xdr:sp macro="" textlink="">
      <xdr:nvSpPr>
        <xdr:cNvPr id="118" name="フローチャート : 判断 117"/>
        <xdr:cNvSpPr/>
      </xdr:nvSpPr>
      <xdr:spPr>
        <a:xfrm>
          <a:off x="9588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37355</xdr:rowOff>
    </xdr:from>
    <xdr:ext cx="469744" cy="259045"/>
    <xdr:sp macro="" textlink="">
      <xdr:nvSpPr>
        <xdr:cNvPr id="119" name="n_1aveValue【体育館・プール】&#10;一人当たり面積"/>
        <xdr:cNvSpPr txBox="1"/>
      </xdr:nvSpPr>
      <xdr:spPr>
        <a:xfrm>
          <a:off x="9391727" y="1066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0" name="テキスト ボックス 1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1" name="テキスト ボックス 1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2" name="テキスト ボックス 1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3" name="テキスト ボックス 1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4" name="テキスト ボックス 1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154940</xdr:rowOff>
    </xdr:from>
    <xdr:to>
      <xdr:col>14</xdr:col>
      <xdr:colOff>79375</xdr:colOff>
      <xdr:row>60</xdr:row>
      <xdr:rowOff>85090</xdr:rowOff>
    </xdr:to>
    <xdr:sp macro="" textlink="">
      <xdr:nvSpPr>
        <xdr:cNvPr id="125" name="円/楕円 124"/>
        <xdr:cNvSpPr/>
      </xdr:nvSpPr>
      <xdr:spPr>
        <a:xfrm>
          <a:off x="9588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101617</xdr:rowOff>
    </xdr:from>
    <xdr:ext cx="469744" cy="259045"/>
    <xdr:sp macro="" textlink="">
      <xdr:nvSpPr>
        <xdr:cNvPr id="126" name="n_1mainValue【体育館・プール】&#10;一人当たり面積"/>
        <xdr:cNvSpPr txBox="1"/>
      </xdr:nvSpPr>
      <xdr:spPr>
        <a:xfrm>
          <a:off x="9391727" y="1004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0.485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7" name="正方形/長方形 12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8" name="正方形/長方形 12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9" name="正方形/長方形 12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0" name="正方形/長方形 12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1" name="正方形/長方形 13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2" name="正方形/長方形 13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3" name="正方形/長方形 13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4" name="正方形/長方形 13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5" name="テキスト ボックス 13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6" name="直線コネクタ 13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37" name="テキスト ボックス 13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38" name="直線コネクタ 13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39" name="テキスト ボックス 13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0" name="直線コネクタ 13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1" name="テキスト ボックス 14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2" name="直線コネクタ 14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3" name="テキスト ボックス 14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4" name="直線コネクタ 14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5" name="テキスト ボックス 14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6" name="直線コネクタ 14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147" name="テキスト ボックス 14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8" name="直線コネクタ 14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49" name="テキスト ボックス 14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11430</xdr:rowOff>
    </xdr:from>
    <xdr:to>
      <xdr:col>6</xdr:col>
      <xdr:colOff>510540</xdr:colOff>
      <xdr:row>85</xdr:row>
      <xdr:rowOff>64770</xdr:rowOff>
    </xdr:to>
    <xdr:cxnSp macro="">
      <xdr:nvCxnSpPr>
        <xdr:cNvPr id="151" name="直線コネクタ 150"/>
        <xdr:cNvCxnSpPr/>
      </xdr:nvCxnSpPr>
      <xdr:spPr>
        <a:xfrm flipV="1">
          <a:off x="4634865" y="13555980"/>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68597</xdr:rowOff>
    </xdr:from>
    <xdr:ext cx="405111" cy="259045"/>
    <xdr:sp macro="" textlink="">
      <xdr:nvSpPr>
        <xdr:cNvPr id="152" name="【福祉施設】&#10;有形固定資産減価償却率最小値テキスト"/>
        <xdr:cNvSpPr txBox="1"/>
      </xdr:nvSpPr>
      <xdr:spPr>
        <a:xfrm>
          <a:off x="4724400"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55.8</a:t>
          </a:r>
          <a:endParaRPr kumimoji="1" lang="ja-JP" altLang="en-US" sz="1000" b="1">
            <a:latin typeface="ＭＳ Ｐゴシック"/>
          </a:endParaRPr>
        </a:p>
      </xdr:txBody>
    </xdr:sp>
    <xdr:clientData/>
  </xdr:oneCellAnchor>
  <xdr:twoCellAnchor>
    <xdr:from>
      <xdr:col>6</xdr:col>
      <xdr:colOff>422275</xdr:colOff>
      <xdr:row>85</xdr:row>
      <xdr:rowOff>64770</xdr:rowOff>
    </xdr:from>
    <xdr:to>
      <xdr:col>6</xdr:col>
      <xdr:colOff>600075</xdr:colOff>
      <xdr:row>85</xdr:row>
      <xdr:rowOff>64770</xdr:rowOff>
    </xdr:to>
    <xdr:cxnSp macro="">
      <xdr:nvCxnSpPr>
        <xdr:cNvPr id="153" name="直線コネクタ 152"/>
        <xdr:cNvCxnSpPr/>
      </xdr:nvCxnSpPr>
      <xdr:spPr>
        <a:xfrm>
          <a:off x="4546600" y="1463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129557</xdr:rowOff>
    </xdr:from>
    <xdr:ext cx="405111" cy="259045"/>
    <xdr:sp macro="" textlink="">
      <xdr:nvSpPr>
        <xdr:cNvPr id="154" name="【福祉施設】&#10;有形固定資産減価償却率最大値テキスト"/>
        <xdr:cNvSpPr txBox="1"/>
      </xdr:nvSpPr>
      <xdr:spPr>
        <a:xfrm>
          <a:off x="47244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6</xdr:col>
      <xdr:colOff>422275</xdr:colOff>
      <xdr:row>79</xdr:row>
      <xdr:rowOff>11430</xdr:rowOff>
    </xdr:from>
    <xdr:to>
      <xdr:col>6</xdr:col>
      <xdr:colOff>600075</xdr:colOff>
      <xdr:row>79</xdr:row>
      <xdr:rowOff>11430</xdr:rowOff>
    </xdr:to>
    <xdr:cxnSp macro="">
      <xdr:nvCxnSpPr>
        <xdr:cNvPr id="155" name="直線コネクタ 154"/>
        <xdr:cNvCxnSpPr/>
      </xdr:nvCxnSpPr>
      <xdr:spPr>
        <a:xfrm>
          <a:off x="4546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64788</xdr:rowOff>
    </xdr:from>
    <xdr:ext cx="405111" cy="259045"/>
    <xdr:sp macro="" textlink="">
      <xdr:nvSpPr>
        <xdr:cNvPr id="156" name="【福祉施設】&#10;有形固定資産減価償却率平均値テキスト"/>
        <xdr:cNvSpPr txBox="1"/>
      </xdr:nvSpPr>
      <xdr:spPr>
        <a:xfrm>
          <a:off x="4724400" y="14466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86361</xdr:rowOff>
    </xdr:from>
    <xdr:to>
      <xdr:col>6</xdr:col>
      <xdr:colOff>561975</xdr:colOff>
      <xdr:row>85</xdr:row>
      <xdr:rowOff>16511</xdr:rowOff>
    </xdr:to>
    <xdr:sp macro="" textlink="">
      <xdr:nvSpPr>
        <xdr:cNvPr id="157" name="フローチャート : 判断 156"/>
        <xdr:cNvSpPr/>
      </xdr:nvSpPr>
      <xdr:spPr>
        <a:xfrm>
          <a:off x="4584700" y="1448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44450</xdr:rowOff>
    </xdr:from>
    <xdr:to>
      <xdr:col>5</xdr:col>
      <xdr:colOff>409575</xdr:colOff>
      <xdr:row>84</xdr:row>
      <xdr:rowOff>146050</xdr:rowOff>
    </xdr:to>
    <xdr:sp macro="" textlink="">
      <xdr:nvSpPr>
        <xdr:cNvPr id="158" name="フローチャート : 判断 157"/>
        <xdr:cNvSpPr/>
      </xdr:nvSpPr>
      <xdr:spPr>
        <a:xfrm>
          <a:off x="3746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137177</xdr:rowOff>
    </xdr:from>
    <xdr:ext cx="405111" cy="259045"/>
    <xdr:sp macro="" textlink="">
      <xdr:nvSpPr>
        <xdr:cNvPr id="159" name="n_1aveValue【福祉施設】&#10;有形固定資産減価償却率"/>
        <xdr:cNvSpPr txBox="1"/>
      </xdr:nvSpPr>
      <xdr:spPr>
        <a:xfrm>
          <a:off x="3582043"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0" name="テキスト ボックス 15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1" name="テキスト ボックス 16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2" name="テキスト ボックス 16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3" name="テキスト ボックス 16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4" name="テキスト ボックス 16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166370</xdr:rowOff>
    </xdr:from>
    <xdr:to>
      <xdr:col>5</xdr:col>
      <xdr:colOff>409575</xdr:colOff>
      <xdr:row>83</xdr:row>
      <xdr:rowOff>96520</xdr:rowOff>
    </xdr:to>
    <xdr:sp macro="" textlink="">
      <xdr:nvSpPr>
        <xdr:cNvPr id="165" name="円/楕円 164"/>
        <xdr:cNvSpPr/>
      </xdr:nvSpPr>
      <xdr:spPr>
        <a:xfrm>
          <a:off x="3746500" y="142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113047</xdr:rowOff>
    </xdr:from>
    <xdr:ext cx="405111" cy="259045"/>
    <xdr:sp macro="" textlink="">
      <xdr:nvSpPr>
        <xdr:cNvPr id="166" name="n_1mainValue【福祉施設】&#10;有形固定資産減価償却率"/>
        <xdr:cNvSpPr txBox="1"/>
      </xdr:nvSpPr>
      <xdr:spPr>
        <a:xfrm>
          <a:off x="3582043" y="1400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7" name="正方形/長方形 1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8" name="正方形/長方形 1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9" name="正方形/長方形 1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0" name="正方形/長方形 1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1" name="正方形/長方形 1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2" name="正方形/長方形 1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3" name="正方形/長方形 1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4" name="正方形/長方形 1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5" name="テキスト ボックス 1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6" name="直線コネクタ 1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77" name="直線コネクタ 17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78" name="テキスト ボックス 17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79" name="直線コネクタ 17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80" name="テキスト ボックス 17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81" name="直線コネクタ 18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82" name="テキスト ボックス 18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83" name="直線コネクタ 18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84" name="テキスト ボックス 18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5" name="直線コネクタ 18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6" name="テキスト ボックス 18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8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88392</xdr:rowOff>
    </xdr:from>
    <xdr:to>
      <xdr:col>15</xdr:col>
      <xdr:colOff>180340</xdr:colOff>
      <xdr:row>85</xdr:row>
      <xdr:rowOff>166115</xdr:rowOff>
    </xdr:to>
    <xdr:cxnSp macro="">
      <xdr:nvCxnSpPr>
        <xdr:cNvPr id="188" name="直線コネクタ 187"/>
        <xdr:cNvCxnSpPr/>
      </xdr:nvCxnSpPr>
      <xdr:spPr>
        <a:xfrm flipV="1">
          <a:off x="10476865" y="13290042"/>
          <a:ext cx="0" cy="1449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169942</xdr:rowOff>
    </xdr:from>
    <xdr:ext cx="469744" cy="259045"/>
    <xdr:sp macro="" textlink="">
      <xdr:nvSpPr>
        <xdr:cNvPr id="189" name="【福祉施設】&#10;一人当たり面積最小値テキスト"/>
        <xdr:cNvSpPr txBox="1"/>
      </xdr:nvSpPr>
      <xdr:spPr>
        <a:xfrm>
          <a:off x="10566400" y="1474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0.019</a:t>
          </a:r>
          <a:endParaRPr kumimoji="1" lang="ja-JP" altLang="en-US" sz="1000" b="1">
            <a:latin typeface="ＭＳ Ｐゴシック"/>
          </a:endParaRPr>
        </a:p>
      </xdr:txBody>
    </xdr:sp>
    <xdr:clientData/>
  </xdr:oneCellAnchor>
  <xdr:twoCellAnchor>
    <xdr:from>
      <xdr:col>15</xdr:col>
      <xdr:colOff>92075</xdr:colOff>
      <xdr:row>85</xdr:row>
      <xdr:rowOff>166115</xdr:rowOff>
    </xdr:from>
    <xdr:to>
      <xdr:col>15</xdr:col>
      <xdr:colOff>269875</xdr:colOff>
      <xdr:row>85</xdr:row>
      <xdr:rowOff>166115</xdr:rowOff>
    </xdr:to>
    <xdr:cxnSp macro="">
      <xdr:nvCxnSpPr>
        <xdr:cNvPr id="190" name="直線コネクタ 189"/>
        <xdr:cNvCxnSpPr/>
      </xdr:nvCxnSpPr>
      <xdr:spPr>
        <a:xfrm>
          <a:off x="10388600" y="14739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35069</xdr:rowOff>
    </xdr:from>
    <xdr:ext cx="469744" cy="259045"/>
    <xdr:sp macro="" textlink="">
      <xdr:nvSpPr>
        <xdr:cNvPr id="191" name="【福祉施設】&#10;一人当たり面積最大値テキスト"/>
        <xdr:cNvSpPr txBox="1"/>
      </xdr:nvSpPr>
      <xdr:spPr>
        <a:xfrm>
          <a:off x="10566400" y="1306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0.653</a:t>
          </a:r>
          <a:endParaRPr kumimoji="1" lang="ja-JP" altLang="en-US" sz="1000" b="1">
            <a:latin typeface="ＭＳ Ｐゴシック"/>
          </a:endParaRPr>
        </a:p>
      </xdr:txBody>
    </xdr:sp>
    <xdr:clientData/>
  </xdr:oneCellAnchor>
  <xdr:twoCellAnchor>
    <xdr:from>
      <xdr:col>15</xdr:col>
      <xdr:colOff>92075</xdr:colOff>
      <xdr:row>77</xdr:row>
      <xdr:rowOff>88392</xdr:rowOff>
    </xdr:from>
    <xdr:to>
      <xdr:col>15</xdr:col>
      <xdr:colOff>269875</xdr:colOff>
      <xdr:row>77</xdr:row>
      <xdr:rowOff>88392</xdr:rowOff>
    </xdr:to>
    <xdr:cxnSp macro="">
      <xdr:nvCxnSpPr>
        <xdr:cNvPr id="192" name="直線コネクタ 191"/>
        <xdr:cNvCxnSpPr/>
      </xdr:nvCxnSpPr>
      <xdr:spPr>
        <a:xfrm>
          <a:off x="10388600" y="1329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57166</xdr:rowOff>
    </xdr:from>
    <xdr:ext cx="469744" cy="259045"/>
    <xdr:sp macro="" textlink="">
      <xdr:nvSpPr>
        <xdr:cNvPr id="193" name="【福祉施設】&#10;一人当たり面積平均値テキスト"/>
        <xdr:cNvSpPr txBox="1"/>
      </xdr:nvSpPr>
      <xdr:spPr>
        <a:xfrm>
          <a:off x="10566400" y="1428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78739</xdr:rowOff>
    </xdr:from>
    <xdr:to>
      <xdr:col>15</xdr:col>
      <xdr:colOff>231775</xdr:colOff>
      <xdr:row>84</xdr:row>
      <xdr:rowOff>8889</xdr:rowOff>
    </xdr:to>
    <xdr:sp macro="" textlink="">
      <xdr:nvSpPr>
        <xdr:cNvPr id="194" name="フローチャート : 判断 193"/>
        <xdr:cNvSpPr/>
      </xdr:nvSpPr>
      <xdr:spPr>
        <a:xfrm>
          <a:off x="10426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78739</xdr:rowOff>
    </xdr:from>
    <xdr:to>
      <xdr:col>14</xdr:col>
      <xdr:colOff>79375</xdr:colOff>
      <xdr:row>84</xdr:row>
      <xdr:rowOff>8889</xdr:rowOff>
    </xdr:to>
    <xdr:sp macro="" textlink="">
      <xdr:nvSpPr>
        <xdr:cNvPr id="195" name="フローチャート : 判断 194"/>
        <xdr:cNvSpPr/>
      </xdr:nvSpPr>
      <xdr:spPr>
        <a:xfrm>
          <a:off x="95885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25416</xdr:rowOff>
    </xdr:from>
    <xdr:ext cx="469744" cy="259045"/>
    <xdr:sp macro="" textlink="">
      <xdr:nvSpPr>
        <xdr:cNvPr id="196" name="n_1aveValue【福祉施設】&#10;一人当たり面積"/>
        <xdr:cNvSpPr txBox="1"/>
      </xdr:nvSpPr>
      <xdr:spPr>
        <a:xfrm>
          <a:off x="9391727" y="1408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197" name="テキスト ボックス 19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8" name="テキスト ボックス 19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99" name="テキスト ボックス 19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0" name="テキスト ボックス 19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1" name="テキスト ボックス 20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131318</xdr:rowOff>
    </xdr:from>
    <xdr:to>
      <xdr:col>14</xdr:col>
      <xdr:colOff>79375</xdr:colOff>
      <xdr:row>84</xdr:row>
      <xdr:rowOff>61468</xdr:rowOff>
    </xdr:to>
    <xdr:sp macro="" textlink="">
      <xdr:nvSpPr>
        <xdr:cNvPr id="202" name="円/楕円 201"/>
        <xdr:cNvSpPr/>
      </xdr:nvSpPr>
      <xdr:spPr>
        <a:xfrm>
          <a:off x="9588500" y="143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52595</xdr:rowOff>
    </xdr:from>
    <xdr:ext cx="469744" cy="259045"/>
    <xdr:sp macro="" textlink="">
      <xdr:nvSpPr>
        <xdr:cNvPr id="203" name="n_1mainValue【福祉施設】&#10;一人当たり面積"/>
        <xdr:cNvSpPr txBox="1"/>
      </xdr:nvSpPr>
      <xdr:spPr>
        <a:xfrm>
          <a:off x="9391727" y="1445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4" name="正方形/長方形 20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5" name="正方形/長方形 20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6" name="正方形/長方形 20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7" name="正方形/長方形 20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8" name="正方形/長方形 20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9" name="正方形/長方形 20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0" name="正方形/長方形 20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1" name="正方形/長方形 21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2" name="正方形/長方形 21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3" name="正方形/長方形 21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4" name="正方形/長方形 21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5" name="正方形/長方形 21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6" name="正方形/長方形 21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7" name="正方形/長方形 21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8" name="正方形/長方形 21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19" name="正方形/長方形 21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0" name="正方形/長方形 21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1" name="正方形/長方形 22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2" name="正方形/長方形 22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3" name="正方形/長方形 22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4" name="正方形/長方形 22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5" name="正方形/長方形 22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6" name="正方形/長方形 22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7" name="正方形/長方形 22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28" name="テキスト ボックス 22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29" name="直線コネクタ 22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30" name="テキスト ボックス 22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31" name="直線コネクタ 230"/>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32" name="テキスト ボックス 231"/>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33" name="直線コネクタ 232"/>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34" name="テキスト ボックス 233"/>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35" name="直線コネクタ 234"/>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36" name="テキスト ボックス 235"/>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37" name="直線コネクタ 236"/>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238" name="テキスト ボックス 237"/>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39" name="直線コネクタ 23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40" name="テキスト ボックス 23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36</xdr:row>
      <xdr:rowOff>153924</xdr:rowOff>
    </xdr:from>
    <xdr:to>
      <xdr:col>23</xdr:col>
      <xdr:colOff>516889</xdr:colOff>
      <xdr:row>40</xdr:row>
      <xdr:rowOff>101346</xdr:rowOff>
    </xdr:to>
    <xdr:cxnSp macro="">
      <xdr:nvCxnSpPr>
        <xdr:cNvPr id="242" name="直線コネクタ 241"/>
        <xdr:cNvCxnSpPr/>
      </xdr:nvCxnSpPr>
      <xdr:spPr>
        <a:xfrm flipV="1">
          <a:off x="16318864" y="6326124"/>
          <a:ext cx="0" cy="633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105173</xdr:rowOff>
    </xdr:from>
    <xdr:ext cx="405111" cy="259045"/>
    <xdr:sp macro="" textlink="">
      <xdr:nvSpPr>
        <xdr:cNvPr id="243" name="【一般廃棄物処理施設】&#10;有形固定資産減価償却率最小値テキスト"/>
        <xdr:cNvSpPr txBox="1"/>
      </xdr:nvSpPr>
      <xdr:spPr>
        <a:xfrm>
          <a:off x="16408400" y="6963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48.9</a:t>
          </a:r>
          <a:endParaRPr kumimoji="1" lang="ja-JP" altLang="en-US" sz="1000" b="1">
            <a:latin typeface="ＭＳ Ｐゴシック"/>
          </a:endParaRPr>
        </a:p>
      </xdr:txBody>
    </xdr:sp>
    <xdr:clientData/>
  </xdr:oneCellAnchor>
  <xdr:twoCellAnchor>
    <xdr:from>
      <xdr:col>23</xdr:col>
      <xdr:colOff>428625</xdr:colOff>
      <xdr:row>40</xdr:row>
      <xdr:rowOff>101346</xdr:rowOff>
    </xdr:from>
    <xdr:to>
      <xdr:col>23</xdr:col>
      <xdr:colOff>606425</xdr:colOff>
      <xdr:row>40</xdr:row>
      <xdr:rowOff>101346</xdr:rowOff>
    </xdr:to>
    <xdr:cxnSp macro="">
      <xdr:nvCxnSpPr>
        <xdr:cNvPr id="244" name="直線コネクタ 243"/>
        <xdr:cNvCxnSpPr/>
      </xdr:nvCxnSpPr>
      <xdr:spPr>
        <a:xfrm>
          <a:off x="16230600" y="6959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100601</xdr:rowOff>
    </xdr:from>
    <xdr:ext cx="405111" cy="259045"/>
    <xdr:sp macro="" textlink="">
      <xdr:nvSpPr>
        <xdr:cNvPr id="245" name="【一般廃棄物処理施設】&#10;有形固定資産減価償却率最大値テキスト"/>
        <xdr:cNvSpPr txBox="1"/>
      </xdr:nvSpPr>
      <xdr:spPr>
        <a:xfrm>
          <a:off x="16408400" y="6101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23</xdr:col>
      <xdr:colOff>428625</xdr:colOff>
      <xdr:row>36</xdr:row>
      <xdr:rowOff>153924</xdr:rowOff>
    </xdr:from>
    <xdr:to>
      <xdr:col>23</xdr:col>
      <xdr:colOff>606425</xdr:colOff>
      <xdr:row>36</xdr:row>
      <xdr:rowOff>153924</xdr:rowOff>
    </xdr:to>
    <xdr:cxnSp macro="">
      <xdr:nvCxnSpPr>
        <xdr:cNvPr id="246" name="直線コネクタ 245"/>
        <xdr:cNvCxnSpPr/>
      </xdr:nvCxnSpPr>
      <xdr:spPr>
        <a:xfrm>
          <a:off x="16230600" y="6326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10685</xdr:rowOff>
    </xdr:from>
    <xdr:ext cx="405111" cy="259045"/>
    <xdr:sp macro="" textlink="">
      <xdr:nvSpPr>
        <xdr:cNvPr id="247" name="【一般廃棄物処理施設】&#10;有形固定資産減価償却率平均値テキスト"/>
        <xdr:cNvSpPr txBox="1"/>
      </xdr:nvSpPr>
      <xdr:spPr>
        <a:xfrm>
          <a:off x="16408400" y="6697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32258</xdr:rowOff>
    </xdr:from>
    <xdr:to>
      <xdr:col>23</xdr:col>
      <xdr:colOff>568325</xdr:colOff>
      <xdr:row>39</xdr:row>
      <xdr:rowOff>133858</xdr:rowOff>
    </xdr:to>
    <xdr:sp macro="" textlink="">
      <xdr:nvSpPr>
        <xdr:cNvPr id="248" name="フローチャート : 判断 247"/>
        <xdr:cNvSpPr/>
      </xdr:nvSpPr>
      <xdr:spPr>
        <a:xfrm>
          <a:off x="162687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114554</xdr:rowOff>
    </xdr:from>
    <xdr:to>
      <xdr:col>22</xdr:col>
      <xdr:colOff>415925</xdr:colOff>
      <xdr:row>39</xdr:row>
      <xdr:rowOff>44704</xdr:rowOff>
    </xdr:to>
    <xdr:sp macro="" textlink="">
      <xdr:nvSpPr>
        <xdr:cNvPr id="249" name="フローチャート : 判断 248"/>
        <xdr:cNvSpPr/>
      </xdr:nvSpPr>
      <xdr:spPr>
        <a:xfrm>
          <a:off x="154305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35831</xdr:rowOff>
    </xdr:from>
    <xdr:ext cx="405111" cy="259045"/>
    <xdr:sp macro="" textlink="">
      <xdr:nvSpPr>
        <xdr:cNvPr id="250" name="n_1aveValue【一般廃棄物処理施設】&#10;有形固定資産減価償却率"/>
        <xdr:cNvSpPr txBox="1"/>
      </xdr:nvSpPr>
      <xdr:spPr>
        <a:xfrm>
          <a:off x="15266043" y="672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251" name="テキスト ボックス 25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2" name="テキスト ボックス 25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3" name="テキスト ボックス 25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4" name="テキスト ボックス 25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5" name="テキスト ボックス 25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82550</xdr:rowOff>
    </xdr:from>
    <xdr:to>
      <xdr:col>22</xdr:col>
      <xdr:colOff>415925</xdr:colOff>
      <xdr:row>34</xdr:row>
      <xdr:rowOff>12700</xdr:rowOff>
    </xdr:to>
    <xdr:sp macro="" textlink="">
      <xdr:nvSpPr>
        <xdr:cNvPr id="256" name="円/楕円 255"/>
        <xdr:cNvSpPr/>
      </xdr:nvSpPr>
      <xdr:spPr>
        <a:xfrm>
          <a:off x="15430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32</xdr:row>
      <xdr:rowOff>29227</xdr:rowOff>
    </xdr:from>
    <xdr:ext cx="469744" cy="259045"/>
    <xdr:sp macro="" textlink="">
      <xdr:nvSpPr>
        <xdr:cNvPr id="257" name="n_1mainValue【一般廃棄物処理施設】&#10;有形固定資産減価償却率"/>
        <xdr:cNvSpPr txBox="1"/>
      </xdr:nvSpPr>
      <xdr:spPr>
        <a:xfrm>
          <a:off x="15233727" y="55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58" name="正方形/長方形 2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59" name="正方形/長方形 2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0" name="正方形/長方形 2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1" name="正方形/長方形 2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2" name="正方形/長方形 2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63" name="正方形/長方形 2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64" name="正方形/長方形 2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65" name="正方形/長方形 2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66" name="テキスト ボックス 2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67" name="直線コネクタ 2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133350</xdr:rowOff>
    </xdr:from>
    <xdr:to>
      <xdr:col>33</xdr:col>
      <xdr:colOff>314325</xdr:colOff>
      <xdr:row>42</xdr:row>
      <xdr:rowOff>133350</xdr:rowOff>
    </xdr:to>
    <xdr:cxnSp macro="">
      <xdr:nvCxnSpPr>
        <xdr:cNvPr id="268" name="直線コネクタ 267"/>
        <xdr:cNvCxnSpPr/>
      </xdr:nvCxnSpPr>
      <xdr:spPr>
        <a:xfrm>
          <a:off x="18288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162577</xdr:rowOff>
    </xdr:from>
    <xdr:ext cx="248786" cy="259045"/>
    <xdr:sp macro="" textlink="">
      <xdr:nvSpPr>
        <xdr:cNvPr id="269" name="テキスト ボックス 268"/>
        <xdr:cNvSpPr txBox="1"/>
      </xdr:nvSpPr>
      <xdr:spPr>
        <a:xfrm>
          <a:off x="18039214" y="719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41</xdr:row>
      <xdr:rowOff>19050</xdr:rowOff>
    </xdr:from>
    <xdr:to>
      <xdr:col>33</xdr:col>
      <xdr:colOff>314325</xdr:colOff>
      <xdr:row>41</xdr:row>
      <xdr:rowOff>19050</xdr:rowOff>
    </xdr:to>
    <xdr:cxnSp macro="">
      <xdr:nvCxnSpPr>
        <xdr:cNvPr id="270" name="直線コネクタ 269"/>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40</xdr:row>
      <xdr:rowOff>48277</xdr:rowOff>
    </xdr:from>
    <xdr:ext cx="595419" cy="259045"/>
    <xdr:sp macro="" textlink="">
      <xdr:nvSpPr>
        <xdr:cNvPr id="271" name="テキスト ボックス 270"/>
        <xdr:cNvSpPr txBox="1"/>
      </xdr:nvSpPr>
      <xdr:spPr>
        <a:xfrm>
          <a:off x="17692581" y="690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39</xdr:row>
      <xdr:rowOff>76200</xdr:rowOff>
    </xdr:from>
    <xdr:to>
      <xdr:col>33</xdr:col>
      <xdr:colOff>314325</xdr:colOff>
      <xdr:row>39</xdr:row>
      <xdr:rowOff>76200</xdr:rowOff>
    </xdr:to>
    <xdr:cxnSp macro="">
      <xdr:nvCxnSpPr>
        <xdr:cNvPr id="272" name="直線コネクタ 271"/>
        <xdr:cNvCxnSpPr/>
      </xdr:nvCxnSpPr>
      <xdr:spPr>
        <a:xfrm>
          <a:off x="18288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105427</xdr:rowOff>
    </xdr:from>
    <xdr:ext cx="595419" cy="259045"/>
    <xdr:sp macro="" textlink="">
      <xdr:nvSpPr>
        <xdr:cNvPr id="273" name="テキスト ボックス 272"/>
        <xdr:cNvSpPr txBox="1"/>
      </xdr:nvSpPr>
      <xdr:spPr>
        <a:xfrm>
          <a:off x="17692581" y="662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274" name="直線コネクタ 27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275" name="テキスト ボックス 27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36</xdr:row>
      <xdr:rowOff>19050</xdr:rowOff>
    </xdr:from>
    <xdr:to>
      <xdr:col>33</xdr:col>
      <xdr:colOff>314325</xdr:colOff>
      <xdr:row>36</xdr:row>
      <xdr:rowOff>19050</xdr:rowOff>
    </xdr:to>
    <xdr:cxnSp macro="">
      <xdr:nvCxnSpPr>
        <xdr:cNvPr id="276" name="直線コネクタ 275"/>
        <xdr:cNvCxnSpPr/>
      </xdr:nvCxnSpPr>
      <xdr:spPr>
        <a:xfrm>
          <a:off x="18288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48277</xdr:rowOff>
    </xdr:from>
    <xdr:ext cx="595419" cy="259045"/>
    <xdr:sp macro="" textlink="">
      <xdr:nvSpPr>
        <xdr:cNvPr id="277" name="テキスト ボックス 276"/>
        <xdr:cNvSpPr txBox="1"/>
      </xdr:nvSpPr>
      <xdr:spPr>
        <a:xfrm>
          <a:off x="17692581" y="604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34</xdr:row>
      <xdr:rowOff>76200</xdr:rowOff>
    </xdr:from>
    <xdr:to>
      <xdr:col>33</xdr:col>
      <xdr:colOff>314325</xdr:colOff>
      <xdr:row>34</xdr:row>
      <xdr:rowOff>76200</xdr:rowOff>
    </xdr:to>
    <xdr:cxnSp macro="">
      <xdr:nvCxnSpPr>
        <xdr:cNvPr id="278" name="直線コネクタ 277"/>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33</xdr:row>
      <xdr:rowOff>105427</xdr:rowOff>
    </xdr:from>
    <xdr:ext cx="595419" cy="259045"/>
    <xdr:sp macro="" textlink="">
      <xdr:nvSpPr>
        <xdr:cNvPr id="279" name="テキスト ボックス 278"/>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32</xdr:row>
      <xdr:rowOff>133350</xdr:rowOff>
    </xdr:from>
    <xdr:to>
      <xdr:col>33</xdr:col>
      <xdr:colOff>314325</xdr:colOff>
      <xdr:row>32</xdr:row>
      <xdr:rowOff>133350</xdr:rowOff>
    </xdr:to>
    <xdr:cxnSp macro="">
      <xdr:nvCxnSpPr>
        <xdr:cNvPr id="280" name="直線コネクタ 279"/>
        <xdr:cNvCxnSpPr/>
      </xdr:nvCxnSpPr>
      <xdr:spPr>
        <a:xfrm>
          <a:off x="18288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31</xdr:row>
      <xdr:rowOff>162577</xdr:rowOff>
    </xdr:from>
    <xdr:ext cx="595419" cy="259045"/>
    <xdr:sp macro="" textlink="">
      <xdr:nvSpPr>
        <xdr:cNvPr id="281" name="テキスト ボックス 280"/>
        <xdr:cNvSpPr txBox="1"/>
      </xdr:nvSpPr>
      <xdr:spPr>
        <a:xfrm>
          <a:off x="17692581" y="547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82" name="直線コネクタ 28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283" name="テキスト ボックス 28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8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37</xdr:row>
      <xdr:rowOff>128815</xdr:rowOff>
    </xdr:from>
    <xdr:to>
      <xdr:col>32</xdr:col>
      <xdr:colOff>186689</xdr:colOff>
      <xdr:row>41</xdr:row>
      <xdr:rowOff>115225</xdr:rowOff>
    </xdr:to>
    <xdr:cxnSp macro="">
      <xdr:nvCxnSpPr>
        <xdr:cNvPr id="285" name="直線コネクタ 284"/>
        <xdr:cNvCxnSpPr/>
      </xdr:nvCxnSpPr>
      <xdr:spPr>
        <a:xfrm flipV="1">
          <a:off x="22160864" y="6472465"/>
          <a:ext cx="0" cy="67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119052</xdr:rowOff>
    </xdr:from>
    <xdr:ext cx="534377" cy="259045"/>
    <xdr:sp macro="" textlink="">
      <xdr:nvSpPr>
        <xdr:cNvPr id="286" name="【一般廃棄物処理施設】&#10;一人当たり有形固定資産（償却資産）額最小値テキスト"/>
        <xdr:cNvSpPr txBox="1"/>
      </xdr:nvSpPr>
      <xdr:spPr>
        <a:xfrm>
          <a:off x="22250400" y="714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66,343</a:t>
          </a:r>
          <a:endParaRPr kumimoji="1" lang="ja-JP" altLang="en-US" sz="1000" b="1">
            <a:latin typeface="ＭＳ Ｐゴシック"/>
          </a:endParaRPr>
        </a:p>
      </xdr:txBody>
    </xdr:sp>
    <xdr:clientData/>
  </xdr:oneCellAnchor>
  <xdr:twoCellAnchor>
    <xdr:from>
      <xdr:col>32</xdr:col>
      <xdr:colOff>98425</xdr:colOff>
      <xdr:row>41</xdr:row>
      <xdr:rowOff>115225</xdr:rowOff>
    </xdr:from>
    <xdr:to>
      <xdr:col>32</xdr:col>
      <xdr:colOff>276225</xdr:colOff>
      <xdr:row>41</xdr:row>
      <xdr:rowOff>115225</xdr:rowOff>
    </xdr:to>
    <xdr:cxnSp macro="">
      <xdr:nvCxnSpPr>
        <xdr:cNvPr id="287" name="直線コネクタ 286"/>
        <xdr:cNvCxnSpPr/>
      </xdr:nvCxnSpPr>
      <xdr:spPr>
        <a:xfrm>
          <a:off x="22072600" y="7144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75492</xdr:rowOff>
    </xdr:from>
    <xdr:ext cx="599010" cy="259045"/>
    <xdr:sp macro="" textlink="">
      <xdr:nvSpPr>
        <xdr:cNvPr id="288" name="【一般廃棄物処理施設】&#10;一人当たり有形固定資産（償却資産）額最大値テキスト"/>
        <xdr:cNvSpPr txBox="1"/>
      </xdr:nvSpPr>
      <xdr:spPr>
        <a:xfrm>
          <a:off x="22250400" y="6247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301,587</a:t>
          </a:r>
          <a:endParaRPr kumimoji="1" lang="ja-JP" altLang="en-US" sz="1000" b="1">
            <a:latin typeface="ＭＳ Ｐゴシック"/>
          </a:endParaRPr>
        </a:p>
      </xdr:txBody>
    </xdr:sp>
    <xdr:clientData/>
  </xdr:oneCellAnchor>
  <xdr:twoCellAnchor>
    <xdr:from>
      <xdr:col>32</xdr:col>
      <xdr:colOff>98425</xdr:colOff>
      <xdr:row>37</xdr:row>
      <xdr:rowOff>128815</xdr:rowOff>
    </xdr:from>
    <xdr:to>
      <xdr:col>32</xdr:col>
      <xdr:colOff>276225</xdr:colOff>
      <xdr:row>37</xdr:row>
      <xdr:rowOff>128815</xdr:rowOff>
    </xdr:to>
    <xdr:cxnSp macro="">
      <xdr:nvCxnSpPr>
        <xdr:cNvPr id="289" name="直線コネクタ 288"/>
        <xdr:cNvCxnSpPr/>
      </xdr:nvCxnSpPr>
      <xdr:spPr>
        <a:xfrm>
          <a:off x="22072600" y="6472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100642</xdr:rowOff>
    </xdr:from>
    <xdr:ext cx="599010" cy="259045"/>
    <xdr:sp macro="" textlink="">
      <xdr:nvSpPr>
        <xdr:cNvPr id="290" name="【一般廃棄物処理施設】&#10;一人当たり有形固定資産（償却資産）額平均値テキスト"/>
        <xdr:cNvSpPr txBox="1"/>
      </xdr:nvSpPr>
      <xdr:spPr>
        <a:xfrm>
          <a:off x="22250400" y="67871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166,119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122215</xdr:rowOff>
    </xdr:from>
    <xdr:to>
      <xdr:col>32</xdr:col>
      <xdr:colOff>238125</xdr:colOff>
      <xdr:row>40</xdr:row>
      <xdr:rowOff>52365</xdr:rowOff>
    </xdr:to>
    <xdr:sp macro="" textlink="">
      <xdr:nvSpPr>
        <xdr:cNvPr id="291" name="フローチャート : 判断 290"/>
        <xdr:cNvSpPr/>
      </xdr:nvSpPr>
      <xdr:spPr>
        <a:xfrm>
          <a:off x="22110700" y="680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46897</xdr:rowOff>
    </xdr:from>
    <xdr:to>
      <xdr:col>31</xdr:col>
      <xdr:colOff>85725</xdr:colOff>
      <xdr:row>40</xdr:row>
      <xdr:rowOff>148497</xdr:rowOff>
    </xdr:to>
    <xdr:sp macro="" textlink="">
      <xdr:nvSpPr>
        <xdr:cNvPr id="292" name="フローチャート : 判断 291"/>
        <xdr:cNvSpPr/>
      </xdr:nvSpPr>
      <xdr:spPr>
        <a:xfrm>
          <a:off x="21272500" y="6904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40</xdr:row>
      <xdr:rowOff>139624</xdr:rowOff>
    </xdr:from>
    <xdr:ext cx="599010" cy="259045"/>
    <xdr:sp macro="" textlink="">
      <xdr:nvSpPr>
        <xdr:cNvPr id="293" name="n_1aveValue【一般廃棄物処理施設】&#10;一人当たり有形固定資産（償却資産）額"/>
        <xdr:cNvSpPr txBox="1"/>
      </xdr:nvSpPr>
      <xdr:spPr>
        <a:xfrm>
          <a:off x="21011094" y="699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132,477</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294" name="テキスト ボックス 29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5" name="テキスト ボックス 29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96" name="テキスト ボックス 29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97" name="テキスト ボックス 29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98" name="テキスト ボックス 29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33</xdr:row>
      <xdr:rowOff>74646</xdr:rowOff>
    </xdr:from>
    <xdr:to>
      <xdr:col>31</xdr:col>
      <xdr:colOff>85725</xdr:colOff>
      <xdr:row>34</xdr:row>
      <xdr:rowOff>4796</xdr:rowOff>
    </xdr:to>
    <xdr:sp macro="" textlink="">
      <xdr:nvSpPr>
        <xdr:cNvPr id="299" name="円/楕円 298"/>
        <xdr:cNvSpPr/>
      </xdr:nvSpPr>
      <xdr:spPr>
        <a:xfrm>
          <a:off x="21272500" y="573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32</xdr:row>
      <xdr:rowOff>21323</xdr:rowOff>
    </xdr:from>
    <xdr:ext cx="599010" cy="259045"/>
    <xdr:sp macro="" textlink="">
      <xdr:nvSpPr>
        <xdr:cNvPr id="300" name="n_1mainValue【一般廃棄物処理施設】&#10;一人当たり有形固定資産（償却資産）額"/>
        <xdr:cNvSpPr txBox="1"/>
      </xdr:nvSpPr>
      <xdr:spPr>
        <a:xfrm>
          <a:off x="21011094" y="5507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542,766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01" name="正方形/長方形 3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2" name="正方形/長方形 3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3" name="正方形/長方形 3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4" name="正方形/長方形 3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5" name="正方形/長方形 3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6" name="正方形/長方形 3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7" name="正方形/長方形 3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8" name="正方形/長方形 3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9" name="テキスト ボックス 3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10" name="直線コネクタ 3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11" name="テキスト ボックス 31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12" name="直線コネクタ 31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13" name="テキスト ボックス 31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14" name="直線コネクタ 31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15" name="テキスト ボックス 31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16" name="直線コネクタ 31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17" name="テキスト ボックス 31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18" name="直線コネクタ 31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19" name="テキスト ボックス 31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20" name="直線コネクタ 31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21" name="テキスト ボックス 32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2" name="直線コネクタ 3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23" name="テキスト ボックス 32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125730</xdr:rowOff>
    </xdr:from>
    <xdr:to>
      <xdr:col>23</xdr:col>
      <xdr:colOff>516889</xdr:colOff>
      <xdr:row>63</xdr:row>
      <xdr:rowOff>87630</xdr:rowOff>
    </xdr:to>
    <xdr:cxnSp macro="">
      <xdr:nvCxnSpPr>
        <xdr:cNvPr id="325" name="直線コネクタ 324"/>
        <xdr:cNvCxnSpPr/>
      </xdr:nvCxnSpPr>
      <xdr:spPr>
        <a:xfrm flipV="1">
          <a:off x="16318864" y="97269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91457</xdr:rowOff>
    </xdr:from>
    <xdr:ext cx="405111" cy="259045"/>
    <xdr:sp macro="" textlink="">
      <xdr:nvSpPr>
        <xdr:cNvPr id="326" name="【保健センター・保健所】&#10;有形固定資産減価償却率最小値テキスト"/>
        <xdr:cNvSpPr txBox="1"/>
      </xdr:nvSpPr>
      <xdr:spPr>
        <a:xfrm>
          <a:off x="16408400"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23</xdr:col>
      <xdr:colOff>428625</xdr:colOff>
      <xdr:row>63</xdr:row>
      <xdr:rowOff>87630</xdr:rowOff>
    </xdr:from>
    <xdr:to>
      <xdr:col>23</xdr:col>
      <xdr:colOff>606425</xdr:colOff>
      <xdr:row>63</xdr:row>
      <xdr:rowOff>87630</xdr:rowOff>
    </xdr:to>
    <xdr:cxnSp macro="">
      <xdr:nvCxnSpPr>
        <xdr:cNvPr id="327" name="直線コネクタ 326"/>
        <xdr:cNvCxnSpPr/>
      </xdr:nvCxnSpPr>
      <xdr:spPr>
        <a:xfrm>
          <a:off x="16230600" y="1088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72407</xdr:rowOff>
    </xdr:from>
    <xdr:ext cx="405111" cy="259045"/>
    <xdr:sp macro="" textlink="">
      <xdr:nvSpPr>
        <xdr:cNvPr id="328" name="【保健センター・保健所】&#10;有形固定資産減価償却率最大値テキスト"/>
        <xdr:cNvSpPr txBox="1"/>
      </xdr:nvSpPr>
      <xdr:spPr>
        <a:xfrm>
          <a:off x="16408400" y="950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428625</xdr:colOff>
      <xdr:row>56</xdr:row>
      <xdr:rowOff>125730</xdr:rowOff>
    </xdr:from>
    <xdr:to>
      <xdr:col>23</xdr:col>
      <xdr:colOff>606425</xdr:colOff>
      <xdr:row>56</xdr:row>
      <xdr:rowOff>125730</xdr:rowOff>
    </xdr:to>
    <xdr:cxnSp macro="">
      <xdr:nvCxnSpPr>
        <xdr:cNvPr id="329" name="直線コネクタ 328"/>
        <xdr:cNvCxnSpPr/>
      </xdr:nvCxnSpPr>
      <xdr:spPr>
        <a:xfrm>
          <a:off x="16230600" y="972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3827</xdr:rowOff>
    </xdr:from>
    <xdr:ext cx="405111" cy="259045"/>
    <xdr:sp macro="" textlink="">
      <xdr:nvSpPr>
        <xdr:cNvPr id="330" name="【保健センター・保健所】&#10;有形固定資産減価償却率平均値テキスト"/>
        <xdr:cNvSpPr txBox="1"/>
      </xdr:nvSpPr>
      <xdr:spPr>
        <a:xfrm>
          <a:off x="16408400" y="9776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25400</xdr:rowOff>
    </xdr:from>
    <xdr:to>
      <xdr:col>23</xdr:col>
      <xdr:colOff>568325</xdr:colOff>
      <xdr:row>57</xdr:row>
      <xdr:rowOff>127000</xdr:rowOff>
    </xdr:to>
    <xdr:sp macro="" textlink="">
      <xdr:nvSpPr>
        <xdr:cNvPr id="331" name="フローチャート : 判断 330"/>
        <xdr:cNvSpPr/>
      </xdr:nvSpPr>
      <xdr:spPr>
        <a:xfrm>
          <a:off x="16268700" y="9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128270</xdr:rowOff>
    </xdr:from>
    <xdr:to>
      <xdr:col>22</xdr:col>
      <xdr:colOff>415925</xdr:colOff>
      <xdr:row>61</xdr:row>
      <xdr:rowOff>58420</xdr:rowOff>
    </xdr:to>
    <xdr:sp macro="" textlink="">
      <xdr:nvSpPr>
        <xdr:cNvPr id="332" name="フローチャート : 判断 331"/>
        <xdr:cNvSpPr/>
      </xdr:nvSpPr>
      <xdr:spPr>
        <a:xfrm>
          <a:off x="15430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49547</xdr:rowOff>
    </xdr:from>
    <xdr:ext cx="405111" cy="259045"/>
    <xdr:sp macro="" textlink="">
      <xdr:nvSpPr>
        <xdr:cNvPr id="333" name="n_1aveValue【保健センター・保健所】&#10;有形固定資産減価償却率"/>
        <xdr:cNvSpPr txBox="1"/>
      </xdr:nvSpPr>
      <xdr:spPr>
        <a:xfrm>
          <a:off x="15266043"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34" name="テキスト ボックス 3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5" name="テキスト ボックス 3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6" name="テキスト ボックス 3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7" name="テキスト ボックス 3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8" name="テキスト ボックス 3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135890</xdr:rowOff>
    </xdr:from>
    <xdr:to>
      <xdr:col>22</xdr:col>
      <xdr:colOff>415925</xdr:colOff>
      <xdr:row>60</xdr:row>
      <xdr:rowOff>66040</xdr:rowOff>
    </xdr:to>
    <xdr:sp macro="" textlink="">
      <xdr:nvSpPr>
        <xdr:cNvPr id="339" name="円/楕円 338"/>
        <xdr:cNvSpPr/>
      </xdr:nvSpPr>
      <xdr:spPr>
        <a:xfrm>
          <a:off x="15430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82567</xdr:rowOff>
    </xdr:from>
    <xdr:ext cx="405111" cy="259045"/>
    <xdr:sp macro="" textlink="">
      <xdr:nvSpPr>
        <xdr:cNvPr id="340" name="n_1mainValue【保健センター・保健所】&#10;有形固定資産減価償却率"/>
        <xdr:cNvSpPr txBox="1"/>
      </xdr:nvSpPr>
      <xdr:spPr>
        <a:xfrm>
          <a:off x="15266043"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41" name="正方形/長方形 34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2" name="正方形/長方形 34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3" name="正方形/長方形 34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4" name="正方形/長方形 34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5" name="正方形/長方形 34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6" name="正方形/長方形 34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7" name="正方形/長方形 34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8" name="正方形/長方形 34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9" name="テキスト ボックス 34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50" name="直線コネクタ 34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351" name="直線コネクタ 35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52" name="テキスト ボックス 35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53" name="直線コネクタ 35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54" name="テキスト ボックス 35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55" name="直線コネクタ 35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56" name="テキスト ボックス 35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57" name="直線コネクタ 35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58" name="テキスト ボックス 35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59" name="直線コネクタ 35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60" name="テキスト ボックス 35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1" name="直線コネクタ 36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62" name="テキスト ボックス 36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59</xdr:row>
      <xdr:rowOff>7620</xdr:rowOff>
    </xdr:from>
    <xdr:to>
      <xdr:col>32</xdr:col>
      <xdr:colOff>186689</xdr:colOff>
      <xdr:row>63</xdr:row>
      <xdr:rowOff>72390</xdr:rowOff>
    </xdr:to>
    <xdr:cxnSp macro="">
      <xdr:nvCxnSpPr>
        <xdr:cNvPr id="364" name="直線コネクタ 363"/>
        <xdr:cNvCxnSpPr/>
      </xdr:nvCxnSpPr>
      <xdr:spPr>
        <a:xfrm flipV="1">
          <a:off x="22160864" y="10123170"/>
          <a:ext cx="0" cy="750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76217</xdr:rowOff>
    </xdr:from>
    <xdr:ext cx="469744" cy="259045"/>
    <xdr:sp macro="" textlink="">
      <xdr:nvSpPr>
        <xdr:cNvPr id="365" name="【保健センター・保健所】&#10;一人当たり面積最小値テキスト"/>
        <xdr:cNvSpPr txBox="1"/>
      </xdr:nvSpPr>
      <xdr:spPr>
        <a:xfrm>
          <a:off x="22250400"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32</xdr:col>
      <xdr:colOff>98425</xdr:colOff>
      <xdr:row>63</xdr:row>
      <xdr:rowOff>72390</xdr:rowOff>
    </xdr:from>
    <xdr:to>
      <xdr:col>32</xdr:col>
      <xdr:colOff>276225</xdr:colOff>
      <xdr:row>63</xdr:row>
      <xdr:rowOff>72390</xdr:rowOff>
    </xdr:to>
    <xdr:cxnSp macro="">
      <xdr:nvCxnSpPr>
        <xdr:cNvPr id="366" name="直線コネクタ 365"/>
        <xdr:cNvCxnSpPr/>
      </xdr:nvCxnSpPr>
      <xdr:spPr>
        <a:xfrm>
          <a:off x="22072600" y="10873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57</xdr:row>
      <xdr:rowOff>125747</xdr:rowOff>
    </xdr:from>
    <xdr:ext cx="469744" cy="259045"/>
    <xdr:sp macro="" textlink="">
      <xdr:nvSpPr>
        <xdr:cNvPr id="367" name="【保健センター・保健所】&#10;一人当たり面積最大値テキスト"/>
        <xdr:cNvSpPr txBox="1"/>
      </xdr:nvSpPr>
      <xdr:spPr>
        <a:xfrm>
          <a:off x="22250400" y="989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0.243</a:t>
          </a:r>
          <a:endParaRPr kumimoji="1" lang="ja-JP" altLang="en-US" sz="1000" b="1">
            <a:latin typeface="ＭＳ Ｐゴシック"/>
          </a:endParaRPr>
        </a:p>
      </xdr:txBody>
    </xdr:sp>
    <xdr:clientData/>
  </xdr:oneCellAnchor>
  <xdr:twoCellAnchor>
    <xdr:from>
      <xdr:col>32</xdr:col>
      <xdr:colOff>98425</xdr:colOff>
      <xdr:row>59</xdr:row>
      <xdr:rowOff>7620</xdr:rowOff>
    </xdr:from>
    <xdr:to>
      <xdr:col>32</xdr:col>
      <xdr:colOff>276225</xdr:colOff>
      <xdr:row>59</xdr:row>
      <xdr:rowOff>7620</xdr:rowOff>
    </xdr:to>
    <xdr:cxnSp macro="">
      <xdr:nvCxnSpPr>
        <xdr:cNvPr id="368" name="直線コネクタ 367"/>
        <xdr:cNvCxnSpPr/>
      </xdr:nvCxnSpPr>
      <xdr:spPr>
        <a:xfrm>
          <a:off x="22072600" y="1012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80027</xdr:rowOff>
    </xdr:from>
    <xdr:ext cx="469744" cy="259045"/>
    <xdr:sp macro="" textlink="">
      <xdr:nvSpPr>
        <xdr:cNvPr id="369" name="【保健センター・保健所】&#10;一人当たり面積平均値テキスト"/>
        <xdr:cNvSpPr txBox="1"/>
      </xdr:nvSpPr>
      <xdr:spPr>
        <a:xfrm>
          <a:off x="22250400" y="10538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0.115</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101600</xdr:rowOff>
    </xdr:from>
    <xdr:to>
      <xdr:col>32</xdr:col>
      <xdr:colOff>238125</xdr:colOff>
      <xdr:row>62</xdr:row>
      <xdr:rowOff>31750</xdr:rowOff>
    </xdr:to>
    <xdr:sp macro="" textlink="">
      <xdr:nvSpPr>
        <xdr:cNvPr id="370" name="フローチャート : 判断 369"/>
        <xdr:cNvSpPr/>
      </xdr:nvSpPr>
      <xdr:spPr>
        <a:xfrm>
          <a:off x="221107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162560</xdr:rowOff>
    </xdr:from>
    <xdr:to>
      <xdr:col>31</xdr:col>
      <xdr:colOff>85725</xdr:colOff>
      <xdr:row>61</xdr:row>
      <xdr:rowOff>92710</xdr:rowOff>
    </xdr:to>
    <xdr:sp macro="" textlink="">
      <xdr:nvSpPr>
        <xdr:cNvPr id="371" name="フローチャート : 判断 370"/>
        <xdr:cNvSpPr/>
      </xdr:nvSpPr>
      <xdr:spPr>
        <a:xfrm>
          <a:off x="21272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83837</xdr:rowOff>
    </xdr:from>
    <xdr:ext cx="469744" cy="259045"/>
    <xdr:sp macro="" textlink="">
      <xdr:nvSpPr>
        <xdr:cNvPr id="372" name="n_1aveValue【保健センター・保健所】&#10;一人当たり面積"/>
        <xdr:cNvSpPr txBox="1"/>
      </xdr:nvSpPr>
      <xdr:spPr>
        <a:xfrm>
          <a:off x="21075727" y="1054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0.144</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73" name="テキスト ボックス 37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4" name="テキスト ボックス 37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5" name="テキスト ボックス 37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6" name="テキスト ボックス 37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7" name="テキスト ボックス 37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56</xdr:row>
      <xdr:rowOff>63500</xdr:rowOff>
    </xdr:from>
    <xdr:to>
      <xdr:col>31</xdr:col>
      <xdr:colOff>85725</xdr:colOff>
      <xdr:row>56</xdr:row>
      <xdr:rowOff>165100</xdr:rowOff>
    </xdr:to>
    <xdr:sp macro="" textlink="">
      <xdr:nvSpPr>
        <xdr:cNvPr id="378" name="円/楕円 377"/>
        <xdr:cNvSpPr/>
      </xdr:nvSpPr>
      <xdr:spPr>
        <a:xfrm>
          <a:off x="21272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55</xdr:row>
      <xdr:rowOff>10177</xdr:rowOff>
    </xdr:from>
    <xdr:ext cx="469744" cy="259045"/>
    <xdr:sp macro="" textlink="">
      <xdr:nvSpPr>
        <xdr:cNvPr id="379" name="n_1mainValue【保健センター・保健所】&#10;一人当たり面積"/>
        <xdr:cNvSpPr txBox="1"/>
      </xdr:nvSpPr>
      <xdr:spPr>
        <a:xfrm>
          <a:off x="21075727" y="943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0.350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80" name="正方形/長方形 37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1" name="正方形/長方形 38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2" name="正方形/長方形 38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3" name="正方形/長方形 38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4" name="正方形/長方形 38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5" name="正方形/長方形 38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6" name="正方形/長方形 38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7" name="正方形/長方形 38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88" name="テキスト ボックス 38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89" name="直線コネクタ 38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390" name="直線コネクタ 38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391" name="テキスト ボックス 390"/>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92" name="直線コネクタ 39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93" name="テキスト ボックス 39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94" name="直線コネクタ 39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95" name="テキスト ボックス 39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96" name="直線コネクタ 39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97" name="テキスト ボックス 39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98" name="直線コネクタ 39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399" name="テキスト ボックス 39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00" name="直線コネクタ 39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01" name="テキスト ボックス 40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0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78105</xdr:rowOff>
    </xdr:from>
    <xdr:to>
      <xdr:col>23</xdr:col>
      <xdr:colOff>516889</xdr:colOff>
      <xdr:row>85</xdr:row>
      <xdr:rowOff>148589</xdr:rowOff>
    </xdr:to>
    <xdr:cxnSp macro="">
      <xdr:nvCxnSpPr>
        <xdr:cNvPr id="403" name="直線コネクタ 402"/>
        <xdr:cNvCxnSpPr/>
      </xdr:nvCxnSpPr>
      <xdr:spPr>
        <a:xfrm flipV="1">
          <a:off x="16318864" y="13451205"/>
          <a:ext cx="0" cy="1270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152416</xdr:rowOff>
    </xdr:from>
    <xdr:ext cx="340478" cy="259045"/>
    <xdr:sp macro="" textlink="">
      <xdr:nvSpPr>
        <xdr:cNvPr id="404" name="【消防施設】&#10;有形固定資産減価償却率最小値テキスト"/>
        <xdr:cNvSpPr txBox="1"/>
      </xdr:nvSpPr>
      <xdr:spPr>
        <a:xfrm>
          <a:off x="16408400" y="147256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428625</xdr:colOff>
      <xdr:row>85</xdr:row>
      <xdr:rowOff>148589</xdr:rowOff>
    </xdr:from>
    <xdr:to>
      <xdr:col>23</xdr:col>
      <xdr:colOff>606425</xdr:colOff>
      <xdr:row>85</xdr:row>
      <xdr:rowOff>148589</xdr:rowOff>
    </xdr:to>
    <xdr:cxnSp macro="">
      <xdr:nvCxnSpPr>
        <xdr:cNvPr id="405" name="直線コネクタ 404"/>
        <xdr:cNvCxnSpPr/>
      </xdr:nvCxnSpPr>
      <xdr:spPr>
        <a:xfrm>
          <a:off x="16230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24782</xdr:rowOff>
    </xdr:from>
    <xdr:ext cx="405111" cy="259045"/>
    <xdr:sp macro="" textlink="">
      <xdr:nvSpPr>
        <xdr:cNvPr id="406" name="【消防施設】&#10;有形固定資産減価償却率最大値テキスト"/>
        <xdr:cNvSpPr txBox="1"/>
      </xdr:nvSpPr>
      <xdr:spPr>
        <a:xfrm>
          <a:off x="164084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23</xdr:col>
      <xdr:colOff>428625</xdr:colOff>
      <xdr:row>78</xdr:row>
      <xdr:rowOff>78105</xdr:rowOff>
    </xdr:from>
    <xdr:to>
      <xdr:col>23</xdr:col>
      <xdr:colOff>606425</xdr:colOff>
      <xdr:row>78</xdr:row>
      <xdr:rowOff>78105</xdr:rowOff>
    </xdr:to>
    <xdr:cxnSp macro="">
      <xdr:nvCxnSpPr>
        <xdr:cNvPr id="407" name="直線コネクタ 406"/>
        <xdr:cNvCxnSpPr/>
      </xdr:nvCxnSpPr>
      <xdr:spPr>
        <a:xfrm>
          <a:off x="16230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110507</xdr:rowOff>
    </xdr:from>
    <xdr:ext cx="405111" cy="259045"/>
    <xdr:sp macro="" textlink="">
      <xdr:nvSpPr>
        <xdr:cNvPr id="408" name="【消防施設】&#10;有形固定資産減価償却率平均値テキスト"/>
        <xdr:cNvSpPr txBox="1"/>
      </xdr:nvSpPr>
      <xdr:spPr>
        <a:xfrm>
          <a:off x="16408400" y="13483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132080</xdr:rowOff>
    </xdr:from>
    <xdr:to>
      <xdr:col>23</xdr:col>
      <xdr:colOff>568325</xdr:colOff>
      <xdr:row>79</xdr:row>
      <xdr:rowOff>62230</xdr:rowOff>
    </xdr:to>
    <xdr:sp macro="" textlink="">
      <xdr:nvSpPr>
        <xdr:cNvPr id="409" name="フローチャート : 判断 408"/>
        <xdr:cNvSpPr/>
      </xdr:nvSpPr>
      <xdr:spPr>
        <a:xfrm>
          <a:off x="16268700" y="13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79</xdr:row>
      <xdr:rowOff>17780</xdr:rowOff>
    </xdr:from>
    <xdr:to>
      <xdr:col>22</xdr:col>
      <xdr:colOff>415925</xdr:colOff>
      <xdr:row>79</xdr:row>
      <xdr:rowOff>119380</xdr:rowOff>
    </xdr:to>
    <xdr:sp macro="" textlink="">
      <xdr:nvSpPr>
        <xdr:cNvPr id="410" name="フローチャート : 判断 409"/>
        <xdr:cNvSpPr/>
      </xdr:nvSpPr>
      <xdr:spPr>
        <a:xfrm>
          <a:off x="15430500" y="1356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110507</xdr:rowOff>
    </xdr:from>
    <xdr:ext cx="405111" cy="259045"/>
    <xdr:sp macro="" textlink="">
      <xdr:nvSpPr>
        <xdr:cNvPr id="411" name="n_1aveValue【消防施設】&#10;有形固定資産減価償却率"/>
        <xdr:cNvSpPr txBox="1"/>
      </xdr:nvSpPr>
      <xdr:spPr>
        <a:xfrm>
          <a:off x="15266043" y="13655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12" name="テキスト ボックス 41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13" name="テキスト ボックス 41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14" name="テキスト ボックス 41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15" name="テキスト ボックス 41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16" name="テキスト ボックス 41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78</xdr:row>
      <xdr:rowOff>156845</xdr:rowOff>
    </xdr:from>
    <xdr:to>
      <xdr:col>22</xdr:col>
      <xdr:colOff>415925</xdr:colOff>
      <xdr:row>79</xdr:row>
      <xdr:rowOff>86995</xdr:rowOff>
    </xdr:to>
    <xdr:sp macro="" textlink="">
      <xdr:nvSpPr>
        <xdr:cNvPr id="417" name="円/楕円 416"/>
        <xdr:cNvSpPr/>
      </xdr:nvSpPr>
      <xdr:spPr>
        <a:xfrm>
          <a:off x="15430500" y="1352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77</xdr:row>
      <xdr:rowOff>103522</xdr:rowOff>
    </xdr:from>
    <xdr:ext cx="405111" cy="259045"/>
    <xdr:sp macro="" textlink="">
      <xdr:nvSpPr>
        <xdr:cNvPr id="418" name="n_1mainValue【消防施設】&#10;有形固定資産減価償却率"/>
        <xdr:cNvSpPr txBox="1"/>
      </xdr:nvSpPr>
      <xdr:spPr>
        <a:xfrm>
          <a:off x="15266043" y="1330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19" name="正方形/長方形 41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20" name="正方形/長方形 41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21" name="正方形/長方形 42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22" name="正方形/長方形 42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23" name="正方形/長方形 42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4" name="正方形/長方形 42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5" name="正方形/長方形 42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26" name="正方形/長方形 42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27" name="テキスト ボックス 42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28" name="直線コネクタ 42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29" name="直線コネクタ 42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30" name="テキスト ボックス 42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31" name="直線コネクタ 43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32" name="テキスト ボックス 43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33" name="直線コネクタ 43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34" name="テキスト ボックス 43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35" name="直線コネクタ 43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36" name="テキスト ボックス 43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37" name="直線コネクタ 43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38" name="テキスト ボックス 43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39" name="直線コネクタ 43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40" name="テキスト ボックス 43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41" name="直線コネクタ 44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42" name="テキスト ボックス 44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4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111579</xdr:rowOff>
    </xdr:from>
    <xdr:to>
      <xdr:col>32</xdr:col>
      <xdr:colOff>186689</xdr:colOff>
      <xdr:row>86</xdr:row>
      <xdr:rowOff>146957</xdr:rowOff>
    </xdr:to>
    <xdr:cxnSp macro="">
      <xdr:nvCxnSpPr>
        <xdr:cNvPr id="444" name="直線コネクタ 443"/>
        <xdr:cNvCxnSpPr/>
      </xdr:nvCxnSpPr>
      <xdr:spPr>
        <a:xfrm flipV="1">
          <a:off x="22160864" y="13313229"/>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150784</xdr:rowOff>
    </xdr:from>
    <xdr:ext cx="469744" cy="259045"/>
    <xdr:sp macro="" textlink="">
      <xdr:nvSpPr>
        <xdr:cNvPr id="445" name="【消防施設】&#10;一人当たり面積最小値テキスト"/>
        <xdr:cNvSpPr txBox="1"/>
      </xdr:nvSpPr>
      <xdr:spPr>
        <a:xfrm>
          <a:off x="222504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32</xdr:col>
      <xdr:colOff>98425</xdr:colOff>
      <xdr:row>86</xdr:row>
      <xdr:rowOff>146957</xdr:rowOff>
    </xdr:from>
    <xdr:to>
      <xdr:col>32</xdr:col>
      <xdr:colOff>276225</xdr:colOff>
      <xdr:row>86</xdr:row>
      <xdr:rowOff>146957</xdr:rowOff>
    </xdr:to>
    <xdr:cxnSp macro="">
      <xdr:nvCxnSpPr>
        <xdr:cNvPr id="446" name="直線コネクタ 445"/>
        <xdr:cNvCxnSpPr/>
      </xdr:nvCxnSpPr>
      <xdr:spPr>
        <a:xfrm>
          <a:off x="22072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58256</xdr:rowOff>
    </xdr:from>
    <xdr:ext cx="469744" cy="259045"/>
    <xdr:sp macro="" textlink="">
      <xdr:nvSpPr>
        <xdr:cNvPr id="447" name="【消防施設】&#10;一人当たり面積最大値テキスト"/>
        <xdr:cNvSpPr txBox="1"/>
      </xdr:nvSpPr>
      <xdr:spPr>
        <a:xfrm>
          <a:off x="22250400" y="1308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1.470</a:t>
          </a:r>
          <a:endParaRPr kumimoji="1" lang="ja-JP" altLang="en-US" sz="1000" b="1">
            <a:latin typeface="ＭＳ Ｐゴシック"/>
          </a:endParaRPr>
        </a:p>
      </xdr:txBody>
    </xdr:sp>
    <xdr:clientData/>
  </xdr:oneCellAnchor>
  <xdr:twoCellAnchor>
    <xdr:from>
      <xdr:col>32</xdr:col>
      <xdr:colOff>98425</xdr:colOff>
      <xdr:row>77</xdr:row>
      <xdr:rowOff>111579</xdr:rowOff>
    </xdr:from>
    <xdr:to>
      <xdr:col>32</xdr:col>
      <xdr:colOff>276225</xdr:colOff>
      <xdr:row>77</xdr:row>
      <xdr:rowOff>111579</xdr:rowOff>
    </xdr:to>
    <xdr:cxnSp macro="">
      <xdr:nvCxnSpPr>
        <xdr:cNvPr id="448" name="直線コネクタ 447"/>
        <xdr:cNvCxnSpPr/>
      </xdr:nvCxnSpPr>
      <xdr:spPr>
        <a:xfrm>
          <a:off x="22072600" y="133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84</xdr:row>
      <xdr:rowOff>87647</xdr:rowOff>
    </xdr:from>
    <xdr:ext cx="469744" cy="259045"/>
    <xdr:sp macro="" textlink="">
      <xdr:nvSpPr>
        <xdr:cNvPr id="449" name="【消防施設】&#10;一人当たり面積平均値テキスト"/>
        <xdr:cNvSpPr txBox="1"/>
      </xdr:nvSpPr>
      <xdr:spPr>
        <a:xfrm>
          <a:off x="22250400" y="14489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0.323</a:t>
          </a:r>
          <a:endParaRPr kumimoji="1" lang="ja-JP" altLang="en-US" sz="1000" b="1">
            <a:solidFill>
              <a:srgbClr val="000080"/>
            </a:solidFill>
            <a:latin typeface="ＭＳ Ｐゴシック"/>
          </a:endParaRPr>
        </a:p>
      </xdr:txBody>
    </xdr:sp>
    <xdr:clientData/>
  </xdr:oneCellAnchor>
  <xdr:twoCellAnchor>
    <xdr:from>
      <xdr:col>32</xdr:col>
      <xdr:colOff>136525</xdr:colOff>
      <xdr:row>84</xdr:row>
      <xdr:rowOff>109220</xdr:rowOff>
    </xdr:from>
    <xdr:to>
      <xdr:col>32</xdr:col>
      <xdr:colOff>238125</xdr:colOff>
      <xdr:row>85</xdr:row>
      <xdr:rowOff>39370</xdr:rowOff>
    </xdr:to>
    <xdr:sp macro="" textlink="">
      <xdr:nvSpPr>
        <xdr:cNvPr id="450" name="フローチャート : 判断 449"/>
        <xdr:cNvSpPr/>
      </xdr:nvSpPr>
      <xdr:spPr>
        <a:xfrm>
          <a:off x="221107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85</xdr:row>
      <xdr:rowOff>152219</xdr:rowOff>
    </xdr:from>
    <xdr:to>
      <xdr:col>31</xdr:col>
      <xdr:colOff>85725</xdr:colOff>
      <xdr:row>86</xdr:row>
      <xdr:rowOff>82369</xdr:rowOff>
    </xdr:to>
    <xdr:sp macro="" textlink="">
      <xdr:nvSpPr>
        <xdr:cNvPr id="451" name="フローチャート : 判断 450"/>
        <xdr:cNvSpPr/>
      </xdr:nvSpPr>
      <xdr:spPr>
        <a:xfrm>
          <a:off x="21272500" y="1472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86</xdr:row>
      <xdr:rowOff>73496</xdr:rowOff>
    </xdr:from>
    <xdr:ext cx="469744" cy="259045"/>
    <xdr:sp macro="" textlink="">
      <xdr:nvSpPr>
        <xdr:cNvPr id="452" name="n_1aveValue【消防施設】&#10;一人当たり面積"/>
        <xdr:cNvSpPr txBox="1"/>
      </xdr:nvSpPr>
      <xdr:spPr>
        <a:xfrm>
          <a:off x="21075727" y="1481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0.126</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53" name="テキスト ボックス 45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54" name="テキスト ボックス 45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55" name="テキスト ボックス 45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56" name="テキスト ボックス 45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57" name="テキスト ボックス 45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147320</xdr:rowOff>
    </xdr:from>
    <xdr:to>
      <xdr:col>31</xdr:col>
      <xdr:colOff>85725</xdr:colOff>
      <xdr:row>85</xdr:row>
      <xdr:rowOff>77470</xdr:rowOff>
    </xdr:to>
    <xdr:sp macro="" textlink="">
      <xdr:nvSpPr>
        <xdr:cNvPr id="458" name="円/楕円 457"/>
        <xdr:cNvSpPr/>
      </xdr:nvSpPr>
      <xdr:spPr>
        <a:xfrm>
          <a:off x="21272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93997</xdr:rowOff>
    </xdr:from>
    <xdr:ext cx="469744" cy="259045"/>
    <xdr:sp macro="" textlink="">
      <xdr:nvSpPr>
        <xdr:cNvPr id="459" name="n_1mainValue【消防施設】&#10;一人当たり面積"/>
        <xdr:cNvSpPr txBox="1"/>
      </xdr:nvSpPr>
      <xdr:spPr>
        <a:xfrm>
          <a:off x="210757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0.288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60" name="正方形/長方形 45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1" name="正方形/長方形 4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2" name="正方形/長方形 4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3" name="正方形/長方形 4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4" name="正方形/長方形 4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5" name="正方形/長方形 4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6" name="正方形/長方形 4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7" name="正方形/長方形 46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8" name="テキスト ボックス 46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9" name="直線コネクタ 46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70" name="テキスト ボックス 46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71" name="直線コネクタ 47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72" name="テキスト ボックス 471"/>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73" name="直線コネクタ 47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74" name="テキスト ボックス 47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75" name="直線コネクタ 47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76" name="テキスト ボックス 47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77" name="直線コネクタ 47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78" name="テキスト ボックス 47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79" name="直線コネクタ 47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80" name="テキスト ボックス 47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81" name="直線コネクタ 48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482" name="テキスト ボックス 481"/>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3" name="直線コネクタ 48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4" name="テキスト ボックス 48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115388</xdr:rowOff>
    </xdr:from>
    <xdr:to>
      <xdr:col>23</xdr:col>
      <xdr:colOff>516889</xdr:colOff>
      <xdr:row>109</xdr:row>
      <xdr:rowOff>61505</xdr:rowOff>
    </xdr:to>
    <xdr:cxnSp macro="">
      <xdr:nvCxnSpPr>
        <xdr:cNvPr id="486" name="直線コネクタ 485"/>
        <xdr:cNvCxnSpPr/>
      </xdr:nvCxnSpPr>
      <xdr:spPr>
        <a:xfrm flipV="1">
          <a:off x="16318864" y="17260388"/>
          <a:ext cx="0" cy="1489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65332</xdr:rowOff>
    </xdr:from>
    <xdr:ext cx="405111" cy="259045"/>
    <xdr:sp macro="" textlink="">
      <xdr:nvSpPr>
        <xdr:cNvPr id="487" name="【庁舎】&#10;有形固定資産減価償却率最小値テキスト"/>
        <xdr:cNvSpPr txBox="1"/>
      </xdr:nvSpPr>
      <xdr:spPr>
        <a:xfrm>
          <a:off x="16408400" y="18753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a:t>
          </a:r>
          <a:endParaRPr kumimoji="1" lang="ja-JP" altLang="en-US" sz="1000" b="1">
            <a:latin typeface="ＭＳ Ｐゴシック"/>
          </a:endParaRPr>
        </a:p>
      </xdr:txBody>
    </xdr:sp>
    <xdr:clientData/>
  </xdr:oneCellAnchor>
  <xdr:twoCellAnchor>
    <xdr:from>
      <xdr:col>23</xdr:col>
      <xdr:colOff>428625</xdr:colOff>
      <xdr:row>109</xdr:row>
      <xdr:rowOff>61505</xdr:rowOff>
    </xdr:from>
    <xdr:to>
      <xdr:col>23</xdr:col>
      <xdr:colOff>606425</xdr:colOff>
      <xdr:row>109</xdr:row>
      <xdr:rowOff>61505</xdr:rowOff>
    </xdr:to>
    <xdr:cxnSp macro="">
      <xdr:nvCxnSpPr>
        <xdr:cNvPr id="488" name="直線コネクタ 487"/>
        <xdr:cNvCxnSpPr/>
      </xdr:nvCxnSpPr>
      <xdr:spPr>
        <a:xfrm>
          <a:off x="16230600" y="18749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62065</xdr:rowOff>
    </xdr:from>
    <xdr:ext cx="405111" cy="259045"/>
    <xdr:sp macro="" textlink="">
      <xdr:nvSpPr>
        <xdr:cNvPr id="489" name="【庁舎】&#10;有形固定資産減価償却率最大値テキスト"/>
        <xdr:cNvSpPr txBox="1"/>
      </xdr:nvSpPr>
      <xdr:spPr>
        <a:xfrm>
          <a:off x="16408400" y="1703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84.8</a:t>
          </a:r>
          <a:endParaRPr kumimoji="1" lang="ja-JP" altLang="en-US" sz="1000" b="1">
            <a:latin typeface="ＭＳ Ｐゴシック"/>
          </a:endParaRPr>
        </a:p>
      </xdr:txBody>
    </xdr:sp>
    <xdr:clientData/>
  </xdr:oneCellAnchor>
  <xdr:twoCellAnchor>
    <xdr:from>
      <xdr:col>23</xdr:col>
      <xdr:colOff>428625</xdr:colOff>
      <xdr:row>100</xdr:row>
      <xdr:rowOff>115388</xdr:rowOff>
    </xdr:from>
    <xdr:to>
      <xdr:col>23</xdr:col>
      <xdr:colOff>606425</xdr:colOff>
      <xdr:row>100</xdr:row>
      <xdr:rowOff>115388</xdr:rowOff>
    </xdr:to>
    <xdr:cxnSp macro="">
      <xdr:nvCxnSpPr>
        <xdr:cNvPr id="490" name="直線コネクタ 489"/>
        <xdr:cNvCxnSpPr/>
      </xdr:nvCxnSpPr>
      <xdr:spPr>
        <a:xfrm>
          <a:off x="16230600" y="1726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154050</xdr:rowOff>
    </xdr:from>
    <xdr:ext cx="405111" cy="259045"/>
    <xdr:sp macro="" textlink="">
      <xdr:nvSpPr>
        <xdr:cNvPr id="491" name="【庁舎】&#10;有形固定資産減価償却率平均値テキスト"/>
        <xdr:cNvSpPr txBox="1"/>
      </xdr:nvSpPr>
      <xdr:spPr>
        <a:xfrm>
          <a:off x="16408400" y="1798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4173</xdr:rowOff>
    </xdr:from>
    <xdr:to>
      <xdr:col>23</xdr:col>
      <xdr:colOff>568325</xdr:colOff>
      <xdr:row>105</xdr:row>
      <xdr:rowOff>105773</xdr:rowOff>
    </xdr:to>
    <xdr:sp macro="" textlink="">
      <xdr:nvSpPr>
        <xdr:cNvPr id="492" name="フローチャート : 判断 491"/>
        <xdr:cNvSpPr/>
      </xdr:nvSpPr>
      <xdr:spPr>
        <a:xfrm>
          <a:off x="162687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35198</xdr:rowOff>
    </xdr:from>
    <xdr:to>
      <xdr:col>22</xdr:col>
      <xdr:colOff>415925</xdr:colOff>
      <xdr:row>106</xdr:row>
      <xdr:rowOff>136798</xdr:rowOff>
    </xdr:to>
    <xdr:sp macro="" textlink="">
      <xdr:nvSpPr>
        <xdr:cNvPr id="493" name="フローチャート : 判断 492"/>
        <xdr:cNvSpPr/>
      </xdr:nvSpPr>
      <xdr:spPr>
        <a:xfrm>
          <a:off x="15430500" y="1820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153325</xdr:rowOff>
    </xdr:from>
    <xdr:ext cx="405111" cy="259045"/>
    <xdr:sp macro="" textlink="">
      <xdr:nvSpPr>
        <xdr:cNvPr id="494" name="n_1aveValue【庁舎】&#10;有形固定資産減価償却率"/>
        <xdr:cNvSpPr txBox="1"/>
      </xdr:nvSpPr>
      <xdr:spPr>
        <a:xfrm>
          <a:off x="15266043" y="17984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95" name="テキスト ボックス 49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6" name="テキスト ボックス 49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7" name="テキスト ボックス 49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8" name="テキスト ボックス 49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9" name="テキスト ボックス 49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108</xdr:row>
      <xdr:rowOff>77651</xdr:rowOff>
    </xdr:from>
    <xdr:to>
      <xdr:col>22</xdr:col>
      <xdr:colOff>415925</xdr:colOff>
      <xdr:row>109</xdr:row>
      <xdr:rowOff>7801</xdr:rowOff>
    </xdr:to>
    <xdr:sp macro="" textlink="">
      <xdr:nvSpPr>
        <xdr:cNvPr id="500" name="円/楕円 499"/>
        <xdr:cNvSpPr/>
      </xdr:nvSpPr>
      <xdr:spPr>
        <a:xfrm>
          <a:off x="15430500" y="1859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108</xdr:row>
      <xdr:rowOff>170378</xdr:rowOff>
    </xdr:from>
    <xdr:ext cx="405111" cy="259045"/>
    <xdr:sp macro="" textlink="">
      <xdr:nvSpPr>
        <xdr:cNvPr id="501" name="n_1mainValue【庁舎】&#10;有形固定資産減価償却率"/>
        <xdr:cNvSpPr txBox="1"/>
      </xdr:nvSpPr>
      <xdr:spPr>
        <a:xfrm>
          <a:off x="15266043" y="1868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2" name="正方形/長方形 5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3" name="正方形/長方形 5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4" name="正方形/長方形 5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5" name="正方形/長方形 5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6" name="正方形/長方形 5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7" name="正方形/長方形 5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8" name="正方形/長方形 5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9" name="正方形/長方形 5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10" name="テキスト ボックス 5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11" name="直線コネクタ 5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12" name="テキスト ボックス 51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13" name="直線コネクタ 51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14" name="テキスト ボックス 51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15" name="直線コネクタ 51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16" name="テキスト ボックス 51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17" name="直線コネクタ 51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18" name="テキスト ボックス 51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19" name="直線コネクタ 51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20" name="テキスト ボックス 51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21" name="直線コネクタ 52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22" name="テキスト ボックス 52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23" name="直線コネクタ 52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24" name="テキスト ボックス 52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5" name="直線コネクタ 5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6" name="テキスト ボックス 52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66402</xdr:rowOff>
    </xdr:from>
    <xdr:to>
      <xdr:col>32</xdr:col>
      <xdr:colOff>186689</xdr:colOff>
      <xdr:row>108</xdr:row>
      <xdr:rowOff>10886</xdr:rowOff>
    </xdr:to>
    <xdr:cxnSp macro="">
      <xdr:nvCxnSpPr>
        <xdr:cNvPr id="528" name="直線コネクタ 527"/>
        <xdr:cNvCxnSpPr/>
      </xdr:nvCxnSpPr>
      <xdr:spPr>
        <a:xfrm flipV="1">
          <a:off x="22160864" y="17211402"/>
          <a:ext cx="0" cy="1316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14713</xdr:rowOff>
    </xdr:from>
    <xdr:ext cx="469744" cy="259045"/>
    <xdr:sp macro="" textlink="">
      <xdr:nvSpPr>
        <xdr:cNvPr id="529" name="【庁舎】&#10;一人当たり面積最小値テキスト"/>
        <xdr:cNvSpPr txBox="1"/>
      </xdr:nvSpPr>
      <xdr:spPr>
        <a:xfrm>
          <a:off x="22250400" y="1853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0.260</a:t>
          </a:r>
          <a:endParaRPr kumimoji="1" lang="ja-JP" altLang="en-US" sz="1000" b="1">
            <a:latin typeface="ＭＳ Ｐゴシック"/>
          </a:endParaRPr>
        </a:p>
      </xdr:txBody>
    </xdr:sp>
    <xdr:clientData/>
  </xdr:oneCellAnchor>
  <xdr:twoCellAnchor>
    <xdr:from>
      <xdr:col>32</xdr:col>
      <xdr:colOff>98425</xdr:colOff>
      <xdr:row>108</xdr:row>
      <xdr:rowOff>10886</xdr:rowOff>
    </xdr:from>
    <xdr:to>
      <xdr:col>32</xdr:col>
      <xdr:colOff>276225</xdr:colOff>
      <xdr:row>108</xdr:row>
      <xdr:rowOff>10886</xdr:rowOff>
    </xdr:to>
    <xdr:cxnSp macro="">
      <xdr:nvCxnSpPr>
        <xdr:cNvPr id="530" name="直線コネクタ 529"/>
        <xdr:cNvCxnSpPr/>
      </xdr:nvCxnSpPr>
      <xdr:spPr>
        <a:xfrm>
          <a:off x="22072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13079</xdr:rowOff>
    </xdr:from>
    <xdr:ext cx="469744" cy="259045"/>
    <xdr:sp macro="" textlink="">
      <xdr:nvSpPr>
        <xdr:cNvPr id="531" name="【庁舎】&#10;一人当たり面積最大値テキスト"/>
        <xdr:cNvSpPr txBox="1"/>
      </xdr:nvSpPr>
      <xdr:spPr>
        <a:xfrm>
          <a:off x="22250400" y="1698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0.663</a:t>
          </a:r>
          <a:endParaRPr kumimoji="1" lang="ja-JP" altLang="en-US" sz="1000" b="1">
            <a:latin typeface="ＭＳ Ｐゴシック"/>
          </a:endParaRPr>
        </a:p>
      </xdr:txBody>
    </xdr:sp>
    <xdr:clientData/>
  </xdr:oneCellAnchor>
  <xdr:twoCellAnchor>
    <xdr:from>
      <xdr:col>32</xdr:col>
      <xdr:colOff>98425</xdr:colOff>
      <xdr:row>100</xdr:row>
      <xdr:rowOff>66402</xdr:rowOff>
    </xdr:from>
    <xdr:to>
      <xdr:col>32</xdr:col>
      <xdr:colOff>276225</xdr:colOff>
      <xdr:row>100</xdr:row>
      <xdr:rowOff>66402</xdr:rowOff>
    </xdr:to>
    <xdr:cxnSp macro="">
      <xdr:nvCxnSpPr>
        <xdr:cNvPr id="532" name="直線コネクタ 531"/>
        <xdr:cNvCxnSpPr/>
      </xdr:nvCxnSpPr>
      <xdr:spPr>
        <a:xfrm>
          <a:off x="22072600" y="172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26688</xdr:rowOff>
    </xdr:from>
    <xdr:ext cx="469744" cy="259045"/>
    <xdr:sp macro="" textlink="">
      <xdr:nvSpPr>
        <xdr:cNvPr id="533" name="【庁舎】&#10;一人当たり面積平均値テキスト"/>
        <xdr:cNvSpPr txBox="1"/>
      </xdr:nvSpPr>
      <xdr:spPr>
        <a:xfrm>
          <a:off x="22250400" y="17857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0.443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48261</xdr:rowOff>
    </xdr:from>
    <xdr:to>
      <xdr:col>32</xdr:col>
      <xdr:colOff>238125</xdr:colOff>
      <xdr:row>104</xdr:row>
      <xdr:rowOff>149861</xdr:rowOff>
    </xdr:to>
    <xdr:sp macro="" textlink="">
      <xdr:nvSpPr>
        <xdr:cNvPr id="534" name="フローチャート : 判断 533"/>
        <xdr:cNvSpPr/>
      </xdr:nvSpPr>
      <xdr:spPr>
        <a:xfrm>
          <a:off x="22110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154395</xdr:rowOff>
    </xdr:from>
    <xdr:to>
      <xdr:col>31</xdr:col>
      <xdr:colOff>85725</xdr:colOff>
      <xdr:row>106</xdr:row>
      <xdr:rowOff>84545</xdr:rowOff>
    </xdr:to>
    <xdr:sp macro="" textlink="">
      <xdr:nvSpPr>
        <xdr:cNvPr id="535" name="フローチャート : 判断 534"/>
        <xdr:cNvSpPr/>
      </xdr:nvSpPr>
      <xdr:spPr>
        <a:xfrm>
          <a:off x="21272500" y="1815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75672</xdr:rowOff>
    </xdr:from>
    <xdr:ext cx="469744" cy="259045"/>
    <xdr:sp macro="" textlink="">
      <xdr:nvSpPr>
        <xdr:cNvPr id="536" name="n_1aveValue【庁舎】&#10;一人当たり面積"/>
        <xdr:cNvSpPr txBox="1"/>
      </xdr:nvSpPr>
      <xdr:spPr>
        <a:xfrm>
          <a:off x="21075727" y="1824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0.358</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37" name="テキスト ボックス 5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8" name="テキスト ボックス 5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9" name="テキスト ボックス 5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40" name="テキスト ボックス 5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41" name="テキスト ボックス 5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139700</xdr:rowOff>
    </xdr:from>
    <xdr:to>
      <xdr:col>31</xdr:col>
      <xdr:colOff>85725</xdr:colOff>
      <xdr:row>105</xdr:row>
      <xdr:rowOff>69850</xdr:rowOff>
    </xdr:to>
    <xdr:sp macro="" textlink="">
      <xdr:nvSpPr>
        <xdr:cNvPr id="542" name="円/楕円 541"/>
        <xdr:cNvSpPr/>
      </xdr:nvSpPr>
      <xdr:spPr>
        <a:xfrm>
          <a:off x="21272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86377</xdr:rowOff>
    </xdr:from>
    <xdr:ext cx="469744" cy="259045"/>
    <xdr:sp macro="" textlink="">
      <xdr:nvSpPr>
        <xdr:cNvPr id="543" name="n_1mainValue【庁舎】&#10;一人当たり面積"/>
        <xdr:cNvSpPr txBox="1"/>
      </xdr:nvSpPr>
      <xdr:spPr>
        <a:xfrm>
          <a:off x="210757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0.415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4" name="正方形/長方形 5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5" name="正方形/長方形 5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6" name="テキスト ボックス 54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一般廃棄物処理施設、福祉施設、保健センター・保健所の有形固定資産減価償却率について、類似団体を上回る数値となっており、今後、資産の老朽化に伴う効率性の低下や修繕コストの増加が懸念される。また、庁舎については、類似団体を下回る有形固定資産減価償却率となっているが、比較的老朽化した建物も含まれていることから、耐用年数の設定等、数値の精査を行っていく必要もあると思われ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神奈川県箱根町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12,017
11,730
92.86
9,977,137
9,502,233
434,720
5,835,197
6,014,902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92.3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類似団体の中では最も高い水準となっており、全国平均及び県内平均との比較においても継続して高い水準を保っている。　しかし財政力指数は在住人口をベースとして計算されており、年間を通じて</a:t>
          </a:r>
          <a:r>
            <a:rPr lang="en-US" altLang="ja-JP" sz="1100" b="0" i="0" baseline="0">
              <a:solidFill>
                <a:schemeClr val="dk1"/>
              </a:solidFill>
              <a:effectLst/>
              <a:latin typeface="+mn-lt"/>
              <a:ea typeface="+mn-ea"/>
              <a:cs typeface="+mn-cs"/>
            </a:rPr>
            <a:t>2,000</a:t>
          </a:r>
          <a:r>
            <a:rPr lang="ja-JP" altLang="ja-JP" sz="1100" b="0" i="0" baseline="0">
              <a:solidFill>
                <a:schemeClr val="dk1"/>
              </a:solidFill>
              <a:effectLst/>
              <a:latin typeface="+mn-lt"/>
              <a:ea typeface="+mn-ea"/>
              <a:cs typeface="+mn-cs"/>
            </a:rPr>
            <a:t>万人にものぼる観光客については殆ど反映されていない。</a:t>
          </a:r>
          <a:endParaRPr lang="ja-JP" altLang="ja-JP" sz="1400">
            <a:effectLst/>
          </a:endParaRPr>
        </a:p>
        <a:p>
          <a:pPr rtl="0"/>
          <a:r>
            <a:rPr lang="ja-JP" altLang="ja-JP" sz="1100" b="0" i="0" baseline="0">
              <a:solidFill>
                <a:schemeClr val="dk1"/>
              </a:solidFill>
              <a:effectLst/>
              <a:latin typeface="+mn-lt"/>
              <a:ea typeface="+mn-ea"/>
              <a:cs typeface="+mn-cs"/>
            </a:rPr>
            <a:t>　観光を基幹産業とする当町において、観光関連の事業に要する経費や観光客も考慮した環境衛生施設の維持管理、消防力の</a:t>
          </a:r>
          <a:r>
            <a:rPr lang="ja-JP" altLang="en-US" sz="1100" b="0" i="0" baseline="0">
              <a:solidFill>
                <a:schemeClr val="dk1"/>
              </a:solidFill>
              <a:effectLst/>
              <a:latin typeface="+mn-lt"/>
              <a:ea typeface="+mn-ea"/>
              <a:cs typeface="+mn-cs"/>
            </a:rPr>
            <a:t>強化</a:t>
          </a:r>
          <a:r>
            <a:rPr lang="ja-JP" altLang="ja-JP" sz="1100" b="0" i="0" baseline="0">
              <a:solidFill>
                <a:schemeClr val="dk1"/>
              </a:solidFill>
              <a:effectLst/>
              <a:latin typeface="+mn-lt"/>
              <a:ea typeface="+mn-ea"/>
              <a:cs typeface="+mn-cs"/>
            </a:rPr>
            <a:t>等に多額の経費を要している。そのため</a:t>
          </a:r>
          <a:r>
            <a:rPr lang="ja-JP" altLang="en-US" sz="1100" b="0" i="0" baseline="0">
              <a:solidFill>
                <a:schemeClr val="dk1"/>
              </a:solidFill>
              <a:effectLst/>
              <a:latin typeface="+mn-lt"/>
              <a:ea typeface="+mn-ea"/>
              <a:cs typeface="+mn-cs"/>
            </a:rPr>
            <a:t>、町の規模で必要とされている金額</a:t>
          </a:r>
          <a:r>
            <a:rPr lang="ja-JP" altLang="ja-JP" sz="1100" b="0" i="0" baseline="0">
              <a:solidFill>
                <a:schemeClr val="dk1"/>
              </a:solidFill>
              <a:effectLst/>
              <a:latin typeface="+mn-lt"/>
              <a:ea typeface="+mn-ea"/>
              <a:cs typeface="+mn-cs"/>
            </a:rPr>
            <a:t>と</a:t>
          </a:r>
          <a:r>
            <a:rPr lang="ja-JP" altLang="en-US" sz="1100" b="0" i="0" baseline="0">
              <a:solidFill>
                <a:schemeClr val="dk1"/>
              </a:solidFill>
              <a:effectLst/>
              <a:latin typeface="+mn-lt"/>
              <a:ea typeface="+mn-ea"/>
              <a:cs typeface="+mn-cs"/>
            </a:rPr>
            <a:t>実際の決算額と</a:t>
          </a:r>
          <a:r>
            <a:rPr lang="ja-JP" altLang="ja-JP" sz="1100" b="0" i="0" baseline="0">
              <a:solidFill>
                <a:schemeClr val="dk1"/>
              </a:solidFill>
              <a:effectLst/>
              <a:latin typeface="+mn-lt"/>
              <a:ea typeface="+mn-ea"/>
              <a:cs typeface="+mn-cs"/>
            </a:rPr>
            <a:t>の間に大きな乖離が生じており、実際の財政状況は厳しい状態が長く続いている。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84667</xdr:rowOff>
    </xdr:to>
    <xdr:cxnSp macro="">
      <xdr:nvCxnSpPr>
        <xdr:cNvPr id="64" name="直線コネクタ 63"/>
        <xdr:cNvCxnSpPr/>
      </xdr:nvCxnSpPr>
      <xdr:spPr>
        <a:xfrm flipV="1">
          <a:off x="4953000" y="6226628"/>
          <a:ext cx="0" cy="14018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7"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8" name="直線コネクタ 67"/>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36</xdr:row>
      <xdr:rowOff>54428</xdr:rowOff>
    </xdr:from>
    <xdr:to>
      <xdr:col>7</xdr:col>
      <xdr:colOff>152400</xdr:colOff>
      <xdr:row>36</xdr:row>
      <xdr:rowOff>54428</xdr:rowOff>
    </xdr:to>
    <xdr:cxnSp macro="">
      <xdr:nvCxnSpPr>
        <xdr:cNvPr id="69" name="直線コネクタ 68"/>
        <xdr:cNvCxnSpPr/>
      </xdr:nvCxnSpPr>
      <xdr:spPr>
        <a:xfrm>
          <a:off x="4114800" y="62266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15620</xdr:rowOff>
    </xdr:from>
    <xdr:ext cx="762000" cy="259045"/>
    <xdr:sp macro="" textlink="">
      <xdr:nvSpPr>
        <xdr:cNvPr id="70" name="財政力平均値テキスト"/>
        <xdr:cNvSpPr txBox="1"/>
      </xdr:nvSpPr>
      <xdr:spPr>
        <a:xfrm>
          <a:off x="5041900" y="721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1" name="フローチャート : 判断 70"/>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36</xdr:row>
      <xdr:rowOff>19957</xdr:rowOff>
    </xdr:from>
    <xdr:to>
      <xdr:col>6</xdr:col>
      <xdr:colOff>0</xdr:colOff>
      <xdr:row>36</xdr:row>
      <xdr:rowOff>54428</xdr:rowOff>
    </xdr:to>
    <xdr:cxnSp macro="">
      <xdr:nvCxnSpPr>
        <xdr:cNvPr id="72" name="直線コネクタ 71"/>
        <xdr:cNvCxnSpPr/>
      </xdr:nvCxnSpPr>
      <xdr:spPr>
        <a:xfrm>
          <a:off x="3225800" y="61921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66524</xdr:rowOff>
    </xdr:from>
    <xdr:to>
      <xdr:col>6</xdr:col>
      <xdr:colOff>50800</xdr:colOff>
      <xdr:row>42</xdr:row>
      <xdr:rowOff>168124</xdr:rowOff>
    </xdr:to>
    <xdr:sp macro="" textlink="">
      <xdr:nvSpPr>
        <xdr:cNvPr id="73" name="フローチャート : 判断 72"/>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152901</xdr:rowOff>
    </xdr:from>
    <xdr:ext cx="736600" cy="259045"/>
    <xdr:sp macro="" textlink="">
      <xdr:nvSpPr>
        <xdr:cNvPr id="74" name="テキスト ボックス 73"/>
        <xdr:cNvSpPr txBox="1"/>
      </xdr:nvSpPr>
      <xdr:spPr>
        <a:xfrm>
          <a:off x="3733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35</xdr:row>
      <xdr:rowOff>168426</xdr:rowOff>
    </xdr:from>
    <xdr:to>
      <xdr:col>4</xdr:col>
      <xdr:colOff>482600</xdr:colOff>
      <xdr:row>36</xdr:row>
      <xdr:rowOff>19957</xdr:rowOff>
    </xdr:to>
    <xdr:cxnSp macro="">
      <xdr:nvCxnSpPr>
        <xdr:cNvPr id="75" name="直線コネクタ 74"/>
        <xdr:cNvCxnSpPr/>
      </xdr:nvCxnSpPr>
      <xdr:spPr>
        <a:xfrm>
          <a:off x="2336800" y="6169176"/>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164392</xdr:rowOff>
    </xdr:from>
    <xdr:ext cx="762000" cy="259045"/>
    <xdr:sp macro="" textlink="">
      <xdr:nvSpPr>
        <xdr:cNvPr id="77" name="テキスト ボックス 76"/>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35</xdr:row>
      <xdr:rowOff>110974</xdr:rowOff>
    </xdr:from>
    <xdr:to>
      <xdr:col>3</xdr:col>
      <xdr:colOff>279400</xdr:colOff>
      <xdr:row>35</xdr:row>
      <xdr:rowOff>168426</xdr:rowOff>
    </xdr:to>
    <xdr:cxnSp macro="">
      <xdr:nvCxnSpPr>
        <xdr:cNvPr id="78" name="直線コネクタ 77"/>
        <xdr:cNvCxnSpPr/>
      </xdr:nvCxnSpPr>
      <xdr:spPr>
        <a:xfrm>
          <a:off x="1447800" y="6111724"/>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78015</xdr:rowOff>
    </xdr:from>
    <xdr:to>
      <xdr:col>3</xdr:col>
      <xdr:colOff>330200</xdr:colOff>
      <xdr:row>43</xdr:row>
      <xdr:rowOff>8165</xdr:rowOff>
    </xdr:to>
    <xdr:sp macro="" textlink="">
      <xdr:nvSpPr>
        <xdr:cNvPr id="79" name="フローチャート : 判断 78"/>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164392</xdr:rowOff>
    </xdr:from>
    <xdr:ext cx="762000" cy="259045"/>
    <xdr:sp macro="" textlink="">
      <xdr:nvSpPr>
        <xdr:cNvPr id="80" name="テキスト ボックス 79"/>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66524</xdr:rowOff>
    </xdr:from>
    <xdr:to>
      <xdr:col>2</xdr:col>
      <xdr:colOff>127000</xdr:colOff>
      <xdr:row>42</xdr:row>
      <xdr:rowOff>168124</xdr:rowOff>
    </xdr:to>
    <xdr:sp macro="" textlink="">
      <xdr:nvSpPr>
        <xdr:cNvPr id="81" name="フローチャート : 判断 80"/>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152901</xdr:rowOff>
    </xdr:from>
    <xdr:ext cx="762000" cy="259045"/>
    <xdr:sp macro="" textlink="">
      <xdr:nvSpPr>
        <xdr:cNvPr id="82" name="テキスト ボックス 81"/>
        <xdr:cNvSpPr txBox="1"/>
      </xdr:nvSpPr>
      <xdr:spPr>
        <a:xfrm>
          <a:off x="1066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36</xdr:row>
      <xdr:rowOff>3628</xdr:rowOff>
    </xdr:from>
    <xdr:to>
      <xdr:col>7</xdr:col>
      <xdr:colOff>203200</xdr:colOff>
      <xdr:row>36</xdr:row>
      <xdr:rowOff>105228</xdr:rowOff>
    </xdr:to>
    <xdr:sp macro="" textlink="">
      <xdr:nvSpPr>
        <xdr:cNvPr id="88" name="円/楕円 87"/>
        <xdr:cNvSpPr/>
      </xdr:nvSpPr>
      <xdr:spPr>
        <a:xfrm>
          <a:off x="4902200" y="61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35</xdr:row>
      <xdr:rowOff>96355</xdr:rowOff>
    </xdr:from>
    <xdr:ext cx="762000" cy="259045"/>
    <xdr:sp macro="" textlink="">
      <xdr:nvSpPr>
        <xdr:cNvPr id="89" name="財政力該当値テキスト"/>
        <xdr:cNvSpPr txBox="1"/>
      </xdr:nvSpPr>
      <xdr:spPr>
        <a:xfrm>
          <a:off x="5041900" y="609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5</xdr:col>
      <xdr:colOff>635000</xdr:colOff>
      <xdr:row>36</xdr:row>
      <xdr:rowOff>3628</xdr:rowOff>
    </xdr:from>
    <xdr:to>
      <xdr:col>6</xdr:col>
      <xdr:colOff>50800</xdr:colOff>
      <xdr:row>36</xdr:row>
      <xdr:rowOff>105228</xdr:rowOff>
    </xdr:to>
    <xdr:sp macro="" textlink="">
      <xdr:nvSpPr>
        <xdr:cNvPr id="90" name="円/楕円 89"/>
        <xdr:cNvSpPr/>
      </xdr:nvSpPr>
      <xdr:spPr>
        <a:xfrm>
          <a:off x="4064000" y="61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34</xdr:row>
      <xdr:rowOff>115405</xdr:rowOff>
    </xdr:from>
    <xdr:ext cx="736600" cy="259045"/>
    <xdr:sp macro="" textlink="">
      <xdr:nvSpPr>
        <xdr:cNvPr id="91" name="テキスト ボックス 90"/>
        <xdr:cNvSpPr txBox="1"/>
      </xdr:nvSpPr>
      <xdr:spPr>
        <a:xfrm>
          <a:off x="3733800" y="5944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4</xdr:col>
      <xdr:colOff>431800</xdr:colOff>
      <xdr:row>35</xdr:row>
      <xdr:rowOff>140607</xdr:rowOff>
    </xdr:from>
    <xdr:to>
      <xdr:col>4</xdr:col>
      <xdr:colOff>533400</xdr:colOff>
      <xdr:row>36</xdr:row>
      <xdr:rowOff>70757</xdr:rowOff>
    </xdr:to>
    <xdr:sp macro="" textlink="">
      <xdr:nvSpPr>
        <xdr:cNvPr id="92" name="円/楕円 91"/>
        <xdr:cNvSpPr/>
      </xdr:nvSpPr>
      <xdr:spPr>
        <a:xfrm>
          <a:off x="3175000" y="614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34</xdr:row>
      <xdr:rowOff>80934</xdr:rowOff>
    </xdr:from>
    <xdr:ext cx="762000" cy="259045"/>
    <xdr:sp macro="" textlink="">
      <xdr:nvSpPr>
        <xdr:cNvPr id="93" name="テキスト ボックス 92"/>
        <xdr:cNvSpPr txBox="1"/>
      </xdr:nvSpPr>
      <xdr:spPr>
        <a:xfrm>
          <a:off x="2844800" y="591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3</xdr:col>
      <xdr:colOff>228600</xdr:colOff>
      <xdr:row>35</xdr:row>
      <xdr:rowOff>117626</xdr:rowOff>
    </xdr:from>
    <xdr:to>
      <xdr:col>3</xdr:col>
      <xdr:colOff>330200</xdr:colOff>
      <xdr:row>36</xdr:row>
      <xdr:rowOff>47776</xdr:rowOff>
    </xdr:to>
    <xdr:sp macro="" textlink="">
      <xdr:nvSpPr>
        <xdr:cNvPr id="94" name="円/楕円 93"/>
        <xdr:cNvSpPr/>
      </xdr:nvSpPr>
      <xdr:spPr>
        <a:xfrm>
          <a:off x="2286000" y="61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34</xdr:row>
      <xdr:rowOff>57953</xdr:rowOff>
    </xdr:from>
    <xdr:ext cx="762000" cy="259045"/>
    <xdr:sp macro="" textlink="">
      <xdr:nvSpPr>
        <xdr:cNvPr id="95" name="テキスト ボックス 94"/>
        <xdr:cNvSpPr txBox="1"/>
      </xdr:nvSpPr>
      <xdr:spPr>
        <a:xfrm>
          <a:off x="1955800" y="58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xdr:col>
      <xdr:colOff>25400</xdr:colOff>
      <xdr:row>35</xdr:row>
      <xdr:rowOff>60174</xdr:rowOff>
    </xdr:from>
    <xdr:to>
      <xdr:col>2</xdr:col>
      <xdr:colOff>127000</xdr:colOff>
      <xdr:row>35</xdr:row>
      <xdr:rowOff>161774</xdr:rowOff>
    </xdr:to>
    <xdr:sp macro="" textlink="">
      <xdr:nvSpPr>
        <xdr:cNvPr id="96" name="円/楕円 95"/>
        <xdr:cNvSpPr/>
      </xdr:nvSpPr>
      <xdr:spPr>
        <a:xfrm>
          <a:off x="1397000" y="606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501</xdr:rowOff>
    </xdr:from>
    <xdr:ext cx="762000" cy="259045"/>
    <xdr:sp macro="" textlink="">
      <xdr:nvSpPr>
        <xdr:cNvPr id="97" name="テキスト ボックス 96"/>
        <xdr:cNvSpPr txBox="1"/>
      </xdr:nvSpPr>
      <xdr:spPr>
        <a:xfrm>
          <a:off x="1066800" y="5829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baseline="0">
              <a:solidFill>
                <a:schemeClr val="dk1"/>
              </a:solidFill>
              <a:effectLst/>
              <a:latin typeface="+mn-lt"/>
              <a:ea typeface="+mn-ea"/>
              <a:cs typeface="+mn-cs"/>
            </a:rPr>
            <a:t>   28</a:t>
          </a:r>
          <a:r>
            <a:rPr lang="ja-JP" altLang="ja-JP" sz="1100" b="0" i="0" baseline="0">
              <a:solidFill>
                <a:schemeClr val="dk1"/>
              </a:solidFill>
              <a:effectLst/>
              <a:latin typeface="+mn-lt"/>
              <a:ea typeface="+mn-ea"/>
              <a:cs typeface="+mn-cs"/>
            </a:rPr>
            <a:t>年度は前年度に比べ</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ポイントの減となった。</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ja-JP" sz="1100" b="0" i="0" baseline="0">
              <a:solidFill>
                <a:sysClr val="windowText" lastClr="000000"/>
              </a:solidFill>
              <a:effectLst/>
              <a:latin typeface="+mn-lt"/>
              <a:ea typeface="+mn-ea"/>
              <a:cs typeface="+mn-cs"/>
            </a:rPr>
            <a:t>歳入においては、平成</a:t>
          </a:r>
          <a:r>
            <a:rPr lang="en-US" altLang="ja-JP" sz="1100" b="0" i="0" baseline="0">
              <a:solidFill>
                <a:sysClr val="windowText" lastClr="000000"/>
              </a:solidFill>
              <a:effectLst/>
              <a:latin typeface="+mn-lt"/>
              <a:ea typeface="+mn-ea"/>
              <a:cs typeface="+mn-cs"/>
            </a:rPr>
            <a:t>27</a:t>
          </a:r>
          <a:r>
            <a:rPr lang="ja-JP" altLang="ja-JP" sz="1100" b="0" i="0" baseline="0">
              <a:solidFill>
                <a:sysClr val="windowText" lastClr="000000"/>
              </a:solidFill>
              <a:effectLst/>
              <a:latin typeface="+mn-lt"/>
              <a:ea typeface="+mn-ea"/>
              <a:cs typeface="+mn-cs"/>
            </a:rPr>
            <a:t>年度の大涌谷の火山活動により、</a:t>
          </a:r>
          <a:r>
            <a:rPr lang="ja-JP" altLang="en-US" sz="1100" b="0" i="0" baseline="0">
              <a:solidFill>
                <a:sysClr val="windowText" lastClr="000000"/>
              </a:solidFill>
              <a:effectLst/>
              <a:latin typeface="+mn-lt"/>
              <a:ea typeface="+mn-ea"/>
              <a:cs typeface="+mn-cs"/>
            </a:rPr>
            <a:t>個人・法人</a:t>
          </a:r>
          <a:r>
            <a:rPr lang="ja-JP" altLang="ja-JP" sz="1100" b="0" i="0" baseline="0">
              <a:solidFill>
                <a:sysClr val="windowText" lastClr="000000"/>
              </a:solidFill>
              <a:effectLst/>
              <a:latin typeface="+mn-lt"/>
              <a:ea typeface="+mn-ea"/>
              <a:cs typeface="+mn-cs"/>
            </a:rPr>
            <a:t>町民税が減</a:t>
          </a:r>
          <a:r>
            <a:rPr lang="ja-JP" altLang="en-US" sz="1100" b="0" i="0" baseline="0">
              <a:solidFill>
                <a:sysClr val="windowText" lastClr="000000"/>
              </a:solidFill>
              <a:effectLst/>
              <a:latin typeface="+mn-lt"/>
              <a:ea typeface="+mn-ea"/>
              <a:cs typeface="+mn-cs"/>
            </a:rPr>
            <a:t>とな</a:t>
          </a:r>
          <a:r>
            <a:rPr lang="ja-JP" altLang="ja-JP" sz="1100" b="0" i="0" baseline="0">
              <a:solidFill>
                <a:sysClr val="windowText" lastClr="000000"/>
              </a:solidFill>
              <a:effectLst/>
              <a:latin typeface="+mn-lt"/>
              <a:ea typeface="+mn-ea"/>
              <a:cs typeface="+mn-cs"/>
            </a:rPr>
            <a:t>った</a:t>
          </a:r>
          <a:r>
            <a:rPr lang="ja-JP" altLang="en-US" sz="1100" b="0" i="0" baseline="0">
              <a:solidFill>
                <a:sysClr val="windowText" lastClr="000000"/>
              </a:solidFill>
              <a:effectLst/>
              <a:latin typeface="+mn-lt"/>
              <a:ea typeface="+mn-ea"/>
              <a:cs typeface="+mn-cs"/>
            </a:rPr>
            <a:t>こと等で</a:t>
          </a:r>
          <a:r>
            <a:rPr lang="ja-JP" altLang="ja-JP" sz="1100" b="0" i="0" baseline="0">
              <a:solidFill>
                <a:sysClr val="windowText" lastClr="000000"/>
              </a:solidFill>
              <a:effectLst/>
              <a:latin typeface="+mn-lt"/>
              <a:ea typeface="+mn-ea"/>
              <a:cs typeface="+mn-cs"/>
            </a:rPr>
            <a:t>、全体としては</a:t>
          </a:r>
          <a:r>
            <a:rPr lang="en-US" altLang="ja-JP" sz="1100" b="0" i="0" baseline="0">
              <a:solidFill>
                <a:sysClr val="windowText" lastClr="000000"/>
              </a:solidFill>
              <a:effectLst/>
              <a:latin typeface="+mn-lt"/>
              <a:ea typeface="+mn-ea"/>
              <a:cs typeface="+mn-cs"/>
            </a:rPr>
            <a:t>78,114</a:t>
          </a:r>
          <a:r>
            <a:rPr lang="ja-JP" altLang="ja-JP" sz="1100" b="0" i="0" baseline="0">
              <a:solidFill>
                <a:sysClr val="windowText" lastClr="000000"/>
              </a:solidFill>
              <a:effectLst/>
              <a:latin typeface="+mn-lt"/>
              <a:ea typeface="+mn-ea"/>
              <a:cs typeface="+mn-cs"/>
            </a:rPr>
            <a:t>千円の</a:t>
          </a:r>
          <a:r>
            <a:rPr lang="ja-JP" altLang="en-US" sz="1100" b="0" i="0" baseline="0">
              <a:solidFill>
                <a:sysClr val="windowText" lastClr="000000"/>
              </a:solidFill>
              <a:effectLst/>
              <a:latin typeface="+mn-lt"/>
              <a:ea typeface="+mn-ea"/>
              <a:cs typeface="+mn-cs"/>
            </a:rPr>
            <a:t>減</a:t>
          </a:r>
          <a:r>
            <a:rPr lang="ja-JP" altLang="ja-JP" sz="1100" b="0" i="0" baseline="0">
              <a:solidFill>
                <a:sysClr val="windowText" lastClr="000000"/>
              </a:solidFill>
              <a:effectLst/>
              <a:latin typeface="+mn-lt"/>
              <a:ea typeface="+mn-ea"/>
              <a:cs typeface="+mn-cs"/>
            </a:rPr>
            <a:t>となった（</a:t>
          </a:r>
          <a:r>
            <a:rPr lang="en-US" altLang="ja-JP" sz="1100" b="0" i="0" baseline="0">
              <a:solidFill>
                <a:sysClr val="windowText" lastClr="000000"/>
              </a:solidFill>
              <a:effectLst/>
              <a:latin typeface="+mn-lt"/>
              <a:ea typeface="+mn-ea"/>
              <a:cs typeface="+mn-cs"/>
            </a:rPr>
            <a:t>1.2%</a:t>
          </a:r>
          <a:r>
            <a:rPr lang="ja-JP" altLang="ja-JP" sz="1100" b="0" i="0" baseline="0">
              <a:solidFill>
                <a:sysClr val="windowText" lastClr="000000"/>
              </a:solidFill>
              <a:effectLst/>
              <a:latin typeface="+mn-lt"/>
              <a:ea typeface="+mn-ea"/>
              <a:cs typeface="+mn-cs"/>
            </a:rPr>
            <a:t>減）。歳出では、職員給及び手当や、ごみ処理施設の光熱費の減</a:t>
          </a:r>
          <a:r>
            <a:rPr lang="ja-JP" altLang="en-US" sz="1100" b="0" i="0" baseline="0">
              <a:solidFill>
                <a:sysClr val="windowText" lastClr="000000"/>
              </a:solidFill>
              <a:effectLst/>
              <a:latin typeface="+mn-lt"/>
              <a:ea typeface="+mn-ea"/>
              <a:cs typeface="+mn-cs"/>
            </a:rPr>
            <a:t>となったこと等</a:t>
          </a:r>
          <a:r>
            <a:rPr lang="ja-JP" altLang="ja-JP" sz="1100" b="0" i="0" baseline="0">
              <a:solidFill>
                <a:sysClr val="windowText" lastClr="000000"/>
              </a:solidFill>
              <a:effectLst/>
              <a:latin typeface="+mn-lt"/>
              <a:ea typeface="+mn-ea"/>
              <a:cs typeface="+mn-cs"/>
            </a:rPr>
            <a:t>で、歳出全体としても</a:t>
          </a:r>
          <a:r>
            <a:rPr lang="en-US" altLang="ja-JP" sz="1100" b="0" i="0" baseline="0">
              <a:solidFill>
                <a:sysClr val="windowText" lastClr="000000"/>
              </a:solidFill>
              <a:effectLst/>
              <a:latin typeface="+mn-lt"/>
              <a:ea typeface="+mn-ea"/>
              <a:cs typeface="+mn-cs"/>
            </a:rPr>
            <a:t>80,679</a:t>
          </a:r>
          <a:r>
            <a:rPr lang="ja-JP" altLang="ja-JP" sz="1100" b="0" i="0" baseline="0">
              <a:solidFill>
                <a:sysClr val="windowText" lastClr="000000"/>
              </a:solidFill>
              <a:effectLst/>
              <a:latin typeface="+mn-lt"/>
              <a:ea typeface="+mn-ea"/>
              <a:cs typeface="+mn-cs"/>
            </a:rPr>
            <a:t>千円の</a:t>
          </a:r>
          <a:r>
            <a:rPr lang="ja-JP" altLang="en-US" sz="1100" b="0" i="0" baseline="0">
              <a:solidFill>
                <a:sysClr val="windowText" lastClr="000000"/>
              </a:solidFill>
              <a:effectLst/>
              <a:latin typeface="+mn-lt"/>
              <a:ea typeface="+mn-ea"/>
              <a:cs typeface="+mn-cs"/>
            </a:rPr>
            <a:t>減</a:t>
          </a:r>
          <a:r>
            <a:rPr lang="ja-JP" altLang="ja-JP" sz="1100" b="0" i="0" baseline="0">
              <a:solidFill>
                <a:sysClr val="windowText" lastClr="000000"/>
              </a:solidFill>
              <a:effectLst/>
              <a:latin typeface="+mn-lt"/>
              <a:ea typeface="+mn-ea"/>
              <a:cs typeface="+mn-cs"/>
            </a:rPr>
            <a:t>となった（</a:t>
          </a:r>
          <a:r>
            <a:rPr lang="en-US" altLang="ja-JP" sz="1100" b="0" i="0" baseline="0">
              <a:solidFill>
                <a:sysClr val="windowText" lastClr="000000"/>
              </a:solidFill>
              <a:effectLst/>
              <a:latin typeface="+mn-lt"/>
              <a:ea typeface="+mn-ea"/>
              <a:cs typeface="+mn-cs"/>
            </a:rPr>
            <a:t>1.3%</a:t>
          </a:r>
          <a:r>
            <a:rPr lang="ja-JP" altLang="en-US" sz="1100" b="0" i="0" baseline="0">
              <a:solidFill>
                <a:sysClr val="windowText" lastClr="000000"/>
              </a:solidFill>
              <a:effectLst/>
              <a:latin typeface="+mn-lt"/>
              <a:ea typeface="+mn-ea"/>
              <a:cs typeface="+mn-cs"/>
            </a:rPr>
            <a:t>減</a:t>
          </a:r>
          <a:r>
            <a:rPr lang="ja-JP" altLang="ja-JP" sz="1100" b="0" i="0" baseline="0">
              <a:solidFill>
                <a:sysClr val="windowText" lastClr="000000"/>
              </a:solidFill>
              <a:effectLst/>
              <a:latin typeface="+mn-lt"/>
              <a:ea typeface="+mn-ea"/>
              <a:cs typeface="+mn-cs"/>
            </a:rPr>
            <a:t>）。歳入</a:t>
          </a:r>
          <a:r>
            <a:rPr lang="ja-JP" altLang="en-US" sz="1100" b="0" i="0" baseline="0">
              <a:solidFill>
                <a:sysClr val="windowText" lastClr="000000"/>
              </a:solidFill>
              <a:effectLst/>
              <a:latin typeface="+mn-lt"/>
              <a:ea typeface="+mn-ea"/>
              <a:cs typeface="+mn-cs"/>
            </a:rPr>
            <a:t>よりも</a:t>
          </a:r>
          <a:r>
            <a:rPr lang="ja-JP" altLang="ja-JP" sz="1100" b="0" i="0" baseline="0">
              <a:solidFill>
                <a:sysClr val="windowText" lastClr="000000"/>
              </a:solidFill>
              <a:effectLst/>
              <a:latin typeface="+mn-lt"/>
              <a:ea typeface="+mn-ea"/>
              <a:cs typeface="+mn-cs"/>
            </a:rPr>
            <a:t>歳出の</a:t>
          </a:r>
          <a:r>
            <a:rPr lang="ja-JP" altLang="en-US" sz="1100" b="0" i="0" baseline="0">
              <a:solidFill>
                <a:sysClr val="windowText" lastClr="000000"/>
              </a:solidFill>
              <a:effectLst/>
              <a:latin typeface="+mn-lt"/>
              <a:ea typeface="+mn-ea"/>
              <a:cs typeface="+mn-cs"/>
            </a:rPr>
            <a:t>減小額</a:t>
          </a:r>
          <a:r>
            <a:rPr lang="ja-JP" altLang="ja-JP" sz="1100" b="0" i="0" baseline="0">
              <a:solidFill>
                <a:sysClr val="windowText" lastClr="000000"/>
              </a:solidFill>
              <a:effectLst/>
              <a:latin typeface="+mn-lt"/>
              <a:ea typeface="+mn-ea"/>
              <a:cs typeface="+mn-cs"/>
            </a:rPr>
            <a:t>の方が大きく、</a:t>
          </a:r>
          <a:r>
            <a:rPr lang="ja-JP" altLang="en-US" sz="1100" b="0" i="0" baseline="0">
              <a:solidFill>
                <a:sysClr val="windowText" lastClr="000000"/>
              </a:solidFill>
              <a:effectLst/>
              <a:latin typeface="+mn-lt"/>
              <a:ea typeface="+mn-ea"/>
              <a:cs typeface="+mn-cs"/>
            </a:rPr>
            <a:t>結果として</a:t>
          </a:r>
          <a:r>
            <a:rPr lang="ja-JP" altLang="ja-JP" sz="1100" b="0" i="0" baseline="0">
              <a:solidFill>
                <a:sysClr val="windowText" lastClr="000000"/>
              </a:solidFill>
              <a:effectLst/>
              <a:latin typeface="+mn-lt"/>
              <a:ea typeface="+mn-ea"/>
              <a:cs typeface="+mn-cs"/>
            </a:rPr>
            <a:t>経常収支比率は減となったもの。</a:t>
          </a:r>
          <a:endParaRPr lang="ja-JP" altLang="ja-JP" sz="1400">
            <a:solidFill>
              <a:sysClr val="windowText" lastClr="000000"/>
            </a:solidFill>
            <a:effectLst/>
          </a:endParaRPr>
        </a:p>
        <a:p>
          <a:pPr rtl="0"/>
          <a:r>
            <a:rPr lang="ja-JP" altLang="ja-JP" sz="1100" b="0" i="0" baseline="0">
              <a:solidFill>
                <a:schemeClr val="dk1"/>
              </a:solidFill>
              <a:effectLst/>
              <a:latin typeface="+mn-lt"/>
              <a:ea typeface="+mn-ea"/>
              <a:cs typeface="+mn-cs"/>
            </a:rPr>
            <a:t>  今後</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、箱根町行財政改革アクションプランを</a:t>
          </a:r>
          <a:r>
            <a:rPr lang="ja-JP" altLang="en-US" sz="1100" b="0" i="0" baseline="0">
              <a:solidFill>
                <a:schemeClr val="dk1"/>
              </a:solidFill>
              <a:effectLst/>
              <a:latin typeface="+mn-lt"/>
              <a:ea typeface="+mn-ea"/>
              <a:cs typeface="+mn-cs"/>
            </a:rPr>
            <a:t>着実に実行することで、</a:t>
          </a:r>
          <a:r>
            <a:rPr lang="ja-JP" altLang="ja-JP" sz="1100" b="0" i="0" baseline="0">
              <a:solidFill>
                <a:schemeClr val="dk1"/>
              </a:solidFill>
              <a:effectLst/>
              <a:latin typeface="+mn-lt"/>
              <a:ea typeface="+mn-ea"/>
              <a:cs typeface="+mn-cs"/>
            </a:rPr>
            <a:t>歳入確保、歳出削減を推進し、財政の健全化を図っていく。</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20828</xdr:rowOff>
    </xdr:from>
    <xdr:to>
      <xdr:col>7</xdr:col>
      <xdr:colOff>152400</xdr:colOff>
      <xdr:row>66</xdr:row>
      <xdr:rowOff>140462</xdr:rowOff>
    </xdr:to>
    <xdr:cxnSp macro="">
      <xdr:nvCxnSpPr>
        <xdr:cNvPr id="125" name="直線コネクタ 124"/>
        <xdr:cNvCxnSpPr/>
      </xdr:nvCxnSpPr>
      <xdr:spPr>
        <a:xfrm flipV="1">
          <a:off x="4953000" y="9964928"/>
          <a:ext cx="0" cy="1491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112539</xdr:rowOff>
    </xdr:from>
    <xdr:ext cx="762000" cy="259045"/>
    <xdr:sp macro="" textlink="">
      <xdr:nvSpPr>
        <xdr:cNvPr id="126" name="財政構造の弾力性最小値テキスト"/>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7</xdr:col>
      <xdr:colOff>63500</xdr:colOff>
      <xdr:row>66</xdr:row>
      <xdr:rowOff>140462</xdr:rowOff>
    </xdr:from>
    <xdr:to>
      <xdr:col>7</xdr:col>
      <xdr:colOff>241300</xdr:colOff>
      <xdr:row>66</xdr:row>
      <xdr:rowOff>140462</xdr:rowOff>
    </xdr:to>
    <xdr:cxnSp macro="">
      <xdr:nvCxnSpPr>
        <xdr:cNvPr id="127" name="直線コネクタ 126"/>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107205</xdr:rowOff>
    </xdr:from>
    <xdr:ext cx="762000" cy="259045"/>
    <xdr:sp macro="" textlink="">
      <xdr:nvSpPr>
        <xdr:cNvPr id="128" name="財政構造の弾力性最大値テキスト"/>
        <xdr:cNvSpPr txBox="1"/>
      </xdr:nvSpPr>
      <xdr:spPr>
        <a:xfrm>
          <a:off x="5041900" y="970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a:t>
          </a:r>
          <a:endParaRPr kumimoji="1" lang="ja-JP" altLang="en-US" sz="1000" b="1">
            <a:latin typeface="ＭＳ Ｐゴシック"/>
          </a:endParaRPr>
        </a:p>
      </xdr:txBody>
    </xdr:sp>
    <xdr:clientData/>
  </xdr:oneCellAnchor>
  <xdr:twoCellAnchor>
    <xdr:from>
      <xdr:col>7</xdr:col>
      <xdr:colOff>63500</xdr:colOff>
      <xdr:row>58</xdr:row>
      <xdr:rowOff>20828</xdr:rowOff>
    </xdr:from>
    <xdr:to>
      <xdr:col>7</xdr:col>
      <xdr:colOff>241300</xdr:colOff>
      <xdr:row>58</xdr:row>
      <xdr:rowOff>20828</xdr:rowOff>
    </xdr:to>
    <xdr:cxnSp macro="">
      <xdr:nvCxnSpPr>
        <xdr:cNvPr id="129" name="直線コネクタ 128"/>
        <xdr:cNvCxnSpPr/>
      </xdr:nvCxnSpPr>
      <xdr:spPr>
        <a:xfrm>
          <a:off x="4864100" y="996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39116</xdr:rowOff>
    </xdr:from>
    <xdr:to>
      <xdr:col>7</xdr:col>
      <xdr:colOff>152400</xdr:colOff>
      <xdr:row>66</xdr:row>
      <xdr:rowOff>43942</xdr:rowOff>
    </xdr:to>
    <xdr:cxnSp macro="">
      <xdr:nvCxnSpPr>
        <xdr:cNvPr id="130" name="直線コネクタ 129"/>
        <xdr:cNvCxnSpPr/>
      </xdr:nvCxnSpPr>
      <xdr:spPr>
        <a:xfrm flipV="1">
          <a:off x="4114800" y="11354816"/>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80027</xdr:rowOff>
    </xdr:from>
    <xdr:ext cx="762000" cy="259045"/>
    <xdr:sp macro="" textlink="">
      <xdr:nvSpPr>
        <xdr:cNvPr id="131"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32" name="フローチャート : 判断 131"/>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43942</xdr:rowOff>
    </xdr:from>
    <xdr:to>
      <xdr:col>6</xdr:col>
      <xdr:colOff>0</xdr:colOff>
      <xdr:row>66</xdr:row>
      <xdr:rowOff>58420</xdr:rowOff>
    </xdr:to>
    <xdr:cxnSp macro="">
      <xdr:nvCxnSpPr>
        <xdr:cNvPr id="133" name="直線コネクタ 132"/>
        <xdr:cNvCxnSpPr/>
      </xdr:nvCxnSpPr>
      <xdr:spPr>
        <a:xfrm flipV="1">
          <a:off x="3225800" y="1135964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762</xdr:rowOff>
    </xdr:from>
    <xdr:to>
      <xdr:col>6</xdr:col>
      <xdr:colOff>50800</xdr:colOff>
      <xdr:row>63</xdr:row>
      <xdr:rowOff>102362</xdr:rowOff>
    </xdr:to>
    <xdr:sp macro="" textlink="">
      <xdr:nvSpPr>
        <xdr:cNvPr id="134" name="フローチャート : 判断 133"/>
        <xdr:cNvSpPr/>
      </xdr:nvSpPr>
      <xdr:spPr>
        <a:xfrm>
          <a:off x="4064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112539</xdr:rowOff>
    </xdr:from>
    <xdr:ext cx="736600" cy="259045"/>
    <xdr:sp macro="" textlink="">
      <xdr:nvSpPr>
        <xdr:cNvPr id="135" name="テキスト ボックス 134"/>
        <xdr:cNvSpPr txBox="1"/>
      </xdr:nvSpPr>
      <xdr:spPr>
        <a:xfrm>
          <a:off x="3733800" y="1057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85090</xdr:rowOff>
    </xdr:from>
    <xdr:to>
      <xdr:col>4</xdr:col>
      <xdr:colOff>482600</xdr:colOff>
      <xdr:row>66</xdr:row>
      <xdr:rowOff>58420</xdr:rowOff>
    </xdr:to>
    <xdr:cxnSp macro="">
      <xdr:nvCxnSpPr>
        <xdr:cNvPr id="136" name="直線コネクタ 135"/>
        <xdr:cNvCxnSpPr/>
      </xdr:nvCxnSpPr>
      <xdr:spPr>
        <a:xfrm>
          <a:off x="2336800" y="112293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7" name="フローチャート : 判断 136"/>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146321</xdr:rowOff>
    </xdr:from>
    <xdr:ext cx="762000" cy="259045"/>
    <xdr:sp macro="" textlink="">
      <xdr:nvSpPr>
        <xdr:cNvPr id="138" name="テキスト ボックス 137"/>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85090</xdr:rowOff>
    </xdr:from>
    <xdr:to>
      <xdr:col>3</xdr:col>
      <xdr:colOff>279400</xdr:colOff>
      <xdr:row>66</xdr:row>
      <xdr:rowOff>19812</xdr:rowOff>
    </xdr:to>
    <xdr:cxnSp macro="">
      <xdr:nvCxnSpPr>
        <xdr:cNvPr id="139" name="直線コネクタ 138"/>
        <xdr:cNvCxnSpPr/>
      </xdr:nvCxnSpPr>
      <xdr:spPr>
        <a:xfrm flipV="1">
          <a:off x="1447800" y="1122934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157734</xdr:rowOff>
    </xdr:from>
    <xdr:to>
      <xdr:col>3</xdr:col>
      <xdr:colOff>330200</xdr:colOff>
      <xdr:row>63</xdr:row>
      <xdr:rowOff>87884</xdr:rowOff>
    </xdr:to>
    <xdr:sp macro="" textlink="">
      <xdr:nvSpPr>
        <xdr:cNvPr id="140" name="フローチャート : 判断 139"/>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98061</xdr:rowOff>
    </xdr:from>
    <xdr:ext cx="762000" cy="259045"/>
    <xdr:sp macro="" textlink="">
      <xdr:nvSpPr>
        <xdr:cNvPr id="141" name="テキスト ボックス 140"/>
        <xdr:cNvSpPr txBox="1"/>
      </xdr:nvSpPr>
      <xdr:spPr>
        <a:xfrm>
          <a:off x="1955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42" name="フローチャート : 判断 141"/>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151147</xdr:rowOff>
    </xdr:from>
    <xdr:ext cx="762000" cy="259045"/>
    <xdr:sp macro="" textlink="">
      <xdr:nvSpPr>
        <xdr:cNvPr id="143" name="テキスト ボックス 142"/>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159766</xdr:rowOff>
    </xdr:from>
    <xdr:to>
      <xdr:col>7</xdr:col>
      <xdr:colOff>203200</xdr:colOff>
      <xdr:row>66</xdr:row>
      <xdr:rowOff>89916</xdr:rowOff>
    </xdr:to>
    <xdr:sp macro="" textlink="">
      <xdr:nvSpPr>
        <xdr:cNvPr id="149" name="円/楕円 148"/>
        <xdr:cNvSpPr/>
      </xdr:nvSpPr>
      <xdr:spPr>
        <a:xfrm>
          <a:off x="4902200" y="113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55643</xdr:rowOff>
    </xdr:from>
    <xdr:ext cx="762000" cy="259045"/>
    <xdr:sp macro="" textlink="">
      <xdr:nvSpPr>
        <xdr:cNvPr id="150" name="財政構造の弾力性該当値テキスト"/>
        <xdr:cNvSpPr txBox="1"/>
      </xdr:nvSpPr>
      <xdr:spPr>
        <a:xfrm>
          <a:off x="5041900" y="111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164592</xdr:rowOff>
    </xdr:from>
    <xdr:to>
      <xdr:col>6</xdr:col>
      <xdr:colOff>50800</xdr:colOff>
      <xdr:row>66</xdr:row>
      <xdr:rowOff>94742</xdr:rowOff>
    </xdr:to>
    <xdr:sp macro="" textlink="">
      <xdr:nvSpPr>
        <xdr:cNvPr id="151" name="円/楕円 150"/>
        <xdr:cNvSpPr/>
      </xdr:nvSpPr>
      <xdr:spPr>
        <a:xfrm>
          <a:off x="4064000" y="1130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79519</xdr:rowOff>
    </xdr:from>
    <xdr:ext cx="736600" cy="259045"/>
    <xdr:sp macro="" textlink="">
      <xdr:nvSpPr>
        <xdr:cNvPr id="152" name="テキスト ボックス 151"/>
        <xdr:cNvSpPr txBox="1"/>
      </xdr:nvSpPr>
      <xdr:spPr>
        <a:xfrm>
          <a:off x="3733800" y="11395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7620</xdr:rowOff>
    </xdr:from>
    <xdr:to>
      <xdr:col>4</xdr:col>
      <xdr:colOff>533400</xdr:colOff>
      <xdr:row>66</xdr:row>
      <xdr:rowOff>109220</xdr:rowOff>
    </xdr:to>
    <xdr:sp macro="" textlink="">
      <xdr:nvSpPr>
        <xdr:cNvPr id="153" name="円/楕円 152"/>
        <xdr:cNvSpPr/>
      </xdr:nvSpPr>
      <xdr:spPr>
        <a:xfrm>
          <a:off x="3175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93997</xdr:rowOff>
    </xdr:from>
    <xdr:ext cx="762000" cy="259045"/>
    <xdr:sp macro="" textlink="">
      <xdr:nvSpPr>
        <xdr:cNvPr id="154" name="テキスト ボックス 153"/>
        <xdr:cNvSpPr txBox="1"/>
      </xdr:nvSpPr>
      <xdr:spPr>
        <a:xfrm>
          <a:off x="2844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34290</xdr:rowOff>
    </xdr:from>
    <xdr:to>
      <xdr:col>3</xdr:col>
      <xdr:colOff>330200</xdr:colOff>
      <xdr:row>65</xdr:row>
      <xdr:rowOff>135890</xdr:rowOff>
    </xdr:to>
    <xdr:sp macro="" textlink="">
      <xdr:nvSpPr>
        <xdr:cNvPr id="155" name="円/楕円 154"/>
        <xdr:cNvSpPr/>
      </xdr:nvSpPr>
      <xdr:spPr>
        <a:xfrm>
          <a:off x="2286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120667</xdr:rowOff>
    </xdr:from>
    <xdr:ext cx="762000" cy="259045"/>
    <xdr:sp macro="" textlink="">
      <xdr:nvSpPr>
        <xdr:cNvPr id="156" name="テキスト ボックス 155"/>
        <xdr:cNvSpPr txBox="1"/>
      </xdr:nvSpPr>
      <xdr:spPr>
        <a:xfrm>
          <a:off x="1955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140462</xdr:rowOff>
    </xdr:from>
    <xdr:to>
      <xdr:col>2</xdr:col>
      <xdr:colOff>127000</xdr:colOff>
      <xdr:row>66</xdr:row>
      <xdr:rowOff>70612</xdr:rowOff>
    </xdr:to>
    <xdr:sp macro="" textlink="">
      <xdr:nvSpPr>
        <xdr:cNvPr id="157" name="円/楕円 156"/>
        <xdr:cNvSpPr/>
      </xdr:nvSpPr>
      <xdr:spPr>
        <a:xfrm>
          <a:off x="1397000" y="112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55389</xdr:rowOff>
    </xdr:from>
    <xdr:ext cx="762000" cy="259045"/>
    <xdr:sp macro="" textlink="">
      <xdr:nvSpPr>
        <xdr:cNvPr id="158" name="テキスト ボックス 157"/>
        <xdr:cNvSpPr txBox="1"/>
      </xdr:nvSpPr>
      <xdr:spPr>
        <a:xfrm>
          <a:off x="1066800" y="1137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[421,495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104,308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当町の人口は</a:t>
          </a:r>
          <a:r>
            <a:rPr lang="en-US" altLang="ja-JP" sz="1100" b="0" i="0" baseline="0">
              <a:solidFill>
                <a:schemeClr val="dk1"/>
              </a:solidFill>
              <a:effectLst/>
              <a:latin typeface="+mn-lt"/>
              <a:ea typeface="+mn-ea"/>
              <a:cs typeface="+mn-cs"/>
            </a:rPr>
            <a:t>12,000</a:t>
          </a:r>
          <a:r>
            <a:rPr lang="ja-JP" altLang="ja-JP" sz="1100" b="0" i="0" baseline="0">
              <a:solidFill>
                <a:schemeClr val="dk1"/>
              </a:solidFill>
              <a:effectLst/>
              <a:latin typeface="+mn-lt"/>
              <a:ea typeface="+mn-ea"/>
              <a:cs typeface="+mn-cs"/>
            </a:rPr>
            <a:t>人ほどであるが、年間を通じて</a:t>
          </a:r>
          <a:r>
            <a:rPr lang="en-US" altLang="ja-JP" sz="1100" b="0" i="0" baseline="0">
              <a:solidFill>
                <a:schemeClr val="dk1"/>
              </a:solidFill>
              <a:effectLst/>
              <a:latin typeface="+mn-lt"/>
              <a:ea typeface="+mn-ea"/>
              <a:cs typeface="+mn-cs"/>
            </a:rPr>
            <a:t>2,000</a:t>
          </a:r>
          <a:r>
            <a:rPr lang="ja-JP" altLang="ja-JP" sz="1100" b="0" i="0" baseline="0">
              <a:solidFill>
                <a:schemeClr val="dk1"/>
              </a:solidFill>
              <a:effectLst/>
              <a:latin typeface="+mn-lt"/>
              <a:ea typeface="+mn-ea"/>
              <a:cs typeface="+mn-cs"/>
            </a:rPr>
            <a:t>万人もの観光客が訪れる</a:t>
          </a:r>
          <a:r>
            <a:rPr lang="ja-JP" altLang="en-US" sz="1100" b="0" i="0" baseline="0">
              <a:solidFill>
                <a:schemeClr val="dk1"/>
              </a:solidFill>
              <a:effectLst/>
              <a:latin typeface="+mn-lt"/>
              <a:ea typeface="+mn-ea"/>
              <a:cs typeface="+mn-cs"/>
            </a:rPr>
            <a:t>首都圏でも</a:t>
          </a:r>
          <a:r>
            <a:rPr lang="ja-JP" altLang="ja-JP" sz="1100" b="0" i="0" baseline="0">
              <a:solidFill>
                <a:schemeClr val="dk1"/>
              </a:solidFill>
              <a:effectLst/>
              <a:latin typeface="+mn-lt"/>
              <a:ea typeface="+mn-ea"/>
              <a:cs typeface="+mn-cs"/>
            </a:rPr>
            <a:t>有数の観光地であり、観光客へ対応するために人口を大きく上回る処理能力を有したごみ処理施設、下水道施設の維持管理や消防力の</a:t>
          </a:r>
          <a:r>
            <a:rPr lang="ja-JP" altLang="en-US" sz="1100" b="0" i="0" baseline="0">
              <a:solidFill>
                <a:schemeClr val="dk1"/>
              </a:solidFill>
              <a:effectLst/>
              <a:latin typeface="+mn-lt"/>
              <a:ea typeface="+mn-ea"/>
              <a:cs typeface="+mn-cs"/>
            </a:rPr>
            <a:t>強化が必要不可欠である</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そのため、</a:t>
          </a:r>
          <a:r>
            <a:rPr lang="ja-JP" altLang="ja-JP" sz="1100" b="0" i="0" baseline="0">
              <a:solidFill>
                <a:schemeClr val="dk1"/>
              </a:solidFill>
              <a:effectLst/>
              <a:latin typeface="+mn-lt"/>
              <a:ea typeface="+mn-ea"/>
              <a:cs typeface="+mn-cs"/>
            </a:rPr>
            <a:t>県内平均・全国平均を大きく上回っている。</a:t>
          </a:r>
          <a:endParaRPr lang="ja-JP" altLang="ja-JP" sz="1400">
            <a:effectLst/>
          </a:endParaRPr>
        </a:p>
        <a:p>
          <a:pPr rtl="0"/>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年度は、</a:t>
          </a:r>
          <a:r>
            <a:rPr lang="ja-JP" altLang="ja-JP" sz="1100" b="0" i="0" baseline="0">
              <a:solidFill>
                <a:sysClr val="windowText" lastClr="000000"/>
              </a:solidFill>
              <a:effectLst/>
              <a:latin typeface="+mn-lt"/>
              <a:ea typeface="+mn-ea"/>
              <a:cs typeface="+mn-cs"/>
            </a:rPr>
            <a:t>人件費については、職員給や退職金の減により人件費全体が減となった。物件費については、ふるさと</a:t>
          </a:r>
          <a:r>
            <a:rPr lang="ja-JP" altLang="ja-JP" sz="1100" b="0" i="0" baseline="0">
              <a:solidFill>
                <a:schemeClr val="dk1"/>
              </a:solidFill>
              <a:effectLst/>
              <a:latin typeface="+mn-lt"/>
              <a:ea typeface="+mn-ea"/>
              <a:cs typeface="+mn-cs"/>
            </a:rPr>
            <a:t>納税促進事業のため必要となった経費、及び地方創生推進事業に係る経費により大幅増となった。</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111371</xdr:rowOff>
    </xdr:from>
    <xdr:to>
      <xdr:col>7</xdr:col>
      <xdr:colOff>152400</xdr:colOff>
      <xdr:row>90</xdr:row>
      <xdr:rowOff>2135</xdr:rowOff>
    </xdr:to>
    <xdr:cxnSp macro="">
      <xdr:nvCxnSpPr>
        <xdr:cNvPr id="186" name="直線コネクタ 185"/>
        <xdr:cNvCxnSpPr/>
      </xdr:nvCxnSpPr>
      <xdr:spPr>
        <a:xfrm flipV="1">
          <a:off x="4953000" y="13827371"/>
          <a:ext cx="0" cy="16052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145662</xdr:rowOff>
    </xdr:from>
    <xdr:ext cx="762000" cy="259045"/>
    <xdr:sp macro="" textlink="">
      <xdr:nvSpPr>
        <xdr:cNvPr id="187" name="人件費・物件費等の状況最小値テキスト"/>
        <xdr:cNvSpPr txBox="1"/>
      </xdr:nvSpPr>
      <xdr:spPr>
        <a:xfrm>
          <a:off x="5041900" y="154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421,495</a:t>
          </a:r>
          <a:endParaRPr kumimoji="1" lang="ja-JP" altLang="en-US" sz="1000" b="1">
            <a:latin typeface="ＭＳ Ｐゴシック"/>
          </a:endParaRPr>
        </a:p>
      </xdr:txBody>
    </xdr:sp>
    <xdr:clientData/>
  </xdr:oneCellAnchor>
  <xdr:twoCellAnchor>
    <xdr:from>
      <xdr:col>7</xdr:col>
      <xdr:colOff>63500</xdr:colOff>
      <xdr:row>90</xdr:row>
      <xdr:rowOff>2135</xdr:rowOff>
    </xdr:from>
    <xdr:to>
      <xdr:col>7</xdr:col>
      <xdr:colOff>241300</xdr:colOff>
      <xdr:row>90</xdr:row>
      <xdr:rowOff>2135</xdr:rowOff>
    </xdr:to>
    <xdr:cxnSp macro="">
      <xdr:nvCxnSpPr>
        <xdr:cNvPr id="188" name="直線コネクタ 187"/>
        <xdr:cNvCxnSpPr/>
      </xdr:nvCxnSpPr>
      <xdr:spPr>
        <a:xfrm>
          <a:off x="4864100" y="1543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26298</xdr:rowOff>
    </xdr:from>
    <xdr:ext cx="762000" cy="259045"/>
    <xdr:sp macro="" textlink="">
      <xdr:nvSpPr>
        <xdr:cNvPr id="189" name="人件費・物件費等の状況最大値テキスト"/>
        <xdr:cNvSpPr txBox="1"/>
      </xdr:nvSpPr>
      <xdr:spPr>
        <a:xfrm>
          <a:off x="5041900" y="1357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88,867</a:t>
          </a:r>
          <a:endParaRPr kumimoji="1" lang="ja-JP" altLang="en-US" sz="1000" b="1">
            <a:latin typeface="ＭＳ Ｐゴシック"/>
          </a:endParaRPr>
        </a:p>
      </xdr:txBody>
    </xdr:sp>
    <xdr:clientData/>
  </xdr:oneCellAnchor>
  <xdr:twoCellAnchor>
    <xdr:from>
      <xdr:col>7</xdr:col>
      <xdr:colOff>63500</xdr:colOff>
      <xdr:row>80</xdr:row>
      <xdr:rowOff>111371</xdr:rowOff>
    </xdr:from>
    <xdr:to>
      <xdr:col>7</xdr:col>
      <xdr:colOff>241300</xdr:colOff>
      <xdr:row>80</xdr:row>
      <xdr:rowOff>111371</xdr:rowOff>
    </xdr:to>
    <xdr:cxnSp macro="">
      <xdr:nvCxnSpPr>
        <xdr:cNvPr id="190" name="直線コネクタ 189"/>
        <xdr:cNvCxnSpPr/>
      </xdr:nvCxnSpPr>
      <xdr:spPr>
        <a:xfrm>
          <a:off x="4864100" y="1382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89</xdr:row>
      <xdr:rowOff>120803</xdr:rowOff>
    </xdr:from>
    <xdr:to>
      <xdr:col>7</xdr:col>
      <xdr:colOff>152400</xdr:colOff>
      <xdr:row>90</xdr:row>
      <xdr:rowOff>2135</xdr:rowOff>
    </xdr:to>
    <xdr:cxnSp macro="">
      <xdr:nvCxnSpPr>
        <xdr:cNvPr id="191" name="直線コネクタ 190"/>
        <xdr:cNvCxnSpPr/>
      </xdr:nvCxnSpPr>
      <xdr:spPr>
        <a:xfrm>
          <a:off x="4114800" y="15379853"/>
          <a:ext cx="838200" cy="5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99060</xdr:rowOff>
    </xdr:from>
    <xdr:ext cx="762000" cy="259045"/>
    <xdr:sp macro="" textlink="">
      <xdr:nvSpPr>
        <xdr:cNvPr id="192" name="人件費・物件費等の状況平均値テキスト"/>
        <xdr:cNvSpPr txBox="1"/>
      </xdr:nvSpPr>
      <xdr:spPr>
        <a:xfrm>
          <a:off x="5041900" y="13986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164,470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82533</xdr:rowOff>
    </xdr:from>
    <xdr:to>
      <xdr:col>7</xdr:col>
      <xdr:colOff>203200</xdr:colOff>
      <xdr:row>83</xdr:row>
      <xdr:rowOff>12683</xdr:rowOff>
    </xdr:to>
    <xdr:sp macro="" textlink="">
      <xdr:nvSpPr>
        <xdr:cNvPr id="193" name="フローチャート : 判断 192"/>
        <xdr:cNvSpPr/>
      </xdr:nvSpPr>
      <xdr:spPr>
        <a:xfrm>
          <a:off x="4902200" y="1414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88</xdr:row>
      <xdr:rowOff>129380</xdr:rowOff>
    </xdr:from>
    <xdr:to>
      <xdr:col>6</xdr:col>
      <xdr:colOff>0</xdr:colOff>
      <xdr:row>89</xdr:row>
      <xdr:rowOff>120803</xdr:rowOff>
    </xdr:to>
    <xdr:cxnSp macro="">
      <xdr:nvCxnSpPr>
        <xdr:cNvPr id="194" name="直線コネクタ 193"/>
        <xdr:cNvCxnSpPr/>
      </xdr:nvCxnSpPr>
      <xdr:spPr>
        <a:xfrm>
          <a:off x="3225800" y="15216980"/>
          <a:ext cx="889000" cy="16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87716</xdr:rowOff>
    </xdr:from>
    <xdr:to>
      <xdr:col>6</xdr:col>
      <xdr:colOff>50800</xdr:colOff>
      <xdr:row>83</xdr:row>
      <xdr:rowOff>17866</xdr:rowOff>
    </xdr:to>
    <xdr:sp macro="" textlink="">
      <xdr:nvSpPr>
        <xdr:cNvPr id="195" name="フローチャート : 判断 194"/>
        <xdr:cNvSpPr/>
      </xdr:nvSpPr>
      <xdr:spPr>
        <a:xfrm>
          <a:off x="4064000" y="1414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28043</xdr:rowOff>
    </xdr:from>
    <xdr:ext cx="736600" cy="259045"/>
    <xdr:sp macro="" textlink="">
      <xdr:nvSpPr>
        <xdr:cNvPr id="196" name="テキスト ボックス 195"/>
        <xdr:cNvSpPr txBox="1"/>
      </xdr:nvSpPr>
      <xdr:spPr>
        <a:xfrm>
          <a:off x="3733800" y="13915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165,544</a:t>
          </a:r>
          <a:endParaRPr kumimoji="1" lang="ja-JP" altLang="en-US" sz="1000" b="1">
            <a:solidFill>
              <a:srgbClr val="000080"/>
            </a:solidFill>
            <a:latin typeface="ＭＳ Ｐゴシック"/>
          </a:endParaRPr>
        </a:p>
      </xdr:txBody>
    </xdr:sp>
    <xdr:clientData/>
  </xdr:oneCellAnchor>
  <xdr:twoCellAnchor>
    <xdr:from>
      <xdr:col>3</xdr:col>
      <xdr:colOff>279400</xdr:colOff>
      <xdr:row>88</xdr:row>
      <xdr:rowOff>129380</xdr:rowOff>
    </xdr:from>
    <xdr:to>
      <xdr:col>4</xdr:col>
      <xdr:colOff>482600</xdr:colOff>
      <xdr:row>88</xdr:row>
      <xdr:rowOff>134516</xdr:rowOff>
    </xdr:to>
    <xdr:cxnSp macro="">
      <xdr:nvCxnSpPr>
        <xdr:cNvPr id="197" name="直線コネクタ 196"/>
        <xdr:cNvCxnSpPr/>
      </xdr:nvCxnSpPr>
      <xdr:spPr>
        <a:xfrm flipV="1">
          <a:off x="2336800" y="15216980"/>
          <a:ext cx="889000" cy="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76065</xdr:rowOff>
    </xdr:from>
    <xdr:to>
      <xdr:col>4</xdr:col>
      <xdr:colOff>533400</xdr:colOff>
      <xdr:row>83</xdr:row>
      <xdr:rowOff>6215</xdr:rowOff>
    </xdr:to>
    <xdr:sp macro="" textlink="">
      <xdr:nvSpPr>
        <xdr:cNvPr id="198" name="フローチャート : 判断 197"/>
        <xdr:cNvSpPr/>
      </xdr:nvSpPr>
      <xdr:spPr>
        <a:xfrm>
          <a:off x="31750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16392</xdr:rowOff>
    </xdr:from>
    <xdr:ext cx="762000" cy="259045"/>
    <xdr:sp macro="" textlink="">
      <xdr:nvSpPr>
        <xdr:cNvPr id="199" name="テキスト ボックス 198"/>
        <xdr:cNvSpPr txBox="1"/>
      </xdr:nvSpPr>
      <xdr:spPr>
        <a:xfrm>
          <a:off x="2844800" y="1390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2</xdr:col>
      <xdr:colOff>76200</xdr:colOff>
      <xdr:row>88</xdr:row>
      <xdr:rowOff>114945</xdr:rowOff>
    </xdr:from>
    <xdr:to>
      <xdr:col>3</xdr:col>
      <xdr:colOff>279400</xdr:colOff>
      <xdr:row>88</xdr:row>
      <xdr:rowOff>134516</xdr:rowOff>
    </xdr:to>
    <xdr:cxnSp macro="">
      <xdr:nvCxnSpPr>
        <xdr:cNvPr id="200" name="直線コネクタ 199"/>
        <xdr:cNvCxnSpPr/>
      </xdr:nvCxnSpPr>
      <xdr:spPr>
        <a:xfrm>
          <a:off x="1447800" y="15202545"/>
          <a:ext cx="889000" cy="1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40151</xdr:rowOff>
    </xdr:from>
    <xdr:to>
      <xdr:col>3</xdr:col>
      <xdr:colOff>330200</xdr:colOff>
      <xdr:row>82</xdr:row>
      <xdr:rowOff>141751</xdr:rowOff>
    </xdr:to>
    <xdr:sp macro="" textlink="">
      <xdr:nvSpPr>
        <xdr:cNvPr id="201" name="フローチャート : 判断 200"/>
        <xdr:cNvSpPr/>
      </xdr:nvSpPr>
      <xdr:spPr>
        <a:xfrm>
          <a:off x="2286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151928</xdr:rowOff>
    </xdr:from>
    <xdr:ext cx="762000" cy="259045"/>
    <xdr:sp macro="" textlink="">
      <xdr:nvSpPr>
        <xdr:cNvPr id="202" name="テキスト ボックス 201"/>
        <xdr:cNvSpPr txBox="1"/>
      </xdr:nvSpPr>
      <xdr:spPr>
        <a:xfrm>
          <a:off x="1955800" y="1386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34156</xdr:rowOff>
    </xdr:from>
    <xdr:to>
      <xdr:col>2</xdr:col>
      <xdr:colOff>127000</xdr:colOff>
      <xdr:row>82</xdr:row>
      <xdr:rowOff>135756</xdr:rowOff>
    </xdr:to>
    <xdr:sp macro="" textlink="">
      <xdr:nvSpPr>
        <xdr:cNvPr id="203" name="フローチャート : 判断 202"/>
        <xdr:cNvSpPr/>
      </xdr:nvSpPr>
      <xdr:spPr>
        <a:xfrm>
          <a:off x="1397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145933</xdr:rowOff>
    </xdr:from>
    <xdr:ext cx="762000" cy="259045"/>
    <xdr:sp macro="" textlink="">
      <xdr:nvSpPr>
        <xdr:cNvPr id="204" name="テキスト ボックス 203"/>
        <xdr:cNvSpPr txBox="1"/>
      </xdr:nvSpPr>
      <xdr:spPr>
        <a:xfrm>
          <a:off x="1066800" y="1386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89</xdr:row>
      <xdr:rowOff>122785</xdr:rowOff>
    </xdr:from>
    <xdr:to>
      <xdr:col>7</xdr:col>
      <xdr:colOff>203200</xdr:colOff>
      <xdr:row>90</xdr:row>
      <xdr:rowOff>52935</xdr:rowOff>
    </xdr:to>
    <xdr:sp macro="" textlink="">
      <xdr:nvSpPr>
        <xdr:cNvPr id="210" name="円/楕円 209"/>
        <xdr:cNvSpPr/>
      </xdr:nvSpPr>
      <xdr:spPr>
        <a:xfrm>
          <a:off x="4902200" y="1538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89</xdr:row>
      <xdr:rowOff>18662</xdr:rowOff>
    </xdr:from>
    <xdr:ext cx="762000" cy="259045"/>
    <xdr:sp macro="" textlink="">
      <xdr:nvSpPr>
        <xdr:cNvPr id="211" name="人件費・物件費等の状況該当値テキスト"/>
        <xdr:cNvSpPr txBox="1"/>
      </xdr:nvSpPr>
      <xdr:spPr>
        <a:xfrm>
          <a:off x="5041900" y="1527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421,495</a:t>
          </a:r>
          <a:endParaRPr kumimoji="1" lang="ja-JP" altLang="en-US" sz="1000" b="1">
            <a:solidFill>
              <a:srgbClr val="FF0000"/>
            </a:solidFill>
            <a:latin typeface="ＭＳ Ｐゴシック"/>
          </a:endParaRPr>
        </a:p>
      </xdr:txBody>
    </xdr:sp>
    <xdr:clientData/>
  </xdr:oneCellAnchor>
  <xdr:twoCellAnchor>
    <xdr:from>
      <xdr:col>5</xdr:col>
      <xdr:colOff>635000</xdr:colOff>
      <xdr:row>89</xdr:row>
      <xdr:rowOff>70003</xdr:rowOff>
    </xdr:from>
    <xdr:to>
      <xdr:col>6</xdr:col>
      <xdr:colOff>50800</xdr:colOff>
      <xdr:row>90</xdr:row>
      <xdr:rowOff>153</xdr:rowOff>
    </xdr:to>
    <xdr:sp macro="" textlink="">
      <xdr:nvSpPr>
        <xdr:cNvPr id="212" name="円/楕円 211"/>
        <xdr:cNvSpPr/>
      </xdr:nvSpPr>
      <xdr:spPr>
        <a:xfrm>
          <a:off x="4064000" y="1532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89</xdr:row>
      <xdr:rowOff>156380</xdr:rowOff>
    </xdr:from>
    <xdr:ext cx="736600" cy="259045"/>
    <xdr:sp macro="" textlink="">
      <xdr:nvSpPr>
        <xdr:cNvPr id="213" name="テキスト ボックス 212"/>
        <xdr:cNvSpPr txBox="1"/>
      </xdr:nvSpPr>
      <xdr:spPr>
        <a:xfrm>
          <a:off x="3733800" y="15415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410,558</a:t>
          </a:r>
          <a:endParaRPr kumimoji="1" lang="ja-JP" altLang="en-US" sz="1000" b="1">
            <a:solidFill>
              <a:srgbClr val="FF0000"/>
            </a:solidFill>
            <a:latin typeface="ＭＳ Ｐゴシック"/>
          </a:endParaRPr>
        </a:p>
      </xdr:txBody>
    </xdr:sp>
    <xdr:clientData/>
  </xdr:oneCellAnchor>
  <xdr:twoCellAnchor>
    <xdr:from>
      <xdr:col>4</xdr:col>
      <xdr:colOff>431800</xdr:colOff>
      <xdr:row>88</xdr:row>
      <xdr:rowOff>78580</xdr:rowOff>
    </xdr:from>
    <xdr:to>
      <xdr:col>4</xdr:col>
      <xdr:colOff>533400</xdr:colOff>
      <xdr:row>89</xdr:row>
      <xdr:rowOff>8730</xdr:rowOff>
    </xdr:to>
    <xdr:sp macro="" textlink="">
      <xdr:nvSpPr>
        <xdr:cNvPr id="214" name="円/楕円 213"/>
        <xdr:cNvSpPr/>
      </xdr:nvSpPr>
      <xdr:spPr>
        <a:xfrm>
          <a:off x="3175000" y="151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88</xdr:row>
      <xdr:rowOff>164957</xdr:rowOff>
    </xdr:from>
    <xdr:ext cx="762000" cy="259045"/>
    <xdr:sp macro="" textlink="">
      <xdr:nvSpPr>
        <xdr:cNvPr id="215" name="テキスト ボックス 214"/>
        <xdr:cNvSpPr txBox="1"/>
      </xdr:nvSpPr>
      <xdr:spPr>
        <a:xfrm>
          <a:off x="2844800" y="1525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376,809</a:t>
          </a:r>
          <a:endParaRPr kumimoji="1" lang="ja-JP" altLang="en-US" sz="1000" b="1">
            <a:solidFill>
              <a:srgbClr val="FF0000"/>
            </a:solidFill>
            <a:latin typeface="ＭＳ Ｐゴシック"/>
          </a:endParaRPr>
        </a:p>
      </xdr:txBody>
    </xdr:sp>
    <xdr:clientData/>
  </xdr:oneCellAnchor>
  <xdr:twoCellAnchor>
    <xdr:from>
      <xdr:col>3</xdr:col>
      <xdr:colOff>228600</xdr:colOff>
      <xdr:row>88</xdr:row>
      <xdr:rowOff>83716</xdr:rowOff>
    </xdr:from>
    <xdr:to>
      <xdr:col>3</xdr:col>
      <xdr:colOff>330200</xdr:colOff>
      <xdr:row>89</xdr:row>
      <xdr:rowOff>13866</xdr:rowOff>
    </xdr:to>
    <xdr:sp macro="" textlink="">
      <xdr:nvSpPr>
        <xdr:cNvPr id="216" name="円/楕円 215"/>
        <xdr:cNvSpPr/>
      </xdr:nvSpPr>
      <xdr:spPr>
        <a:xfrm>
          <a:off x="2286000" y="1517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88</xdr:row>
      <xdr:rowOff>170093</xdr:rowOff>
    </xdr:from>
    <xdr:ext cx="762000" cy="259045"/>
    <xdr:sp macro="" textlink="">
      <xdr:nvSpPr>
        <xdr:cNvPr id="217" name="テキスト ボックス 216"/>
        <xdr:cNvSpPr txBox="1"/>
      </xdr:nvSpPr>
      <xdr:spPr>
        <a:xfrm>
          <a:off x="1955800" y="1525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377,873</a:t>
          </a:r>
          <a:endParaRPr kumimoji="1" lang="ja-JP" altLang="en-US" sz="1000" b="1">
            <a:solidFill>
              <a:srgbClr val="FF0000"/>
            </a:solidFill>
            <a:latin typeface="ＭＳ Ｐゴシック"/>
          </a:endParaRPr>
        </a:p>
      </xdr:txBody>
    </xdr:sp>
    <xdr:clientData/>
  </xdr:oneCellAnchor>
  <xdr:twoCellAnchor>
    <xdr:from>
      <xdr:col>2</xdr:col>
      <xdr:colOff>25400</xdr:colOff>
      <xdr:row>88</xdr:row>
      <xdr:rowOff>64145</xdr:rowOff>
    </xdr:from>
    <xdr:to>
      <xdr:col>2</xdr:col>
      <xdr:colOff>127000</xdr:colOff>
      <xdr:row>88</xdr:row>
      <xdr:rowOff>165745</xdr:rowOff>
    </xdr:to>
    <xdr:sp macro="" textlink="">
      <xdr:nvSpPr>
        <xdr:cNvPr id="218" name="円/楕円 217"/>
        <xdr:cNvSpPr/>
      </xdr:nvSpPr>
      <xdr:spPr>
        <a:xfrm>
          <a:off x="1397000" y="1515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88</xdr:row>
      <xdr:rowOff>150522</xdr:rowOff>
    </xdr:from>
    <xdr:ext cx="762000" cy="259045"/>
    <xdr:sp macro="" textlink="">
      <xdr:nvSpPr>
        <xdr:cNvPr id="219" name="テキスト ボックス 218"/>
        <xdr:cNvSpPr txBox="1"/>
      </xdr:nvSpPr>
      <xdr:spPr>
        <a:xfrm>
          <a:off x="1066800" y="15238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373,818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国基準を下回っているが、引き続きより一層給与の適正化に努めていく。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122343</xdr:rowOff>
    </xdr:from>
    <xdr:to>
      <xdr:col>24</xdr:col>
      <xdr:colOff>558800</xdr:colOff>
      <xdr:row>88</xdr:row>
      <xdr:rowOff>16087</xdr:rowOff>
    </xdr:to>
    <xdr:cxnSp macro="">
      <xdr:nvCxnSpPr>
        <xdr:cNvPr id="248" name="直線コネクタ 247"/>
        <xdr:cNvCxnSpPr/>
      </xdr:nvCxnSpPr>
      <xdr:spPr>
        <a:xfrm flipV="1">
          <a:off x="17018000" y="14009793"/>
          <a:ext cx="0" cy="10938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49"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0" name="直線コネクタ 249"/>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37270</xdr:rowOff>
    </xdr:from>
    <xdr:ext cx="762000" cy="259045"/>
    <xdr:sp macro="" textlink="">
      <xdr:nvSpPr>
        <xdr:cNvPr id="251"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a:t>
          </a:r>
          <a:endParaRPr kumimoji="1" lang="ja-JP" altLang="en-US" sz="1000" b="1">
            <a:latin typeface="ＭＳ Ｐゴシック"/>
          </a:endParaRPr>
        </a:p>
      </xdr:txBody>
    </xdr:sp>
    <xdr:clientData/>
  </xdr:oneCellAnchor>
  <xdr:twoCellAnchor>
    <xdr:from>
      <xdr:col>24</xdr:col>
      <xdr:colOff>469900</xdr:colOff>
      <xdr:row>81</xdr:row>
      <xdr:rowOff>122343</xdr:rowOff>
    </xdr:from>
    <xdr:to>
      <xdr:col>24</xdr:col>
      <xdr:colOff>647700</xdr:colOff>
      <xdr:row>81</xdr:row>
      <xdr:rowOff>122343</xdr:rowOff>
    </xdr:to>
    <xdr:cxnSp macro="">
      <xdr:nvCxnSpPr>
        <xdr:cNvPr id="252" name="直線コネクタ 251"/>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93557</xdr:rowOff>
    </xdr:from>
    <xdr:to>
      <xdr:col>24</xdr:col>
      <xdr:colOff>558800</xdr:colOff>
      <xdr:row>86</xdr:row>
      <xdr:rowOff>125730</xdr:rowOff>
    </xdr:to>
    <xdr:cxnSp macro="">
      <xdr:nvCxnSpPr>
        <xdr:cNvPr id="253" name="直線コネクタ 252"/>
        <xdr:cNvCxnSpPr/>
      </xdr:nvCxnSpPr>
      <xdr:spPr>
        <a:xfrm>
          <a:off x="16179800" y="1483825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110084</xdr:rowOff>
    </xdr:from>
    <xdr:ext cx="762000" cy="259045"/>
    <xdr:sp macro="" textlink="">
      <xdr:nvSpPr>
        <xdr:cNvPr id="254" name="給与水準   （国との比較）平均値テキスト"/>
        <xdr:cNvSpPr txBox="1"/>
      </xdr:nvSpPr>
      <xdr:spPr>
        <a:xfrm>
          <a:off x="17106900" y="14511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93557</xdr:rowOff>
    </xdr:from>
    <xdr:to>
      <xdr:col>24</xdr:col>
      <xdr:colOff>609600</xdr:colOff>
      <xdr:row>86</xdr:row>
      <xdr:rowOff>23707</xdr:rowOff>
    </xdr:to>
    <xdr:sp macro="" textlink="">
      <xdr:nvSpPr>
        <xdr:cNvPr id="255" name="フローチャート : 判断 254"/>
        <xdr:cNvSpPr/>
      </xdr:nvSpPr>
      <xdr:spPr>
        <a:xfrm>
          <a:off x="16967200" y="146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93557</xdr:rowOff>
    </xdr:from>
    <xdr:to>
      <xdr:col>23</xdr:col>
      <xdr:colOff>406400</xdr:colOff>
      <xdr:row>86</xdr:row>
      <xdr:rowOff>141816</xdr:rowOff>
    </xdr:to>
    <xdr:cxnSp macro="">
      <xdr:nvCxnSpPr>
        <xdr:cNvPr id="256" name="直線コネクタ 255"/>
        <xdr:cNvCxnSpPr/>
      </xdr:nvCxnSpPr>
      <xdr:spPr>
        <a:xfrm flipV="1">
          <a:off x="15290800" y="1483825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85513</xdr:rowOff>
    </xdr:from>
    <xdr:to>
      <xdr:col>23</xdr:col>
      <xdr:colOff>457200</xdr:colOff>
      <xdr:row>86</xdr:row>
      <xdr:rowOff>15663</xdr:rowOff>
    </xdr:to>
    <xdr:sp macro="" textlink="">
      <xdr:nvSpPr>
        <xdr:cNvPr id="257" name="フローチャート : 判断 256"/>
        <xdr:cNvSpPr/>
      </xdr:nvSpPr>
      <xdr:spPr>
        <a:xfrm>
          <a:off x="16129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25840</xdr:rowOff>
    </xdr:from>
    <xdr:ext cx="736600" cy="259045"/>
    <xdr:sp macro="" textlink="">
      <xdr:nvSpPr>
        <xdr:cNvPr id="258" name="テキスト ボックス 257"/>
        <xdr:cNvSpPr txBox="1"/>
      </xdr:nvSpPr>
      <xdr:spPr>
        <a:xfrm>
          <a:off x="15798800" y="1442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133773</xdr:rowOff>
    </xdr:from>
    <xdr:to>
      <xdr:col>22</xdr:col>
      <xdr:colOff>203200</xdr:colOff>
      <xdr:row>86</xdr:row>
      <xdr:rowOff>141816</xdr:rowOff>
    </xdr:to>
    <xdr:cxnSp macro="">
      <xdr:nvCxnSpPr>
        <xdr:cNvPr id="259" name="直線コネクタ 258"/>
        <xdr:cNvCxnSpPr/>
      </xdr:nvCxnSpPr>
      <xdr:spPr>
        <a:xfrm>
          <a:off x="14401800" y="1487847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0" name="フローチャート : 判断 259"/>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100770</xdr:rowOff>
    </xdr:from>
    <xdr:ext cx="762000" cy="259045"/>
    <xdr:sp macro="" textlink="">
      <xdr:nvSpPr>
        <xdr:cNvPr id="261" name="テキスト ボックス 260"/>
        <xdr:cNvSpPr txBox="1"/>
      </xdr:nvSpPr>
      <xdr:spPr>
        <a:xfrm>
          <a:off x="14909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133773</xdr:rowOff>
    </xdr:from>
    <xdr:to>
      <xdr:col>21</xdr:col>
      <xdr:colOff>0</xdr:colOff>
      <xdr:row>90</xdr:row>
      <xdr:rowOff>43180</xdr:rowOff>
    </xdr:to>
    <xdr:cxnSp macro="">
      <xdr:nvCxnSpPr>
        <xdr:cNvPr id="262" name="直線コネクタ 261"/>
        <xdr:cNvCxnSpPr/>
      </xdr:nvCxnSpPr>
      <xdr:spPr>
        <a:xfrm flipV="1">
          <a:off x="13512800" y="14878473"/>
          <a:ext cx="889000" cy="59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160443</xdr:rowOff>
    </xdr:from>
    <xdr:to>
      <xdr:col>21</xdr:col>
      <xdr:colOff>50800</xdr:colOff>
      <xdr:row>85</xdr:row>
      <xdr:rowOff>90593</xdr:rowOff>
    </xdr:to>
    <xdr:sp macro="" textlink="">
      <xdr:nvSpPr>
        <xdr:cNvPr id="263" name="フローチャート : 判断 262"/>
        <xdr:cNvSpPr/>
      </xdr:nvSpPr>
      <xdr:spPr>
        <a:xfrm>
          <a:off x="14351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100770</xdr:rowOff>
    </xdr:from>
    <xdr:ext cx="762000" cy="259045"/>
    <xdr:sp macro="" textlink="">
      <xdr:nvSpPr>
        <xdr:cNvPr id="264" name="テキスト ボックス 263"/>
        <xdr:cNvSpPr txBox="1"/>
      </xdr:nvSpPr>
      <xdr:spPr>
        <a:xfrm>
          <a:off x="14020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65" name="フローチャート : 判断 264"/>
        <xdr:cNvSpPr/>
      </xdr:nvSpPr>
      <xdr:spPr>
        <a:xfrm>
          <a:off x="13462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18220</xdr:rowOff>
    </xdr:from>
    <xdr:ext cx="762000" cy="259045"/>
    <xdr:sp macro="" textlink="">
      <xdr:nvSpPr>
        <xdr:cNvPr id="266" name="テキスト ボックス 265"/>
        <xdr:cNvSpPr txBox="1"/>
      </xdr:nvSpPr>
      <xdr:spPr>
        <a:xfrm>
          <a:off x="13131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74930</xdr:rowOff>
    </xdr:from>
    <xdr:to>
      <xdr:col>24</xdr:col>
      <xdr:colOff>609600</xdr:colOff>
      <xdr:row>87</xdr:row>
      <xdr:rowOff>5080</xdr:rowOff>
    </xdr:to>
    <xdr:sp macro="" textlink="">
      <xdr:nvSpPr>
        <xdr:cNvPr id="272" name="円/楕円 271"/>
        <xdr:cNvSpPr/>
      </xdr:nvSpPr>
      <xdr:spPr>
        <a:xfrm>
          <a:off x="169672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47007</xdr:rowOff>
    </xdr:from>
    <xdr:ext cx="762000" cy="259045"/>
    <xdr:sp macro="" textlink="">
      <xdr:nvSpPr>
        <xdr:cNvPr id="273" name="給与水準   （国との比較）該当値テキスト"/>
        <xdr:cNvSpPr txBox="1"/>
      </xdr:nvSpPr>
      <xdr:spPr>
        <a:xfrm>
          <a:off x="17106900" y="1479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42757</xdr:rowOff>
    </xdr:from>
    <xdr:to>
      <xdr:col>23</xdr:col>
      <xdr:colOff>457200</xdr:colOff>
      <xdr:row>86</xdr:row>
      <xdr:rowOff>144357</xdr:rowOff>
    </xdr:to>
    <xdr:sp macro="" textlink="">
      <xdr:nvSpPr>
        <xdr:cNvPr id="274" name="円/楕円 273"/>
        <xdr:cNvSpPr/>
      </xdr:nvSpPr>
      <xdr:spPr>
        <a:xfrm>
          <a:off x="16129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129134</xdr:rowOff>
    </xdr:from>
    <xdr:ext cx="736600" cy="259045"/>
    <xdr:sp macro="" textlink="">
      <xdr:nvSpPr>
        <xdr:cNvPr id="275" name="テキスト ボックス 274"/>
        <xdr:cNvSpPr txBox="1"/>
      </xdr:nvSpPr>
      <xdr:spPr>
        <a:xfrm>
          <a:off x="15798800" y="14873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91016</xdr:rowOff>
    </xdr:from>
    <xdr:to>
      <xdr:col>22</xdr:col>
      <xdr:colOff>254000</xdr:colOff>
      <xdr:row>87</xdr:row>
      <xdr:rowOff>21166</xdr:rowOff>
    </xdr:to>
    <xdr:sp macro="" textlink="">
      <xdr:nvSpPr>
        <xdr:cNvPr id="276" name="円/楕円 275"/>
        <xdr:cNvSpPr/>
      </xdr:nvSpPr>
      <xdr:spPr>
        <a:xfrm>
          <a:off x="15240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5943</xdr:rowOff>
    </xdr:from>
    <xdr:ext cx="762000" cy="259045"/>
    <xdr:sp macro="" textlink="">
      <xdr:nvSpPr>
        <xdr:cNvPr id="277" name="テキスト ボックス 276"/>
        <xdr:cNvSpPr txBox="1"/>
      </xdr:nvSpPr>
      <xdr:spPr>
        <a:xfrm>
          <a:off x="14909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82973</xdr:rowOff>
    </xdr:from>
    <xdr:to>
      <xdr:col>21</xdr:col>
      <xdr:colOff>50800</xdr:colOff>
      <xdr:row>87</xdr:row>
      <xdr:rowOff>13123</xdr:rowOff>
    </xdr:to>
    <xdr:sp macro="" textlink="">
      <xdr:nvSpPr>
        <xdr:cNvPr id="278" name="円/楕円 277"/>
        <xdr:cNvSpPr/>
      </xdr:nvSpPr>
      <xdr:spPr>
        <a:xfrm>
          <a:off x="143510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169350</xdr:rowOff>
    </xdr:from>
    <xdr:ext cx="762000" cy="259045"/>
    <xdr:sp macro="" textlink="">
      <xdr:nvSpPr>
        <xdr:cNvPr id="279" name="テキスト ボックス 278"/>
        <xdr:cNvSpPr txBox="1"/>
      </xdr:nvSpPr>
      <xdr:spPr>
        <a:xfrm>
          <a:off x="14020800" y="1491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163830</xdr:rowOff>
    </xdr:from>
    <xdr:to>
      <xdr:col>19</xdr:col>
      <xdr:colOff>533400</xdr:colOff>
      <xdr:row>90</xdr:row>
      <xdr:rowOff>93980</xdr:rowOff>
    </xdr:to>
    <xdr:sp macro="" textlink="">
      <xdr:nvSpPr>
        <xdr:cNvPr id="280" name="円/楕円 279"/>
        <xdr:cNvSpPr/>
      </xdr:nvSpPr>
      <xdr:spPr>
        <a:xfrm>
          <a:off x="13462000" y="1542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78757</xdr:rowOff>
    </xdr:from>
    <xdr:ext cx="762000" cy="259045"/>
    <xdr:sp macro="" textlink="">
      <xdr:nvSpPr>
        <xdr:cNvPr id="281" name="テキスト ボックス 280"/>
        <xdr:cNvSpPr txBox="1"/>
      </xdr:nvSpPr>
      <xdr:spPr>
        <a:xfrm>
          <a:off x="13131800" y="1550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[27.63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これまでも定年退職者の</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以内の補充や業務の執行方法の見直し、効率的な組織の改編などにより職員の削減を継続的に行ってきたが、年間を通じて</a:t>
          </a:r>
          <a:r>
            <a:rPr lang="en-US" altLang="ja-JP" sz="1100" b="0" i="0" baseline="0">
              <a:solidFill>
                <a:schemeClr val="dk1"/>
              </a:solidFill>
              <a:effectLst/>
              <a:latin typeface="+mn-lt"/>
              <a:ea typeface="+mn-ea"/>
              <a:cs typeface="+mn-cs"/>
            </a:rPr>
            <a:t>2,000</a:t>
          </a:r>
          <a:r>
            <a:rPr lang="ja-JP" altLang="ja-JP" sz="1100" b="0" i="0" baseline="0">
              <a:solidFill>
                <a:schemeClr val="dk1"/>
              </a:solidFill>
              <a:effectLst/>
              <a:latin typeface="+mn-lt"/>
              <a:ea typeface="+mn-ea"/>
              <a:cs typeface="+mn-cs"/>
            </a:rPr>
            <a:t>万人にものぼる観光客に対応するための観光、ごみ処理、下水道及び消防に関連する施設に勤務する職員を数多く必要とすることから類似団体の平均値を大きく上回る数値となっている。また山間部に集落が点在するという地形のため、出張所や消防分遣所も集落ごとに配備する必要があり、他団体よりも多くの職員を擁している。</a:t>
          </a:r>
          <a:endParaRPr lang="ja-JP" altLang="ja-JP" sz="1400">
            <a:effectLst/>
          </a:endParaRPr>
        </a:p>
        <a:p>
          <a:pPr rtl="0"/>
          <a:r>
            <a:rPr lang="ja-JP" altLang="ja-JP" sz="1100" b="0" i="0" baseline="0">
              <a:solidFill>
                <a:schemeClr val="dk1"/>
              </a:solidFill>
              <a:effectLst/>
              <a:latin typeface="+mn-lt"/>
              <a:ea typeface="+mn-ea"/>
              <a:cs typeface="+mn-cs"/>
            </a:rPr>
            <a:t>　</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66904</xdr:rowOff>
    </xdr:from>
    <xdr:to>
      <xdr:col>24</xdr:col>
      <xdr:colOff>558800</xdr:colOff>
      <xdr:row>66</xdr:row>
      <xdr:rowOff>88824</xdr:rowOff>
    </xdr:to>
    <xdr:cxnSp macro="">
      <xdr:nvCxnSpPr>
        <xdr:cNvPr id="308" name="直線コネクタ 307"/>
        <xdr:cNvCxnSpPr/>
      </xdr:nvCxnSpPr>
      <xdr:spPr>
        <a:xfrm flipV="1">
          <a:off x="17018000" y="10353904"/>
          <a:ext cx="0" cy="10506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60901</xdr:rowOff>
    </xdr:from>
    <xdr:ext cx="762000" cy="259045"/>
    <xdr:sp macro="" textlink="">
      <xdr:nvSpPr>
        <xdr:cNvPr id="309" name="定員管理の状況最小値テキスト"/>
        <xdr:cNvSpPr txBox="1"/>
      </xdr:nvSpPr>
      <xdr:spPr>
        <a:xfrm>
          <a:off x="17106900" y="1137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27.63</a:t>
          </a:r>
          <a:endParaRPr kumimoji="1" lang="ja-JP" altLang="en-US" sz="1000" b="1">
            <a:latin typeface="ＭＳ Ｐゴシック"/>
          </a:endParaRPr>
        </a:p>
      </xdr:txBody>
    </xdr:sp>
    <xdr:clientData/>
  </xdr:oneCellAnchor>
  <xdr:twoCellAnchor>
    <xdr:from>
      <xdr:col>24</xdr:col>
      <xdr:colOff>469900</xdr:colOff>
      <xdr:row>66</xdr:row>
      <xdr:rowOff>88824</xdr:rowOff>
    </xdr:from>
    <xdr:to>
      <xdr:col>24</xdr:col>
      <xdr:colOff>647700</xdr:colOff>
      <xdr:row>66</xdr:row>
      <xdr:rowOff>88824</xdr:rowOff>
    </xdr:to>
    <xdr:cxnSp macro="">
      <xdr:nvCxnSpPr>
        <xdr:cNvPr id="310" name="直線コネクタ 309"/>
        <xdr:cNvCxnSpPr/>
      </xdr:nvCxnSpPr>
      <xdr:spPr>
        <a:xfrm>
          <a:off x="16929100" y="1140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153281</xdr:rowOff>
    </xdr:from>
    <xdr:ext cx="762000" cy="259045"/>
    <xdr:sp macro="" textlink="">
      <xdr:nvSpPr>
        <xdr:cNvPr id="311" name="定員管理の状況最大値テキスト"/>
        <xdr:cNvSpPr txBox="1"/>
      </xdr:nvSpPr>
      <xdr:spPr>
        <a:xfrm>
          <a:off x="17106900" y="1009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24</xdr:col>
      <xdr:colOff>469900</xdr:colOff>
      <xdr:row>60</xdr:row>
      <xdr:rowOff>66904</xdr:rowOff>
    </xdr:from>
    <xdr:to>
      <xdr:col>24</xdr:col>
      <xdr:colOff>647700</xdr:colOff>
      <xdr:row>60</xdr:row>
      <xdr:rowOff>66904</xdr:rowOff>
    </xdr:to>
    <xdr:cxnSp macro="">
      <xdr:nvCxnSpPr>
        <xdr:cNvPr id="312" name="直線コネクタ 311"/>
        <xdr:cNvCxnSpPr/>
      </xdr:nvCxnSpPr>
      <xdr:spPr>
        <a:xfrm>
          <a:off x="16929100" y="1035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88824</xdr:rowOff>
    </xdr:from>
    <xdr:to>
      <xdr:col>24</xdr:col>
      <xdr:colOff>558800</xdr:colOff>
      <xdr:row>66</xdr:row>
      <xdr:rowOff>91237</xdr:rowOff>
    </xdr:to>
    <xdr:cxnSp macro="">
      <xdr:nvCxnSpPr>
        <xdr:cNvPr id="313" name="直線コネクタ 312"/>
        <xdr:cNvCxnSpPr/>
      </xdr:nvCxnSpPr>
      <xdr:spPr>
        <a:xfrm flipV="1">
          <a:off x="16179800" y="11404524"/>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60494</xdr:rowOff>
    </xdr:from>
    <xdr:ext cx="762000" cy="259045"/>
    <xdr:sp macro="" textlink="">
      <xdr:nvSpPr>
        <xdr:cNvPr id="314" name="定員管理の状況平均値テキスト"/>
        <xdr:cNvSpPr txBox="1"/>
      </xdr:nvSpPr>
      <xdr:spPr>
        <a:xfrm>
          <a:off x="17106900" y="10347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43967</xdr:rowOff>
    </xdr:from>
    <xdr:to>
      <xdr:col>24</xdr:col>
      <xdr:colOff>609600</xdr:colOff>
      <xdr:row>61</xdr:row>
      <xdr:rowOff>145567</xdr:rowOff>
    </xdr:to>
    <xdr:sp macro="" textlink="">
      <xdr:nvSpPr>
        <xdr:cNvPr id="315" name="フローチャート : 判断 314"/>
        <xdr:cNvSpPr/>
      </xdr:nvSpPr>
      <xdr:spPr>
        <a:xfrm>
          <a:off x="169672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77724</xdr:rowOff>
    </xdr:from>
    <xdr:to>
      <xdr:col>23</xdr:col>
      <xdr:colOff>406400</xdr:colOff>
      <xdr:row>66</xdr:row>
      <xdr:rowOff>91237</xdr:rowOff>
    </xdr:to>
    <xdr:cxnSp macro="">
      <xdr:nvCxnSpPr>
        <xdr:cNvPr id="316" name="直線コネクタ 315"/>
        <xdr:cNvCxnSpPr/>
      </xdr:nvCxnSpPr>
      <xdr:spPr>
        <a:xfrm>
          <a:off x="15290800" y="11393424"/>
          <a:ext cx="889000" cy="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46863</xdr:rowOff>
    </xdr:from>
    <xdr:to>
      <xdr:col>23</xdr:col>
      <xdr:colOff>457200</xdr:colOff>
      <xdr:row>61</xdr:row>
      <xdr:rowOff>148463</xdr:rowOff>
    </xdr:to>
    <xdr:sp macro="" textlink="">
      <xdr:nvSpPr>
        <xdr:cNvPr id="317" name="フローチャート : 判断 316"/>
        <xdr:cNvSpPr/>
      </xdr:nvSpPr>
      <xdr:spPr>
        <a:xfrm>
          <a:off x="16129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158640</xdr:rowOff>
    </xdr:from>
    <xdr:ext cx="736600" cy="259045"/>
    <xdr:sp macro="" textlink="">
      <xdr:nvSpPr>
        <xdr:cNvPr id="318" name="テキスト ボックス 317"/>
        <xdr:cNvSpPr txBox="1"/>
      </xdr:nvSpPr>
      <xdr:spPr>
        <a:xfrm>
          <a:off x="15798800" y="10274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74346</xdr:rowOff>
    </xdr:from>
    <xdr:to>
      <xdr:col>22</xdr:col>
      <xdr:colOff>203200</xdr:colOff>
      <xdr:row>66</xdr:row>
      <xdr:rowOff>77724</xdr:rowOff>
    </xdr:to>
    <xdr:cxnSp macro="">
      <xdr:nvCxnSpPr>
        <xdr:cNvPr id="319" name="直線コネクタ 318"/>
        <xdr:cNvCxnSpPr/>
      </xdr:nvCxnSpPr>
      <xdr:spPr>
        <a:xfrm>
          <a:off x="14401800" y="11390046"/>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62788</xdr:rowOff>
    </xdr:from>
    <xdr:to>
      <xdr:col>22</xdr:col>
      <xdr:colOff>254000</xdr:colOff>
      <xdr:row>61</xdr:row>
      <xdr:rowOff>164388</xdr:rowOff>
    </xdr:to>
    <xdr:sp macro="" textlink="">
      <xdr:nvSpPr>
        <xdr:cNvPr id="320" name="フローチャート : 判断 319"/>
        <xdr:cNvSpPr/>
      </xdr:nvSpPr>
      <xdr:spPr>
        <a:xfrm>
          <a:off x="15240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3115</xdr:rowOff>
    </xdr:from>
    <xdr:ext cx="762000" cy="259045"/>
    <xdr:sp macro="" textlink="">
      <xdr:nvSpPr>
        <xdr:cNvPr id="321" name="テキスト ボックス 320"/>
        <xdr:cNvSpPr txBox="1"/>
      </xdr:nvSpPr>
      <xdr:spPr>
        <a:xfrm>
          <a:off x="14909800" y="1029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74346</xdr:rowOff>
    </xdr:from>
    <xdr:to>
      <xdr:col>21</xdr:col>
      <xdr:colOff>0</xdr:colOff>
      <xdr:row>66</xdr:row>
      <xdr:rowOff>76759</xdr:rowOff>
    </xdr:to>
    <xdr:cxnSp macro="">
      <xdr:nvCxnSpPr>
        <xdr:cNvPr id="322" name="直線コネクタ 321"/>
        <xdr:cNvCxnSpPr/>
      </xdr:nvCxnSpPr>
      <xdr:spPr>
        <a:xfrm flipV="1">
          <a:off x="13512800" y="11390046"/>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57480</xdr:rowOff>
    </xdr:from>
    <xdr:to>
      <xdr:col>21</xdr:col>
      <xdr:colOff>50800</xdr:colOff>
      <xdr:row>61</xdr:row>
      <xdr:rowOff>159080</xdr:rowOff>
    </xdr:to>
    <xdr:sp macro="" textlink="">
      <xdr:nvSpPr>
        <xdr:cNvPr id="323" name="フローチャート : 判断 322"/>
        <xdr:cNvSpPr/>
      </xdr:nvSpPr>
      <xdr:spPr>
        <a:xfrm>
          <a:off x="14351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169257</xdr:rowOff>
    </xdr:from>
    <xdr:ext cx="762000" cy="259045"/>
    <xdr:sp macro="" textlink="">
      <xdr:nvSpPr>
        <xdr:cNvPr id="324" name="テキスト ボックス 323"/>
        <xdr:cNvSpPr txBox="1"/>
      </xdr:nvSpPr>
      <xdr:spPr>
        <a:xfrm>
          <a:off x="14020800" y="1028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54102</xdr:rowOff>
    </xdr:from>
    <xdr:to>
      <xdr:col>19</xdr:col>
      <xdr:colOff>533400</xdr:colOff>
      <xdr:row>61</xdr:row>
      <xdr:rowOff>155702</xdr:rowOff>
    </xdr:to>
    <xdr:sp macro="" textlink="">
      <xdr:nvSpPr>
        <xdr:cNvPr id="325" name="フローチャート : 判断 324"/>
        <xdr:cNvSpPr/>
      </xdr:nvSpPr>
      <xdr:spPr>
        <a:xfrm>
          <a:off x="13462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165879</xdr:rowOff>
    </xdr:from>
    <xdr:ext cx="762000" cy="259045"/>
    <xdr:sp macro="" textlink="">
      <xdr:nvSpPr>
        <xdr:cNvPr id="326" name="テキスト ボックス 325"/>
        <xdr:cNvSpPr txBox="1"/>
      </xdr:nvSpPr>
      <xdr:spPr>
        <a:xfrm>
          <a:off x="13131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66</xdr:row>
      <xdr:rowOff>38024</xdr:rowOff>
    </xdr:from>
    <xdr:to>
      <xdr:col>24</xdr:col>
      <xdr:colOff>609600</xdr:colOff>
      <xdr:row>66</xdr:row>
      <xdr:rowOff>139624</xdr:rowOff>
    </xdr:to>
    <xdr:sp macro="" textlink="">
      <xdr:nvSpPr>
        <xdr:cNvPr id="332" name="円/楕円 331"/>
        <xdr:cNvSpPr/>
      </xdr:nvSpPr>
      <xdr:spPr>
        <a:xfrm>
          <a:off x="16967200" y="1135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105351</xdr:rowOff>
    </xdr:from>
    <xdr:ext cx="762000" cy="259045"/>
    <xdr:sp macro="" textlink="">
      <xdr:nvSpPr>
        <xdr:cNvPr id="333" name="定員管理の状況該当値テキスト"/>
        <xdr:cNvSpPr txBox="1"/>
      </xdr:nvSpPr>
      <xdr:spPr>
        <a:xfrm>
          <a:off x="17106900" y="11249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27.63</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40437</xdr:rowOff>
    </xdr:from>
    <xdr:to>
      <xdr:col>23</xdr:col>
      <xdr:colOff>457200</xdr:colOff>
      <xdr:row>66</xdr:row>
      <xdr:rowOff>142037</xdr:rowOff>
    </xdr:to>
    <xdr:sp macro="" textlink="">
      <xdr:nvSpPr>
        <xdr:cNvPr id="334" name="円/楕円 333"/>
        <xdr:cNvSpPr/>
      </xdr:nvSpPr>
      <xdr:spPr>
        <a:xfrm>
          <a:off x="16129000" y="1135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126814</xdr:rowOff>
    </xdr:from>
    <xdr:ext cx="736600" cy="259045"/>
    <xdr:sp macro="" textlink="">
      <xdr:nvSpPr>
        <xdr:cNvPr id="335" name="テキスト ボックス 334"/>
        <xdr:cNvSpPr txBox="1"/>
      </xdr:nvSpPr>
      <xdr:spPr>
        <a:xfrm>
          <a:off x="15798800" y="11442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27.68</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26924</xdr:rowOff>
    </xdr:from>
    <xdr:to>
      <xdr:col>22</xdr:col>
      <xdr:colOff>254000</xdr:colOff>
      <xdr:row>66</xdr:row>
      <xdr:rowOff>128524</xdr:rowOff>
    </xdr:to>
    <xdr:sp macro="" textlink="">
      <xdr:nvSpPr>
        <xdr:cNvPr id="336" name="円/楕円 335"/>
        <xdr:cNvSpPr/>
      </xdr:nvSpPr>
      <xdr:spPr>
        <a:xfrm>
          <a:off x="15240000" y="1134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113301</xdr:rowOff>
    </xdr:from>
    <xdr:ext cx="762000" cy="259045"/>
    <xdr:sp macro="" textlink="">
      <xdr:nvSpPr>
        <xdr:cNvPr id="337" name="テキスト ボックス 336"/>
        <xdr:cNvSpPr txBox="1"/>
      </xdr:nvSpPr>
      <xdr:spPr>
        <a:xfrm>
          <a:off x="14909800" y="1142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27.40</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23546</xdr:rowOff>
    </xdr:from>
    <xdr:to>
      <xdr:col>21</xdr:col>
      <xdr:colOff>50800</xdr:colOff>
      <xdr:row>66</xdr:row>
      <xdr:rowOff>125146</xdr:rowOff>
    </xdr:to>
    <xdr:sp macro="" textlink="">
      <xdr:nvSpPr>
        <xdr:cNvPr id="338" name="円/楕円 337"/>
        <xdr:cNvSpPr/>
      </xdr:nvSpPr>
      <xdr:spPr>
        <a:xfrm>
          <a:off x="14351000" y="1133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109923</xdr:rowOff>
    </xdr:from>
    <xdr:ext cx="762000" cy="259045"/>
    <xdr:sp macro="" textlink="">
      <xdr:nvSpPr>
        <xdr:cNvPr id="339" name="テキスト ボックス 338"/>
        <xdr:cNvSpPr txBox="1"/>
      </xdr:nvSpPr>
      <xdr:spPr>
        <a:xfrm>
          <a:off x="14020800" y="11425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27.33</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25959</xdr:rowOff>
    </xdr:from>
    <xdr:to>
      <xdr:col>19</xdr:col>
      <xdr:colOff>533400</xdr:colOff>
      <xdr:row>66</xdr:row>
      <xdr:rowOff>127559</xdr:rowOff>
    </xdr:to>
    <xdr:sp macro="" textlink="">
      <xdr:nvSpPr>
        <xdr:cNvPr id="340" name="円/楕円 339"/>
        <xdr:cNvSpPr/>
      </xdr:nvSpPr>
      <xdr:spPr>
        <a:xfrm>
          <a:off x="13462000" y="1134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112336</xdr:rowOff>
    </xdr:from>
    <xdr:ext cx="762000" cy="259045"/>
    <xdr:sp macro="" textlink="">
      <xdr:nvSpPr>
        <xdr:cNvPr id="341" name="テキスト ボックス 340"/>
        <xdr:cNvSpPr txBox="1"/>
      </xdr:nvSpPr>
      <xdr:spPr>
        <a:xfrm>
          <a:off x="13131800" y="1142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en-US" altLang="ja-JP" sz="900" b="0" i="0" baseline="0">
              <a:solidFill>
                <a:sysClr val="windowText" lastClr="000000"/>
              </a:solidFill>
              <a:effectLst/>
              <a:latin typeface="+mn-lt"/>
              <a:ea typeface="+mn-ea"/>
              <a:cs typeface="+mn-cs"/>
            </a:rPr>
            <a:t>   </a:t>
          </a:r>
          <a:r>
            <a:rPr lang="ja-JP" altLang="ja-JP" sz="900" b="0" i="0" baseline="0">
              <a:solidFill>
                <a:sysClr val="windowText" lastClr="000000"/>
              </a:solidFill>
              <a:effectLst/>
              <a:latin typeface="+mn-lt"/>
              <a:ea typeface="+mn-ea"/>
              <a:cs typeface="+mn-cs"/>
            </a:rPr>
            <a:t>公債費</a:t>
          </a:r>
          <a:r>
            <a:rPr lang="ja-JP" altLang="en-US" sz="900" b="0" i="0" baseline="0">
              <a:solidFill>
                <a:sysClr val="windowText" lastClr="000000"/>
              </a:solidFill>
              <a:effectLst/>
              <a:latin typeface="+mn-lt"/>
              <a:ea typeface="+mn-ea"/>
              <a:cs typeface="+mn-cs"/>
            </a:rPr>
            <a:t>については、年間を通じて</a:t>
          </a:r>
          <a:r>
            <a:rPr lang="en-US" altLang="ja-JP" sz="900" b="0" i="0" baseline="0">
              <a:solidFill>
                <a:sysClr val="windowText" lastClr="000000"/>
              </a:solidFill>
              <a:effectLst/>
              <a:latin typeface="+mn-lt"/>
              <a:ea typeface="+mn-ea"/>
              <a:cs typeface="+mn-cs"/>
            </a:rPr>
            <a:t>2,000</a:t>
          </a:r>
          <a:r>
            <a:rPr lang="ja-JP" altLang="en-US" sz="900" b="0" i="0" baseline="0">
              <a:solidFill>
                <a:sysClr val="windowText" lastClr="000000"/>
              </a:solidFill>
              <a:effectLst/>
              <a:latin typeface="+mn-lt"/>
              <a:ea typeface="+mn-ea"/>
              <a:cs typeface="+mn-cs"/>
            </a:rPr>
            <a:t>万人にものぼる</a:t>
          </a:r>
          <a:r>
            <a:rPr lang="ja-JP" altLang="ja-JP" sz="900" b="0" i="0" baseline="0">
              <a:solidFill>
                <a:sysClr val="windowText" lastClr="000000"/>
              </a:solidFill>
              <a:effectLst/>
              <a:latin typeface="+mn-lt"/>
              <a:ea typeface="+mn-ea"/>
              <a:cs typeface="+mn-cs"/>
            </a:rPr>
            <a:t>観光客に対応するために行うごみ処理施設、下水道施設の整備や消防力の</a:t>
          </a:r>
          <a:r>
            <a:rPr lang="ja-JP" altLang="en-US" sz="900" b="0" i="0" baseline="0">
              <a:solidFill>
                <a:sysClr val="windowText" lastClr="000000"/>
              </a:solidFill>
              <a:effectLst/>
              <a:latin typeface="+mn-lt"/>
              <a:ea typeface="+mn-ea"/>
              <a:cs typeface="+mn-cs"/>
            </a:rPr>
            <a:t>強化</a:t>
          </a:r>
          <a:r>
            <a:rPr lang="ja-JP" altLang="ja-JP" sz="900" b="0" i="0" baseline="0">
              <a:solidFill>
                <a:sysClr val="windowText" lastClr="000000"/>
              </a:solidFill>
              <a:effectLst/>
              <a:latin typeface="+mn-lt"/>
              <a:ea typeface="+mn-ea"/>
              <a:cs typeface="+mn-cs"/>
            </a:rPr>
            <a:t>にかかる負担</a:t>
          </a:r>
          <a:r>
            <a:rPr lang="ja-JP" altLang="en-US" sz="900" b="0" i="0" baseline="0">
              <a:solidFill>
                <a:sysClr val="windowText" lastClr="000000"/>
              </a:solidFill>
              <a:effectLst/>
              <a:latin typeface="+mn-lt"/>
              <a:ea typeface="+mn-ea"/>
              <a:cs typeface="+mn-cs"/>
            </a:rPr>
            <a:t>が</a:t>
          </a:r>
          <a:r>
            <a:rPr lang="ja-JP" altLang="ja-JP" sz="900" b="0" i="0" baseline="0">
              <a:solidFill>
                <a:sysClr val="windowText" lastClr="000000"/>
              </a:solidFill>
              <a:effectLst/>
              <a:latin typeface="+mn-lt"/>
              <a:ea typeface="+mn-ea"/>
              <a:cs typeface="+mn-cs"/>
            </a:rPr>
            <a:t>大きく、劇的な数値の改善は難しい状況にある。平成</a:t>
          </a:r>
          <a:r>
            <a:rPr lang="en-US" altLang="ja-JP" sz="900" b="0" i="0" baseline="0">
              <a:solidFill>
                <a:sysClr val="windowText" lastClr="000000"/>
              </a:solidFill>
              <a:effectLst/>
              <a:latin typeface="+mn-lt"/>
              <a:ea typeface="+mn-ea"/>
              <a:cs typeface="+mn-cs"/>
            </a:rPr>
            <a:t>28</a:t>
          </a:r>
          <a:r>
            <a:rPr lang="ja-JP" altLang="ja-JP" sz="900" b="0" i="0" baseline="0">
              <a:solidFill>
                <a:sysClr val="windowText" lastClr="000000"/>
              </a:solidFill>
              <a:effectLst/>
              <a:latin typeface="+mn-lt"/>
              <a:ea typeface="+mn-ea"/>
              <a:cs typeface="+mn-cs"/>
            </a:rPr>
            <a:t>年度は対前年度</a:t>
          </a:r>
          <a:r>
            <a:rPr lang="en-US" altLang="ja-JP" sz="900" b="0" i="0" baseline="0">
              <a:solidFill>
                <a:sysClr val="windowText" lastClr="000000"/>
              </a:solidFill>
              <a:effectLst/>
              <a:latin typeface="+mn-lt"/>
              <a:ea typeface="+mn-ea"/>
              <a:cs typeface="+mn-cs"/>
            </a:rPr>
            <a:t>0.9</a:t>
          </a:r>
          <a:r>
            <a:rPr lang="ja-JP" altLang="ja-JP" sz="900" b="0" i="0" baseline="0">
              <a:solidFill>
                <a:sysClr val="windowText" lastClr="000000"/>
              </a:solidFill>
              <a:effectLst/>
              <a:latin typeface="+mn-lt"/>
              <a:ea typeface="+mn-ea"/>
              <a:cs typeface="+mn-cs"/>
            </a:rPr>
            <a:t>ポイント増となった。</a:t>
          </a:r>
          <a:r>
            <a:rPr lang="ja-JP" altLang="en-US" sz="900" b="0" i="0" baseline="0">
              <a:solidFill>
                <a:sysClr val="windowText" lastClr="000000"/>
              </a:solidFill>
              <a:effectLst/>
              <a:latin typeface="+mn-lt"/>
              <a:ea typeface="+mn-ea"/>
              <a:cs typeface="+mn-cs"/>
            </a:rPr>
            <a:t>実質公債費比率は３か年平均で測定するため、平成</a:t>
          </a:r>
          <a:r>
            <a:rPr lang="en-US" altLang="ja-JP" sz="900" b="0" i="0" baseline="0">
              <a:solidFill>
                <a:sysClr val="windowText" lastClr="000000"/>
              </a:solidFill>
              <a:effectLst/>
              <a:latin typeface="+mn-lt"/>
              <a:ea typeface="+mn-ea"/>
              <a:cs typeface="+mn-cs"/>
            </a:rPr>
            <a:t>25</a:t>
          </a:r>
          <a:r>
            <a:rPr lang="ja-JP" altLang="en-US" sz="900" b="0" i="0" baseline="0">
              <a:solidFill>
                <a:sysClr val="windowText" lastClr="000000"/>
              </a:solidFill>
              <a:effectLst/>
              <a:latin typeface="+mn-lt"/>
              <a:ea typeface="+mn-ea"/>
              <a:cs typeface="+mn-cs"/>
            </a:rPr>
            <a:t>年度と平成</a:t>
          </a:r>
          <a:r>
            <a:rPr lang="en-US" altLang="ja-JP" sz="900" b="0" i="0" baseline="0">
              <a:solidFill>
                <a:sysClr val="windowText" lastClr="000000"/>
              </a:solidFill>
              <a:effectLst/>
              <a:latin typeface="+mn-lt"/>
              <a:ea typeface="+mn-ea"/>
              <a:cs typeface="+mn-cs"/>
            </a:rPr>
            <a:t>28</a:t>
          </a:r>
          <a:r>
            <a:rPr lang="ja-JP" altLang="en-US" sz="900" b="0" i="0" baseline="0">
              <a:solidFill>
                <a:sysClr val="windowText" lastClr="000000"/>
              </a:solidFill>
              <a:effectLst/>
              <a:latin typeface="+mn-lt"/>
              <a:ea typeface="+mn-ea"/>
              <a:cs typeface="+mn-cs"/>
            </a:rPr>
            <a:t>年度の単年の数値を比較することとなる。平成</a:t>
          </a:r>
          <a:r>
            <a:rPr lang="en-US" altLang="ja-JP" sz="900" b="0" i="0" baseline="0">
              <a:solidFill>
                <a:sysClr val="windowText" lastClr="000000"/>
              </a:solidFill>
              <a:effectLst/>
              <a:latin typeface="+mn-lt"/>
              <a:ea typeface="+mn-ea"/>
              <a:cs typeface="+mn-cs"/>
            </a:rPr>
            <a:t>25</a:t>
          </a:r>
          <a:r>
            <a:rPr lang="ja-JP" altLang="en-US" sz="900" b="0" i="0" baseline="0">
              <a:solidFill>
                <a:sysClr val="windowText" lastClr="000000"/>
              </a:solidFill>
              <a:effectLst/>
              <a:latin typeface="+mn-lt"/>
              <a:ea typeface="+mn-ea"/>
              <a:cs typeface="+mn-cs"/>
            </a:rPr>
            <a:t>年度と平成</a:t>
          </a:r>
          <a:r>
            <a:rPr lang="en-US" altLang="ja-JP" sz="900" b="0" i="0" baseline="0">
              <a:solidFill>
                <a:sysClr val="windowText" lastClr="000000"/>
              </a:solidFill>
              <a:effectLst/>
              <a:latin typeface="+mn-lt"/>
              <a:ea typeface="+mn-ea"/>
              <a:cs typeface="+mn-cs"/>
            </a:rPr>
            <a:t>28</a:t>
          </a:r>
          <a:r>
            <a:rPr lang="ja-JP" altLang="en-US" sz="900" b="0" i="0" baseline="0">
              <a:solidFill>
                <a:sysClr val="windowText" lastClr="000000"/>
              </a:solidFill>
              <a:effectLst/>
              <a:latin typeface="+mn-lt"/>
              <a:ea typeface="+mn-ea"/>
              <a:cs typeface="+mn-cs"/>
            </a:rPr>
            <a:t>年度を比較したところ、平成</a:t>
          </a:r>
          <a:r>
            <a:rPr lang="en-US" altLang="ja-JP" sz="900" b="0" i="0" baseline="0">
              <a:solidFill>
                <a:sysClr val="windowText" lastClr="000000"/>
              </a:solidFill>
              <a:effectLst/>
              <a:latin typeface="+mn-lt"/>
              <a:ea typeface="+mn-ea"/>
              <a:cs typeface="+mn-cs"/>
            </a:rPr>
            <a:t>26</a:t>
          </a:r>
          <a:r>
            <a:rPr lang="ja-JP" altLang="en-US" sz="900" b="0" i="0" baseline="0">
              <a:solidFill>
                <a:sysClr val="windowText" lastClr="000000"/>
              </a:solidFill>
              <a:effectLst/>
              <a:latin typeface="+mn-lt"/>
              <a:ea typeface="+mn-ea"/>
              <a:cs typeface="+mn-cs"/>
            </a:rPr>
            <a:t>年度から第三セクター等改革推進債の返済が始まったことによる元利償還金の増加、及び算入公債費が増加したことによる償還に要する経費の増加により、分子が増加した。一方、分母である標準財政規模は減少となった。結果として、分子が増加し、分母が減少することとなったので、実質公債費率は増加した。</a:t>
          </a:r>
        </a:p>
        <a:p>
          <a:pPr rtl="0"/>
          <a:r>
            <a:rPr lang="ja-JP" altLang="ja-JP" sz="900" b="0" i="0" baseline="0">
              <a:solidFill>
                <a:sysClr val="windowText" lastClr="000000"/>
              </a:solidFill>
              <a:effectLst/>
              <a:latin typeface="+mn-lt"/>
              <a:ea typeface="+mn-ea"/>
              <a:cs typeface="+mn-cs"/>
            </a:rPr>
            <a:t>　</a:t>
          </a:r>
          <a:r>
            <a:rPr lang="ja-JP" altLang="en-US" sz="900" b="0" i="0" baseline="0">
              <a:solidFill>
                <a:sysClr val="windowText" lastClr="000000"/>
              </a:solidFill>
              <a:effectLst/>
              <a:latin typeface="+mn-lt"/>
              <a:ea typeface="+mn-ea"/>
              <a:cs typeface="+mn-cs"/>
            </a:rPr>
            <a:t>公共施設の老朽化への対応などに伴い、今後も起債を行う必要性が高まるが、</a:t>
          </a:r>
          <a:r>
            <a:rPr lang="ja-JP" altLang="ja-JP" sz="900" b="0" i="0" baseline="0">
              <a:solidFill>
                <a:sysClr val="windowText" lastClr="000000"/>
              </a:solidFill>
              <a:effectLst/>
              <a:latin typeface="+mn-lt"/>
              <a:ea typeface="+mn-ea"/>
              <a:cs typeface="+mn-cs"/>
            </a:rPr>
            <a:t>税収の減や臨時財政対策債発行可能額の算定方法の変更など実質公債費比率を悪化させる要素が多い中にあって、</a:t>
          </a:r>
          <a:r>
            <a:rPr lang="ja-JP" altLang="en-US" sz="900" b="0" i="0" baseline="0">
              <a:solidFill>
                <a:sysClr val="windowText" lastClr="000000"/>
              </a:solidFill>
              <a:effectLst/>
              <a:latin typeface="+mn-lt"/>
              <a:ea typeface="+mn-ea"/>
              <a:cs typeface="+mn-cs"/>
            </a:rPr>
            <a:t>地方債の発行と償還のバランス等への適切な対応をとるよう</a:t>
          </a:r>
          <a:r>
            <a:rPr lang="ja-JP" altLang="ja-JP" sz="900" b="0" i="0" baseline="0">
              <a:solidFill>
                <a:sysClr val="windowText" lastClr="000000"/>
              </a:solidFill>
              <a:effectLst/>
              <a:latin typeface="+mn-lt"/>
              <a:ea typeface="+mn-ea"/>
              <a:cs typeface="+mn-cs"/>
            </a:rPr>
            <a:t>努めていく。</a:t>
          </a:r>
          <a:endParaRPr lang="ja-JP" altLang="ja-JP" sz="900">
            <a:solidFill>
              <a:sysClr val="windowText" lastClr="000000"/>
            </a:solidFill>
            <a:effectLst/>
          </a:endParaRP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8" name="直線コネクタ 35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9" name="テキスト ボックス 35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0" name="直線コネクタ 35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1" name="テキスト ボックス 36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2" name="直線コネクタ 36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3" name="テキスト ボックス 36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4" name="直線コネクタ 36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5" name="テキスト ボックス 36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45</xdr:row>
      <xdr:rowOff>61214</xdr:rowOff>
    </xdr:to>
    <xdr:cxnSp macro="">
      <xdr:nvCxnSpPr>
        <xdr:cNvPr id="368" name="直線コネクタ 367"/>
        <xdr:cNvCxnSpPr/>
      </xdr:nvCxnSpPr>
      <xdr:spPr>
        <a:xfrm flipV="1">
          <a:off x="17018000" y="6261100"/>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6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70" name="直線コネクタ 36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1"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2" name="直線コネクタ 371"/>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18034</xdr:rowOff>
    </xdr:from>
    <xdr:to>
      <xdr:col>24</xdr:col>
      <xdr:colOff>558800</xdr:colOff>
      <xdr:row>43</xdr:row>
      <xdr:rowOff>104902</xdr:rowOff>
    </xdr:to>
    <xdr:cxnSp macro="">
      <xdr:nvCxnSpPr>
        <xdr:cNvPr id="373" name="直線コネクタ 372"/>
        <xdr:cNvCxnSpPr/>
      </xdr:nvCxnSpPr>
      <xdr:spPr>
        <a:xfrm>
          <a:off x="16179800" y="739038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131335</xdr:rowOff>
    </xdr:from>
    <xdr:ext cx="762000" cy="259045"/>
    <xdr:sp macro="" textlink="">
      <xdr:nvSpPr>
        <xdr:cNvPr id="374" name="公債費負担の状況平均値テキスト"/>
        <xdr:cNvSpPr txBox="1"/>
      </xdr:nvSpPr>
      <xdr:spPr>
        <a:xfrm>
          <a:off x="17106900" y="6817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114808</xdr:rowOff>
    </xdr:from>
    <xdr:to>
      <xdr:col>24</xdr:col>
      <xdr:colOff>609600</xdr:colOff>
      <xdr:row>41</xdr:row>
      <xdr:rowOff>44958</xdr:rowOff>
    </xdr:to>
    <xdr:sp macro="" textlink="">
      <xdr:nvSpPr>
        <xdr:cNvPr id="375" name="フローチャート : 判断 374"/>
        <xdr:cNvSpPr/>
      </xdr:nvSpPr>
      <xdr:spPr>
        <a:xfrm>
          <a:off x="169672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64008</xdr:rowOff>
    </xdr:from>
    <xdr:to>
      <xdr:col>23</xdr:col>
      <xdr:colOff>406400</xdr:colOff>
      <xdr:row>43</xdr:row>
      <xdr:rowOff>18034</xdr:rowOff>
    </xdr:to>
    <xdr:cxnSp macro="">
      <xdr:nvCxnSpPr>
        <xdr:cNvPr id="376" name="直線コネクタ 375"/>
        <xdr:cNvCxnSpPr/>
      </xdr:nvCxnSpPr>
      <xdr:spPr>
        <a:xfrm>
          <a:off x="15290800" y="7264908"/>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151655</xdr:rowOff>
    </xdr:from>
    <xdr:ext cx="736600" cy="259045"/>
    <xdr:sp macro="" textlink="">
      <xdr:nvSpPr>
        <xdr:cNvPr id="378" name="テキスト ボックス 377"/>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129286</xdr:rowOff>
    </xdr:from>
    <xdr:to>
      <xdr:col>22</xdr:col>
      <xdr:colOff>203200</xdr:colOff>
      <xdr:row>42</xdr:row>
      <xdr:rowOff>64008</xdr:rowOff>
    </xdr:to>
    <xdr:cxnSp macro="">
      <xdr:nvCxnSpPr>
        <xdr:cNvPr id="379" name="直線コネクタ 378"/>
        <xdr:cNvCxnSpPr/>
      </xdr:nvCxnSpPr>
      <xdr:spPr>
        <a:xfrm>
          <a:off x="14401800" y="715873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0" name="フローチャート : 判断 379"/>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170959</xdr:rowOff>
    </xdr:from>
    <xdr:ext cx="762000" cy="259045"/>
    <xdr:sp macro="" textlink="">
      <xdr:nvSpPr>
        <xdr:cNvPr id="381" name="テキスト ボックス 380"/>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109982</xdr:rowOff>
    </xdr:from>
    <xdr:to>
      <xdr:col>21</xdr:col>
      <xdr:colOff>0</xdr:colOff>
      <xdr:row>41</xdr:row>
      <xdr:rowOff>129286</xdr:rowOff>
    </xdr:to>
    <xdr:cxnSp macro="">
      <xdr:nvCxnSpPr>
        <xdr:cNvPr id="382" name="直線コネクタ 381"/>
        <xdr:cNvCxnSpPr/>
      </xdr:nvCxnSpPr>
      <xdr:spPr>
        <a:xfrm>
          <a:off x="13512800" y="713943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155702</xdr:rowOff>
    </xdr:from>
    <xdr:to>
      <xdr:col>21</xdr:col>
      <xdr:colOff>50800</xdr:colOff>
      <xdr:row>42</xdr:row>
      <xdr:rowOff>85852</xdr:rowOff>
    </xdr:to>
    <xdr:sp macro="" textlink="">
      <xdr:nvSpPr>
        <xdr:cNvPr id="383" name="フローチャート : 判断 382"/>
        <xdr:cNvSpPr/>
      </xdr:nvSpPr>
      <xdr:spPr>
        <a:xfrm>
          <a:off x="14351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70629</xdr:rowOff>
    </xdr:from>
    <xdr:ext cx="762000" cy="259045"/>
    <xdr:sp macro="" textlink="">
      <xdr:nvSpPr>
        <xdr:cNvPr id="384" name="テキスト ボックス 383"/>
        <xdr:cNvSpPr txBox="1"/>
      </xdr:nvSpPr>
      <xdr:spPr>
        <a:xfrm>
          <a:off x="14020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61468</xdr:rowOff>
    </xdr:from>
    <xdr:to>
      <xdr:col>19</xdr:col>
      <xdr:colOff>533400</xdr:colOff>
      <xdr:row>42</xdr:row>
      <xdr:rowOff>163068</xdr:rowOff>
    </xdr:to>
    <xdr:sp macro="" textlink="">
      <xdr:nvSpPr>
        <xdr:cNvPr id="385" name="フローチャート : 判断 384"/>
        <xdr:cNvSpPr/>
      </xdr:nvSpPr>
      <xdr:spPr>
        <a:xfrm>
          <a:off x="13462000" y="726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147845</xdr:rowOff>
    </xdr:from>
    <xdr:ext cx="762000" cy="259045"/>
    <xdr:sp macro="" textlink="">
      <xdr:nvSpPr>
        <xdr:cNvPr id="386" name="テキスト ボックス 385"/>
        <xdr:cNvSpPr txBox="1"/>
      </xdr:nvSpPr>
      <xdr:spPr>
        <a:xfrm>
          <a:off x="13131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43</xdr:row>
      <xdr:rowOff>54102</xdr:rowOff>
    </xdr:from>
    <xdr:to>
      <xdr:col>24</xdr:col>
      <xdr:colOff>609600</xdr:colOff>
      <xdr:row>43</xdr:row>
      <xdr:rowOff>155702</xdr:rowOff>
    </xdr:to>
    <xdr:sp macro="" textlink="">
      <xdr:nvSpPr>
        <xdr:cNvPr id="392" name="円/楕円 391"/>
        <xdr:cNvSpPr/>
      </xdr:nvSpPr>
      <xdr:spPr>
        <a:xfrm>
          <a:off x="169672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26179</xdr:rowOff>
    </xdr:from>
    <xdr:ext cx="762000" cy="259045"/>
    <xdr:sp macro="" textlink="">
      <xdr:nvSpPr>
        <xdr:cNvPr id="393" name="公債費負担の状況該当値テキスト"/>
        <xdr:cNvSpPr txBox="1"/>
      </xdr:nvSpPr>
      <xdr:spPr>
        <a:xfrm>
          <a:off x="17106900" y="739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138684</xdr:rowOff>
    </xdr:from>
    <xdr:to>
      <xdr:col>23</xdr:col>
      <xdr:colOff>457200</xdr:colOff>
      <xdr:row>43</xdr:row>
      <xdr:rowOff>68834</xdr:rowOff>
    </xdr:to>
    <xdr:sp macro="" textlink="">
      <xdr:nvSpPr>
        <xdr:cNvPr id="394" name="円/楕円 393"/>
        <xdr:cNvSpPr/>
      </xdr:nvSpPr>
      <xdr:spPr>
        <a:xfrm>
          <a:off x="161290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53611</xdr:rowOff>
    </xdr:from>
    <xdr:ext cx="736600" cy="259045"/>
    <xdr:sp macro="" textlink="">
      <xdr:nvSpPr>
        <xdr:cNvPr id="395" name="テキスト ボックス 394"/>
        <xdr:cNvSpPr txBox="1"/>
      </xdr:nvSpPr>
      <xdr:spPr>
        <a:xfrm>
          <a:off x="15798800" y="7425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13208</xdr:rowOff>
    </xdr:from>
    <xdr:to>
      <xdr:col>22</xdr:col>
      <xdr:colOff>254000</xdr:colOff>
      <xdr:row>42</xdr:row>
      <xdr:rowOff>114808</xdr:rowOff>
    </xdr:to>
    <xdr:sp macro="" textlink="">
      <xdr:nvSpPr>
        <xdr:cNvPr id="396" name="円/楕円 395"/>
        <xdr:cNvSpPr/>
      </xdr:nvSpPr>
      <xdr:spPr>
        <a:xfrm>
          <a:off x="15240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99585</xdr:rowOff>
    </xdr:from>
    <xdr:ext cx="762000" cy="259045"/>
    <xdr:sp macro="" textlink="">
      <xdr:nvSpPr>
        <xdr:cNvPr id="397" name="テキスト ボックス 396"/>
        <xdr:cNvSpPr txBox="1"/>
      </xdr:nvSpPr>
      <xdr:spPr>
        <a:xfrm>
          <a:off x="14909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78486</xdr:rowOff>
    </xdr:from>
    <xdr:to>
      <xdr:col>21</xdr:col>
      <xdr:colOff>50800</xdr:colOff>
      <xdr:row>42</xdr:row>
      <xdr:rowOff>8636</xdr:rowOff>
    </xdr:to>
    <xdr:sp macro="" textlink="">
      <xdr:nvSpPr>
        <xdr:cNvPr id="398" name="円/楕円 397"/>
        <xdr:cNvSpPr/>
      </xdr:nvSpPr>
      <xdr:spPr>
        <a:xfrm>
          <a:off x="14351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18813</xdr:rowOff>
    </xdr:from>
    <xdr:ext cx="762000" cy="259045"/>
    <xdr:sp macro="" textlink="">
      <xdr:nvSpPr>
        <xdr:cNvPr id="399" name="テキスト ボックス 398"/>
        <xdr:cNvSpPr txBox="1"/>
      </xdr:nvSpPr>
      <xdr:spPr>
        <a:xfrm>
          <a:off x="14020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59182</xdr:rowOff>
    </xdr:from>
    <xdr:to>
      <xdr:col>19</xdr:col>
      <xdr:colOff>533400</xdr:colOff>
      <xdr:row>41</xdr:row>
      <xdr:rowOff>160782</xdr:rowOff>
    </xdr:to>
    <xdr:sp macro="" textlink="">
      <xdr:nvSpPr>
        <xdr:cNvPr id="400" name="円/楕円 399"/>
        <xdr:cNvSpPr/>
      </xdr:nvSpPr>
      <xdr:spPr>
        <a:xfrm>
          <a:off x="13462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170959</xdr:rowOff>
    </xdr:from>
    <xdr:ext cx="762000" cy="259045"/>
    <xdr:sp macro="" textlink="">
      <xdr:nvSpPr>
        <xdr:cNvPr id="401" name="テキスト ボックス 400"/>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baseline="0">
              <a:solidFill>
                <a:sysClr val="windowText" lastClr="000000"/>
              </a:solidFill>
              <a:effectLst/>
              <a:latin typeface="+mn-lt"/>
              <a:ea typeface="+mn-ea"/>
              <a:cs typeface="+mn-cs"/>
            </a:rPr>
            <a:t>   28</a:t>
          </a:r>
          <a:r>
            <a:rPr lang="ja-JP" altLang="ja-JP" sz="1100" b="0" i="0" baseline="0">
              <a:solidFill>
                <a:sysClr val="windowText" lastClr="000000"/>
              </a:solidFill>
              <a:effectLst/>
              <a:latin typeface="+mn-lt"/>
              <a:ea typeface="+mn-ea"/>
              <a:cs typeface="+mn-cs"/>
            </a:rPr>
            <a:t>年度は前年度比</a:t>
          </a:r>
          <a:r>
            <a:rPr lang="en-US" altLang="ja-JP" sz="1100" b="0" i="0" baseline="0">
              <a:solidFill>
                <a:sysClr val="windowText" lastClr="000000"/>
              </a:solidFill>
              <a:effectLst/>
              <a:latin typeface="+mn-lt"/>
              <a:ea typeface="+mn-ea"/>
              <a:cs typeface="+mn-cs"/>
            </a:rPr>
            <a:t>13.6</a:t>
          </a:r>
          <a:r>
            <a:rPr lang="ja-JP" altLang="ja-JP" sz="1100" b="0" i="0" baseline="0">
              <a:solidFill>
                <a:sysClr val="windowText" lastClr="000000"/>
              </a:solidFill>
              <a:effectLst/>
              <a:latin typeface="+mn-lt"/>
              <a:ea typeface="+mn-ea"/>
              <a:cs typeface="+mn-cs"/>
            </a:rPr>
            <a:t>ポイントの</a:t>
          </a:r>
          <a:r>
            <a:rPr lang="ja-JP" altLang="en-US" sz="1100" b="0" i="0" baseline="0">
              <a:solidFill>
                <a:sysClr val="windowText" lastClr="000000"/>
              </a:solidFill>
              <a:effectLst/>
              <a:latin typeface="+mn-lt"/>
              <a:ea typeface="+mn-ea"/>
              <a:cs typeface="+mn-cs"/>
            </a:rPr>
            <a:t>減</a:t>
          </a:r>
          <a:r>
            <a:rPr lang="ja-JP" altLang="ja-JP" sz="1100" b="0" i="0" baseline="0">
              <a:solidFill>
                <a:sysClr val="windowText" lastClr="000000"/>
              </a:solidFill>
              <a:effectLst/>
              <a:latin typeface="+mn-lt"/>
              <a:ea typeface="+mn-ea"/>
              <a:cs typeface="+mn-cs"/>
            </a:rPr>
            <a:t>となった。</a:t>
          </a:r>
          <a:endParaRPr lang="ja-JP" altLang="ja-JP" sz="11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将来負担額は、</a:t>
          </a:r>
          <a:r>
            <a:rPr lang="ja-JP" altLang="en-US" sz="1100" b="0" i="0" baseline="0">
              <a:solidFill>
                <a:sysClr val="windowText" lastClr="000000"/>
              </a:solidFill>
              <a:effectLst/>
              <a:latin typeface="+mn-lt"/>
              <a:ea typeface="+mn-ea"/>
              <a:cs typeface="+mn-cs"/>
            </a:rPr>
            <a:t>地方債現在高の減少（▲</a:t>
          </a:r>
          <a:r>
            <a:rPr lang="en-US" altLang="ja-JP" sz="1100" b="0" i="0" baseline="0">
              <a:solidFill>
                <a:sysClr val="windowText" lastClr="000000"/>
              </a:solidFill>
              <a:effectLst/>
              <a:latin typeface="+mn-lt"/>
              <a:ea typeface="+mn-ea"/>
              <a:cs typeface="+mn-cs"/>
            </a:rPr>
            <a:t>526,554</a:t>
          </a:r>
          <a:r>
            <a:rPr lang="ja-JP" altLang="en-US" sz="1100" b="0" i="0" baseline="0">
              <a:solidFill>
                <a:sysClr val="windowText" lastClr="000000"/>
              </a:solidFill>
              <a:effectLst/>
              <a:latin typeface="+mn-lt"/>
              <a:ea typeface="+mn-ea"/>
              <a:cs typeface="+mn-cs"/>
            </a:rPr>
            <a:t>千円）及び退職手当負担見込額の減少（▲</a:t>
          </a:r>
          <a:r>
            <a:rPr lang="en-US" altLang="ja-JP" sz="1100" b="0" i="0" baseline="0">
              <a:solidFill>
                <a:sysClr val="windowText" lastClr="000000"/>
              </a:solidFill>
              <a:effectLst/>
              <a:latin typeface="+mn-lt"/>
              <a:ea typeface="+mn-ea"/>
              <a:cs typeface="+mn-cs"/>
            </a:rPr>
            <a:t>4,676</a:t>
          </a:r>
          <a:r>
            <a:rPr lang="ja-JP" altLang="en-US" sz="1100" b="0" i="0" baseline="0">
              <a:solidFill>
                <a:sysClr val="windowText" lastClr="000000"/>
              </a:solidFill>
              <a:effectLst/>
              <a:latin typeface="+mn-lt"/>
              <a:ea typeface="+mn-ea"/>
              <a:cs typeface="+mn-cs"/>
            </a:rPr>
            <a:t>千円）により、大幅減（▲</a:t>
          </a:r>
          <a:r>
            <a:rPr lang="en-US" altLang="ja-JP" sz="1100" b="0" i="0" baseline="0">
              <a:solidFill>
                <a:sysClr val="windowText" lastClr="000000"/>
              </a:solidFill>
              <a:effectLst/>
              <a:latin typeface="+mn-lt"/>
              <a:ea typeface="+mn-ea"/>
              <a:cs typeface="+mn-cs"/>
            </a:rPr>
            <a:t>442,136</a:t>
          </a:r>
          <a:r>
            <a:rPr lang="ja-JP" altLang="en-US" sz="1100" b="0" i="0" baseline="0">
              <a:solidFill>
                <a:sysClr val="windowText" lastClr="000000"/>
              </a:solidFill>
              <a:effectLst/>
              <a:latin typeface="+mn-lt"/>
              <a:ea typeface="+mn-ea"/>
              <a:cs typeface="+mn-cs"/>
            </a:rPr>
            <a:t>千円）となった。地方債現在高の減少は、総合体育館建設事業などの借入額及び借入利率の高い起債の償還が完了したためである。退職手当負担見込額の減少は、一般職の人数減少に伴うものである。また、</a:t>
          </a:r>
          <a:r>
            <a:rPr lang="en-US" altLang="ja-JP" sz="1100" b="0" i="0" baseline="0">
              <a:solidFill>
                <a:sysClr val="windowText" lastClr="000000"/>
              </a:solidFill>
              <a:effectLst/>
              <a:latin typeface="+mn-lt"/>
              <a:ea typeface="+mn-ea"/>
              <a:cs typeface="+mn-cs"/>
            </a:rPr>
            <a:t>28</a:t>
          </a:r>
          <a:r>
            <a:rPr lang="ja-JP" altLang="en-US" sz="1100" b="0" i="0" baseline="0">
              <a:solidFill>
                <a:sysClr val="windowText" lastClr="000000"/>
              </a:solidFill>
              <a:effectLst/>
              <a:latin typeface="+mn-lt"/>
              <a:ea typeface="+mn-ea"/>
              <a:cs typeface="+mn-cs"/>
            </a:rPr>
            <a:t>年度はふるさと納税寄付金により、充当可能基金が大幅増（＋</a:t>
          </a:r>
          <a:r>
            <a:rPr lang="en-US" altLang="ja-JP" sz="1100" b="0" i="0" baseline="0">
              <a:solidFill>
                <a:sysClr val="windowText" lastClr="000000"/>
              </a:solidFill>
              <a:effectLst/>
              <a:latin typeface="+mn-lt"/>
              <a:ea typeface="+mn-ea"/>
              <a:cs typeface="+mn-cs"/>
            </a:rPr>
            <a:t>530,919</a:t>
          </a:r>
          <a:r>
            <a:rPr lang="ja-JP" altLang="en-US" sz="1100" b="0" i="0" baseline="0">
              <a:solidFill>
                <a:sysClr val="windowText" lastClr="000000"/>
              </a:solidFill>
              <a:effectLst/>
              <a:latin typeface="+mn-lt"/>
              <a:ea typeface="+mn-ea"/>
              <a:cs typeface="+mn-cs"/>
            </a:rPr>
            <a:t>千円）となったことに伴い、充当可能財源も大幅増となった。これらの要因により、将来負担比率は大幅減となった。</a:t>
          </a:r>
          <a:endParaRPr lang="ja-JP" altLang="ja-JP" sz="1100">
            <a:solidFill>
              <a:sysClr val="windowText" lastClr="000000"/>
            </a:solidFill>
            <a:effectLst/>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168952</xdr:rowOff>
    </xdr:to>
    <xdr:cxnSp macro="">
      <xdr:nvCxnSpPr>
        <xdr:cNvPr id="430" name="直線コネクタ 429"/>
        <xdr:cNvCxnSpPr/>
      </xdr:nvCxnSpPr>
      <xdr:spPr>
        <a:xfrm flipV="1">
          <a:off x="17018000" y="2370667"/>
          <a:ext cx="0" cy="1398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141029</xdr:rowOff>
    </xdr:from>
    <xdr:ext cx="762000" cy="259045"/>
    <xdr:sp macro="" textlink="">
      <xdr:nvSpPr>
        <xdr:cNvPr id="431" name="将来負担の状況最小値テキスト"/>
        <xdr:cNvSpPr txBox="1"/>
      </xdr:nvSpPr>
      <xdr:spPr>
        <a:xfrm>
          <a:off x="17106900" y="374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173.9</a:t>
          </a:r>
          <a:endParaRPr kumimoji="1" lang="ja-JP" altLang="en-US" sz="1000" b="1">
            <a:latin typeface="ＭＳ Ｐゴシック"/>
          </a:endParaRPr>
        </a:p>
      </xdr:txBody>
    </xdr:sp>
    <xdr:clientData/>
  </xdr:oneCellAnchor>
  <xdr:twoCellAnchor>
    <xdr:from>
      <xdr:col>24</xdr:col>
      <xdr:colOff>469900</xdr:colOff>
      <xdr:row>21</xdr:row>
      <xdr:rowOff>168952</xdr:rowOff>
    </xdr:from>
    <xdr:to>
      <xdr:col>24</xdr:col>
      <xdr:colOff>647700</xdr:colOff>
      <xdr:row>21</xdr:row>
      <xdr:rowOff>168952</xdr:rowOff>
    </xdr:to>
    <xdr:cxnSp macro="">
      <xdr:nvCxnSpPr>
        <xdr:cNvPr id="432" name="直線コネクタ 431"/>
        <xdr:cNvCxnSpPr/>
      </xdr:nvCxnSpPr>
      <xdr:spPr>
        <a:xfrm>
          <a:off x="16929100" y="3769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26966</xdr:rowOff>
    </xdr:from>
    <xdr:to>
      <xdr:col>24</xdr:col>
      <xdr:colOff>558800</xdr:colOff>
      <xdr:row>18</xdr:row>
      <xdr:rowOff>136356</xdr:rowOff>
    </xdr:to>
    <xdr:cxnSp macro="">
      <xdr:nvCxnSpPr>
        <xdr:cNvPr id="435" name="直線コネクタ 434"/>
        <xdr:cNvCxnSpPr/>
      </xdr:nvCxnSpPr>
      <xdr:spPr>
        <a:xfrm flipV="1">
          <a:off x="16179800" y="3113066"/>
          <a:ext cx="838200" cy="10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6"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7" name="フローチャート : 判断 43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118660</xdr:rowOff>
    </xdr:from>
    <xdr:to>
      <xdr:col>23</xdr:col>
      <xdr:colOff>406400</xdr:colOff>
      <xdr:row>18</xdr:row>
      <xdr:rowOff>136356</xdr:rowOff>
    </xdr:to>
    <xdr:cxnSp macro="">
      <xdr:nvCxnSpPr>
        <xdr:cNvPr id="438" name="直線コネクタ 437"/>
        <xdr:cNvCxnSpPr/>
      </xdr:nvCxnSpPr>
      <xdr:spPr>
        <a:xfrm>
          <a:off x="15290800" y="3204760"/>
          <a:ext cx="889000" cy="1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24934</xdr:rowOff>
    </xdr:from>
    <xdr:to>
      <xdr:col>23</xdr:col>
      <xdr:colOff>457200</xdr:colOff>
      <xdr:row>14</xdr:row>
      <xdr:rowOff>126534</xdr:rowOff>
    </xdr:to>
    <xdr:sp macro="" textlink="">
      <xdr:nvSpPr>
        <xdr:cNvPr id="439" name="フローチャート : 判断 438"/>
        <xdr:cNvSpPr/>
      </xdr:nvSpPr>
      <xdr:spPr>
        <a:xfrm>
          <a:off x="16129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136711</xdr:rowOff>
    </xdr:from>
    <xdr:ext cx="736600" cy="259045"/>
    <xdr:sp macro="" textlink="">
      <xdr:nvSpPr>
        <xdr:cNvPr id="440" name="テキスト ボックス 439"/>
        <xdr:cNvSpPr txBox="1"/>
      </xdr:nvSpPr>
      <xdr:spPr>
        <a:xfrm>
          <a:off x="15798800" y="2194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118660</xdr:rowOff>
    </xdr:from>
    <xdr:to>
      <xdr:col>22</xdr:col>
      <xdr:colOff>203200</xdr:colOff>
      <xdr:row>19</xdr:row>
      <xdr:rowOff>85556</xdr:rowOff>
    </xdr:to>
    <xdr:cxnSp macro="">
      <xdr:nvCxnSpPr>
        <xdr:cNvPr id="441" name="直線コネクタ 440"/>
        <xdr:cNvCxnSpPr/>
      </xdr:nvCxnSpPr>
      <xdr:spPr>
        <a:xfrm flipV="1">
          <a:off x="14401800" y="3204760"/>
          <a:ext cx="889000" cy="13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1609</xdr:rowOff>
    </xdr:from>
    <xdr:to>
      <xdr:col>22</xdr:col>
      <xdr:colOff>254000</xdr:colOff>
      <xdr:row>14</xdr:row>
      <xdr:rowOff>103209</xdr:rowOff>
    </xdr:to>
    <xdr:sp macro="" textlink="">
      <xdr:nvSpPr>
        <xdr:cNvPr id="442" name="フローチャート : 判断 441"/>
        <xdr:cNvSpPr/>
      </xdr:nvSpPr>
      <xdr:spPr>
        <a:xfrm>
          <a:off x="15240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113386</xdr:rowOff>
    </xdr:from>
    <xdr:ext cx="762000" cy="259045"/>
    <xdr:sp macro="" textlink="">
      <xdr:nvSpPr>
        <xdr:cNvPr id="443" name="テキスト ボックス 442"/>
        <xdr:cNvSpPr txBox="1"/>
      </xdr:nvSpPr>
      <xdr:spPr>
        <a:xfrm>
          <a:off x="14909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85556</xdr:rowOff>
    </xdr:from>
    <xdr:to>
      <xdr:col>21</xdr:col>
      <xdr:colOff>0</xdr:colOff>
      <xdr:row>19</xdr:row>
      <xdr:rowOff>91186</xdr:rowOff>
    </xdr:to>
    <xdr:cxnSp macro="">
      <xdr:nvCxnSpPr>
        <xdr:cNvPr id="444" name="直線コネクタ 443"/>
        <xdr:cNvCxnSpPr/>
      </xdr:nvCxnSpPr>
      <xdr:spPr>
        <a:xfrm flipV="1">
          <a:off x="13512800" y="3343106"/>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71586</xdr:rowOff>
    </xdr:from>
    <xdr:to>
      <xdr:col>21</xdr:col>
      <xdr:colOff>50800</xdr:colOff>
      <xdr:row>15</xdr:row>
      <xdr:rowOff>1736</xdr:rowOff>
    </xdr:to>
    <xdr:sp macro="" textlink="">
      <xdr:nvSpPr>
        <xdr:cNvPr id="445" name="フローチャート : 判断 444"/>
        <xdr:cNvSpPr/>
      </xdr:nvSpPr>
      <xdr:spPr>
        <a:xfrm>
          <a:off x="14351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11913</xdr:rowOff>
    </xdr:from>
    <xdr:ext cx="762000" cy="259045"/>
    <xdr:sp macro="" textlink="">
      <xdr:nvSpPr>
        <xdr:cNvPr id="446" name="テキスト ボックス 445"/>
        <xdr:cNvSpPr txBox="1"/>
      </xdr:nvSpPr>
      <xdr:spPr>
        <a:xfrm>
          <a:off x="14020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156041</xdr:rowOff>
    </xdr:from>
    <xdr:to>
      <xdr:col>19</xdr:col>
      <xdr:colOff>533400</xdr:colOff>
      <xdr:row>15</xdr:row>
      <xdr:rowOff>86191</xdr:rowOff>
    </xdr:to>
    <xdr:sp macro="" textlink="">
      <xdr:nvSpPr>
        <xdr:cNvPr id="447" name="フローチャート : 判断 446"/>
        <xdr:cNvSpPr/>
      </xdr:nvSpPr>
      <xdr:spPr>
        <a:xfrm>
          <a:off x="13462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96368</xdr:rowOff>
    </xdr:from>
    <xdr:ext cx="762000" cy="259045"/>
    <xdr:sp macro="" textlink="">
      <xdr:nvSpPr>
        <xdr:cNvPr id="448" name="テキスト ボックス 447"/>
        <xdr:cNvSpPr txBox="1"/>
      </xdr:nvSpPr>
      <xdr:spPr>
        <a:xfrm>
          <a:off x="13131800" y="232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147616</xdr:rowOff>
    </xdr:from>
    <xdr:to>
      <xdr:col>24</xdr:col>
      <xdr:colOff>609600</xdr:colOff>
      <xdr:row>18</xdr:row>
      <xdr:rowOff>77766</xdr:rowOff>
    </xdr:to>
    <xdr:sp macro="" textlink="">
      <xdr:nvSpPr>
        <xdr:cNvPr id="454" name="円/楕円 453"/>
        <xdr:cNvSpPr/>
      </xdr:nvSpPr>
      <xdr:spPr>
        <a:xfrm>
          <a:off x="16967200" y="306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119693</xdr:rowOff>
    </xdr:from>
    <xdr:ext cx="762000" cy="259045"/>
    <xdr:sp macro="" textlink="">
      <xdr:nvSpPr>
        <xdr:cNvPr id="455" name="将来負担の状況該当値テキスト"/>
        <xdr:cNvSpPr txBox="1"/>
      </xdr:nvSpPr>
      <xdr:spPr>
        <a:xfrm>
          <a:off x="17106900" y="3034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85556</xdr:rowOff>
    </xdr:from>
    <xdr:to>
      <xdr:col>23</xdr:col>
      <xdr:colOff>457200</xdr:colOff>
      <xdr:row>19</xdr:row>
      <xdr:rowOff>15706</xdr:rowOff>
    </xdr:to>
    <xdr:sp macro="" textlink="">
      <xdr:nvSpPr>
        <xdr:cNvPr id="456" name="円/楕円 455"/>
        <xdr:cNvSpPr/>
      </xdr:nvSpPr>
      <xdr:spPr>
        <a:xfrm>
          <a:off x="16129000" y="317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483</xdr:rowOff>
    </xdr:from>
    <xdr:ext cx="736600" cy="259045"/>
    <xdr:sp macro="" textlink="">
      <xdr:nvSpPr>
        <xdr:cNvPr id="457" name="テキスト ボックス 456"/>
        <xdr:cNvSpPr txBox="1"/>
      </xdr:nvSpPr>
      <xdr:spPr>
        <a:xfrm>
          <a:off x="15798800" y="3258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67860</xdr:rowOff>
    </xdr:from>
    <xdr:to>
      <xdr:col>22</xdr:col>
      <xdr:colOff>254000</xdr:colOff>
      <xdr:row>18</xdr:row>
      <xdr:rowOff>169460</xdr:rowOff>
    </xdr:to>
    <xdr:sp macro="" textlink="">
      <xdr:nvSpPr>
        <xdr:cNvPr id="458" name="円/楕円 457"/>
        <xdr:cNvSpPr/>
      </xdr:nvSpPr>
      <xdr:spPr>
        <a:xfrm>
          <a:off x="15240000" y="315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154237</xdr:rowOff>
    </xdr:from>
    <xdr:ext cx="762000" cy="259045"/>
    <xdr:sp macro="" textlink="">
      <xdr:nvSpPr>
        <xdr:cNvPr id="459" name="テキスト ボックス 458"/>
        <xdr:cNvSpPr txBox="1"/>
      </xdr:nvSpPr>
      <xdr:spPr>
        <a:xfrm>
          <a:off x="14909800" y="324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34756</xdr:rowOff>
    </xdr:from>
    <xdr:to>
      <xdr:col>21</xdr:col>
      <xdr:colOff>50800</xdr:colOff>
      <xdr:row>19</xdr:row>
      <xdr:rowOff>136356</xdr:rowOff>
    </xdr:to>
    <xdr:sp macro="" textlink="">
      <xdr:nvSpPr>
        <xdr:cNvPr id="460" name="円/楕円 459"/>
        <xdr:cNvSpPr/>
      </xdr:nvSpPr>
      <xdr:spPr>
        <a:xfrm>
          <a:off x="14351000" y="32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121133</xdr:rowOff>
    </xdr:from>
    <xdr:ext cx="762000" cy="259045"/>
    <xdr:sp macro="" textlink="">
      <xdr:nvSpPr>
        <xdr:cNvPr id="461" name="テキスト ボックス 460"/>
        <xdr:cNvSpPr txBox="1"/>
      </xdr:nvSpPr>
      <xdr:spPr>
        <a:xfrm>
          <a:off x="14020800" y="3378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120.9</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40386</xdr:rowOff>
    </xdr:from>
    <xdr:to>
      <xdr:col>19</xdr:col>
      <xdr:colOff>533400</xdr:colOff>
      <xdr:row>19</xdr:row>
      <xdr:rowOff>141986</xdr:rowOff>
    </xdr:to>
    <xdr:sp macro="" textlink="">
      <xdr:nvSpPr>
        <xdr:cNvPr id="462" name="円/楕円 461"/>
        <xdr:cNvSpPr/>
      </xdr:nvSpPr>
      <xdr:spPr>
        <a:xfrm>
          <a:off x="13462000" y="329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126763</xdr:rowOff>
    </xdr:from>
    <xdr:ext cx="762000" cy="259045"/>
    <xdr:sp macro="" textlink="">
      <xdr:nvSpPr>
        <xdr:cNvPr id="463" name="テキスト ボックス 462"/>
        <xdr:cNvSpPr txBox="1"/>
      </xdr:nvSpPr>
      <xdr:spPr>
        <a:xfrm>
          <a:off x="13131800" y="338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神奈川県箱根町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12,017
11,730
92.86
9,977,137
9,502,233
434,720
5,835,197
6,014,902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92.3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山岳地域に集落が点在するという地形により出張所などに勤務する職員を多く必要とするため県内、全国市町村平均値を大きく上回り、類似団体との比較においても昨年度に引き続き最も低い順位となった。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lang="ja-JP" altLang="ja-JP" sz="1100" b="0" i="0" baseline="0">
              <a:solidFill>
                <a:sysClr val="windowText" lastClr="000000"/>
              </a:solidFill>
              <a:effectLst/>
              <a:latin typeface="+mn-lt"/>
              <a:ea typeface="+mn-ea"/>
              <a:cs typeface="+mn-cs"/>
            </a:rPr>
            <a:t>職員給は</a:t>
          </a:r>
          <a:r>
            <a:rPr lang="ja-JP" altLang="en-US" sz="1100" b="0" i="0" baseline="0">
              <a:solidFill>
                <a:sysClr val="windowText" lastClr="000000"/>
              </a:solidFill>
              <a:effectLst/>
              <a:latin typeface="+mn-lt"/>
              <a:ea typeface="+mn-ea"/>
              <a:cs typeface="+mn-cs"/>
            </a:rPr>
            <a:t>年齢層が若くなっていること等</a:t>
          </a:r>
          <a:r>
            <a:rPr lang="ja-JP" altLang="ja-JP" sz="1100" b="0" i="0" baseline="0">
              <a:solidFill>
                <a:sysClr val="windowText" lastClr="000000"/>
              </a:solidFill>
              <a:effectLst/>
              <a:latin typeface="+mn-lt"/>
              <a:ea typeface="+mn-ea"/>
              <a:cs typeface="+mn-cs"/>
            </a:rPr>
            <a:t>により</a:t>
          </a:r>
          <a:r>
            <a:rPr lang="ja-JP" altLang="en-US" sz="1100" b="0" i="0" baseline="0">
              <a:solidFill>
                <a:sysClr val="windowText" lastClr="000000"/>
              </a:solidFill>
              <a:effectLst/>
              <a:latin typeface="+mn-lt"/>
              <a:ea typeface="+mn-ea"/>
              <a:cs typeface="+mn-cs"/>
            </a:rPr>
            <a:t>減少</a:t>
          </a:r>
          <a:r>
            <a:rPr lang="ja-JP" altLang="ja-JP" sz="1100" b="0" i="0" baseline="0">
              <a:solidFill>
                <a:sysClr val="windowText" lastClr="000000"/>
              </a:solidFill>
              <a:effectLst/>
              <a:latin typeface="+mn-lt"/>
              <a:ea typeface="+mn-ea"/>
              <a:cs typeface="+mn-cs"/>
            </a:rPr>
            <a:t>傾向が続いてい</a:t>
          </a:r>
          <a:r>
            <a:rPr lang="ja-JP" altLang="en-US" sz="1100" b="0" i="0" baseline="0">
              <a:solidFill>
                <a:sysClr val="windowText" lastClr="000000"/>
              </a:solidFill>
              <a:effectLst/>
              <a:latin typeface="+mn-lt"/>
              <a:ea typeface="+mn-ea"/>
              <a:cs typeface="+mn-cs"/>
            </a:rPr>
            <a:t>が、</a:t>
          </a:r>
          <a:r>
            <a:rPr lang="en-US" altLang="ja-JP" sz="1100" b="0" i="0" baseline="0">
              <a:solidFill>
                <a:sysClr val="windowText" lastClr="000000"/>
              </a:solidFill>
              <a:effectLst/>
              <a:latin typeface="+mn-lt"/>
              <a:ea typeface="+mn-ea"/>
              <a:cs typeface="+mn-cs"/>
            </a:rPr>
            <a:t>28</a:t>
          </a:r>
          <a:r>
            <a:rPr lang="ja-JP" altLang="ja-JP" sz="1100" b="0" i="0" baseline="0">
              <a:solidFill>
                <a:sysClr val="windowText" lastClr="000000"/>
              </a:solidFill>
              <a:effectLst/>
              <a:latin typeface="+mn-lt"/>
              <a:ea typeface="+mn-ea"/>
              <a:cs typeface="+mn-cs"/>
            </a:rPr>
            <a:t>年度においては、職員給</a:t>
          </a:r>
          <a:r>
            <a:rPr lang="ja-JP" altLang="en-US" sz="1100" b="0" i="0" baseline="0">
              <a:solidFill>
                <a:sysClr val="windowText" lastClr="000000"/>
              </a:solidFill>
              <a:effectLst/>
              <a:latin typeface="+mn-lt"/>
              <a:ea typeface="+mn-ea"/>
              <a:cs typeface="+mn-cs"/>
            </a:rPr>
            <a:t>等の増</a:t>
          </a:r>
          <a:r>
            <a:rPr lang="ja-JP" altLang="ja-JP" sz="1100" b="0" i="0" baseline="0">
              <a:solidFill>
                <a:sysClr val="windowText" lastClr="000000"/>
              </a:solidFill>
              <a:effectLst/>
              <a:latin typeface="+mn-lt"/>
              <a:ea typeface="+mn-ea"/>
              <a:cs typeface="+mn-cs"/>
            </a:rPr>
            <a:t>により、人件費</a:t>
          </a:r>
          <a:r>
            <a:rPr lang="ja-JP" altLang="en-US" sz="1100" b="0" i="0" baseline="0">
              <a:solidFill>
                <a:sysClr val="windowText" lastClr="000000"/>
              </a:solidFill>
              <a:effectLst/>
              <a:latin typeface="+mn-lt"/>
              <a:ea typeface="+mn-ea"/>
              <a:cs typeface="+mn-cs"/>
            </a:rPr>
            <a:t>充当一般財源が</a:t>
          </a:r>
          <a:r>
            <a:rPr lang="en-US" altLang="ja-JP" sz="1100" b="0" i="0" baseline="0">
              <a:solidFill>
                <a:sysClr val="windowText" lastClr="000000"/>
              </a:solidFill>
              <a:effectLst/>
              <a:latin typeface="+mn-lt"/>
              <a:ea typeface="+mn-ea"/>
              <a:cs typeface="+mn-cs"/>
            </a:rPr>
            <a:t>50,431</a:t>
          </a:r>
          <a:r>
            <a:rPr lang="ja-JP" altLang="en-US" sz="1100" b="0" i="0" baseline="0">
              <a:solidFill>
                <a:sysClr val="windowText" lastClr="000000"/>
              </a:solidFill>
              <a:effectLst/>
              <a:latin typeface="+mn-lt"/>
              <a:ea typeface="+mn-ea"/>
              <a:cs typeface="+mn-cs"/>
            </a:rPr>
            <a:t>千円増となったため、</a:t>
          </a:r>
          <a:r>
            <a:rPr lang="ja-JP" altLang="ja-JP" sz="1100" b="0" i="0" baseline="0">
              <a:solidFill>
                <a:sysClr val="windowText" lastClr="000000"/>
              </a:solidFill>
              <a:effectLst/>
              <a:latin typeface="+mn-lt"/>
              <a:ea typeface="+mn-ea"/>
              <a:cs typeface="+mn-cs"/>
            </a:rPr>
            <a:t>経常一般財源における</a:t>
          </a:r>
          <a:r>
            <a:rPr lang="ja-JP" altLang="en-US" sz="1100" b="0" i="0" baseline="0">
              <a:solidFill>
                <a:sysClr val="windowText" lastClr="000000"/>
              </a:solidFill>
              <a:effectLst/>
              <a:latin typeface="+mn-lt"/>
              <a:ea typeface="+mn-ea"/>
              <a:cs typeface="+mn-cs"/>
            </a:rPr>
            <a:t>人件費</a:t>
          </a:r>
          <a:r>
            <a:rPr lang="ja-JP" altLang="ja-JP" sz="1100" b="0" i="0" baseline="0">
              <a:solidFill>
                <a:sysClr val="windowText" lastClr="000000"/>
              </a:solidFill>
              <a:effectLst/>
              <a:latin typeface="+mn-lt"/>
              <a:ea typeface="+mn-ea"/>
              <a:cs typeface="+mn-cs"/>
            </a:rPr>
            <a:t>の割合は増となった。</a:t>
          </a:r>
          <a:endParaRPr lang="ja-JP" altLang="ja-JP" sz="1400">
            <a:solidFill>
              <a:sysClr val="windowText" lastClr="000000"/>
            </a:solidFill>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41</xdr:row>
      <xdr:rowOff>101854</xdr:rowOff>
    </xdr:to>
    <xdr:cxnSp macro="">
      <xdr:nvCxnSpPr>
        <xdr:cNvPr id="59" name="直線コネクタ 58"/>
        <xdr:cNvCxnSpPr/>
      </xdr:nvCxnSpPr>
      <xdr:spPr>
        <a:xfrm flipV="1">
          <a:off x="4826000" y="5983732"/>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73931</xdr:rowOff>
    </xdr:from>
    <xdr:ext cx="762000" cy="259045"/>
    <xdr:sp macro="" textlink="">
      <xdr:nvSpPr>
        <xdr:cNvPr id="60" name="人件費最小値テキスト"/>
        <xdr:cNvSpPr txBox="1"/>
      </xdr:nvSpPr>
      <xdr:spPr>
        <a:xfrm>
          <a:off x="4914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41</xdr:row>
      <xdr:rowOff>101854</xdr:rowOff>
    </xdr:from>
    <xdr:to>
      <xdr:col>7</xdr:col>
      <xdr:colOff>104775</xdr:colOff>
      <xdr:row>41</xdr:row>
      <xdr:rowOff>101854</xdr:rowOff>
    </xdr:to>
    <xdr:cxnSp macro="">
      <xdr:nvCxnSpPr>
        <xdr:cNvPr id="61" name="直線コネクタ 60"/>
        <xdr:cNvCxnSpPr/>
      </xdr:nvCxnSpPr>
      <xdr:spPr>
        <a:xfrm>
          <a:off x="4737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41</xdr:row>
      <xdr:rowOff>42418</xdr:rowOff>
    </xdr:from>
    <xdr:to>
      <xdr:col>7</xdr:col>
      <xdr:colOff>15875</xdr:colOff>
      <xdr:row>41</xdr:row>
      <xdr:rowOff>101854</xdr:rowOff>
    </xdr:to>
    <xdr:cxnSp macro="">
      <xdr:nvCxnSpPr>
        <xdr:cNvPr id="64" name="直線コネクタ 63"/>
        <xdr:cNvCxnSpPr/>
      </xdr:nvCxnSpPr>
      <xdr:spPr>
        <a:xfrm>
          <a:off x="3987800" y="707186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147591</xdr:rowOff>
    </xdr:from>
    <xdr:ext cx="762000" cy="259045"/>
    <xdr:sp macro="" textlink="">
      <xdr:nvSpPr>
        <xdr:cNvPr id="65" name="人件費平均値テキスト"/>
        <xdr:cNvSpPr txBox="1"/>
      </xdr:nvSpPr>
      <xdr:spPr>
        <a:xfrm>
          <a:off x="4914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6" name="フローチャート : 判断 65"/>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41</xdr:row>
      <xdr:rowOff>42418</xdr:rowOff>
    </xdr:from>
    <xdr:to>
      <xdr:col>5</xdr:col>
      <xdr:colOff>549275</xdr:colOff>
      <xdr:row>41</xdr:row>
      <xdr:rowOff>51562</xdr:rowOff>
    </xdr:to>
    <xdr:cxnSp macro="">
      <xdr:nvCxnSpPr>
        <xdr:cNvPr id="67" name="直線コネクタ 66"/>
        <xdr:cNvCxnSpPr/>
      </xdr:nvCxnSpPr>
      <xdr:spPr>
        <a:xfrm flipV="1">
          <a:off x="3098800" y="70718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117348</xdr:rowOff>
    </xdr:from>
    <xdr:to>
      <xdr:col>5</xdr:col>
      <xdr:colOff>600075</xdr:colOff>
      <xdr:row>37</xdr:row>
      <xdr:rowOff>47498</xdr:rowOff>
    </xdr:to>
    <xdr:sp macro="" textlink="">
      <xdr:nvSpPr>
        <xdr:cNvPr id="68" name="フローチャート : 判断 67"/>
        <xdr:cNvSpPr/>
      </xdr:nvSpPr>
      <xdr:spPr>
        <a:xfrm>
          <a:off x="3937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57675</xdr:rowOff>
    </xdr:from>
    <xdr:ext cx="736600" cy="259045"/>
    <xdr:sp macro="" textlink="">
      <xdr:nvSpPr>
        <xdr:cNvPr id="69" name="テキスト ボックス 68"/>
        <xdr:cNvSpPr txBox="1"/>
      </xdr:nvSpPr>
      <xdr:spPr>
        <a:xfrm>
          <a:off x="3606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41</xdr:row>
      <xdr:rowOff>51562</xdr:rowOff>
    </xdr:from>
    <xdr:to>
      <xdr:col>4</xdr:col>
      <xdr:colOff>346075</xdr:colOff>
      <xdr:row>41</xdr:row>
      <xdr:rowOff>51562</xdr:rowOff>
    </xdr:to>
    <xdr:cxnSp macro="">
      <xdr:nvCxnSpPr>
        <xdr:cNvPr id="70" name="直線コネクタ 69"/>
        <xdr:cNvCxnSpPr/>
      </xdr:nvCxnSpPr>
      <xdr:spPr>
        <a:xfrm>
          <a:off x="2209800" y="70810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1" name="フローチャート : 判断 70"/>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85107</xdr:rowOff>
    </xdr:from>
    <xdr:ext cx="762000" cy="259045"/>
    <xdr:sp macro="" textlink="">
      <xdr:nvSpPr>
        <xdr:cNvPr id="72" name="テキスト ボックス 71"/>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51562</xdr:rowOff>
    </xdr:from>
    <xdr:to>
      <xdr:col>3</xdr:col>
      <xdr:colOff>142875</xdr:colOff>
      <xdr:row>41</xdr:row>
      <xdr:rowOff>165862</xdr:rowOff>
    </xdr:to>
    <xdr:cxnSp macro="">
      <xdr:nvCxnSpPr>
        <xdr:cNvPr id="73" name="直線コネクタ 72"/>
        <xdr:cNvCxnSpPr/>
      </xdr:nvCxnSpPr>
      <xdr:spPr>
        <a:xfrm flipV="1">
          <a:off x="1320800" y="708101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131064</xdr:rowOff>
    </xdr:from>
    <xdr:to>
      <xdr:col>3</xdr:col>
      <xdr:colOff>193675</xdr:colOff>
      <xdr:row>37</xdr:row>
      <xdr:rowOff>61214</xdr:rowOff>
    </xdr:to>
    <xdr:sp macro="" textlink="">
      <xdr:nvSpPr>
        <xdr:cNvPr id="74" name="フローチャート :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112539</xdr:rowOff>
    </xdr:from>
    <xdr:ext cx="762000" cy="259045"/>
    <xdr:sp macro="" textlink="">
      <xdr:nvSpPr>
        <xdr:cNvPr id="77" name="テキスト ボックス 76"/>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41</xdr:row>
      <xdr:rowOff>51054</xdr:rowOff>
    </xdr:from>
    <xdr:to>
      <xdr:col>7</xdr:col>
      <xdr:colOff>66675</xdr:colOff>
      <xdr:row>41</xdr:row>
      <xdr:rowOff>152654</xdr:rowOff>
    </xdr:to>
    <xdr:sp macro="" textlink="">
      <xdr:nvSpPr>
        <xdr:cNvPr id="83" name="円/楕円 82"/>
        <xdr:cNvSpPr/>
      </xdr:nvSpPr>
      <xdr:spPr>
        <a:xfrm>
          <a:off x="4775200" y="708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131081</xdr:rowOff>
    </xdr:from>
    <xdr:ext cx="762000" cy="259045"/>
    <xdr:sp macro="" textlink="">
      <xdr:nvSpPr>
        <xdr:cNvPr id="84" name="人件費該当値テキスト"/>
        <xdr:cNvSpPr txBox="1"/>
      </xdr:nvSpPr>
      <xdr:spPr>
        <a:xfrm>
          <a:off x="4914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40.7</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163068</xdr:rowOff>
    </xdr:from>
    <xdr:to>
      <xdr:col>5</xdr:col>
      <xdr:colOff>600075</xdr:colOff>
      <xdr:row>41</xdr:row>
      <xdr:rowOff>93218</xdr:rowOff>
    </xdr:to>
    <xdr:sp macro="" textlink="">
      <xdr:nvSpPr>
        <xdr:cNvPr id="85" name="円/楕円 84"/>
        <xdr:cNvSpPr/>
      </xdr:nvSpPr>
      <xdr:spPr>
        <a:xfrm>
          <a:off x="3937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41</xdr:row>
      <xdr:rowOff>77995</xdr:rowOff>
    </xdr:from>
    <xdr:ext cx="736600" cy="259045"/>
    <xdr:sp macro="" textlink="">
      <xdr:nvSpPr>
        <xdr:cNvPr id="86" name="テキスト ボックス 85"/>
        <xdr:cNvSpPr txBox="1"/>
      </xdr:nvSpPr>
      <xdr:spPr>
        <a:xfrm>
          <a:off x="3606800" y="710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39.4</a:t>
          </a:r>
          <a:endParaRPr kumimoji="1" lang="ja-JP" altLang="en-US" sz="1000" b="1">
            <a:solidFill>
              <a:srgbClr val="FF0000"/>
            </a:solidFill>
            <a:latin typeface="ＭＳ Ｐゴシック"/>
          </a:endParaRPr>
        </a:p>
      </xdr:txBody>
    </xdr:sp>
    <xdr:clientData/>
  </xdr:oneCellAnchor>
  <xdr:twoCellAnchor>
    <xdr:from>
      <xdr:col>4</xdr:col>
      <xdr:colOff>295275</xdr:colOff>
      <xdr:row>41</xdr:row>
      <xdr:rowOff>762</xdr:rowOff>
    </xdr:from>
    <xdr:to>
      <xdr:col>4</xdr:col>
      <xdr:colOff>396875</xdr:colOff>
      <xdr:row>41</xdr:row>
      <xdr:rowOff>102362</xdr:rowOff>
    </xdr:to>
    <xdr:sp macro="" textlink="">
      <xdr:nvSpPr>
        <xdr:cNvPr id="87" name="円/楕円 86"/>
        <xdr:cNvSpPr/>
      </xdr:nvSpPr>
      <xdr:spPr>
        <a:xfrm>
          <a:off x="3048000" y="703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87139</xdr:rowOff>
    </xdr:from>
    <xdr:ext cx="762000" cy="259045"/>
    <xdr:sp macro="" textlink="">
      <xdr:nvSpPr>
        <xdr:cNvPr id="88" name="テキスト ボックス 87"/>
        <xdr:cNvSpPr txBox="1"/>
      </xdr:nvSpPr>
      <xdr:spPr>
        <a:xfrm>
          <a:off x="2717800" y="711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39.6</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762</xdr:rowOff>
    </xdr:from>
    <xdr:to>
      <xdr:col>3</xdr:col>
      <xdr:colOff>193675</xdr:colOff>
      <xdr:row>41</xdr:row>
      <xdr:rowOff>102362</xdr:rowOff>
    </xdr:to>
    <xdr:sp macro="" textlink="">
      <xdr:nvSpPr>
        <xdr:cNvPr id="89" name="円/楕円 88"/>
        <xdr:cNvSpPr/>
      </xdr:nvSpPr>
      <xdr:spPr>
        <a:xfrm>
          <a:off x="2159000" y="703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87139</xdr:rowOff>
    </xdr:from>
    <xdr:ext cx="762000" cy="259045"/>
    <xdr:sp macro="" textlink="">
      <xdr:nvSpPr>
        <xdr:cNvPr id="90" name="テキスト ボックス 89"/>
        <xdr:cNvSpPr txBox="1"/>
      </xdr:nvSpPr>
      <xdr:spPr>
        <a:xfrm>
          <a:off x="1828800" y="711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39.6</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115062</xdr:rowOff>
    </xdr:from>
    <xdr:to>
      <xdr:col>1</xdr:col>
      <xdr:colOff>676275</xdr:colOff>
      <xdr:row>42</xdr:row>
      <xdr:rowOff>45212</xdr:rowOff>
    </xdr:to>
    <xdr:sp macro="" textlink="">
      <xdr:nvSpPr>
        <xdr:cNvPr id="91" name="円/楕円 90"/>
        <xdr:cNvSpPr/>
      </xdr:nvSpPr>
      <xdr:spPr>
        <a:xfrm>
          <a:off x="1270000" y="714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29989</xdr:rowOff>
    </xdr:from>
    <xdr:ext cx="762000" cy="259045"/>
    <xdr:sp macro="" textlink="">
      <xdr:nvSpPr>
        <xdr:cNvPr id="92" name="テキスト ボックス 91"/>
        <xdr:cNvSpPr txBox="1"/>
      </xdr:nvSpPr>
      <xdr:spPr>
        <a:xfrm>
          <a:off x="939800" y="723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baseline="0">
              <a:solidFill>
                <a:schemeClr val="dk1"/>
              </a:solidFill>
              <a:effectLst/>
              <a:latin typeface="+mn-lt"/>
              <a:ea typeface="+mn-ea"/>
              <a:cs typeface="+mn-cs"/>
            </a:rPr>
            <a:t>   24</a:t>
          </a:r>
          <a:r>
            <a:rPr lang="ja-JP" altLang="ja-JP" sz="1100" b="0" i="0" baseline="0">
              <a:solidFill>
                <a:schemeClr val="dk1"/>
              </a:solidFill>
              <a:effectLst/>
              <a:latin typeface="+mn-lt"/>
              <a:ea typeface="+mn-ea"/>
              <a:cs typeface="+mn-cs"/>
            </a:rPr>
            <a:t>年度以降ほぼ横ばいとなっていたが、</a:t>
          </a:r>
          <a:r>
            <a:rPr lang="en-US"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今年度は</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年度と比べ</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ポイント減となった</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物件費の中では委託料がその多くを占めているが、その大半はごみ処理施設の維持管理など環境整備に要する経費であり、年間</a:t>
          </a:r>
          <a:r>
            <a:rPr lang="en-US" altLang="ja-JP" sz="1100" b="0" i="0" baseline="0">
              <a:solidFill>
                <a:schemeClr val="dk1"/>
              </a:solidFill>
              <a:effectLst/>
              <a:latin typeface="+mn-lt"/>
              <a:ea typeface="+mn-ea"/>
              <a:cs typeface="+mn-cs"/>
            </a:rPr>
            <a:t>2,000</a:t>
          </a:r>
          <a:r>
            <a:rPr lang="ja-JP" altLang="ja-JP" sz="1100" b="0" i="0" baseline="0">
              <a:solidFill>
                <a:schemeClr val="dk1"/>
              </a:solidFill>
              <a:effectLst/>
              <a:latin typeface="+mn-lt"/>
              <a:ea typeface="+mn-ea"/>
              <a:cs typeface="+mn-cs"/>
            </a:rPr>
            <a:t>万人もの観光客に対応するため必要不可欠なものである。</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今後も</a:t>
          </a:r>
          <a:r>
            <a:rPr lang="ja-JP" altLang="ja-JP" sz="1100" b="0" i="0" baseline="0">
              <a:solidFill>
                <a:schemeClr val="dk1"/>
              </a:solidFill>
              <a:effectLst/>
              <a:latin typeface="+mn-lt"/>
              <a:ea typeface="+mn-ea"/>
              <a:cs typeface="+mn-cs"/>
            </a:rPr>
            <a:t>住民及び観光客に十分なサービスを提供しつつ、事業等の見直しを推進し、経費の削減に努めていく。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20320</xdr:rowOff>
    </xdr:from>
    <xdr:to>
      <xdr:col>24</xdr:col>
      <xdr:colOff>31750</xdr:colOff>
      <xdr:row>20</xdr:row>
      <xdr:rowOff>165100</xdr:rowOff>
    </xdr:to>
    <xdr:cxnSp macro="">
      <xdr:nvCxnSpPr>
        <xdr:cNvPr id="120" name="直線コネクタ 119"/>
        <xdr:cNvCxnSpPr/>
      </xdr:nvCxnSpPr>
      <xdr:spPr>
        <a:xfrm flipV="1">
          <a:off x="16510000" y="24206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20</xdr:row>
      <xdr:rowOff>165100</xdr:rowOff>
    </xdr:from>
    <xdr:to>
      <xdr:col>24</xdr:col>
      <xdr:colOff>120650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106697</xdr:rowOff>
    </xdr:from>
    <xdr:ext cx="762000" cy="259045"/>
    <xdr:sp macro="" textlink="">
      <xdr:nvSpPr>
        <xdr:cNvPr id="123" name="物件費最大値テキスト"/>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23</xdr:col>
      <xdr:colOff>628650</xdr:colOff>
      <xdr:row>14</xdr:row>
      <xdr:rowOff>20320</xdr:rowOff>
    </xdr:from>
    <xdr:to>
      <xdr:col>24</xdr:col>
      <xdr:colOff>120650</xdr:colOff>
      <xdr:row>14</xdr:row>
      <xdr:rowOff>20320</xdr:rowOff>
    </xdr:to>
    <xdr:cxnSp macro="">
      <xdr:nvCxnSpPr>
        <xdr:cNvPr id="124" name="直線コネクタ 123"/>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73660</xdr:rowOff>
    </xdr:from>
    <xdr:to>
      <xdr:col>24</xdr:col>
      <xdr:colOff>31750</xdr:colOff>
      <xdr:row>20</xdr:row>
      <xdr:rowOff>104140</xdr:rowOff>
    </xdr:to>
    <xdr:cxnSp macro="">
      <xdr:nvCxnSpPr>
        <xdr:cNvPr id="125" name="直線コネクタ 124"/>
        <xdr:cNvCxnSpPr/>
      </xdr:nvCxnSpPr>
      <xdr:spPr>
        <a:xfrm flipV="1">
          <a:off x="15671800" y="35026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115587</xdr:rowOff>
    </xdr:from>
    <xdr:ext cx="762000" cy="259045"/>
    <xdr:sp macro="" textlink="">
      <xdr:nvSpPr>
        <xdr:cNvPr id="126" name="物件費平均値テキスト"/>
        <xdr:cNvSpPr txBox="1"/>
      </xdr:nvSpPr>
      <xdr:spPr>
        <a:xfrm>
          <a:off x="16598900" y="2687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99060</xdr:rowOff>
    </xdr:from>
    <xdr:to>
      <xdr:col>24</xdr:col>
      <xdr:colOff>82550</xdr:colOff>
      <xdr:row>17</xdr:row>
      <xdr:rowOff>29210</xdr:rowOff>
    </xdr:to>
    <xdr:sp macro="" textlink="">
      <xdr:nvSpPr>
        <xdr:cNvPr id="127" name="フローチャート : 判断 126"/>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20</xdr:row>
      <xdr:rowOff>104140</xdr:rowOff>
    </xdr:from>
    <xdr:to>
      <xdr:col>22</xdr:col>
      <xdr:colOff>565150</xdr:colOff>
      <xdr:row>20</xdr:row>
      <xdr:rowOff>111760</xdr:rowOff>
    </xdr:to>
    <xdr:cxnSp macro="">
      <xdr:nvCxnSpPr>
        <xdr:cNvPr id="128" name="直線コネクタ 127"/>
        <xdr:cNvCxnSpPr/>
      </xdr:nvCxnSpPr>
      <xdr:spPr>
        <a:xfrm flipV="1">
          <a:off x="14782800" y="3533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29" name="フローチャート : 判断 128"/>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16527</xdr:rowOff>
    </xdr:from>
    <xdr:ext cx="736600" cy="259045"/>
    <xdr:sp macro="" textlink="">
      <xdr:nvSpPr>
        <xdr:cNvPr id="130" name="テキスト ボックス 129"/>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20</xdr:row>
      <xdr:rowOff>111760</xdr:rowOff>
    </xdr:from>
    <xdr:to>
      <xdr:col>21</xdr:col>
      <xdr:colOff>361950</xdr:colOff>
      <xdr:row>20</xdr:row>
      <xdr:rowOff>111760</xdr:rowOff>
    </xdr:to>
    <xdr:cxnSp macro="">
      <xdr:nvCxnSpPr>
        <xdr:cNvPr id="131" name="直線コネクタ 130"/>
        <xdr:cNvCxnSpPr/>
      </xdr:nvCxnSpPr>
      <xdr:spPr>
        <a:xfrm>
          <a:off x="13893800" y="3540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60960</xdr:rowOff>
    </xdr:from>
    <xdr:to>
      <xdr:col>21</xdr:col>
      <xdr:colOff>412750</xdr:colOff>
      <xdr:row>16</xdr:row>
      <xdr:rowOff>162560</xdr:rowOff>
    </xdr:to>
    <xdr:sp macro="" textlink="">
      <xdr:nvSpPr>
        <xdr:cNvPr id="132" name="フローチャート : 判断 131"/>
        <xdr:cNvSpPr/>
      </xdr:nvSpPr>
      <xdr:spPr>
        <a:xfrm>
          <a:off x="14732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1287</xdr:rowOff>
    </xdr:from>
    <xdr:ext cx="762000" cy="259045"/>
    <xdr:sp macro="" textlink="">
      <xdr:nvSpPr>
        <xdr:cNvPr id="133" name="テキスト ボックス 132"/>
        <xdr:cNvSpPr txBox="1"/>
      </xdr:nvSpPr>
      <xdr:spPr>
        <a:xfrm>
          <a:off x="14401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20</xdr:row>
      <xdr:rowOff>111760</xdr:rowOff>
    </xdr:from>
    <xdr:to>
      <xdr:col>20</xdr:col>
      <xdr:colOff>158750</xdr:colOff>
      <xdr:row>20</xdr:row>
      <xdr:rowOff>111760</xdr:rowOff>
    </xdr:to>
    <xdr:cxnSp macro="">
      <xdr:nvCxnSpPr>
        <xdr:cNvPr id="134" name="直線コネクタ 133"/>
        <xdr:cNvCxnSpPr/>
      </xdr:nvCxnSpPr>
      <xdr:spPr>
        <a:xfrm>
          <a:off x="13004800" y="3540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22860</xdr:rowOff>
    </xdr:from>
    <xdr:to>
      <xdr:col>20</xdr:col>
      <xdr:colOff>209550</xdr:colOff>
      <xdr:row>16</xdr:row>
      <xdr:rowOff>124460</xdr:rowOff>
    </xdr:to>
    <xdr:sp macro="" textlink="">
      <xdr:nvSpPr>
        <xdr:cNvPr id="135" name="フローチャート : 判断 134"/>
        <xdr:cNvSpPr/>
      </xdr:nvSpPr>
      <xdr:spPr>
        <a:xfrm>
          <a:off x="13843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134637</xdr:rowOff>
    </xdr:from>
    <xdr:ext cx="762000" cy="259045"/>
    <xdr:sp macro="" textlink="">
      <xdr:nvSpPr>
        <xdr:cNvPr id="136" name="テキスト ボックス 135"/>
        <xdr:cNvSpPr txBox="1"/>
      </xdr:nvSpPr>
      <xdr:spPr>
        <a:xfrm>
          <a:off x="13512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7" name="フローチャート : 判断 136"/>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111777</xdr:rowOff>
    </xdr:from>
    <xdr:ext cx="762000" cy="259045"/>
    <xdr:sp macro="" textlink="">
      <xdr:nvSpPr>
        <xdr:cNvPr id="138" name="テキスト ボックス 137"/>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20</xdr:row>
      <xdr:rowOff>22860</xdr:rowOff>
    </xdr:from>
    <xdr:to>
      <xdr:col>24</xdr:col>
      <xdr:colOff>82550</xdr:colOff>
      <xdr:row>20</xdr:row>
      <xdr:rowOff>124460</xdr:rowOff>
    </xdr:to>
    <xdr:sp macro="" textlink="">
      <xdr:nvSpPr>
        <xdr:cNvPr id="144" name="円/楕円 143"/>
        <xdr:cNvSpPr/>
      </xdr:nvSpPr>
      <xdr:spPr>
        <a:xfrm>
          <a:off x="16459200" y="345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102887</xdr:rowOff>
    </xdr:from>
    <xdr:ext cx="762000" cy="259045"/>
    <xdr:sp macro="" textlink="">
      <xdr:nvSpPr>
        <xdr:cNvPr id="145" name="物件費該当値テキスト"/>
        <xdr:cNvSpPr txBox="1"/>
      </xdr:nvSpPr>
      <xdr:spPr>
        <a:xfrm>
          <a:off x="16598900" y="336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22</xdr:col>
      <xdr:colOff>514350</xdr:colOff>
      <xdr:row>20</xdr:row>
      <xdr:rowOff>53340</xdr:rowOff>
    </xdr:from>
    <xdr:to>
      <xdr:col>22</xdr:col>
      <xdr:colOff>615950</xdr:colOff>
      <xdr:row>20</xdr:row>
      <xdr:rowOff>154940</xdr:rowOff>
    </xdr:to>
    <xdr:sp macro="" textlink="">
      <xdr:nvSpPr>
        <xdr:cNvPr id="146" name="円/楕円 145"/>
        <xdr:cNvSpPr/>
      </xdr:nvSpPr>
      <xdr:spPr>
        <a:xfrm>
          <a:off x="15621000" y="348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139717</xdr:rowOff>
    </xdr:from>
    <xdr:ext cx="736600" cy="259045"/>
    <xdr:sp macro="" textlink="">
      <xdr:nvSpPr>
        <xdr:cNvPr id="147" name="テキスト ボックス 146"/>
        <xdr:cNvSpPr txBox="1"/>
      </xdr:nvSpPr>
      <xdr:spPr>
        <a:xfrm>
          <a:off x="15290800" y="356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21</xdr:col>
      <xdr:colOff>311150</xdr:colOff>
      <xdr:row>20</xdr:row>
      <xdr:rowOff>60960</xdr:rowOff>
    </xdr:from>
    <xdr:to>
      <xdr:col>21</xdr:col>
      <xdr:colOff>412750</xdr:colOff>
      <xdr:row>20</xdr:row>
      <xdr:rowOff>162560</xdr:rowOff>
    </xdr:to>
    <xdr:sp macro="" textlink="">
      <xdr:nvSpPr>
        <xdr:cNvPr id="148" name="円/楕円 147"/>
        <xdr:cNvSpPr/>
      </xdr:nvSpPr>
      <xdr:spPr>
        <a:xfrm>
          <a:off x="14732000" y="348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147337</xdr:rowOff>
    </xdr:from>
    <xdr:ext cx="762000" cy="259045"/>
    <xdr:sp macro="" textlink="">
      <xdr:nvSpPr>
        <xdr:cNvPr id="149" name="テキスト ボックス 148"/>
        <xdr:cNvSpPr txBox="1"/>
      </xdr:nvSpPr>
      <xdr:spPr>
        <a:xfrm>
          <a:off x="14401800" y="357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20</xdr:col>
      <xdr:colOff>107950</xdr:colOff>
      <xdr:row>20</xdr:row>
      <xdr:rowOff>60960</xdr:rowOff>
    </xdr:from>
    <xdr:to>
      <xdr:col>20</xdr:col>
      <xdr:colOff>209550</xdr:colOff>
      <xdr:row>20</xdr:row>
      <xdr:rowOff>162560</xdr:rowOff>
    </xdr:to>
    <xdr:sp macro="" textlink="">
      <xdr:nvSpPr>
        <xdr:cNvPr id="150" name="円/楕円 149"/>
        <xdr:cNvSpPr/>
      </xdr:nvSpPr>
      <xdr:spPr>
        <a:xfrm>
          <a:off x="13843000" y="348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20</xdr:row>
      <xdr:rowOff>147337</xdr:rowOff>
    </xdr:from>
    <xdr:ext cx="762000" cy="259045"/>
    <xdr:sp macro="" textlink="">
      <xdr:nvSpPr>
        <xdr:cNvPr id="151" name="テキスト ボックス 150"/>
        <xdr:cNvSpPr txBox="1"/>
      </xdr:nvSpPr>
      <xdr:spPr>
        <a:xfrm>
          <a:off x="13512800" y="357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18</xdr:col>
      <xdr:colOff>590550</xdr:colOff>
      <xdr:row>20</xdr:row>
      <xdr:rowOff>60960</xdr:rowOff>
    </xdr:from>
    <xdr:to>
      <xdr:col>19</xdr:col>
      <xdr:colOff>6350</xdr:colOff>
      <xdr:row>20</xdr:row>
      <xdr:rowOff>162560</xdr:rowOff>
    </xdr:to>
    <xdr:sp macro="" textlink="">
      <xdr:nvSpPr>
        <xdr:cNvPr id="152" name="円/楕円 151"/>
        <xdr:cNvSpPr/>
      </xdr:nvSpPr>
      <xdr:spPr>
        <a:xfrm>
          <a:off x="12954000" y="348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20</xdr:row>
      <xdr:rowOff>147337</xdr:rowOff>
    </xdr:from>
    <xdr:ext cx="762000" cy="259045"/>
    <xdr:sp macro="" textlink="">
      <xdr:nvSpPr>
        <xdr:cNvPr id="153" name="テキスト ボックス 152"/>
        <xdr:cNvSpPr txBox="1"/>
      </xdr:nvSpPr>
      <xdr:spPr>
        <a:xfrm>
          <a:off x="12623800" y="357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今年度は前年度</a:t>
          </a:r>
          <a:r>
            <a:rPr lang="ja-JP" altLang="en-US" sz="1100" b="0" i="0" baseline="0">
              <a:solidFill>
                <a:schemeClr val="dk1"/>
              </a:solidFill>
              <a:effectLst/>
              <a:latin typeface="+mn-lt"/>
              <a:ea typeface="+mn-ea"/>
              <a:cs typeface="+mn-cs"/>
            </a:rPr>
            <a:t>より</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の減となったものの、</a:t>
          </a:r>
          <a:r>
            <a:rPr lang="ja-JP" altLang="ja-JP" sz="1100" b="0" i="0" baseline="0">
              <a:solidFill>
                <a:schemeClr val="dk1"/>
              </a:solidFill>
              <a:effectLst/>
              <a:latin typeface="+mn-lt"/>
              <a:ea typeface="+mn-ea"/>
              <a:cs typeface="+mn-cs"/>
            </a:rPr>
            <a:t>国の法令に基づき実施されているものが多いほか</a:t>
          </a:r>
          <a:r>
            <a:rPr lang="ja-JP" altLang="en-US" sz="1100" b="0" i="0" baseline="0">
              <a:solidFill>
                <a:schemeClr val="dk1"/>
              </a:solidFill>
              <a:effectLst/>
              <a:latin typeface="+mn-lt"/>
              <a:ea typeface="+mn-ea"/>
              <a:cs typeface="+mn-cs"/>
            </a:rPr>
            <a:t>、町</a:t>
          </a:r>
          <a:r>
            <a:rPr lang="ja-JP" altLang="ja-JP" sz="1100" b="0" i="0" baseline="0">
              <a:solidFill>
                <a:schemeClr val="dk1"/>
              </a:solidFill>
              <a:effectLst/>
              <a:latin typeface="+mn-lt"/>
              <a:ea typeface="+mn-ea"/>
              <a:cs typeface="+mn-cs"/>
            </a:rPr>
            <a:t>が単独で行う各種扶助費にも多額の費用がかかっているため、</a:t>
          </a:r>
          <a:r>
            <a:rPr lang="ja-JP" altLang="en-US" sz="1100" b="0" i="0" baseline="0">
              <a:solidFill>
                <a:schemeClr val="dk1"/>
              </a:solidFill>
              <a:effectLst/>
              <a:latin typeface="+mn-lt"/>
              <a:ea typeface="+mn-ea"/>
              <a:cs typeface="+mn-cs"/>
            </a:rPr>
            <a:t>今後も増加の傾向が続く見通しであることから</a:t>
          </a:r>
          <a:r>
            <a:rPr lang="ja-JP" altLang="ja-JP" sz="1100" b="0" i="0" baseline="0">
              <a:solidFill>
                <a:schemeClr val="dk1"/>
              </a:solidFill>
              <a:effectLst/>
              <a:latin typeface="+mn-lt"/>
              <a:ea typeface="+mn-ea"/>
              <a:cs typeface="+mn-cs"/>
            </a:rPr>
            <a:t>歳出削減が難しく、財政を圧迫することが懸念される。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53522</xdr:rowOff>
    </xdr:from>
    <xdr:to>
      <xdr:col>7</xdr:col>
      <xdr:colOff>15875</xdr:colOff>
      <xdr:row>61</xdr:row>
      <xdr:rowOff>118835</xdr:rowOff>
    </xdr:to>
    <xdr:cxnSp macro="">
      <xdr:nvCxnSpPr>
        <xdr:cNvPr id="183" name="直線コネクタ 182"/>
        <xdr:cNvCxnSpPr/>
      </xdr:nvCxnSpPr>
      <xdr:spPr>
        <a:xfrm flipV="1">
          <a:off x="4826000" y="91403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90912</xdr:rowOff>
    </xdr:from>
    <xdr:ext cx="762000" cy="259045"/>
    <xdr:sp macro="" textlink="">
      <xdr:nvSpPr>
        <xdr:cNvPr id="184" name="扶助費最小値テキスト"/>
        <xdr:cNvSpPr txBox="1"/>
      </xdr:nvSpPr>
      <xdr:spPr>
        <a:xfrm>
          <a:off x="4914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6</xdr:col>
      <xdr:colOff>612775</xdr:colOff>
      <xdr:row>61</xdr:row>
      <xdr:rowOff>118835</xdr:rowOff>
    </xdr:from>
    <xdr:to>
      <xdr:col>7</xdr:col>
      <xdr:colOff>104775</xdr:colOff>
      <xdr:row>61</xdr:row>
      <xdr:rowOff>118835</xdr:rowOff>
    </xdr:to>
    <xdr:cxnSp macro="">
      <xdr:nvCxnSpPr>
        <xdr:cNvPr id="185" name="直線コネクタ 184"/>
        <xdr:cNvCxnSpPr/>
      </xdr:nvCxnSpPr>
      <xdr:spPr>
        <a:xfrm>
          <a:off x="4737100" y="105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139899</xdr:rowOff>
    </xdr:from>
    <xdr:ext cx="762000" cy="259045"/>
    <xdr:sp macro="" textlink="">
      <xdr:nvSpPr>
        <xdr:cNvPr id="186" name="扶助費最大値テキスト"/>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53</xdr:row>
      <xdr:rowOff>53522</xdr:rowOff>
    </xdr:from>
    <xdr:to>
      <xdr:col>7</xdr:col>
      <xdr:colOff>104775</xdr:colOff>
      <xdr:row>53</xdr:row>
      <xdr:rowOff>53522</xdr:rowOff>
    </xdr:to>
    <xdr:cxnSp macro="">
      <xdr:nvCxnSpPr>
        <xdr:cNvPr id="187" name="直線コネクタ 186"/>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167822</xdr:rowOff>
    </xdr:from>
    <xdr:to>
      <xdr:col>7</xdr:col>
      <xdr:colOff>15875</xdr:colOff>
      <xdr:row>54</xdr:row>
      <xdr:rowOff>12700</xdr:rowOff>
    </xdr:to>
    <xdr:cxnSp macro="">
      <xdr:nvCxnSpPr>
        <xdr:cNvPr id="188" name="直線コネクタ 187"/>
        <xdr:cNvCxnSpPr/>
      </xdr:nvCxnSpPr>
      <xdr:spPr>
        <a:xfrm flipV="1">
          <a:off x="3987800" y="92546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48277</xdr:rowOff>
    </xdr:from>
    <xdr:ext cx="762000" cy="259045"/>
    <xdr:sp macro="" textlink="">
      <xdr:nvSpPr>
        <xdr:cNvPr id="189"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0" name="フローチャート : 判断 189"/>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54</xdr:row>
      <xdr:rowOff>12700</xdr:rowOff>
    </xdr:to>
    <xdr:cxnSp macro="">
      <xdr:nvCxnSpPr>
        <xdr:cNvPr id="191" name="直線コネクタ 190"/>
        <xdr:cNvCxnSpPr/>
      </xdr:nvCxnSpPr>
      <xdr:spPr>
        <a:xfrm>
          <a:off x="3098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80934</xdr:rowOff>
    </xdr:from>
    <xdr:ext cx="736600" cy="259045"/>
    <xdr:sp macro="" textlink="">
      <xdr:nvSpPr>
        <xdr:cNvPr id="193" name="テキスト ボックス 192"/>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151493</xdr:rowOff>
    </xdr:from>
    <xdr:to>
      <xdr:col>4</xdr:col>
      <xdr:colOff>346075</xdr:colOff>
      <xdr:row>54</xdr:row>
      <xdr:rowOff>12700</xdr:rowOff>
    </xdr:to>
    <xdr:cxnSp macro="">
      <xdr:nvCxnSpPr>
        <xdr:cNvPr id="194" name="直線コネクタ 193"/>
        <xdr:cNvCxnSpPr/>
      </xdr:nvCxnSpPr>
      <xdr:spPr>
        <a:xfrm>
          <a:off x="2209800" y="9238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5" name="フローチャート : 判断 194"/>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170742</xdr:rowOff>
    </xdr:from>
    <xdr:ext cx="762000" cy="259045"/>
    <xdr:sp macro="" textlink="">
      <xdr:nvSpPr>
        <xdr:cNvPr id="196" name="テキスト ボックス 195"/>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151493</xdr:rowOff>
    </xdr:from>
    <xdr:to>
      <xdr:col>3</xdr:col>
      <xdr:colOff>142875</xdr:colOff>
      <xdr:row>53</xdr:row>
      <xdr:rowOff>167822</xdr:rowOff>
    </xdr:to>
    <xdr:cxnSp macro="">
      <xdr:nvCxnSpPr>
        <xdr:cNvPr id="197" name="直線コネクタ 196"/>
        <xdr:cNvCxnSpPr/>
      </xdr:nvCxnSpPr>
      <xdr:spPr>
        <a:xfrm flipV="1">
          <a:off x="1320800" y="92383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198" name="フローチャート : 判断 197"/>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138084</xdr:rowOff>
    </xdr:from>
    <xdr:ext cx="762000" cy="259045"/>
    <xdr:sp macro="" textlink="">
      <xdr:nvSpPr>
        <xdr:cNvPr id="199" name="テキスト ボックス 198"/>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0" name="フローチャート : 判断 199"/>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138084</xdr:rowOff>
    </xdr:from>
    <xdr:ext cx="762000" cy="259045"/>
    <xdr:sp macro="" textlink="">
      <xdr:nvSpPr>
        <xdr:cNvPr id="201" name="テキスト ボックス 200"/>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117022</xdr:rowOff>
    </xdr:from>
    <xdr:to>
      <xdr:col>7</xdr:col>
      <xdr:colOff>66675</xdr:colOff>
      <xdr:row>54</xdr:row>
      <xdr:rowOff>47172</xdr:rowOff>
    </xdr:to>
    <xdr:sp macro="" textlink="">
      <xdr:nvSpPr>
        <xdr:cNvPr id="207" name="円/楕円 206"/>
        <xdr:cNvSpPr/>
      </xdr:nvSpPr>
      <xdr:spPr>
        <a:xfrm>
          <a:off x="47752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25599</xdr:rowOff>
    </xdr:from>
    <xdr:ext cx="762000" cy="259045"/>
    <xdr:sp macro="" textlink="">
      <xdr:nvSpPr>
        <xdr:cNvPr id="208" name="扶助費該当値テキスト"/>
        <xdr:cNvSpPr txBox="1"/>
      </xdr:nvSpPr>
      <xdr:spPr>
        <a:xfrm>
          <a:off x="4914900" y="911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133350</xdr:rowOff>
    </xdr:from>
    <xdr:to>
      <xdr:col>5</xdr:col>
      <xdr:colOff>600075</xdr:colOff>
      <xdr:row>54</xdr:row>
      <xdr:rowOff>63500</xdr:rowOff>
    </xdr:to>
    <xdr:sp macro="" textlink="">
      <xdr:nvSpPr>
        <xdr:cNvPr id="209" name="円/楕円 208"/>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73677</xdr:rowOff>
    </xdr:from>
    <xdr:ext cx="736600" cy="259045"/>
    <xdr:sp macro="" textlink="">
      <xdr:nvSpPr>
        <xdr:cNvPr id="210" name="テキスト ボックス 209"/>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133350</xdr:rowOff>
    </xdr:from>
    <xdr:to>
      <xdr:col>4</xdr:col>
      <xdr:colOff>396875</xdr:colOff>
      <xdr:row>54</xdr:row>
      <xdr:rowOff>63500</xdr:rowOff>
    </xdr:to>
    <xdr:sp macro="" textlink="">
      <xdr:nvSpPr>
        <xdr:cNvPr id="211" name="円/楕円 210"/>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73677</xdr:rowOff>
    </xdr:from>
    <xdr:ext cx="762000" cy="259045"/>
    <xdr:sp macro="" textlink="">
      <xdr:nvSpPr>
        <xdr:cNvPr id="212" name="テキスト ボックス 211"/>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100693</xdr:rowOff>
    </xdr:from>
    <xdr:to>
      <xdr:col>3</xdr:col>
      <xdr:colOff>193675</xdr:colOff>
      <xdr:row>54</xdr:row>
      <xdr:rowOff>30843</xdr:rowOff>
    </xdr:to>
    <xdr:sp macro="" textlink="">
      <xdr:nvSpPr>
        <xdr:cNvPr id="213" name="円/楕円 212"/>
        <xdr:cNvSpPr/>
      </xdr:nvSpPr>
      <xdr:spPr>
        <a:xfrm>
          <a:off x="2159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41020</xdr:rowOff>
    </xdr:from>
    <xdr:ext cx="762000" cy="259045"/>
    <xdr:sp macro="" textlink="">
      <xdr:nvSpPr>
        <xdr:cNvPr id="214" name="テキスト ボックス 213"/>
        <xdr:cNvSpPr txBox="1"/>
      </xdr:nvSpPr>
      <xdr:spPr>
        <a:xfrm>
          <a:off x="1828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117022</xdr:rowOff>
    </xdr:from>
    <xdr:to>
      <xdr:col>1</xdr:col>
      <xdr:colOff>676275</xdr:colOff>
      <xdr:row>54</xdr:row>
      <xdr:rowOff>47172</xdr:rowOff>
    </xdr:to>
    <xdr:sp macro="" textlink="">
      <xdr:nvSpPr>
        <xdr:cNvPr id="215" name="円/楕円 214"/>
        <xdr:cNvSpPr/>
      </xdr:nvSpPr>
      <xdr:spPr>
        <a:xfrm>
          <a:off x="1270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57349</xdr:rowOff>
    </xdr:from>
    <xdr:ext cx="762000" cy="259045"/>
    <xdr:sp macro="" textlink="">
      <xdr:nvSpPr>
        <xdr:cNvPr id="216" name="テキスト ボックス 215"/>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baseline="0">
              <a:solidFill>
                <a:srgbClr val="FF0000"/>
              </a:solidFill>
              <a:effectLst/>
              <a:latin typeface="+mn-lt"/>
              <a:ea typeface="+mn-ea"/>
              <a:cs typeface="+mn-cs"/>
            </a:rPr>
            <a:t>    </a:t>
          </a:r>
          <a:r>
            <a:rPr lang="en-US" altLang="ja-JP" sz="1100" b="0" i="0" baseline="0">
              <a:solidFill>
                <a:sysClr val="windowText" lastClr="000000"/>
              </a:solidFill>
              <a:effectLst/>
              <a:latin typeface="+mn-lt"/>
              <a:ea typeface="+mn-ea"/>
              <a:cs typeface="+mn-cs"/>
            </a:rPr>
            <a:t>28</a:t>
          </a:r>
          <a:r>
            <a:rPr lang="ja-JP" altLang="ja-JP" sz="1100" b="0" i="0" baseline="0">
              <a:solidFill>
                <a:sysClr val="windowText" lastClr="000000"/>
              </a:solidFill>
              <a:effectLst/>
              <a:latin typeface="+mn-lt"/>
              <a:ea typeface="+mn-ea"/>
              <a:cs typeface="+mn-cs"/>
            </a:rPr>
            <a:t>年度は、国民健康保険特別会計への繰出金</a:t>
          </a:r>
          <a:r>
            <a:rPr lang="ja-JP" altLang="en-US" sz="1100" b="0" i="0" baseline="0">
              <a:solidFill>
                <a:sysClr val="windowText" lastClr="000000"/>
              </a:solidFill>
              <a:effectLst/>
              <a:latin typeface="+mn-lt"/>
              <a:ea typeface="+mn-ea"/>
              <a:cs typeface="+mn-cs"/>
            </a:rPr>
            <a:t>の大幅な減少などで</a:t>
          </a:r>
          <a:r>
            <a:rPr lang="ja-JP" altLang="ja-JP" sz="1100" b="0" i="0" baseline="0">
              <a:solidFill>
                <a:sysClr val="windowText" lastClr="000000"/>
              </a:solidFill>
              <a:effectLst/>
              <a:latin typeface="+mn-lt"/>
              <a:ea typeface="+mn-ea"/>
              <a:cs typeface="+mn-cs"/>
            </a:rPr>
            <a:t>、繰出金</a:t>
          </a:r>
          <a:r>
            <a:rPr lang="ja-JP" altLang="en-US" sz="1100" b="0" i="0" baseline="0">
              <a:solidFill>
                <a:sysClr val="windowText" lastClr="000000"/>
              </a:solidFill>
              <a:effectLst/>
              <a:latin typeface="+mn-lt"/>
              <a:ea typeface="+mn-ea"/>
              <a:cs typeface="+mn-cs"/>
            </a:rPr>
            <a:t>全体</a:t>
          </a:r>
          <a:r>
            <a:rPr lang="ja-JP" altLang="ja-JP" sz="1100" b="0" i="0" baseline="0">
              <a:solidFill>
                <a:sysClr val="windowText" lastClr="000000"/>
              </a:solidFill>
              <a:effectLst/>
              <a:latin typeface="+mn-lt"/>
              <a:ea typeface="+mn-ea"/>
              <a:cs typeface="+mn-cs"/>
            </a:rPr>
            <a:t>が</a:t>
          </a:r>
          <a:r>
            <a:rPr lang="en-US" altLang="ja-JP" sz="1100" b="0" i="0" baseline="0">
              <a:solidFill>
                <a:sysClr val="windowText" lastClr="000000"/>
              </a:solidFill>
              <a:effectLst/>
              <a:latin typeface="+mn-lt"/>
              <a:ea typeface="+mn-ea"/>
              <a:cs typeface="+mn-cs"/>
            </a:rPr>
            <a:t>91,977</a:t>
          </a:r>
          <a:r>
            <a:rPr lang="ja-JP" altLang="ja-JP" sz="1100" b="0" i="0" baseline="0">
              <a:solidFill>
                <a:sysClr val="windowText" lastClr="000000"/>
              </a:solidFill>
              <a:effectLst/>
              <a:latin typeface="+mn-lt"/>
              <a:ea typeface="+mn-ea"/>
              <a:cs typeface="+mn-cs"/>
            </a:rPr>
            <a:t>千円</a:t>
          </a:r>
          <a:r>
            <a:rPr lang="ja-JP" altLang="en-US" sz="1100" b="0" i="0" baseline="0">
              <a:solidFill>
                <a:sysClr val="windowText" lastClr="000000"/>
              </a:solidFill>
              <a:effectLst/>
              <a:latin typeface="+mn-lt"/>
              <a:ea typeface="+mn-ea"/>
              <a:cs typeface="+mn-cs"/>
            </a:rPr>
            <a:t>減少</a:t>
          </a:r>
          <a:r>
            <a:rPr lang="ja-JP" altLang="ja-JP" sz="1100" b="0" i="0" baseline="0">
              <a:solidFill>
                <a:sysClr val="windowText" lastClr="000000"/>
              </a:solidFill>
              <a:effectLst/>
              <a:latin typeface="+mn-lt"/>
              <a:ea typeface="+mn-ea"/>
              <a:cs typeface="+mn-cs"/>
            </a:rPr>
            <a:t>した。結果として、その他経常経費は前年度より</a:t>
          </a:r>
          <a:r>
            <a:rPr lang="en-US" altLang="ja-JP" sz="1100" b="0" i="0" baseline="0">
              <a:solidFill>
                <a:sysClr val="windowText" lastClr="000000"/>
              </a:solidFill>
              <a:effectLst/>
              <a:latin typeface="+mn-lt"/>
              <a:ea typeface="+mn-ea"/>
              <a:cs typeface="+mn-cs"/>
            </a:rPr>
            <a:t>1.0</a:t>
          </a:r>
          <a:r>
            <a:rPr lang="ja-JP" altLang="ja-JP" sz="1100" b="0" i="0" baseline="0">
              <a:solidFill>
                <a:sysClr val="windowText" lastClr="000000"/>
              </a:solidFill>
              <a:effectLst/>
              <a:latin typeface="+mn-lt"/>
              <a:ea typeface="+mn-ea"/>
              <a:cs typeface="+mn-cs"/>
            </a:rPr>
            <a:t>ポイント</a:t>
          </a:r>
          <a:r>
            <a:rPr lang="ja-JP" altLang="en-US" sz="1100" b="0" i="0" baseline="0">
              <a:solidFill>
                <a:sysClr val="windowText" lastClr="000000"/>
              </a:solidFill>
              <a:effectLst/>
              <a:latin typeface="+mn-lt"/>
              <a:ea typeface="+mn-ea"/>
              <a:cs typeface="+mn-cs"/>
            </a:rPr>
            <a:t>減</a:t>
          </a:r>
          <a:r>
            <a:rPr lang="ja-JP" altLang="ja-JP" sz="1100" b="0" i="0" baseline="0">
              <a:solidFill>
                <a:sysClr val="windowText" lastClr="000000"/>
              </a:solidFill>
              <a:effectLst/>
              <a:latin typeface="+mn-lt"/>
              <a:ea typeface="+mn-ea"/>
              <a:cs typeface="+mn-cs"/>
            </a:rPr>
            <a:t>となった。</a:t>
          </a:r>
          <a:endParaRPr lang="ja-JP" altLang="ja-JP" sz="140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5" name="直線コネクタ 23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6" name="テキスト ボックス 23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132715</xdr:rowOff>
    </xdr:from>
    <xdr:to>
      <xdr:col>24</xdr:col>
      <xdr:colOff>31750</xdr:colOff>
      <xdr:row>61</xdr:row>
      <xdr:rowOff>92710</xdr:rowOff>
    </xdr:to>
    <xdr:cxnSp macro="">
      <xdr:nvCxnSpPr>
        <xdr:cNvPr id="239" name="直線コネクタ 238"/>
        <xdr:cNvCxnSpPr/>
      </xdr:nvCxnSpPr>
      <xdr:spPr>
        <a:xfrm flipV="1">
          <a:off x="16510000" y="9391015"/>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0"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1" name="直線コネクタ 240"/>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47642</xdr:rowOff>
    </xdr:from>
    <xdr:ext cx="762000" cy="259045"/>
    <xdr:sp macro="" textlink="">
      <xdr:nvSpPr>
        <xdr:cNvPr id="242" name="その他最大値テキスト"/>
        <xdr:cNvSpPr txBox="1"/>
      </xdr:nvSpPr>
      <xdr:spPr>
        <a:xfrm>
          <a:off x="16598900" y="913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54</xdr:row>
      <xdr:rowOff>132715</xdr:rowOff>
    </xdr:from>
    <xdr:to>
      <xdr:col>24</xdr:col>
      <xdr:colOff>120650</xdr:colOff>
      <xdr:row>54</xdr:row>
      <xdr:rowOff>132715</xdr:rowOff>
    </xdr:to>
    <xdr:cxnSp macro="">
      <xdr:nvCxnSpPr>
        <xdr:cNvPr id="243" name="直線コネクタ 242"/>
        <xdr:cNvCxnSpPr/>
      </xdr:nvCxnSpPr>
      <xdr:spPr>
        <a:xfrm>
          <a:off x="16421100" y="939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121285</xdr:rowOff>
    </xdr:from>
    <xdr:to>
      <xdr:col>24</xdr:col>
      <xdr:colOff>31750</xdr:colOff>
      <xdr:row>58</xdr:row>
      <xdr:rowOff>6985</xdr:rowOff>
    </xdr:to>
    <xdr:cxnSp macro="">
      <xdr:nvCxnSpPr>
        <xdr:cNvPr id="244" name="直線コネクタ 243"/>
        <xdr:cNvCxnSpPr/>
      </xdr:nvCxnSpPr>
      <xdr:spPr>
        <a:xfrm flipV="1">
          <a:off x="15671800" y="989393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58</xdr:row>
      <xdr:rowOff>36847</xdr:rowOff>
    </xdr:from>
    <xdr:ext cx="762000" cy="259045"/>
    <xdr:sp macro="" textlink="">
      <xdr:nvSpPr>
        <xdr:cNvPr id="245" name="その他平均値テキスト"/>
        <xdr:cNvSpPr txBox="1"/>
      </xdr:nvSpPr>
      <xdr:spPr>
        <a:xfrm>
          <a:off x="16598900" y="9980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64770</xdr:rowOff>
    </xdr:from>
    <xdr:to>
      <xdr:col>24</xdr:col>
      <xdr:colOff>82550</xdr:colOff>
      <xdr:row>58</xdr:row>
      <xdr:rowOff>166370</xdr:rowOff>
    </xdr:to>
    <xdr:sp macro="" textlink="">
      <xdr:nvSpPr>
        <xdr:cNvPr id="246" name="フローチャート : 判断 245"/>
        <xdr:cNvSpPr/>
      </xdr:nvSpPr>
      <xdr:spPr>
        <a:xfrm>
          <a:off x="164592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167005</xdr:rowOff>
    </xdr:from>
    <xdr:to>
      <xdr:col>22</xdr:col>
      <xdr:colOff>565150</xdr:colOff>
      <xdr:row>58</xdr:row>
      <xdr:rowOff>6985</xdr:rowOff>
    </xdr:to>
    <xdr:cxnSp macro="">
      <xdr:nvCxnSpPr>
        <xdr:cNvPr id="247" name="直線コネクタ 246"/>
        <xdr:cNvCxnSpPr/>
      </xdr:nvCxnSpPr>
      <xdr:spPr>
        <a:xfrm>
          <a:off x="14782800" y="993965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47625</xdr:rowOff>
    </xdr:from>
    <xdr:to>
      <xdr:col>22</xdr:col>
      <xdr:colOff>615950</xdr:colOff>
      <xdr:row>58</xdr:row>
      <xdr:rowOff>149225</xdr:rowOff>
    </xdr:to>
    <xdr:sp macro="" textlink="">
      <xdr:nvSpPr>
        <xdr:cNvPr id="248" name="フローチャート : 判断 247"/>
        <xdr:cNvSpPr/>
      </xdr:nvSpPr>
      <xdr:spPr>
        <a:xfrm>
          <a:off x="15621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134002</xdr:rowOff>
    </xdr:from>
    <xdr:ext cx="736600" cy="259045"/>
    <xdr:sp macro="" textlink="">
      <xdr:nvSpPr>
        <xdr:cNvPr id="249" name="テキスト ボックス 248"/>
        <xdr:cNvSpPr txBox="1"/>
      </xdr:nvSpPr>
      <xdr:spPr>
        <a:xfrm>
          <a:off x="15290800" y="10078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81280</xdr:rowOff>
    </xdr:from>
    <xdr:to>
      <xdr:col>21</xdr:col>
      <xdr:colOff>361950</xdr:colOff>
      <xdr:row>57</xdr:row>
      <xdr:rowOff>167005</xdr:rowOff>
    </xdr:to>
    <xdr:cxnSp macro="">
      <xdr:nvCxnSpPr>
        <xdr:cNvPr id="250" name="直線コネクタ 249"/>
        <xdr:cNvCxnSpPr/>
      </xdr:nvCxnSpPr>
      <xdr:spPr>
        <a:xfrm>
          <a:off x="13893800" y="985393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76200</xdr:rowOff>
    </xdr:from>
    <xdr:to>
      <xdr:col>21</xdr:col>
      <xdr:colOff>412750</xdr:colOff>
      <xdr:row>59</xdr:row>
      <xdr:rowOff>6350</xdr:rowOff>
    </xdr:to>
    <xdr:sp macro="" textlink="">
      <xdr:nvSpPr>
        <xdr:cNvPr id="251" name="フローチャート : 判断 250"/>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162577</xdr:rowOff>
    </xdr:from>
    <xdr:ext cx="762000" cy="259045"/>
    <xdr:sp macro="" textlink="">
      <xdr:nvSpPr>
        <xdr:cNvPr id="252" name="テキスト ボックス 251"/>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69850</xdr:rowOff>
    </xdr:from>
    <xdr:to>
      <xdr:col>20</xdr:col>
      <xdr:colOff>158750</xdr:colOff>
      <xdr:row>57</xdr:row>
      <xdr:rowOff>81280</xdr:rowOff>
    </xdr:to>
    <xdr:cxnSp macro="">
      <xdr:nvCxnSpPr>
        <xdr:cNvPr id="253" name="直線コネクタ 252"/>
        <xdr:cNvCxnSpPr/>
      </xdr:nvCxnSpPr>
      <xdr:spPr>
        <a:xfrm>
          <a:off x="13004800" y="98425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59055</xdr:rowOff>
    </xdr:from>
    <xdr:to>
      <xdr:col>20</xdr:col>
      <xdr:colOff>209550</xdr:colOff>
      <xdr:row>58</xdr:row>
      <xdr:rowOff>160655</xdr:rowOff>
    </xdr:to>
    <xdr:sp macro="" textlink="">
      <xdr:nvSpPr>
        <xdr:cNvPr id="254" name="フローチャート : 判断 253"/>
        <xdr:cNvSpPr/>
      </xdr:nvSpPr>
      <xdr:spPr>
        <a:xfrm>
          <a:off x="13843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145432</xdr:rowOff>
    </xdr:from>
    <xdr:ext cx="762000" cy="259045"/>
    <xdr:sp macro="" textlink="">
      <xdr:nvSpPr>
        <xdr:cNvPr id="255" name="テキスト ボックス 254"/>
        <xdr:cNvSpPr txBox="1"/>
      </xdr:nvSpPr>
      <xdr:spPr>
        <a:xfrm>
          <a:off x="13512800" y="1008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53340</xdr:rowOff>
    </xdr:from>
    <xdr:to>
      <xdr:col>19</xdr:col>
      <xdr:colOff>6350</xdr:colOff>
      <xdr:row>58</xdr:row>
      <xdr:rowOff>154940</xdr:rowOff>
    </xdr:to>
    <xdr:sp macro="" textlink="">
      <xdr:nvSpPr>
        <xdr:cNvPr id="256" name="フローチャート : 判断 255"/>
        <xdr:cNvSpPr/>
      </xdr:nvSpPr>
      <xdr:spPr>
        <a:xfrm>
          <a:off x="12954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139717</xdr:rowOff>
    </xdr:from>
    <xdr:ext cx="762000" cy="259045"/>
    <xdr:sp macro="" textlink="">
      <xdr:nvSpPr>
        <xdr:cNvPr id="257" name="テキスト ボックス 256"/>
        <xdr:cNvSpPr txBox="1"/>
      </xdr:nvSpPr>
      <xdr:spPr>
        <a:xfrm>
          <a:off x="12623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70485</xdr:rowOff>
    </xdr:from>
    <xdr:to>
      <xdr:col>24</xdr:col>
      <xdr:colOff>82550</xdr:colOff>
      <xdr:row>58</xdr:row>
      <xdr:rowOff>635</xdr:rowOff>
    </xdr:to>
    <xdr:sp macro="" textlink="">
      <xdr:nvSpPr>
        <xdr:cNvPr id="263" name="円/楕円 262"/>
        <xdr:cNvSpPr/>
      </xdr:nvSpPr>
      <xdr:spPr>
        <a:xfrm>
          <a:off x="16459200" y="984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87012</xdr:rowOff>
    </xdr:from>
    <xdr:ext cx="762000" cy="259045"/>
    <xdr:sp macro="" textlink="">
      <xdr:nvSpPr>
        <xdr:cNvPr id="264" name="その他該当値テキスト"/>
        <xdr:cNvSpPr txBox="1"/>
      </xdr:nvSpPr>
      <xdr:spPr>
        <a:xfrm>
          <a:off x="16598900" y="968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127635</xdr:rowOff>
    </xdr:from>
    <xdr:to>
      <xdr:col>22</xdr:col>
      <xdr:colOff>615950</xdr:colOff>
      <xdr:row>58</xdr:row>
      <xdr:rowOff>57785</xdr:rowOff>
    </xdr:to>
    <xdr:sp macro="" textlink="">
      <xdr:nvSpPr>
        <xdr:cNvPr id="265" name="円/楕円 264"/>
        <xdr:cNvSpPr/>
      </xdr:nvSpPr>
      <xdr:spPr>
        <a:xfrm>
          <a:off x="15621000" y="990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67962</xdr:rowOff>
    </xdr:from>
    <xdr:ext cx="736600" cy="259045"/>
    <xdr:sp macro="" textlink="">
      <xdr:nvSpPr>
        <xdr:cNvPr id="266" name="テキスト ボックス 265"/>
        <xdr:cNvSpPr txBox="1"/>
      </xdr:nvSpPr>
      <xdr:spPr>
        <a:xfrm>
          <a:off x="15290800" y="9669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116205</xdr:rowOff>
    </xdr:from>
    <xdr:to>
      <xdr:col>21</xdr:col>
      <xdr:colOff>412750</xdr:colOff>
      <xdr:row>58</xdr:row>
      <xdr:rowOff>46355</xdr:rowOff>
    </xdr:to>
    <xdr:sp macro="" textlink="">
      <xdr:nvSpPr>
        <xdr:cNvPr id="267" name="円/楕円 266"/>
        <xdr:cNvSpPr/>
      </xdr:nvSpPr>
      <xdr:spPr>
        <a:xfrm>
          <a:off x="14732000" y="988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56532</xdr:rowOff>
    </xdr:from>
    <xdr:ext cx="762000" cy="259045"/>
    <xdr:sp macro="" textlink="">
      <xdr:nvSpPr>
        <xdr:cNvPr id="268" name="テキスト ボックス 267"/>
        <xdr:cNvSpPr txBox="1"/>
      </xdr:nvSpPr>
      <xdr:spPr>
        <a:xfrm>
          <a:off x="14401800" y="9657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30480</xdr:rowOff>
    </xdr:from>
    <xdr:to>
      <xdr:col>20</xdr:col>
      <xdr:colOff>209550</xdr:colOff>
      <xdr:row>57</xdr:row>
      <xdr:rowOff>132080</xdr:rowOff>
    </xdr:to>
    <xdr:sp macro="" textlink="">
      <xdr:nvSpPr>
        <xdr:cNvPr id="269" name="円/楕円 268"/>
        <xdr:cNvSpPr/>
      </xdr:nvSpPr>
      <xdr:spPr>
        <a:xfrm>
          <a:off x="13843000" y="980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142257</xdr:rowOff>
    </xdr:from>
    <xdr:ext cx="762000" cy="259045"/>
    <xdr:sp macro="" textlink="">
      <xdr:nvSpPr>
        <xdr:cNvPr id="270" name="テキスト ボックス 269"/>
        <xdr:cNvSpPr txBox="1"/>
      </xdr:nvSpPr>
      <xdr:spPr>
        <a:xfrm>
          <a:off x="13512800" y="957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19050</xdr:rowOff>
    </xdr:from>
    <xdr:to>
      <xdr:col>19</xdr:col>
      <xdr:colOff>6350</xdr:colOff>
      <xdr:row>57</xdr:row>
      <xdr:rowOff>120650</xdr:rowOff>
    </xdr:to>
    <xdr:sp macro="" textlink="">
      <xdr:nvSpPr>
        <xdr:cNvPr id="271" name="円/楕円 270"/>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130827</xdr:rowOff>
    </xdr:from>
    <xdr:ext cx="762000" cy="259045"/>
    <xdr:sp macro="" textlink="">
      <xdr:nvSpPr>
        <xdr:cNvPr id="272" name="テキスト ボックス 271"/>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baseline="0">
              <a:solidFill>
                <a:schemeClr val="dk1"/>
              </a:solidFill>
              <a:effectLst/>
              <a:latin typeface="+mn-lt"/>
              <a:ea typeface="+mn-ea"/>
              <a:cs typeface="+mn-cs"/>
            </a:rPr>
            <a:t>   28</a:t>
          </a:r>
          <a:r>
            <a:rPr lang="ja-JP" altLang="ja-JP" sz="1100" b="0" i="0" baseline="0">
              <a:solidFill>
                <a:schemeClr val="dk1"/>
              </a:solidFill>
              <a:effectLst/>
              <a:latin typeface="+mn-lt"/>
              <a:ea typeface="+mn-ea"/>
              <a:cs typeface="+mn-cs"/>
            </a:rPr>
            <a:t>年度は、前年度と比べて</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となった。</a:t>
          </a:r>
          <a:endParaRPr lang="ja-JP" altLang="ja-JP" sz="1400">
            <a:effectLst/>
          </a:endParaRPr>
        </a:p>
        <a:p>
          <a:pPr rtl="0"/>
          <a:r>
            <a:rPr lang="ja-JP" altLang="ja-JP" sz="1100" b="0" i="0" baseline="0">
              <a:solidFill>
                <a:schemeClr val="dk1"/>
              </a:solidFill>
              <a:effectLst/>
              <a:latin typeface="+mn-lt"/>
              <a:ea typeface="+mn-ea"/>
              <a:cs typeface="+mn-cs"/>
            </a:rPr>
            <a:t>　グラフは横ばいになっているが、全国及び神奈川県の</a:t>
          </a:r>
          <a:r>
            <a:rPr lang="ja-JP" altLang="en-US" sz="1100" b="0" i="0" baseline="0">
              <a:solidFill>
                <a:schemeClr val="dk1"/>
              </a:solidFill>
              <a:effectLst/>
              <a:latin typeface="+mn-lt"/>
              <a:ea typeface="+mn-ea"/>
              <a:cs typeface="+mn-cs"/>
            </a:rPr>
            <a:t>数値の</a:t>
          </a:r>
          <a:r>
            <a:rPr lang="ja-JP" altLang="ja-JP" sz="1100" b="0" i="0" baseline="0">
              <a:solidFill>
                <a:schemeClr val="dk1"/>
              </a:solidFill>
              <a:effectLst/>
              <a:latin typeface="+mn-lt"/>
              <a:ea typeface="+mn-ea"/>
              <a:cs typeface="+mn-cs"/>
            </a:rPr>
            <a:t>平均を大きく下回り、類似団体内の順位</a:t>
          </a:r>
          <a:r>
            <a:rPr lang="ja-JP" altLang="en-US" sz="1100" b="0" i="0" baseline="0">
              <a:solidFill>
                <a:schemeClr val="dk1"/>
              </a:solidFill>
              <a:effectLst/>
              <a:latin typeface="+mn-lt"/>
              <a:ea typeface="+mn-ea"/>
              <a:cs typeface="+mn-cs"/>
            </a:rPr>
            <a:t>では</a:t>
          </a:r>
          <a:r>
            <a:rPr lang="ja-JP" altLang="ja-JP" sz="1100" b="0" i="0" baseline="0">
              <a:solidFill>
                <a:schemeClr val="dk1"/>
              </a:solidFill>
              <a:effectLst/>
              <a:latin typeface="+mn-lt"/>
              <a:ea typeface="+mn-ea"/>
              <a:cs typeface="+mn-cs"/>
            </a:rPr>
            <a:t>上位を維持している。</a:t>
          </a:r>
          <a:endParaRPr lang="ja-JP" altLang="ja-JP" sz="1400">
            <a:effectLst/>
          </a:endParaRPr>
        </a:p>
        <a:p>
          <a:pPr rtl="0"/>
          <a:r>
            <a:rPr lang="ja-JP" altLang="ja-JP" sz="1100" b="0" i="0" baseline="0">
              <a:solidFill>
                <a:schemeClr val="dk1"/>
              </a:solidFill>
              <a:effectLst/>
              <a:latin typeface="+mn-lt"/>
              <a:ea typeface="+mn-ea"/>
              <a:cs typeface="+mn-cs"/>
            </a:rPr>
            <a:t>　今後も引き続き適正な執行に努めていく。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140716</xdr:rowOff>
    </xdr:from>
    <xdr:to>
      <xdr:col>24</xdr:col>
      <xdr:colOff>31750</xdr:colOff>
      <xdr:row>40</xdr:row>
      <xdr:rowOff>90424</xdr:rowOff>
    </xdr:to>
    <xdr:cxnSp macro="">
      <xdr:nvCxnSpPr>
        <xdr:cNvPr id="297" name="直線コネクタ 296"/>
        <xdr:cNvCxnSpPr/>
      </xdr:nvCxnSpPr>
      <xdr:spPr>
        <a:xfrm flipV="1">
          <a:off x="16510000" y="597001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62501</xdr:rowOff>
    </xdr:from>
    <xdr:ext cx="762000" cy="259045"/>
    <xdr:sp macro="" textlink="">
      <xdr:nvSpPr>
        <xdr:cNvPr id="298" name="補助費等最小値テキスト"/>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23</xdr:col>
      <xdr:colOff>628650</xdr:colOff>
      <xdr:row>40</xdr:row>
      <xdr:rowOff>90424</xdr:rowOff>
    </xdr:from>
    <xdr:to>
      <xdr:col>24</xdr:col>
      <xdr:colOff>120650</xdr:colOff>
      <xdr:row>40</xdr:row>
      <xdr:rowOff>90424</xdr:rowOff>
    </xdr:to>
    <xdr:cxnSp macro="">
      <xdr:nvCxnSpPr>
        <xdr:cNvPr id="299" name="直線コネクタ 298"/>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55643</xdr:rowOff>
    </xdr:from>
    <xdr:ext cx="762000" cy="259045"/>
    <xdr:sp macro="" textlink="">
      <xdr:nvSpPr>
        <xdr:cNvPr id="300" name="補助費等最大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34</xdr:row>
      <xdr:rowOff>140716</xdr:rowOff>
    </xdr:from>
    <xdr:to>
      <xdr:col>24</xdr:col>
      <xdr:colOff>120650</xdr:colOff>
      <xdr:row>34</xdr:row>
      <xdr:rowOff>140716</xdr:rowOff>
    </xdr:to>
    <xdr:cxnSp macro="">
      <xdr:nvCxnSpPr>
        <xdr:cNvPr id="301" name="直線コネクタ 300"/>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117856</xdr:rowOff>
    </xdr:from>
    <xdr:to>
      <xdr:col>24</xdr:col>
      <xdr:colOff>31750</xdr:colOff>
      <xdr:row>34</xdr:row>
      <xdr:rowOff>140716</xdr:rowOff>
    </xdr:to>
    <xdr:cxnSp macro="">
      <xdr:nvCxnSpPr>
        <xdr:cNvPr id="302" name="直線コネクタ 301"/>
        <xdr:cNvCxnSpPr/>
      </xdr:nvCxnSpPr>
      <xdr:spPr>
        <a:xfrm>
          <a:off x="15671800" y="594715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158005</xdr:rowOff>
    </xdr:from>
    <xdr:ext cx="762000" cy="259045"/>
    <xdr:sp macro="" textlink="">
      <xdr:nvSpPr>
        <xdr:cNvPr id="303" name="補助費等平均値テキスト"/>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14478</xdr:rowOff>
    </xdr:from>
    <xdr:to>
      <xdr:col>24</xdr:col>
      <xdr:colOff>82550</xdr:colOff>
      <xdr:row>37</xdr:row>
      <xdr:rowOff>116078</xdr:rowOff>
    </xdr:to>
    <xdr:sp macro="" textlink="">
      <xdr:nvSpPr>
        <xdr:cNvPr id="304" name="フローチャート : 判断 303"/>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117856</xdr:rowOff>
    </xdr:from>
    <xdr:to>
      <xdr:col>22</xdr:col>
      <xdr:colOff>565150</xdr:colOff>
      <xdr:row>34</xdr:row>
      <xdr:rowOff>140716</xdr:rowOff>
    </xdr:to>
    <xdr:cxnSp macro="">
      <xdr:nvCxnSpPr>
        <xdr:cNvPr id="305" name="直線コネクタ 304"/>
        <xdr:cNvCxnSpPr/>
      </xdr:nvCxnSpPr>
      <xdr:spPr>
        <a:xfrm flipV="1">
          <a:off x="14782800" y="59471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158496</xdr:rowOff>
    </xdr:from>
    <xdr:to>
      <xdr:col>22</xdr:col>
      <xdr:colOff>615950</xdr:colOff>
      <xdr:row>37</xdr:row>
      <xdr:rowOff>88646</xdr:rowOff>
    </xdr:to>
    <xdr:sp macro="" textlink="">
      <xdr:nvSpPr>
        <xdr:cNvPr id="306" name="フローチャート : 判断 305"/>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73423</xdr:rowOff>
    </xdr:from>
    <xdr:ext cx="736600" cy="259045"/>
    <xdr:sp macro="" textlink="">
      <xdr:nvSpPr>
        <xdr:cNvPr id="307" name="テキスト ボックス 306"/>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122428</xdr:rowOff>
    </xdr:from>
    <xdr:to>
      <xdr:col>21</xdr:col>
      <xdr:colOff>361950</xdr:colOff>
      <xdr:row>34</xdr:row>
      <xdr:rowOff>140716</xdr:rowOff>
    </xdr:to>
    <xdr:cxnSp macro="">
      <xdr:nvCxnSpPr>
        <xdr:cNvPr id="308" name="直線コネクタ 307"/>
        <xdr:cNvCxnSpPr/>
      </xdr:nvCxnSpPr>
      <xdr:spPr>
        <a:xfrm>
          <a:off x="13893800" y="59517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9" name="フローチャート : 判断 308"/>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10" name="テキスト ボックス 309"/>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108712</xdr:rowOff>
    </xdr:from>
    <xdr:to>
      <xdr:col>20</xdr:col>
      <xdr:colOff>158750</xdr:colOff>
      <xdr:row>34</xdr:row>
      <xdr:rowOff>122428</xdr:rowOff>
    </xdr:to>
    <xdr:cxnSp macro="">
      <xdr:nvCxnSpPr>
        <xdr:cNvPr id="311" name="直線コネクタ 310"/>
        <xdr:cNvCxnSpPr/>
      </xdr:nvCxnSpPr>
      <xdr:spPr>
        <a:xfrm>
          <a:off x="13004800" y="59380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2" name="フローチャート : 判断 311"/>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59707</xdr:rowOff>
    </xdr:from>
    <xdr:ext cx="762000" cy="259045"/>
    <xdr:sp macro="" textlink="">
      <xdr:nvSpPr>
        <xdr:cNvPr id="313" name="テキスト ボックス 312"/>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14" name="フローチャート : 判断 313"/>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59707</xdr:rowOff>
    </xdr:from>
    <xdr:ext cx="762000" cy="259045"/>
    <xdr:sp macro="" textlink="">
      <xdr:nvSpPr>
        <xdr:cNvPr id="315" name="テキスト ボックス 314"/>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89916</xdr:rowOff>
    </xdr:from>
    <xdr:to>
      <xdr:col>24</xdr:col>
      <xdr:colOff>82550</xdr:colOff>
      <xdr:row>35</xdr:row>
      <xdr:rowOff>20066</xdr:rowOff>
    </xdr:to>
    <xdr:sp macro="" textlink="">
      <xdr:nvSpPr>
        <xdr:cNvPr id="321" name="円/楕円 320"/>
        <xdr:cNvSpPr/>
      </xdr:nvSpPr>
      <xdr:spPr>
        <a:xfrm>
          <a:off x="164592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169943</xdr:rowOff>
    </xdr:from>
    <xdr:ext cx="762000" cy="259045"/>
    <xdr:sp macro="" textlink="">
      <xdr:nvSpPr>
        <xdr:cNvPr id="322" name="補助費等該当値テキスト"/>
        <xdr:cNvSpPr txBox="1"/>
      </xdr:nvSpPr>
      <xdr:spPr>
        <a:xfrm>
          <a:off x="16598900" y="582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67056</xdr:rowOff>
    </xdr:from>
    <xdr:to>
      <xdr:col>22</xdr:col>
      <xdr:colOff>615950</xdr:colOff>
      <xdr:row>34</xdr:row>
      <xdr:rowOff>168656</xdr:rowOff>
    </xdr:to>
    <xdr:sp macro="" textlink="">
      <xdr:nvSpPr>
        <xdr:cNvPr id="323" name="円/楕円 322"/>
        <xdr:cNvSpPr/>
      </xdr:nvSpPr>
      <xdr:spPr>
        <a:xfrm>
          <a:off x="15621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7383</xdr:rowOff>
    </xdr:from>
    <xdr:ext cx="736600" cy="259045"/>
    <xdr:sp macro="" textlink="">
      <xdr:nvSpPr>
        <xdr:cNvPr id="324" name="テキスト ボックス 323"/>
        <xdr:cNvSpPr txBox="1"/>
      </xdr:nvSpPr>
      <xdr:spPr>
        <a:xfrm>
          <a:off x="15290800" y="5665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89916</xdr:rowOff>
    </xdr:from>
    <xdr:to>
      <xdr:col>21</xdr:col>
      <xdr:colOff>412750</xdr:colOff>
      <xdr:row>35</xdr:row>
      <xdr:rowOff>20066</xdr:rowOff>
    </xdr:to>
    <xdr:sp macro="" textlink="">
      <xdr:nvSpPr>
        <xdr:cNvPr id="325" name="円/楕円 324"/>
        <xdr:cNvSpPr/>
      </xdr:nvSpPr>
      <xdr:spPr>
        <a:xfrm>
          <a:off x="14732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30243</xdr:rowOff>
    </xdr:from>
    <xdr:ext cx="762000" cy="259045"/>
    <xdr:sp macro="" textlink="">
      <xdr:nvSpPr>
        <xdr:cNvPr id="326" name="テキスト ボックス 325"/>
        <xdr:cNvSpPr txBox="1"/>
      </xdr:nvSpPr>
      <xdr:spPr>
        <a:xfrm>
          <a:off x="14401800" y="568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71628</xdr:rowOff>
    </xdr:from>
    <xdr:to>
      <xdr:col>20</xdr:col>
      <xdr:colOff>209550</xdr:colOff>
      <xdr:row>35</xdr:row>
      <xdr:rowOff>1778</xdr:rowOff>
    </xdr:to>
    <xdr:sp macro="" textlink="">
      <xdr:nvSpPr>
        <xdr:cNvPr id="327" name="円/楕円 326"/>
        <xdr:cNvSpPr/>
      </xdr:nvSpPr>
      <xdr:spPr>
        <a:xfrm>
          <a:off x="13843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11955</xdr:rowOff>
    </xdr:from>
    <xdr:ext cx="762000" cy="259045"/>
    <xdr:sp macro="" textlink="">
      <xdr:nvSpPr>
        <xdr:cNvPr id="328" name="テキスト ボックス 327"/>
        <xdr:cNvSpPr txBox="1"/>
      </xdr:nvSpPr>
      <xdr:spPr>
        <a:xfrm>
          <a:off x="13512800" y="566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57912</xdr:rowOff>
    </xdr:from>
    <xdr:to>
      <xdr:col>19</xdr:col>
      <xdr:colOff>6350</xdr:colOff>
      <xdr:row>34</xdr:row>
      <xdr:rowOff>159512</xdr:rowOff>
    </xdr:to>
    <xdr:sp macro="" textlink="">
      <xdr:nvSpPr>
        <xdr:cNvPr id="329" name="円/楕円 328"/>
        <xdr:cNvSpPr/>
      </xdr:nvSpPr>
      <xdr:spPr>
        <a:xfrm>
          <a:off x="12954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169689</xdr:rowOff>
    </xdr:from>
    <xdr:ext cx="762000" cy="259045"/>
    <xdr:sp macro="" textlink="">
      <xdr:nvSpPr>
        <xdr:cNvPr id="330" name="テキスト ボックス 329"/>
        <xdr:cNvSpPr txBox="1"/>
      </xdr:nvSpPr>
      <xdr:spPr>
        <a:xfrm>
          <a:off x="12623800" y="565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baseline="0">
              <a:solidFill>
                <a:sysClr val="windowText" lastClr="000000"/>
              </a:solidFill>
              <a:effectLst/>
              <a:latin typeface="+mn-lt"/>
              <a:ea typeface="+mn-ea"/>
              <a:cs typeface="+mn-cs"/>
            </a:rPr>
            <a:t>  28</a:t>
          </a:r>
          <a:r>
            <a:rPr lang="ja-JP" altLang="ja-JP" sz="1100" b="0" i="0" baseline="0">
              <a:solidFill>
                <a:sysClr val="windowText" lastClr="000000"/>
              </a:solidFill>
              <a:effectLst/>
              <a:latin typeface="+mn-lt"/>
              <a:ea typeface="+mn-ea"/>
              <a:cs typeface="+mn-cs"/>
            </a:rPr>
            <a:t>年度において、公債費は</a:t>
          </a:r>
          <a:r>
            <a:rPr lang="en-US" altLang="ja-JP" sz="1100" b="0" i="0" baseline="0">
              <a:solidFill>
                <a:sysClr val="windowText" lastClr="000000"/>
              </a:solidFill>
              <a:effectLst/>
              <a:latin typeface="+mn-lt"/>
              <a:ea typeface="+mn-ea"/>
              <a:cs typeface="+mn-cs"/>
            </a:rPr>
            <a:t>27</a:t>
          </a:r>
          <a:r>
            <a:rPr lang="ja-JP" altLang="ja-JP" sz="1100" b="0" i="0" baseline="0">
              <a:solidFill>
                <a:sysClr val="windowText" lastClr="000000"/>
              </a:solidFill>
              <a:effectLst/>
              <a:latin typeface="+mn-lt"/>
              <a:ea typeface="+mn-ea"/>
              <a:cs typeface="+mn-cs"/>
            </a:rPr>
            <a:t>年度に比べ総額で</a:t>
          </a:r>
          <a:r>
            <a:rPr lang="en-US" altLang="ja-JP" sz="1100" b="0" i="0" baseline="0">
              <a:solidFill>
                <a:sysClr val="windowText" lastClr="000000"/>
              </a:solidFill>
              <a:effectLst/>
              <a:latin typeface="+mn-lt"/>
              <a:ea typeface="+mn-ea"/>
              <a:cs typeface="+mn-cs"/>
            </a:rPr>
            <a:t>35,313</a:t>
          </a:r>
          <a:r>
            <a:rPr lang="ja-JP" altLang="ja-JP" sz="1100" b="0" i="0" baseline="0">
              <a:solidFill>
                <a:sysClr val="windowText" lastClr="000000"/>
              </a:solidFill>
              <a:effectLst/>
              <a:latin typeface="+mn-lt"/>
              <a:ea typeface="+mn-ea"/>
              <a:cs typeface="+mn-cs"/>
            </a:rPr>
            <a:t>千円、比率として</a:t>
          </a:r>
          <a:r>
            <a:rPr lang="en-US" altLang="ja-JP" sz="1100" b="0" i="0" baseline="0">
              <a:solidFill>
                <a:sysClr val="windowText" lastClr="000000"/>
              </a:solidFill>
              <a:effectLst/>
              <a:latin typeface="+mn-lt"/>
              <a:ea typeface="+mn-ea"/>
              <a:cs typeface="+mn-cs"/>
            </a:rPr>
            <a:t>0.4%</a:t>
          </a:r>
          <a:r>
            <a:rPr lang="ja-JP" altLang="ja-JP" sz="1100" b="0" i="0" baseline="0">
              <a:solidFill>
                <a:sysClr val="windowText" lastClr="000000"/>
              </a:solidFill>
              <a:effectLst/>
              <a:latin typeface="+mn-lt"/>
              <a:ea typeface="+mn-ea"/>
              <a:cs typeface="+mn-cs"/>
            </a:rPr>
            <a:t>減となっている。</a:t>
          </a:r>
          <a:r>
            <a:rPr lang="ja-JP" altLang="ja-JP" sz="1100" b="0" i="0" baseline="0">
              <a:solidFill>
                <a:srgbClr val="FF0000"/>
              </a:solidFill>
              <a:effectLst/>
              <a:latin typeface="+mn-lt"/>
              <a:ea typeface="+mn-ea"/>
              <a:cs typeface="+mn-cs"/>
            </a:rPr>
            <a:t>　　</a:t>
          </a:r>
          <a:endParaRPr lang="ja-JP" altLang="ja-JP" sz="1400">
            <a:solidFill>
              <a:srgbClr val="FF0000"/>
            </a:solidFill>
            <a:effectLst/>
          </a:endParaRPr>
        </a:p>
        <a:p>
          <a:pPr rtl="0"/>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今後は地方債の発行と償還のバランス等への適切な対応をとるよう努めていく。</a:t>
          </a:r>
          <a:endParaRPr lang="ja-JP" altLang="ja-JP" sz="1400">
            <a:solidFill>
              <a:sysClr val="windowText" lastClr="000000"/>
            </a:solidFill>
            <a:effectLst/>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92710</xdr:rowOff>
    </xdr:from>
    <xdr:to>
      <xdr:col>7</xdr:col>
      <xdr:colOff>15875</xdr:colOff>
      <xdr:row>81</xdr:row>
      <xdr:rowOff>78994</xdr:rowOff>
    </xdr:to>
    <xdr:cxnSp macro="">
      <xdr:nvCxnSpPr>
        <xdr:cNvPr id="355" name="直線コネクタ 354"/>
        <xdr:cNvCxnSpPr/>
      </xdr:nvCxnSpPr>
      <xdr:spPr>
        <a:xfrm flipV="1">
          <a:off x="4826000" y="12608560"/>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51071</xdr:rowOff>
    </xdr:from>
    <xdr:ext cx="762000" cy="259045"/>
    <xdr:sp macro="" textlink="">
      <xdr:nvSpPr>
        <xdr:cNvPr id="356"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6</xdr:col>
      <xdr:colOff>612775</xdr:colOff>
      <xdr:row>81</xdr:row>
      <xdr:rowOff>78994</xdr:rowOff>
    </xdr:from>
    <xdr:to>
      <xdr:col>7</xdr:col>
      <xdr:colOff>104775</xdr:colOff>
      <xdr:row>81</xdr:row>
      <xdr:rowOff>78994</xdr:rowOff>
    </xdr:to>
    <xdr:cxnSp macro="">
      <xdr:nvCxnSpPr>
        <xdr:cNvPr id="357" name="直線コネクタ 356"/>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7637</xdr:rowOff>
    </xdr:from>
    <xdr:ext cx="762000" cy="259045"/>
    <xdr:sp macro="" textlink="">
      <xdr:nvSpPr>
        <xdr:cNvPr id="358"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73</xdr:row>
      <xdr:rowOff>92710</xdr:rowOff>
    </xdr:from>
    <xdr:to>
      <xdr:col>7</xdr:col>
      <xdr:colOff>104775</xdr:colOff>
      <xdr:row>73</xdr:row>
      <xdr:rowOff>92710</xdr:rowOff>
    </xdr:to>
    <xdr:cxnSp macro="">
      <xdr:nvCxnSpPr>
        <xdr:cNvPr id="359" name="直線コネクタ 358"/>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46989</xdr:rowOff>
    </xdr:from>
    <xdr:to>
      <xdr:col>7</xdr:col>
      <xdr:colOff>15875</xdr:colOff>
      <xdr:row>77</xdr:row>
      <xdr:rowOff>65278</xdr:rowOff>
    </xdr:to>
    <xdr:cxnSp macro="">
      <xdr:nvCxnSpPr>
        <xdr:cNvPr id="360" name="直線コネクタ 359"/>
        <xdr:cNvCxnSpPr/>
      </xdr:nvCxnSpPr>
      <xdr:spPr>
        <a:xfrm flipV="1">
          <a:off x="3987800" y="13248639"/>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162577</xdr:rowOff>
    </xdr:from>
    <xdr:ext cx="762000" cy="259045"/>
    <xdr:sp macro="" textlink="">
      <xdr:nvSpPr>
        <xdr:cNvPr id="361" name="公債費平均値テキスト"/>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62" name="フローチャート : 判断 361"/>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51563</xdr:rowOff>
    </xdr:from>
    <xdr:to>
      <xdr:col>5</xdr:col>
      <xdr:colOff>549275</xdr:colOff>
      <xdr:row>77</xdr:row>
      <xdr:rowOff>65278</xdr:rowOff>
    </xdr:to>
    <xdr:cxnSp macro="">
      <xdr:nvCxnSpPr>
        <xdr:cNvPr id="363" name="直線コネクタ 362"/>
        <xdr:cNvCxnSpPr/>
      </xdr:nvCxnSpPr>
      <xdr:spPr>
        <a:xfrm>
          <a:off x="3098800" y="132532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51054</xdr:rowOff>
    </xdr:from>
    <xdr:to>
      <xdr:col>5</xdr:col>
      <xdr:colOff>600075</xdr:colOff>
      <xdr:row>77</xdr:row>
      <xdr:rowOff>152654</xdr:rowOff>
    </xdr:to>
    <xdr:sp macro="" textlink="">
      <xdr:nvSpPr>
        <xdr:cNvPr id="364" name="フローチャート : 判断 363"/>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137431</xdr:rowOff>
    </xdr:from>
    <xdr:ext cx="736600" cy="259045"/>
    <xdr:sp macro="" textlink="">
      <xdr:nvSpPr>
        <xdr:cNvPr id="365" name="テキスト ボックス 364"/>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10413</xdr:rowOff>
    </xdr:from>
    <xdr:to>
      <xdr:col>4</xdr:col>
      <xdr:colOff>346075</xdr:colOff>
      <xdr:row>77</xdr:row>
      <xdr:rowOff>51563</xdr:rowOff>
    </xdr:to>
    <xdr:cxnSp macro="">
      <xdr:nvCxnSpPr>
        <xdr:cNvPr id="366" name="直線コネクタ 365"/>
        <xdr:cNvCxnSpPr/>
      </xdr:nvCxnSpPr>
      <xdr:spPr>
        <a:xfrm>
          <a:off x="2209800" y="13212063"/>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73913</xdr:rowOff>
    </xdr:from>
    <xdr:to>
      <xdr:col>4</xdr:col>
      <xdr:colOff>396875</xdr:colOff>
      <xdr:row>78</xdr:row>
      <xdr:rowOff>4063</xdr:rowOff>
    </xdr:to>
    <xdr:sp macro="" textlink="">
      <xdr:nvSpPr>
        <xdr:cNvPr id="367" name="フローチャート : 判断 366"/>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160290</xdr:rowOff>
    </xdr:from>
    <xdr:ext cx="762000" cy="259045"/>
    <xdr:sp macro="" textlink="">
      <xdr:nvSpPr>
        <xdr:cNvPr id="368" name="テキスト ボックス 367"/>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10413</xdr:rowOff>
    </xdr:from>
    <xdr:to>
      <xdr:col>3</xdr:col>
      <xdr:colOff>142875</xdr:colOff>
      <xdr:row>77</xdr:row>
      <xdr:rowOff>14987</xdr:rowOff>
    </xdr:to>
    <xdr:cxnSp macro="">
      <xdr:nvCxnSpPr>
        <xdr:cNvPr id="369" name="直線コネクタ 368"/>
        <xdr:cNvCxnSpPr/>
      </xdr:nvCxnSpPr>
      <xdr:spPr>
        <a:xfrm flipV="1">
          <a:off x="1320800" y="132120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92202</xdr:rowOff>
    </xdr:from>
    <xdr:to>
      <xdr:col>3</xdr:col>
      <xdr:colOff>193675</xdr:colOff>
      <xdr:row>78</xdr:row>
      <xdr:rowOff>22352</xdr:rowOff>
    </xdr:to>
    <xdr:sp macro="" textlink="">
      <xdr:nvSpPr>
        <xdr:cNvPr id="370" name="フローチャート : 判断 369"/>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7129</xdr:rowOff>
    </xdr:from>
    <xdr:ext cx="762000" cy="259045"/>
    <xdr:sp macro="" textlink="">
      <xdr:nvSpPr>
        <xdr:cNvPr id="371" name="テキスト ボックス 370"/>
        <xdr:cNvSpPr txBox="1"/>
      </xdr:nvSpPr>
      <xdr:spPr>
        <a:xfrm>
          <a:off x="1828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2" name="フローチャート : 判断 371"/>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73" name="テキスト ボックス 372"/>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167639</xdr:rowOff>
    </xdr:from>
    <xdr:to>
      <xdr:col>7</xdr:col>
      <xdr:colOff>66675</xdr:colOff>
      <xdr:row>77</xdr:row>
      <xdr:rowOff>97789</xdr:rowOff>
    </xdr:to>
    <xdr:sp macro="" textlink="">
      <xdr:nvSpPr>
        <xdr:cNvPr id="379" name="円/楕円 378"/>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12716</xdr:rowOff>
    </xdr:from>
    <xdr:ext cx="762000" cy="259045"/>
    <xdr:sp macro="" textlink="">
      <xdr:nvSpPr>
        <xdr:cNvPr id="380" name="公債費該当値テキスト"/>
        <xdr:cNvSpPr txBox="1"/>
      </xdr:nvSpPr>
      <xdr:spPr>
        <a:xfrm>
          <a:off x="4914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14478</xdr:rowOff>
    </xdr:from>
    <xdr:to>
      <xdr:col>5</xdr:col>
      <xdr:colOff>600075</xdr:colOff>
      <xdr:row>77</xdr:row>
      <xdr:rowOff>116078</xdr:rowOff>
    </xdr:to>
    <xdr:sp macro="" textlink="">
      <xdr:nvSpPr>
        <xdr:cNvPr id="381" name="円/楕円 380"/>
        <xdr:cNvSpPr/>
      </xdr:nvSpPr>
      <xdr:spPr>
        <a:xfrm>
          <a:off x="3937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126255</xdr:rowOff>
    </xdr:from>
    <xdr:ext cx="736600" cy="259045"/>
    <xdr:sp macro="" textlink="">
      <xdr:nvSpPr>
        <xdr:cNvPr id="382" name="テキスト ボックス 381"/>
        <xdr:cNvSpPr txBox="1"/>
      </xdr:nvSpPr>
      <xdr:spPr>
        <a:xfrm>
          <a:off x="3606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763</xdr:rowOff>
    </xdr:from>
    <xdr:to>
      <xdr:col>4</xdr:col>
      <xdr:colOff>396875</xdr:colOff>
      <xdr:row>77</xdr:row>
      <xdr:rowOff>102363</xdr:rowOff>
    </xdr:to>
    <xdr:sp macro="" textlink="">
      <xdr:nvSpPr>
        <xdr:cNvPr id="383" name="円/楕円 382"/>
        <xdr:cNvSpPr/>
      </xdr:nvSpPr>
      <xdr:spPr>
        <a:xfrm>
          <a:off x="3048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112540</xdr:rowOff>
    </xdr:from>
    <xdr:ext cx="762000" cy="259045"/>
    <xdr:sp macro="" textlink="">
      <xdr:nvSpPr>
        <xdr:cNvPr id="384" name="テキスト ボックス 383"/>
        <xdr:cNvSpPr txBox="1"/>
      </xdr:nvSpPr>
      <xdr:spPr>
        <a:xfrm>
          <a:off x="2717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131063</xdr:rowOff>
    </xdr:from>
    <xdr:to>
      <xdr:col>3</xdr:col>
      <xdr:colOff>193675</xdr:colOff>
      <xdr:row>77</xdr:row>
      <xdr:rowOff>61213</xdr:rowOff>
    </xdr:to>
    <xdr:sp macro="" textlink="">
      <xdr:nvSpPr>
        <xdr:cNvPr id="385" name="円/楕円 384"/>
        <xdr:cNvSpPr/>
      </xdr:nvSpPr>
      <xdr:spPr>
        <a:xfrm>
          <a:off x="2159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71391</xdr:rowOff>
    </xdr:from>
    <xdr:ext cx="762000" cy="259045"/>
    <xdr:sp macro="" textlink="">
      <xdr:nvSpPr>
        <xdr:cNvPr id="386" name="テキスト ボックス 385"/>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135637</xdr:rowOff>
    </xdr:from>
    <xdr:to>
      <xdr:col>1</xdr:col>
      <xdr:colOff>676275</xdr:colOff>
      <xdr:row>77</xdr:row>
      <xdr:rowOff>65787</xdr:rowOff>
    </xdr:to>
    <xdr:sp macro="" textlink="">
      <xdr:nvSpPr>
        <xdr:cNvPr id="387" name="円/楕円 386"/>
        <xdr:cNvSpPr/>
      </xdr:nvSpPr>
      <xdr:spPr>
        <a:xfrm>
          <a:off x="1270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75963</xdr:rowOff>
    </xdr:from>
    <xdr:ext cx="762000" cy="259045"/>
    <xdr:sp macro="" textlink="">
      <xdr:nvSpPr>
        <xdr:cNvPr id="388" name="テキスト ボックス 387"/>
        <xdr:cNvSpPr txBox="1"/>
      </xdr:nvSpPr>
      <xdr:spPr>
        <a:xfrm>
          <a:off x="939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baseline="0">
              <a:solidFill>
                <a:sysClr val="windowText" lastClr="000000"/>
              </a:solidFill>
              <a:effectLst/>
              <a:latin typeface="+mn-lt"/>
              <a:ea typeface="+mn-ea"/>
              <a:cs typeface="+mn-cs"/>
            </a:rPr>
            <a:t>    28</a:t>
          </a:r>
          <a:r>
            <a:rPr lang="ja-JP" altLang="ja-JP" sz="1100" b="0" i="0" baseline="0">
              <a:solidFill>
                <a:sysClr val="windowText" lastClr="000000"/>
              </a:solidFill>
              <a:effectLst/>
              <a:latin typeface="+mn-lt"/>
              <a:ea typeface="+mn-ea"/>
              <a:cs typeface="+mn-cs"/>
            </a:rPr>
            <a:t>年度は前年に比べ</a:t>
          </a:r>
          <a:r>
            <a:rPr lang="en-US" altLang="ja-JP" sz="1100" b="0" i="0" baseline="0">
              <a:solidFill>
                <a:sysClr val="windowText" lastClr="000000"/>
              </a:solidFill>
              <a:effectLst/>
              <a:latin typeface="+mn-lt"/>
              <a:ea typeface="+mn-ea"/>
              <a:cs typeface="+mn-cs"/>
            </a:rPr>
            <a:t>0.3</a:t>
          </a:r>
          <a:r>
            <a:rPr lang="ja-JP" altLang="ja-JP" sz="1100" b="0" i="0" baseline="0">
              <a:solidFill>
                <a:sysClr val="windowText" lastClr="000000"/>
              </a:solidFill>
              <a:effectLst/>
              <a:latin typeface="+mn-lt"/>
              <a:ea typeface="+mn-ea"/>
              <a:cs typeface="+mn-cs"/>
            </a:rPr>
            <a:t>ポイントの</a:t>
          </a:r>
          <a:r>
            <a:rPr lang="ja-JP" altLang="en-US" sz="1100" b="0" i="0" baseline="0">
              <a:solidFill>
                <a:sysClr val="windowText" lastClr="000000"/>
              </a:solidFill>
              <a:effectLst/>
              <a:latin typeface="+mn-lt"/>
              <a:ea typeface="+mn-ea"/>
              <a:cs typeface="+mn-cs"/>
            </a:rPr>
            <a:t>増</a:t>
          </a:r>
          <a:r>
            <a:rPr lang="ja-JP" altLang="ja-JP" sz="1100" b="0" i="0" baseline="0">
              <a:solidFill>
                <a:sysClr val="windowText" lastClr="000000"/>
              </a:solidFill>
              <a:effectLst/>
              <a:latin typeface="+mn-lt"/>
              <a:ea typeface="+mn-ea"/>
              <a:cs typeface="+mn-cs"/>
            </a:rPr>
            <a:t>となった。</a:t>
          </a:r>
          <a:r>
            <a:rPr lang="ja-JP" altLang="en-US" sz="1100" b="0" i="0" baseline="0">
              <a:solidFill>
                <a:sysClr val="windowText" lastClr="000000"/>
              </a:solidFill>
              <a:effectLst/>
              <a:latin typeface="+mn-lt"/>
              <a:ea typeface="+mn-ea"/>
              <a:cs typeface="+mn-cs"/>
            </a:rPr>
            <a:t>公債費以外の各経常経費に充当した一般財源が減ったが、分母である経常一般財源等の減の方が大きかったため</a:t>
          </a:r>
          <a:r>
            <a:rPr lang="ja-JP" altLang="ja-JP" sz="1100" b="0" i="0" baseline="0">
              <a:solidFill>
                <a:sysClr val="windowText" lastClr="000000"/>
              </a:solidFill>
              <a:effectLst/>
              <a:latin typeface="+mn-lt"/>
              <a:ea typeface="+mn-ea"/>
              <a:cs typeface="+mn-cs"/>
            </a:rPr>
            <a:t>全体的に</a:t>
          </a:r>
          <a:r>
            <a:rPr lang="ja-JP" altLang="en-US" sz="1100" b="0" i="0" baseline="0">
              <a:solidFill>
                <a:sysClr val="windowText" lastClr="000000"/>
              </a:solidFill>
              <a:effectLst/>
              <a:latin typeface="+mn-lt"/>
              <a:ea typeface="+mn-ea"/>
              <a:cs typeface="+mn-cs"/>
            </a:rPr>
            <a:t>増</a:t>
          </a:r>
          <a:r>
            <a:rPr lang="ja-JP" altLang="ja-JP" sz="1100" b="0" i="0" baseline="0">
              <a:solidFill>
                <a:sysClr val="windowText" lastClr="000000"/>
              </a:solidFill>
              <a:effectLst/>
              <a:latin typeface="+mn-lt"/>
              <a:ea typeface="+mn-ea"/>
              <a:cs typeface="+mn-cs"/>
            </a:rPr>
            <a:t>となった。</a:t>
          </a:r>
          <a:endParaRPr lang="ja-JP" altLang="ja-JP" sz="1400">
            <a:solidFill>
              <a:sysClr val="windowText" lastClr="000000"/>
            </a:solidFill>
            <a:effectLst/>
          </a:endParaRPr>
        </a:p>
        <a:p>
          <a:pPr rtl="0" eaLnBrk="1" fontAlgn="auto" latinLnBrk="0" hangingPunct="1"/>
          <a:r>
            <a:rPr lang="ja-JP" altLang="ja-JP" sz="1100" b="0" i="0" baseline="0">
              <a:solidFill>
                <a:sysClr val="windowText" lastClr="000000"/>
              </a:solidFill>
              <a:effectLst/>
              <a:latin typeface="+mn-lt"/>
              <a:ea typeface="+mn-ea"/>
              <a:cs typeface="+mn-cs"/>
            </a:rPr>
            <a:t>　今後も引き続き経費の削減に努めていく。</a:t>
          </a:r>
          <a:endParaRPr lang="ja-JP" altLang="ja-JP" sz="1400">
            <a:solidFill>
              <a:sysClr val="windowText" lastClr="000000"/>
            </a:solidFill>
            <a:effectLst/>
          </a:endParaRP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3" name="直線コネクタ 40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4" name="テキスト ボックス 40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5" name="直線コネクタ 40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6" name="テキスト ボックス 40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7" name="直線コネクタ 40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8" name="テキスト ボックス 40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9" name="直線コネクタ 40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0" name="テキスト ボックス 40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108712</xdr:rowOff>
    </xdr:from>
    <xdr:to>
      <xdr:col>24</xdr:col>
      <xdr:colOff>31750</xdr:colOff>
      <xdr:row>80</xdr:row>
      <xdr:rowOff>21844</xdr:rowOff>
    </xdr:to>
    <xdr:cxnSp macro="">
      <xdr:nvCxnSpPr>
        <xdr:cNvPr id="414" name="直線コネクタ 413"/>
        <xdr:cNvCxnSpPr/>
      </xdr:nvCxnSpPr>
      <xdr:spPr>
        <a:xfrm flipV="1">
          <a:off x="16510000" y="12453112"/>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165371</xdr:rowOff>
    </xdr:from>
    <xdr:ext cx="762000" cy="259045"/>
    <xdr:sp macro="" textlink="">
      <xdr:nvSpPr>
        <xdr:cNvPr id="415" name="公債費以外最小値テキスト"/>
        <xdr:cNvSpPr txBox="1"/>
      </xdr:nvSpPr>
      <xdr:spPr>
        <a:xfrm>
          <a:off x="16598900" y="1370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23</xdr:col>
      <xdr:colOff>628650</xdr:colOff>
      <xdr:row>80</xdr:row>
      <xdr:rowOff>21844</xdr:rowOff>
    </xdr:from>
    <xdr:to>
      <xdr:col>24</xdr:col>
      <xdr:colOff>120650</xdr:colOff>
      <xdr:row>80</xdr:row>
      <xdr:rowOff>21844</xdr:rowOff>
    </xdr:to>
    <xdr:cxnSp macro="">
      <xdr:nvCxnSpPr>
        <xdr:cNvPr id="416" name="直線コネクタ 415"/>
        <xdr:cNvCxnSpPr/>
      </xdr:nvCxnSpPr>
      <xdr:spPr>
        <a:xfrm>
          <a:off x="16421100" y="1373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23639</xdr:rowOff>
    </xdr:from>
    <xdr:ext cx="762000" cy="259045"/>
    <xdr:sp macro="" textlink="">
      <xdr:nvSpPr>
        <xdr:cNvPr id="417" name="公債費以外最大値テキスト"/>
        <xdr:cNvSpPr txBox="1"/>
      </xdr:nvSpPr>
      <xdr:spPr>
        <a:xfrm>
          <a:off x="16598900" y="1219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23</xdr:col>
      <xdr:colOff>628650</xdr:colOff>
      <xdr:row>72</xdr:row>
      <xdr:rowOff>108712</xdr:rowOff>
    </xdr:from>
    <xdr:to>
      <xdr:col>24</xdr:col>
      <xdr:colOff>120650</xdr:colOff>
      <xdr:row>72</xdr:row>
      <xdr:rowOff>108712</xdr:rowOff>
    </xdr:to>
    <xdr:cxnSp macro="">
      <xdr:nvCxnSpPr>
        <xdr:cNvPr id="418" name="直線コネクタ 417"/>
        <xdr:cNvCxnSpPr/>
      </xdr:nvCxnSpPr>
      <xdr:spPr>
        <a:xfrm>
          <a:off x="16421100" y="124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37846</xdr:rowOff>
    </xdr:from>
    <xdr:to>
      <xdr:col>24</xdr:col>
      <xdr:colOff>31750</xdr:colOff>
      <xdr:row>79</xdr:row>
      <xdr:rowOff>51563</xdr:rowOff>
    </xdr:to>
    <xdr:cxnSp macro="">
      <xdr:nvCxnSpPr>
        <xdr:cNvPr id="419" name="直線コネクタ 418"/>
        <xdr:cNvCxnSpPr/>
      </xdr:nvCxnSpPr>
      <xdr:spPr>
        <a:xfrm>
          <a:off x="15671800" y="13582396"/>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92727</xdr:rowOff>
    </xdr:from>
    <xdr:ext cx="762000" cy="259045"/>
    <xdr:sp macro="" textlink="">
      <xdr:nvSpPr>
        <xdr:cNvPr id="420" name="公債費以外平均値テキスト"/>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21" name="フローチャート : 判断 420"/>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37846</xdr:rowOff>
    </xdr:from>
    <xdr:to>
      <xdr:col>22</xdr:col>
      <xdr:colOff>565150</xdr:colOff>
      <xdr:row>79</xdr:row>
      <xdr:rowOff>65278</xdr:rowOff>
    </xdr:to>
    <xdr:cxnSp macro="">
      <xdr:nvCxnSpPr>
        <xdr:cNvPr id="422" name="直線コネクタ 421"/>
        <xdr:cNvCxnSpPr/>
      </xdr:nvCxnSpPr>
      <xdr:spPr>
        <a:xfrm flipV="1">
          <a:off x="14782800" y="135823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156211</xdr:rowOff>
    </xdr:from>
    <xdr:to>
      <xdr:col>22</xdr:col>
      <xdr:colOff>615950</xdr:colOff>
      <xdr:row>76</xdr:row>
      <xdr:rowOff>86361</xdr:rowOff>
    </xdr:to>
    <xdr:sp macro="" textlink="">
      <xdr:nvSpPr>
        <xdr:cNvPr id="423" name="フローチャート : 判断 422"/>
        <xdr:cNvSpPr/>
      </xdr:nvSpPr>
      <xdr:spPr>
        <a:xfrm>
          <a:off x="15621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96537</xdr:rowOff>
    </xdr:from>
    <xdr:ext cx="736600" cy="259045"/>
    <xdr:sp macro="" textlink="">
      <xdr:nvSpPr>
        <xdr:cNvPr id="424" name="テキスト ボックス 423"/>
        <xdr:cNvSpPr txBox="1"/>
      </xdr:nvSpPr>
      <xdr:spPr>
        <a:xfrm>
          <a:off x="15290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140715</xdr:rowOff>
    </xdr:from>
    <xdr:to>
      <xdr:col>21</xdr:col>
      <xdr:colOff>361950</xdr:colOff>
      <xdr:row>79</xdr:row>
      <xdr:rowOff>65278</xdr:rowOff>
    </xdr:to>
    <xdr:cxnSp macro="">
      <xdr:nvCxnSpPr>
        <xdr:cNvPr id="425" name="直線コネクタ 424"/>
        <xdr:cNvCxnSpPr/>
      </xdr:nvCxnSpPr>
      <xdr:spPr>
        <a:xfrm>
          <a:off x="13893800" y="13513815"/>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165354</xdr:rowOff>
    </xdr:from>
    <xdr:to>
      <xdr:col>21</xdr:col>
      <xdr:colOff>412750</xdr:colOff>
      <xdr:row>76</xdr:row>
      <xdr:rowOff>95504</xdr:rowOff>
    </xdr:to>
    <xdr:sp macro="" textlink="">
      <xdr:nvSpPr>
        <xdr:cNvPr id="426" name="フローチャート : 判断 425"/>
        <xdr:cNvSpPr/>
      </xdr:nvSpPr>
      <xdr:spPr>
        <a:xfrm>
          <a:off x="14732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105681</xdr:rowOff>
    </xdr:from>
    <xdr:ext cx="762000" cy="259045"/>
    <xdr:sp macro="" textlink="">
      <xdr:nvSpPr>
        <xdr:cNvPr id="427" name="テキスト ボックス 426"/>
        <xdr:cNvSpPr txBox="1"/>
      </xdr:nvSpPr>
      <xdr:spPr>
        <a:xfrm>
          <a:off x="14401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140715</xdr:rowOff>
    </xdr:from>
    <xdr:to>
      <xdr:col>20</xdr:col>
      <xdr:colOff>158750</xdr:colOff>
      <xdr:row>79</xdr:row>
      <xdr:rowOff>65278</xdr:rowOff>
    </xdr:to>
    <xdr:cxnSp macro="">
      <xdr:nvCxnSpPr>
        <xdr:cNvPr id="428" name="直線コネクタ 427"/>
        <xdr:cNvCxnSpPr/>
      </xdr:nvCxnSpPr>
      <xdr:spPr>
        <a:xfrm flipV="1">
          <a:off x="13004800" y="13513815"/>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101346</xdr:rowOff>
    </xdr:from>
    <xdr:to>
      <xdr:col>20</xdr:col>
      <xdr:colOff>209550</xdr:colOff>
      <xdr:row>76</xdr:row>
      <xdr:rowOff>31496</xdr:rowOff>
    </xdr:to>
    <xdr:sp macro="" textlink="">
      <xdr:nvSpPr>
        <xdr:cNvPr id="429" name="フローチャート : 判断 428"/>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41673</xdr:rowOff>
    </xdr:from>
    <xdr:ext cx="762000" cy="259045"/>
    <xdr:sp macro="" textlink="">
      <xdr:nvSpPr>
        <xdr:cNvPr id="430" name="テキスト ボックス 429"/>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31" name="フローチャート : 判断 430"/>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64533</xdr:rowOff>
    </xdr:from>
    <xdr:ext cx="762000" cy="259045"/>
    <xdr:sp macro="" textlink="">
      <xdr:nvSpPr>
        <xdr:cNvPr id="432" name="テキスト ボックス 431"/>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763</xdr:rowOff>
    </xdr:from>
    <xdr:to>
      <xdr:col>24</xdr:col>
      <xdr:colOff>82550</xdr:colOff>
      <xdr:row>79</xdr:row>
      <xdr:rowOff>102363</xdr:rowOff>
    </xdr:to>
    <xdr:sp macro="" textlink="">
      <xdr:nvSpPr>
        <xdr:cNvPr id="438" name="円/楕円 437"/>
        <xdr:cNvSpPr/>
      </xdr:nvSpPr>
      <xdr:spPr>
        <a:xfrm>
          <a:off x="164592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144290</xdr:rowOff>
    </xdr:from>
    <xdr:ext cx="762000" cy="259045"/>
    <xdr:sp macro="" textlink="">
      <xdr:nvSpPr>
        <xdr:cNvPr id="439" name="公債費以外該当値テキスト"/>
        <xdr:cNvSpPr txBox="1"/>
      </xdr:nvSpPr>
      <xdr:spPr>
        <a:xfrm>
          <a:off x="165989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158496</xdr:rowOff>
    </xdr:from>
    <xdr:to>
      <xdr:col>22</xdr:col>
      <xdr:colOff>615950</xdr:colOff>
      <xdr:row>79</xdr:row>
      <xdr:rowOff>88646</xdr:rowOff>
    </xdr:to>
    <xdr:sp macro="" textlink="">
      <xdr:nvSpPr>
        <xdr:cNvPr id="440" name="円/楕円 439"/>
        <xdr:cNvSpPr/>
      </xdr:nvSpPr>
      <xdr:spPr>
        <a:xfrm>
          <a:off x="15621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73423</xdr:rowOff>
    </xdr:from>
    <xdr:ext cx="736600" cy="259045"/>
    <xdr:sp macro="" textlink="">
      <xdr:nvSpPr>
        <xdr:cNvPr id="441" name="テキスト ボックス 440"/>
        <xdr:cNvSpPr txBox="1"/>
      </xdr:nvSpPr>
      <xdr:spPr>
        <a:xfrm>
          <a:off x="15290800" y="13617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14478</xdr:rowOff>
    </xdr:from>
    <xdr:to>
      <xdr:col>21</xdr:col>
      <xdr:colOff>412750</xdr:colOff>
      <xdr:row>79</xdr:row>
      <xdr:rowOff>116078</xdr:rowOff>
    </xdr:to>
    <xdr:sp macro="" textlink="">
      <xdr:nvSpPr>
        <xdr:cNvPr id="442" name="円/楕円 441"/>
        <xdr:cNvSpPr/>
      </xdr:nvSpPr>
      <xdr:spPr>
        <a:xfrm>
          <a:off x="14732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100855</xdr:rowOff>
    </xdr:from>
    <xdr:ext cx="762000" cy="259045"/>
    <xdr:sp macro="" textlink="">
      <xdr:nvSpPr>
        <xdr:cNvPr id="443" name="テキスト ボックス 442"/>
        <xdr:cNvSpPr txBox="1"/>
      </xdr:nvSpPr>
      <xdr:spPr>
        <a:xfrm>
          <a:off x="14401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89915</xdr:rowOff>
    </xdr:from>
    <xdr:to>
      <xdr:col>20</xdr:col>
      <xdr:colOff>209550</xdr:colOff>
      <xdr:row>79</xdr:row>
      <xdr:rowOff>20065</xdr:rowOff>
    </xdr:to>
    <xdr:sp macro="" textlink="">
      <xdr:nvSpPr>
        <xdr:cNvPr id="444" name="円/楕円 443"/>
        <xdr:cNvSpPr/>
      </xdr:nvSpPr>
      <xdr:spPr>
        <a:xfrm>
          <a:off x="13843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4842</xdr:rowOff>
    </xdr:from>
    <xdr:ext cx="762000" cy="259045"/>
    <xdr:sp macro="" textlink="">
      <xdr:nvSpPr>
        <xdr:cNvPr id="445" name="テキスト ボックス 444"/>
        <xdr:cNvSpPr txBox="1"/>
      </xdr:nvSpPr>
      <xdr:spPr>
        <a:xfrm>
          <a:off x="13512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14478</xdr:rowOff>
    </xdr:from>
    <xdr:to>
      <xdr:col>19</xdr:col>
      <xdr:colOff>6350</xdr:colOff>
      <xdr:row>79</xdr:row>
      <xdr:rowOff>116078</xdr:rowOff>
    </xdr:to>
    <xdr:sp macro="" textlink="">
      <xdr:nvSpPr>
        <xdr:cNvPr id="446" name="円/楕円 445"/>
        <xdr:cNvSpPr/>
      </xdr:nvSpPr>
      <xdr:spPr>
        <a:xfrm>
          <a:off x="12954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100855</xdr:rowOff>
    </xdr:from>
    <xdr:ext cx="762000" cy="259045"/>
    <xdr:sp macro="" textlink="">
      <xdr:nvSpPr>
        <xdr:cNvPr id="447" name="テキスト ボックス 446"/>
        <xdr:cNvSpPr txBox="1"/>
      </xdr:nvSpPr>
      <xdr:spPr>
        <a:xfrm>
          <a:off x="12623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神奈川県箱根町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88923</xdr:rowOff>
    </xdr:from>
    <xdr:to>
      <xdr:col>4</xdr:col>
      <xdr:colOff>1117600</xdr:colOff>
      <xdr:row>20</xdr:row>
      <xdr:rowOff>691</xdr:rowOff>
    </xdr:to>
    <xdr:cxnSp macro="">
      <xdr:nvCxnSpPr>
        <xdr:cNvPr id="45" name="直線コネクタ 44"/>
        <xdr:cNvCxnSpPr/>
      </xdr:nvCxnSpPr>
      <xdr:spPr bwMode="auto">
        <a:xfrm flipV="1">
          <a:off x="5651500" y="2193948"/>
          <a:ext cx="0" cy="12833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144218</xdr:rowOff>
    </xdr:from>
    <xdr:ext cx="762000" cy="259045"/>
    <xdr:sp macro="" textlink="">
      <xdr:nvSpPr>
        <xdr:cNvPr id="46" name="人口1人当たり決算額の推移最小値テキスト130"/>
        <xdr:cNvSpPr txBox="1"/>
      </xdr:nvSpPr>
      <xdr:spPr>
        <a:xfrm>
          <a:off x="5740400" y="344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60,326</a:t>
          </a:r>
          <a:endParaRPr kumimoji="1" lang="ja-JP" altLang="en-US" sz="1000" b="1">
            <a:latin typeface="ＭＳ Ｐゴシック"/>
          </a:endParaRPr>
        </a:p>
      </xdr:txBody>
    </xdr:sp>
    <xdr:clientData/>
  </xdr:oneCellAnchor>
  <xdr:twoCellAnchor>
    <xdr:from>
      <xdr:col>4</xdr:col>
      <xdr:colOff>1028700</xdr:colOff>
      <xdr:row>20</xdr:row>
      <xdr:rowOff>691</xdr:rowOff>
    </xdr:from>
    <xdr:to>
      <xdr:col>5</xdr:col>
      <xdr:colOff>73025</xdr:colOff>
      <xdr:row>20</xdr:row>
      <xdr:rowOff>691</xdr:rowOff>
    </xdr:to>
    <xdr:cxnSp macro="">
      <xdr:nvCxnSpPr>
        <xdr:cNvPr id="47" name="直線コネクタ 46"/>
        <xdr:cNvCxnSpPr/>
      </xdr:nvCxnSpPr>
      <xdr:spPr bwMode="auto">
        <a:xfrm>
          <a:off x="5562600" y="34773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3850</xdr:rowOff>
    </xdr:from>
    <xdr:ext cx="762000" cy="259045"/>
    <xdr:sp macro="" textlink="">
      <xdr:nvSpPr>
        <xdr:cNvPr id="48" name="人口1人当たり決算額の推移最大値テキスト130"/>
        <xdr:cNvSpPr txBox="1"/>
      </xdr:nvSpPr>
      <xdr:spPr>
        <a:xfrm>
          <a:off x="5740400" y="193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228,747</a:t>
          </a:r>
          <a:endParaRPr kumimoji="1" lang="ja-JP" altLang="en-US" sz="1000" b="1">
            <a:latin typeface="ＭＳ Ｐゴシック"/>
          </a:endParaRPr>
        </a:p>
      </xdr:txBody>
    </xdr:sp>
    <xdr:clientData/>
  </xdr:oneCellAnchor>
  <xdr:twoCellAnchor>
    <xdr:from>
      <xdr:col>4</xdr:col>
      <xdr:colOff>1028700</xdr:colOff>
      <xdr:row>12</xdr:row>
      <xdr:rowOff>88923</xdr:rowOff>
    </xdr:from>
    <xdr:to>
      <xdr:col>5</xdr:col>
      <xdr:colOff>73025</xdr:colOff>
      <xdr:row>12</xdr:row>
      <xdr:rowOff>88923</xdr:rowOff>
    </xdr:to>
    <xdr:cxnSp macro="">
      <xdr:nvCxnSpPr>
        <xdr:cNvPr id="49" name="直線コネクタ 48"/>
        <xdr:cNvCxnSpPr/>
      </xdr:nvCxnSpPr>
      <xdr:spPr bwMode="auto">
        <a:xfrm>
          <a:off x="5562600" y="2193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88923</xdr:rowOff>
    </xdr:from>
    <xdr:to>
      <xdr:col>4</xdr:col>
      <xdr:colOff>1117600</xdr:colOff>
      <xdr:row>12</xdr:row>
      <xdr:rowOff>89563</xdr:rowOff>
    </xdr:to>
    <xdr:cxnSp macro="">
      <xdr:nvCxnSpPr>
        <xdr:cNvPr id="50" name="直線コネクタ 49"/>
        <xdr:cNvCxnSpPr/>
      </xdr:nvCxnSpPr>
      <xdr:spPr bwMode="auto">
        <a:xfrm flipV="1">
          <a:off x="5003800" y="2193948"/>
          <a:ext cx="647700" cy="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82956</xdr:rowOff>
    </xdr:from>
    <xdr:ext cx="762000" cy="259045"/>
    <xdr:sp macro="" textlink="">
      <xdr:nvSpPr>
        <xdr:cNvPr id="51" name="人口1人当たり決算額の推移平均値テキスト130"/>
        <xdr:cNvSpPr txBox="1"/>
      </xdr:nvSpPr>
      <xdr:spPr>
        <a:xfrm>
          <a:off x="5740400" y="3045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106,699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110879</xdr:rowOff>
    </xdr:from>
    <xdr:to>
      <xdr:col>5</xdr:col>
      <xdr:colOff>34925</xdr:colOff>
      <xdr:row>18</xdr:row>
      <xdr:rowOff>41029</xdr:rowOff>
    </xdr:to>
    <xdr:sp macro="" textlink="">
      <xdr:nvSpPr>
        <xdr:cNvPr id="52" name="フローチャート : 判断 51"/>
        <xdr:cNvSpPr/>
      </xdr:nvSpPr>
      <xdr:spPr bwMode="auto">
        <a:xfrm>
          <a:off x="56007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89563</xdr:rowOff>
    </xdr:from>
    <xdr:to>
      <xdr:col>4</xdr:col>
      <xdr:colOff>469900</xdr:colOff>
      <xdr:row>12</xdr:row>
      <xdr:rowOff>118664</xdr:rowOff>
    </xdr:to>
    <xdr:cxnSp macro="">
      <xdr:nvCxnSpPr>
        <xdr:cNvPr id="53" name="直線コネクタ 52"/>
        <xdr:cNvCxnSpPr/>
      </xdr:nvCxnSpPr>
      <xdr:spPr bwMode="auto">
        <a:xfrm flipV="1">
          <a:off x="4305300" y="2194588"/>
          <a:ext cx="698500" cy="291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98275</xdr:rowOff>
    </xdr:from>
    <xdr:to>
      <xdr:col>4</xdr:col>
      <xdr:colOff>520700</xdr:colOff>
      <xdr:row>18</xdr:row>
      <xdr:rowOff>28425</xdr:rowOff>
    </xdr:to>
    <xdr:sp macro="" textlink="">
      <xdr:nvSpPr>
        <xdr:cNvPr id="54" name="フローチャート : 判断 53"/>
        <xdr:cNvSpPr/>
      </xdr:nvSpPr>
      <xdr:spPr bwMode="auto">
        <a:xfrm>
          <a:off x="49530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13202</xdr:rowOff>
    </xdr:from>
    <xdr:ext cx="736600" cy="259045"/>
    <xdr:sp macro="" textlink="">
      <xdr:nvSpPr>
        <xdr:cNvPr id="55" name="テキスト ボックス 54"/>
        <xdr:cNvSpPr txBox="1"/>
      </xdr:nvSpPr>
      <xdr:spPr>
        <a:xfrm>
          <a:off x="4622800" y="3146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108,353</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118664</xdr:rowOff>
    </xdr:from>
    <xdr:to>
      <xdr:col>3</xdr:col>
      <xdr:colOff>904875</xdr:colOff>
      <xdr:row>13</xdr:row>
      <xdr:rowOff>19931</xdr:rowOff>
    </xdr:to>
    <xdr:cxnSp macro="">
      <xdr:nvCxnSpPr>
        <xdr:cNvPr id="56" name="直線コネクタ 55"/>
        <xdr:cNvCxnSpPr/>
      </xdr:nvCxnSpPr>
      <xdr:spPr bwMode="auto">
        <a:xfrm flipV="1">
          <a:off x="3606800" y="2223689"/>
          <a:ext cx="698500" cy="72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92461</xdr:rowOff>
    </xdr:from>
    <xdr:to>
      <xdr:col>3</xdr:col>
      <xdr:colOff>955675</xdr:colOff>
      <xdr:row>18</xdr:row>
      <xdr:rowOff>22611</xdr:rowOff>
    </xdr:to>
    <xdr:sp macro="" textlink="">
      <xdr:nvSpPr>
        <xdr:cNvPr id="57" name="フローチャート : 判断 56"/>
        <xdr:cNvSpPr/>
      </xdr:nvSpPr>
      <xdr:spPr bwMode="auto">
        <a:xfrm>
          <a:off x="4254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7388</xdr:rowOff>
    </xdr:from>
    <xdr:ext cx="762000" cy="259045"/>
    <xdr:sp macro="" textlink="">
      <xdr:nvSpPr>
        <xdr:cNvPr id="58" name="テキスト ボックス 57"/>
        <xdr:cNvSpPr txBox="1"/>
      </xdr:nvSpPr>
      <xdr:spPr>
        <a:xfrm>
          <a:off x="3924300" y="31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145699</xdr:rowOff>
    </xdr:from>
    <xdr:to>
      <xdr:col>3</xdr:col>
      <xdr:colOff>206375</xdr:colOff>
      <xdr:row>13</xdr:row>
      <xdr:rowOff>19931</xdr:rowOff>
    </xdr:to>
    <xdr:cxnSp macro="">
      <xdr:nvCxnSpPr>
        <xdr:cNvPr id="59" name="直線コネクタ 58"/>
        <xdr:cNvCxnSpPr/>
      </xdr:nvCxnSpPr>
      <xdr:spPr bwMode="auto">
        <a:xfrm>
          <a:off x="2908300" y="2250724"/>
          <a:ext cx="698500" cy="45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115146</xdr:rowOff>
    </xdr:from>
    <xdr:to>
      <xdr:col>3</xdr:col>
      <xdr:colOff>257175</xdr:colOff>
      <xdr:row>18</xdr:row>
      <xdr:rowOff>45296</xdr:rowOff>
    </xdr:to>
    <xdr:sp macro="" textlink="">
      <xdr:nvSpPr>
        <xdr:cNvPr id="60" name="フローチャート : 判断 59"/>
        <xdr:cNvSpPr/>
      </xdr:nvSpPr>
      <xdr:spPr bwMode="auto">
        <a:xfrm>
          <a:off x="3556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30073</xdr:rowOff>
    </xdr:from>
    <xdr:ext cx="762000" cy="259045"/>
    <xdr:sp macro="" textlink="">
      <xdr:nvSpPr>
        <xdr:cNvPr id="61" name="テキスト ボックス 60"/>
        <xdr:cNvSpPr txBox="1"/>
      </xdr:nvSpPr>
      <xdr:spPr>
        <a:xfrm>
          <a:off x="32258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108242</xdr:rowOff>
    </xdr:from>
    <xdr:to>
      <xdr:col>2</xdr:col>
      <xdr:colOff>692150</xdr:colOff>
      <xdr:row>18</xdr:row>
      <xdr:rowOff>38392</xdr:rowOff>
    </xdr:to>
    <xdr:sp macro="" textlink="">
      <xdr:nvSpPr>
        <xdr:cNvPr id="62" name="フローチャート : 判断 61"/>
        <xdr:cNvSpPr/>
      </xdr:nvSpPr>
      <xdr:spPr bwMode="auto">
        <a:xfrm>
          <a:off x="2857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23169</xdr:rowOff>
    </xdr:from>
    <xdr:ext cx="762000" cy="259045"/>
    <xdr:sp macro="" textlink="">
      <xdr:nvSpPr>
        <xdr:cNvPr id="63" name="テキスト ボックス 62"/>
        <xdr:cNvSpPr txBox="1"/>
      </xdr:nvSpPr>
      <xdr:spPr>
        <a:xfrm>
          <a:off x="2527300" y="315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12</xdr:row>
      <xdr:rowOff>38123</xdr:rowOff>
    </xdr:from>
    <xdr:to>
      <xdr:col>5</xdr:col>
      <xdr:colOff>34925</xdr:colOff>
      <xdr:row>12</xdr:row>
      <xdr:rowOff>139723</xdr:rowOff>
    </xdr:to>
    <xdr:sp macro="" textlink="">
      <xdr:nvSpPr>
        <xdr:cNvPr id="69" name="円/楕円 68"/>
        <xdr:cNvSpPr/>
      </xdr:nvSpPr>
      <xdr:spPr bwMode="auto">
        <a:xfrm>
          <a:off x="5600700" y="2143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156250</xdr:rowOff>
    </xdr:from>
    <xdr:ext cx="762000" cy="259045"/>
    <xdr:sp macro="" textlink="">
      <xdr:nvSpPr>
        <xdr:cNvPr id="70" name="人口1人当たり決算額の推移該当値テキスト130"/>
        <xdr:cNvSpPr txBox="1"/>
      </xdr:nvSpPr>
      <xdr:spPr>
        <a:xfrm>
          <a:off x="5740400" y="208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228,747</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38763</xdr:rowOff>
    </xdr:from>
    <xdr:to>
      <xdr:col>4</xdr:col>
      <xdr:colOff>520700</xdr:colOff>
      <xdr:row>12</xdr:row>
      <xdr:rowOff>140363</xdr:rowOff>
    </xdr:to>
    <xdr:sp macro="" textlink="">
      <xdr:nvSpPr>
        <xdr:cNvPr id="71" name="円/楕円 70"/>
        <xdr:cNvSpPr/>
      </xdr:nvSpPr>
      <xdr:spPr bwMode="auto">
        <a:xfrm>
          <a:off x="4953000" y="2143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10</xdr:row>
      <xdr:rowOff>150540</xdr:rowOff>
    </xdr:from>
    <xdr:ext cx="736600" cy="259045"/>
    <xdr:sp macro="" textlink="">
      <xdr:nvSpPr>
        <xdr:cNvPr id="72" name="テキスト ボックス 71"/>
        <xdr:cNvSpPr txBox="1"/>
      </xdr:nvSpPr>
      <xdr:spPr>
        <a:xfrm>
          <a:off x="4622800" y="191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228,663</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67864</xdr:rowOff>
    </xdr:from>
    <xdr:to>
      <xdr:col>3</xdr:col>
      <xdr:colOff>955675</xdr:colOff>
      <xdr:row>12</xdr:row>
      <xdr:rowOff>169464</xdr:rowOff>
    </xdr:to>
    <xdr:sp macro="" textlink="">
      <xdr:nvSpPr>
        <xdr:cNvPr id="73" name="円/楕円 72"/>
        <xdr:cNvSpPr/>
      </xdr:nvSpPr>
      <xdr:spPr bwMode="auto">
        <a:xfrm>
          <a:off x="4254500" y="2172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8191</xdr:rowOff>
    </xdr:from>
    <xdr:ext cx="762000" cy="259045"/>
    <xdr:sp macro="" textlink="">
      <xdr:nvSpPr>
        <xdr:cNvPr id="74" name="テキスト ボックス 73"/>
        <xdr:cNvSpPr txBox="1"/>
      </xdr:nvSpPr>
      <xdr:spPr>
        <a:xfrm>
          <a:off x="3924300" y="194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224,844</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140581</xdr:rowOff>
    </xdr:from>
    <xdr:to>
      <xdr:col>3</xdr:col>
      <xdr:colOff>257175</xdr:colOff>
      <xdr:row>13</xdr:row>
      <xdr:rowOff>70731</xdr:rowOff>
    </xdr:to>
    <xdr:sp macro="" textlink="">
      <xdr:nvSpPr>
        <xdr:cNvPr id="75" name="円/楕円 74"/>
        <xdr:cNvSpPr/>
      </xdr:nvSpPr>
      <xdr:spPr bwMode="auto">
        <a:xfrm>
          <a:off x="3556000" y="2245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80908</xdr:rowOff>
    </xdr:from>
    <xdr:ext cx="762000" cy="259045"/>
    <xdr:sp macro="" textlink="">
      <xdr:nvSpPr>
        <xdr:cNvPr id="76" name="テキスト ボックス 75"/>
        <xdr:cNvSpPr txBox="1"/>
      </xdr:nvSpPr>
      <xdr:spPr>
        <a:xfrm>
          <a:off x="3225800" y="201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215,301</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94899</xdr:rowOff>
    </xdr:from>
    <xdr:to>
      <xdr:col>2</xdr:col>
      <xdr:colOff>692150</xdr:colOff>
      <xdr:row>13</xdr:row>
      <xdr:rowOff>25049</xdr:rowOff>
    </xdr:to>
    <xdr:sp macro="" textlink="">
      <xdr:nvSpPr>
        <xdr:cNvPr id="77" name="円/楕円 76"/>
        <xdr:cNvSpPr/>
      </xdr:nvSpPr>
      <xdr:spPr bwMode="auto">
        <a:xfrm>
          <a:off x="2857500" y="2199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35226</xdr:rowOff>
    </xdr:from>
    <xdr:ext cx="762000" cy="259045"/>
    <xdr:sp macro="" textlink="">
      <xdr:nvSpPr>
        <xdr:cNvPr id="78" name="テキスト ボックス 77"/>
        <xdr:cNvSpPr txBox="1"/>
      </xdr:nvSpPr>
      <xdr:spPr>
        <a:xfrm>
          <a:off x="2527300" y="1968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221,296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260159</xdr:rowOff>
    </xdr:from>
    <xdr:to>
      <xdr:col>4</xdr:col>
      <xdr:colOff>1117600</xdr:colOff>
      <xdr:row>38</xdr:row>
      <xdr:rowOff>111706</xdr:rowOff>
    </xdr:to>
    <xdr:cxnSp macro="">
      <xdr:nvCxnSpPr>
        <xdr:cNvPr id="105" name="直線コネクタ 104"/>
        <xdr:cNvCxnSpPr/>
      </xdr:nvCxnSpPr>
      <xdr:spPr bwMode="auto">
        <a:xfrm flipV="1">
          <a:off x="5651500" y="6184709"/>
          <a:ext cx="0" cy="1394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83783</xdr:rowOff>
    </xdr:from>
    <xdr:ext cx="762000" cy="259045"/>
    <xdr:sp macro="" textlink="">
      <xdr:nvSpPr>
        <xdr:cNvPr id="106" name="人口1人当たり決算額の推移最小値テキスト445"/>
        <xdr:cNvSpPr txBox="1"/>
      </xdr:nvSpPr>
      <xdr:spPr>
        <a:xfrm>
          <a:off x="5740400" y="755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-4,331</a:t>
          </a:r>
          <a:endParaRPr kumimoji="1" lang="ja-JP" altLang="en-US" sz="1000" b="1">
            <a:latin typeface="ＭＳ Ｐゴシック"/>
          </a:endParaRPr>
        </a:p>
      </xdr:txBody>
    </xdr:sp>
    <xdr:clientData/>
  </xdr:oneCellAnchor>
  <xdr:twoCellAnchor>
    <xdr:from>
      <xdr:col>4</xdr:col>
      <xdr:colOff>1028700</xdr:colOff>
      <xdr:row>38</xdr:row>
      <xdr:rowOff>111706</xdr:rowOff>
    </xdr:from>
    <xdr:to>
      <xdr:col>5</xdr:col>
      <xdr:colOff>73025</xdr:colOff>
      <xdr:row>38</xdr:row>
      <xdr:rowOff>111706</xdr:rowOff>
    </xdr:to>
    <xdr:cxnSp macro="">
      <xdr:nvCxnSpPr>
        <xdr:cNvPr id="107" name="直線コネクタ 106"/>
        <xdr:cNvCxnSpPr/>
      </xdr:nvCxnSpPr>
      <xdr:spPr bwMode="auto">
        <a:xfrm>
          <a:off x="5562600" y="75793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3636</xdr:rowOff>
    </xdr:from>
    <xdr:ext cx="762000" cy="259045"/>
    <xdr:sp macro="" textlink="">
      <xdr:nvSpPr>
        <xdr:cNvPr id="108" name="人口1人当たり決算額の推移最大値テキスト445"/>
        <xdr:cNvSpPr txBox="1"/>
      </xdr:nvSpPr>
      <xdr:spPr>
        <a:xfrm>
          <a:off x="5740400" y="592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56,675</a:t>
          </a:r>
          <a:endParaRPr kumimoji="1" lang="ja-JP" altLang="en-US" sz="1000" b="1">
            <a:latin typeface="ＭＳ Ｐゴシック"/>
          </a:endParaRPr>
        </a:p>
      </xdr:txBody>
    </xdr:sp>
    <xdr:clientData/>
  </xdr:oneCellAnchor>
  <xdr:twoCellAnchor>
    <xdr:from>
      <xdr:col>4</xdr:col>
      <xdr:colOff>1028700</xdr:colOff>
      <xdr:row>33</xdr:row>
      <xdr:rowOff>260159</xdr:rowOff>
    </xdr:from>
    <xdr:to>
      <xdr:col>5</xdr:col>
      <xdr:colOff>73025</xdr:colOff>
      <xdr:row>33</xdr:row>
      <xdr:rowOff>260159</xdr:rowOff>
    </xdr:to>
    <xdr:cxnSp macro="">
      <xdr:nvCxnSpPr>
        <xdr:cNvPr id="109" name="直線コネクタ 108"/>
        <xdr:cNvCxnSpPr/>
      </xdr:nvCxnSpPr>
      <xdr:spPr bwMode="auto">
        <a:xfrm>
          <a:off x="5562600" y="61847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225458</xdr:rowOff>
    </xdr:from>
    <xdr:to>
      <xdr:col>4</xdr:col>
      <xdr:colOff>1117600</xdr:colOff>
      <xdr:row>33</xdr:row>
      <xdr:rowOff>273990</xdr:rowOff>
    </xdr:to>
    <xdr:cxnSp macro="">
      <xdr:nvCxnSpPr>
        <xdr:cNvPr id="110" name="直線コネクタ 109"/>
        <xdr:cNvCxnSpPr/>
      </xdr:nvCxnSpPr>
      <xdr:spPr bwMode="auto">
        <a:xfrm>
          <a:off x="5003800" y="6150008"/>
          <a:ext cx="647700" cy="48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302480</xdr:rowOff>
    </xdr:from>
    <xdr:ext cx="762000" cy="259045"/>
    <xdr:sp macro="" textlink="">
      <xdr:nvSpPr>
        <xdr:cNvPr id="111" name="人口1人当たり決算額の推移平均値テキスト445"/>
        <xdr:cNvSpPr txBox="1"/>
      </xdr:nvSpPr>
      <xdr:spPr>
        <a:xfrm>
          <a:off x="5740400" y="6912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21,380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330403</xdr:rowOff>
    </xdr:from>
    <xdr:to>
      <xdr:col>5</xdr:col>
      <xdr:colOff>34925</xdr:colOff>
      <xdr:row>36</xdr:row>
      <xdr:rowOff>89103</xdr:rowOff>
    </xdr:to>
    <xdr:sp macro="" textlink="">
      <xdr:nvSpPr>
        <xdr:cNvPr id="112" name="フローチャート : 判断 111"/>
        <xdr:cNvSpPr/>
      </xdr:nvSpPr>
      <xdr:spPr bwMode="auto">
        <a:xfrm>
          <a:off x="5600700" y="69407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225458</xdr:rowOff>
    </xdr:from>
    <xdr:to>
      <xdr:col>4</xdr:col>
      <xdr:colOff>469900</xdr:colOff>
      <xdr:row>34</xdr:row>
      <xdr:rowOff>77462</xdr:rowOff>
    </xdr:to>
    <xdr:cxnSp macro="">
      <xdr:nvCxnSpPr>
        <xdr:cNvPr id="113" name="直線コネクタ 112"/>
        <xdr:cNvCxnSpPr/>
      </xdr:nvCxnSpPr>
      <xdr:spPr bwMode="auto">
        <a:xfrm flipV="1">
          <a:off x="4305300" y="6150008"/>
          <a:ext cx="698500" cy="194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301028</xdr:rowOff>
    </xdr:from>
    <xdr:to>
      <xdr:col>4</xdr:col>
      <xdr:colOff>520700</xdr:colOff>
      <xdr:row>36</xdr:row>
      <xdr:rowOff>59728</xdr:rowOff>
    </xdr:to>
    <xdr:sp macro="" textlink="">
      <xdr:nvSpPr>
        <xdr:cNvPr id="114" name="フローチャート : 判断 113"/>
        <xdr:cNvSpPr/>
      </xdr:nvSpPr>
      <xdr:spPr bwMode="auto">
        <a:xfrm>
          <a:off x="4953000" y="691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44505</xdr:rowOff>
    </xdr:from>
    <xdr:ext cx="736600" cy="259045"/>
    <xdr:sp macro="" textlink="">
      <xdr:nvSpPr>
        <xdr:cNvPr id="115" name="テキスト ボックス 114"/>
        <xdr:cNvSpPr txBox="1"/>
      </xdr:nvSpPr>
      <xdr:spPr>
        <a:xfrm>
          <a:off x="4622800" y="6997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22,665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77462</xdr:rowOff>
    </xdr:from>
    <xdr:to>
      <xdr:col>3</xdr:col>
      <xdr:colOff>904875</xdr:colOff>
      <xdr:row>34</xdr:row>
      <xdr:rowOff>274882</xdr:rowOff>
    </xdr:to>
    <xdr:cxnSp macro="">
      <xdr:nvCxnSpPr>
        <xdr:cNvPr id="116" name="直線コネクタ 115"/>
        <xdr:cNvCxnSpPr/>
      </xdr:nvCxnSpPr>
      <xdr:spPr bwMode="auto">
        <a:xfrm flipV="1">
          <a:off x="3606800" y="6344912"/>
          <a:ext cx="698500" cy="197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285597</xdr:rowOff>
    </xdr:from>
    <xdr:to>
      <xdr:col>3</xdr:col>
      <xdr:colOff>955675</xdr:colOff>
      <xdr:row>36</xdr:row>
      <xdr:rowOff>44297</xdr:rowOff>
    </xdr:to>
    <xdr:sp macro="" textlink="">
      <xdr:nvSpPr>
        <xdr:cNvPr id="117" name="フローチャート : 判断 116"/>
        <xdr:cNvSpPr/>
      </xdr:nvSpPr>
      <xdr:spPr bwMode="auto">
        <a:xfrm>
          <a:off x="42545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29074</xdr:rowOff>
    </xdr:from>
    <xdr:ext cx="762000" cy="259045"/>
    <xdr:sp macro="" textlink="">
      <xdr:nvSpPr>
        <xdr:cNvPr id="118" name="テキスト ボックス 117"/>
        <xdr:cNvSpPr txBox="1"/>
      </xdr:nvSpPr>
      <xdr:spPr>
        <a:xfrm>
          <a:off x="3924300" y="6982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274882</xdr:rowOff>
    </xdr:from>
    <xdr:to>
      <xdr:col>3</xdr:col>
      <xdr:colOff>206375</xdr:colOff>
      <xdr:row>34</xdr:row>
      <xdr:rowOff>291867</xdr:rowOff>
    </xdr:to>
    <xdr:cxnSp macro="">
      <xdr:nvCxnSpPr>
        <xdr:cNvPr id="119" name="直線コネクタ 118"/>
        <xdr:cNvCxnSpPr/>
      </xdr:nvCxnSpPr>
      <xdr:spPr bwMode="auto">
        <a:xfrm flipV="1">
          <a:off x="2908300" y="6542332"/>
          <a:ext cx="698500" cy="16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231031</xdr:rowOff>
    </xdr:from>
    <xdr:to>
      <xdr:col>3</xdr:col>
      <xdr:colOff>257175</xdr:colOff>
      <xdr:row>35</xdr:row>
      <xdr:rowOff>332631</xdr:rowOff>
    </xdr:to>
    <xdr:sp macro="" textlink="">
      <xdr:nvSpPr>
        <xdr:cNvPr id="120" name="フローチャート : 判断 119"/>
        <xdr:cNvSpPr/>
      </xdr:nvSpPr>
      <xdr:spPr bwMode="auto">
        <a:xfrm>
          <a:off x="35560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317408</xdr:rowOff>
    </xdr:from>
    <xdr:ext cx="762000" cy="259045"/>
    <xdr:sp macro="" textlink="">
      <xdr:nvSpPr>
        <xdr:cNvPr id="121" name="テキスト ボックス 120"/>
        <xdr:cNvSpPr txBox="1"/>
      </xdr:nvSpPr>
      <xdr:spPr>
        <a:xfrm>
          <a:off x="3225800" y="692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196100</xdr:rowOff>
    </xdr:from>
    <xdr:to>
      <xdr:col>2</xdr:col>
      <xdr:colOff>692150</xdr:colOff>
      <xdr:row>35</xdr:row>
      <xdr:rowOff>297700</xdr:rowOff>
    </xdr:to>
    <xdr:sp macro="" textlink="">
      <xdr:nvSpPr>
        <xdr:cNvPr id="122" name="フローチャート : 判断 121"/>
        <xdr:cNvSpPr/>
      </xdr:nvSpPr>
      <xdr:spPr bwMode="auto">
        <a:xfrm>
          <a:off x="28575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282477</xdr:rowOff>
    </xdr:from>
    <xdr:ext cx="762000" cy="259045"/>
    <xdr:sp macro="" textlink="">
      <xdr:nvSpPr>
        <xdr:cNvPr id="123" name="テキスト ボックス 122"/>
        <xdr:cNvSpPr txBox="1"/>
      </xdr:nvSpPr>
      <xdr:spPr>
        <a:xfrm>
          <a:off x="2527300" y="68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33</xdr:row>
      <xdr:rowOff>223190</xdr:rowOff>
    </xdr:from>
    <xdr:to>
      <xdr:col>5</xdr:col>
      <xdr:colOff>34925</xdr:colOff>
      <xdr:row>33</xdr:row>
      <xdr:rowOff>324790</xdr:rowOff>
    </xdr:to>
    <xdr:sp macro="" textlink="">
      <xdr:nvSpPr>
        <xdr:cNvPr id="129" name="円/楕円 128"/>
        <xdr:cNvSpPr/>
      </xdr:nvSpPr>
      <xdr:spPr bwMode="auto">
        <a:xfrm>
          <a:off x="5600700" y="6147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156037</xdr:rowOff>
    </xdr:from>
    <xdr:ext cx="762000" cy="259045"/>
    <xdr:sp macro="" textlink="">
      <xdr:nvSpPr>
        <xdr:cNvPr id="130" name="人口1人当たり決算額の推移該当値テキスト445"/>
        <xdr:cNvSpPr txBox="1"/>
      </xdr:nvSpPr>
      <xdr:spPr>
        <a:xfrm>
          <a:off x="5740400" y="608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56,070</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174658</xdr:rowOff>
    </xdr:from>
    <xdr:to>
      <xdr:col>4</xdr:col>
      <xdr:colOff>520700</xdr:colOff>
      <xdr:row>33</xdr:row>
      <xdr:rowOff>276258</xdr:rowOff>
    </xdr:to>
    <xdr:sp macro="" textlink="">
      <xdr:nvSpPr>
        <xdr:cNvPr id="131" name="円/楕円 130"/>
        <xdr:cNvSpPr/>
      </xdr:nvSpPr>
      <xdr:spPr bwMode="auto">
        <a:xfrm>
          <a:off x="4953000" y="6099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32</xdr:row>
      <xdr:rowOff>114985</xdr:rowOff>
    </xdr:from>
    <xdr:ext cx="736600" cy="259045"/>
    <xdr:sp macro="" textlink="">
      <xdr:nvSpPr>
        <xdr:cNvPr id="132" name="テキスト ボックス 131"/>
        <xdr:cNvSpPr txBox="1"/>
      </xdr:nvSpPr>
      <xdr:spPr>
        <a:xfrm>
          <a:off x="4622800" y="5868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58,193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26662</xdr:rowOff>
    </xdr:from>
    <xdr:to>
      <xdr:col>3</xdr:col>
      <xdr:colOff>955675</xdr:colOff>
      <xdr:row>34</xdr:row>
      <xdr:rowOff>128262</xdr:rowOff>
    </xdr:to>
    <xdr:sp macro="" textlink="">
      <xdr:nvSpPr>
        <xdr:cNvPr id="133" name="円/楕円 132"/>
        <xdr:cNvSpPr/>
      </xdr:nvSpPr>
      <xdr:spPr bwMode="auto">
        <a:xfrm>
          <a:off x="4254500" y="6294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138439</xdr:rowOff>
    </xdr:from>
    <xdr:ext cx="762000" cy="259045"/>
    <xdr:sp macro="" textlink="">
      <xdr:nvSpPr>
        <xdr:cNvPr id="134" name="テキスト ボックス 133"/>
        <xdr:cNvSpPr txBox="1"/>
      </xdr:nvSpPr>
      <xdr:spPr>
        <a:xfrm>
          <a:off x="3924300" y="606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49,667</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224081</xdr:rowOff>
    </xdr:from>
    <xdr:to>
      <xdr:col>3</xdr:col>
      <xdr:colOff>257175</xdr:colOff>
      <xdr:row>34</xdr:row>
      <xdr:rowOff>325681</xdr:rowOff>
    </xdr:to>
    <xdr:sp macro="" textlink="">
      <xdr:nvSpPr>
        <xdr:cNvPr id="135" name="円/楕円 134"/>
        <xdr:cNvSpPr/>
      </xdr:nvSpPr>
      <xdr:spPr bwMode="auto">
        <a:xfrm>
          <a:off x="3556000" y="6491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335858</xdr:rowOff>
    </xdr:from>
    <xdr:ext cx="762000" cy="259045"/>
    <xdr:sp macro="" textlink="">
      <xdr:nvSpPr>
        <xdr:cNvPr id="136" name="テキスト ボックス 135"/>
        <xdr:cNvSpPr txBox="1"/>
      </xdr:nvSpPr>
      <xdr:spPr>
        <a:xfrm>
          <a:off x="3225800" y="626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41,031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241067</xdr:rowOff>
    </xdr:from>
    <xdr:to>
      <xdr:col>2</xdr:col>
      <xdr:colOff>692150</xdr:colOff>
      <xdr:row>34</xdr:row>
      <xdr:rowOff>342667</xdr:rowOff>
    </xdr:to>
    <xdr:sp macro="" textlink="">
      <xdr:nvSpPr>
        <xdr:cNvPr id="137" name="円/楕円 136"/>
        <xdr:cNvSpPr/>
      </xdr:nvSpPr>
      <xdr:spPr bwMode="auto">
        <a:xfrm>
          <a:off x="2857500" y="6508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9943</xdr:rowOff>
    </xdr:from>
    <xdr:ext cx="762000" cy="259045"/>
    <xdr:sp macro="" textlink="">
      <xdr:nvSpPr>
        <xdr:cNvPr id="138" name="テキスト ボックス 137"/>
        <xdr:cNvSpPr txBox="1"/>
      </xdr:nvSpPr>
      <xdr:spPr>
        <a:xfrm>
          <a:off x="2527300" y="627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40,288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神奈川県箱根町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12,017
11,730
92.86
9,977,137
9,502,233
434,720
5,835,197
6,014,902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92.3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58,722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45128</xdr:rowOff>
    </xdr:from>
    <xdr:to>
      <xdr:col>6</xdr:col>
      <xdr:colOff>510540</xdr:colOff>
      <xdr:row>39</xdr:row>
      <xdr:rowOff>41059</xdr:rowOff>
    </xdr:to>
    <xdr:cxnSp macro="">
      <xdr:nvCxnSpPr>
        <xdr:cNvPr id="56" name="直線コネクタ 55"/>
        <xdr:cNvCxnSpPr/>
      </xdr:nvCxnSpPr>
      <xdr:spPr>
        <a:xfrm flipV="1">
          <a:off x="4633595" y="5360078"/>
          <a:ext cx="1270" cy="136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44886</xdr:rowOff>
    </xdr:from>
    <xdr:ext cx="534377" cy="259045"/>
    <xdr:sp macro="" textlink="">
      <xdr:nvSpPr>
        <xdr:cNvPr id="57" name="人件費最小値テキスト"/>
        <xdr:cNvSpPr txBox="1"/>
      </xdr:nvSpPr>
      <xdr:spPr>
        <a:xfrm>
          <a:off x="4686300" y="673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50,445</a:t>
          </a:r>
          <a:endParaRPr kumimoji="1" lang="ja-JP" altLang="en-US" sz="1000" b="1">
            <a:latin typeface="ＭＳ Ｐゴシック"/>
          </a:endParaRPr>
        </a:p>
      </xdr:txBody>
    </xdr:sp>
    <xdr:clientData/>
  </xdr:oneCellAnchor>
  <xdr:twoCellAnchor>
    <xdr:from>
      <xdr:col>6</xdr:col>
      <xdr:colOff>422275</xdr:colOff>
      <xdr:row>39</xdr:row>
      <xdr:rowOff>41059</xdr:rowOff>
    </xdr:from>
    <xdr:to>
      <xdr:col>6</xdr:col>
      <xdr:colOff>600075</xdr:colOff>
      <xdr:row>39</xdr:row>
      <xdr:rowOff>41059</xdr:rowOff>
    </xdr:to>
    <xdr:cxnSp macro="">
      <xdr:nvCxnSpPr>
        <xdr:cNvPr id="58" name="直線コネクタ 57"/>
        <xdr:cNvCxnSpPr/>
      </xdr:nvCxnSpPr>
      <xdr:spPr>
        <a:xfrm>
          <a:off x="4546600" y="672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163255</xdr:rowOff>
    </xdr:from>
    <xdr:ext cx="599010" cy="259045"/>
    <xdr:sp macro="" textlink="">
      <xdr:nvSpPr>
        <xdr:cNvPr id="59" name="人件費最大値テキスト"/>
        <xdr:cNvSpPr txBox="1"/>
      </xdr:nvSpPr>
      <xdr:spPr>
        <a:xfrm>
          <a:off x="4686300" y="51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229,911</a:t>
          </a:r>
          <a:endParaRPr kumimoji="1" lang="ja-JP" altLang="en-US" sz="1000" b="1">
            <a:latin typeface="ＭＳ Ｐゴシック"/>
          </a:endParaRPr>
        </a:p>
      </xdr:txBody>
    </xdr:sp>
    <xdr:clientData/>
  </xdr:oneCellAnchor>
  <xdr:twoCellAnchor>
    <xdr:from>
      <xdr:col>6</xdr:col>
      <xdr:colOff>422275</xdr:colOff>
      <xdr:row>31</xdr:row>
      <xdr:rowOff>45128</xdr:rowOff>
    </xdr:from>
    <xdr:to>
      <xdr:col>6</xdr:col>
      <xdr:colOff>600075</xdr:colOff>
      <xdr:row>31</xdr:row>
      <xdr:rowOff>45128</xdr:rowOff>
    </xdr:to>
    <xdr:cxnSp macro="">
      <xdr:nvCxnSpPr>
        <xdr:cNvPr id="60" name="直線コネクタ 59"/>
        <xdr:cNvCxnSpPr/>
      </xdr:nvCxnSpPr>
      <xdr:spPr>
        <a:xfrm>
          <a:off x="4546600" y="53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26223</xdr:rowOff>
    </xdr:from>
    <xdr:to>
      <xdr:col>6</xdr:col>
      <xdr:colOff>511175</xdr:colOff>
      <xdr:row>31</xdr:row>
      <xdr:rowOff>45128</xdr:rowOff>
    </xdr:to>
    <xdr:cxnSp macro="">
      <xdr:nvCxnSpPr>
        <xdr:cNvPr id="61" name="直線コネクタ 60"/>
        <xdr:cNvCxnSpPr/>
      </xdr:nvCxnSpPr>
      <xdr:spPr>
        <a:xfrm>
          <a:off x="3797300" y="5341173"/>
          <a:ext cx="838200" cy="1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43042</xdr:rowOff>
    </xdr:from>
    <xdr:ext cx="534377" cy="259045"/>
    <xdr:sp macro="" textlink="">
      <xdr:nvSpPr>
        <xdr:cNvPr id="62" name="人件費平均値テキスト"/>
        <xdr:cNvSpPr txBox="1"/>
      </xdr:nvSpPr>
      <xdr:spPr>
        <a:xfrm>
          <a:off x="4686300" y="638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85,687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64615</xdr:rowOff>
    </xdr:from>
    <xdr:to>
      <xdr:col>6</xdr:col>
      <xdr:colOff>561975</xdr:colOff>
      <xdr:row>37</xdr:row>
      <xdr:rowOff>166215</xdr:rowOff>
    </xdr:to>
    <xdr:sp macro="" textlink="">
      <xdr:nvSpPr>
        <xdr:cNvPr id="63" name="フローチャート : 判断 62"/>
        <xdr:cNvSpPr/>
      </xdr:nvSpPr>
      <xdr:spPr>
        <a:xfrm>
          <a:off x="45847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26223</xdr:rowOff>
    </xdr:from>
    <xdr:to>
      <xdr:col>5</xdr:col>
      <xdr:colOff>358775</xdr:colOff>
      <xdr:row>31</xdr:row>
      <xdr:rowOff>27275</xdr:rowOff>
    </xdr:to>
    <xdr:cxnSp macro="">
      <xdr:nvCxnSpPr>
        <xdr:cNvPr id="64" name="直線コネクタ 63"/>
        <xdr:cNvCxnSpPr/>
      </xdr:nvCxnSpPr>
      <xdr:spPr>
        <a:xfrm flipV="1">
          <a:off x="2908300" y="5341173"/>
          <a:ext cx="8890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42281</xdr:rowOff>
    </xdr:from>
    <xdr:to>
      <xdr:col>5</xdr:col>
      <xdr:colOff>409575</xdr:colOff>
      <xdr:row>37</xdr:row>
      <xdr:rowOff>143881</xdr:rowOff>
    </xdr:to>
    <xdr:sp macro="" textlink="">
      <xdr:nvSpPr>
        <xdr:cNvPr id="65" name="フローチャート : 判断 64"/>
        <xdr:cNvSpPr/>
      </xdr:nvSpPr>
      <xdr:spPr>
        <a:xfrm>
          <a:off x="3746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135008</xdr:rowOff>
    </xdr:from>
    <xdr:ext cx="534377" cy="259045"/>
    <xdr:sp macro="" textlink="">
      <xdr:nvSpPr>
        <xdr:cNvPr id="66" name="テキスト ボックス 65"/>
        <xdr:cNvSpPr txBox="1"/>
      </xdr:nvSpPr>
      <xdr:spPr>
        <a:xfrm>
          <a:off x="3530111" y="647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88,618</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27275</xdr:rowOff>
    </xdr:from>
    <xdr:to>
      <xdr:col>4</xdr:col>
      <xdr:colOff>155575</xdr:colOff>
      <xdr:row>31</xdr:row>
      <xdr:rowOff>40114</xdr:rowOff>
    </xdr:to>
    <xdr:cxnSp macro="">
      <xdr:nvCxnSpPr>
        <xdr:cNvPr id="67" name="直線コネクタ 66"/>
        <xdr:cNvCxnSpPr/>
      </xdr:nvCxnSpPr>
      <xdr:spPr>
        <a:xfrm flipV="1">
          <a:off x="2019300" y="5342225"/>
          <a:ext cx="889000" cy="1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34836</xdr:rowOff>
    </xdr:from>
    <xdr:to>
      <xdr:col>4</xdr:col>
      <xdr:colOff>206375</xdr:colOff>
      <xdr:row>37</xdr:row>
      <xdr:rowOff>136436</xdr:rowOff>
    </xdr:to>
    <xdr:sp macro="" textlink="">
      <xdr:nvSpPr>
        <xdr:cNvPr id="68" name="フローチャート : 判断 67"/>
        <xdr:cNvSpPr/>
      </xdr:nvSpPr>
      <xdr:spPr>
        <a:xfrm>
          <a:off x="2857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127563</xdr:rowOff>
    </xdr:from>
    <xdr:ext cx="534377" cy="259045"/>
    <xdr:sp macro="" textlink="">
      <xdr:nvSpPr>
        <xdr:cNvPr id="69" name="テキスト ボックス 68"/>
        <xdr:cNvSpPr txBox="1"/>
      </xdr:nvSpPr>
      <xdr:spPr>
        <a:xfrm>
          <a:off x="2641111" y="647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170866</xdr:rowOff>
    </xdr:from>
    <xdr:to>
      <xdr:col>2</xdr:col>
      <xdr:colOff>638175</xdr:colOff>
      <xdr:row>31</xdr:row>
      <xdr:rowOff>40114</xdr:rowOff>
    </xdr:to>
    <xdr:cxnSp macro="">
      <xdr:nvCxnSpPr>
        <xdr:cNvPr id="70" name="直線コネクタ 69"/>
        <xdr:cNvCxnSpPr/>
      </xdr:nvCxnSpPr>
      <xdr:spPr>
        <a:xfrm>
          <a:off x="1130300" y="5314366"/>
          <a:ext cx="889000" cy="4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52012</xdr:rowOff>
    </xdr:from>
    <xdr:to>
      <xdr:col>3</xdr:col>
      <xdr:colOff>3175</xdr:colOff>
      <xdr:row>37</xdr:row>
      <xdr:rowOff>153612</xdr:rowOff>
    </xdr:to>
    <xdr:sp macro="" textlink="">
      <xdr:nvSpPr>
        <xdr:cNvPr id="71" name="フローチャート : 判断 70"/>
        <xdr:cNvSpPr/>
      </xdr:nvSpPr>
      <xdr:spPr>
        <a:xfrm>
          <a:off x="1968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144739</xdr:rowOff>
    </xdr:from>
    <xdr:ext cx="534377" cy="259045"/>
    <xdr:sp macro="" textlink="">
      <xdr:nvSpPr>
        <xdr:cNvPr id="72" name="テキスト ボックス 71"/>
        <xdr:cNvSpPr txBox="1"/>
      </xdr:nvSpPr>
      <xdr:spPr>
        <a:xfrm>
          <a:off x="1752111" y="648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38052</xdr:rowOff>
    </xdr:from>
    <xdr:to>
      <xdr:col>1</xdr:col>
      <xdr:colOff>485775</xdr:colOff>
      <xdr:row>37</xdr:row>
      <xdr:rowOff>139652</xdr:rowOff>
    </xdr:to>
    <xdr:sp macro="" textlink="">
      <xdr:nvSpPr>
        <xdr:cNvPr id="73" name="フローチャート : 判断 72"/>
        <xdr:cNvSpPr/>
      </xdr:nvSpPr>
      <xdr:spPr>
        <a:xfrm>
          <a:off x="1079500" y="63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130779</xdr:rowOff>
    </xdr:from>
    <xdr:ext cx="534377" cy="259045"/>
    <xdr:sp macro="" textlink="">
      <xdr:nvSpPr>
        <xdr:cNvPr id="74" name="テキスト ボックス 73"/>
        <xdr:cNvSpPr txBox="1"/>
      </xdr:nvSpPr>
      <xdr:spPr>
        <a:xfrm>
          <a:off x="863111" y="647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30</xdr:row>
      <xdr:rowOff>165778</xdr:rowOff>
    </xdr:from>
    <xdr:to>
      <xdr:col>6</xdr:col>
      <xdr:colOff>561975</xdr:colOff>
      <xdr:row>31</xdr:row>
      <xdr:rowOff>95928</xdr:rowOff>
    </xdr:to>
    <xdr:sp macro="" textlink="">
      <xdr:nvSpPr>
        <xdr:cNvPr id="80" name="円/楕円 79"/>
        <xdr:cNvSpPr/>
      </xdr:nvSpPr>
      <xdr:spPr>
        <a:xfrm>
          <a:off x="4584700" y="530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118805</xdr:rowOff>
    </xdr:from>
    <xdr:ext cx="599010" cy="259045"/>
    <xdr:sp macro="" textlink="">
      <xdr:nvSpPr>
        <xdr:cNvPr id="81" name="人件費該当値テキスト"/>
        <xdr:cNvSpPr txBox="1"/>
      </xdr:nvSpPr>
      <xdr:spPr>
        <a:xfrm>
          <a:off x="4686300" y="5262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229,911</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146873</xdr:rowOff>
    </xdr:from>
    <xdr:to>
      <xdr:col>5</xdr:col>
      <xdr:colOff>409575</xdr:colOff>
      <xdr:row>31</xdr:row>
      <xdr:rowOff>77023</xdr:rowOff>
    </xdr:to>
    <xdr:sp macro="" textlink="">
      <xdr:nvSpPr>
        <xdr:cNvPr id="82" name="円/楕円 81"/>
        <xdr:cNvSpPr/>
      </xdr:nvSpPr>
      <xdr:spPr>
        <a:xfrm>
          <a:off x="3746500" y="529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29</xdr:row>
      <xdr:rowOff>93550</xdr:rowOff>
    </xdr:from>
    <xdr:ext cx="599010" cy="259045"/>
    <xdr:sp macro="" textlink="">
      <xdr:nvSpPr>
        <xdr:cNvPr id="83" name="テキスト ボックス 82"/>
        <xdr:cNvSpPr txBox="1"/>
      </xdr:nvSpPr>
      <xdr:spPr>
        <a:xfrm>
          <a:off x="3497794" y="5065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232,392</a:t>
          </a:r>
          <a:endParaRPr kumimoji="1" lang="ja-JP" altLang="en-US" sz="1000" b="1">
            <a:solidFill>
              <a:srgbClr val="FF0000"/>
            </a:solidFill>
            <a:latin typeface="ＭＳ Ｐゴシック"/>
          </a:endParaRPr>
        </a:p>
      </xdr:txBody>
    </xdr:sp>
    <xdr:clientData/>
  </xdr:oneCellAnchor>
  <xdr:twoCellAnchor>
    <xdr:from>
      <xdr:col>4</xdr:col>
      <xdr:colOff>104775</xdr:colOff>
      <xdr:row>30</xdr:row>
      <xdr:rowOff>147925</xdr:rowOff>
    </xdr:from>
    <xdr:to>
      <xdr:col>4</xdr:col>
      <xdr:colOff>206375</xdr:colOff>
      <xdr:row>31</xdr:row>
      <xdr:rowOff>78075</xdr:rowOff>
    </xdr:to>
    <xdr:sp macro="" textlink="">
      <xdr:nvSpPr>
        <xdr:cNvPr id="84" name="円/楕円 83"/>
        <xdr:cNvSpPr/>
      </xdr:nvSpPr>
      <xdr:spPr>
        <a:xfrm>
          <a:off x="2857500" y="529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29</xdr:row>
      <xdr:rowOff>94602</xdr:rowOff>
    </xdr:from>
    <xdr:ext cx="599010" cy="259045"/>
    <xdr:sp macro="" textlink="">
      <xdr:nvSpPr>
        <xdr:cNvPr id="85" name="テキスト ボックス 84"/>
        <xdr:cNvSpPr txBox="1"/>
      </xdr:nvSpPr>
      <xdr:spPr>
        <a:xfrm>
          <a:off x="2608794" y="506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232,254</a:t>
          </a:r>
          <a:endParaRPr kumimoji="1" lang="ja-JP" altLang="en-US" sz="1000" b="1">
            <a:solidFill>
              <a:srgbClr val="FF0000"/>
            </a:solidFill>
            <a:latin typeface="ＭＳ Ｐゴシック"/>
          </a:endParaRPr>
        </a:p>
      </xdr:txBody>
    </xdr:sp>
    <xdr:clientData/>
  </xdr:oneCellAnchor>
  <xdr:twoCellAnchor>
    <xdr:from>
      <xdr:col>2</xdr:col>
      <xdr:colOff>587375</xdr:colOff>
      <xdr:row>30</xdr:row>
      <xdr:rowOff>160764</xdr:rowOff>
    </xdr:from>
    <xdr:to>
      <xdr:col>3</xdr:col>
      <xdr:colOff>3175</xdr:colOff>
      <xdr:row>31</xdr:row>
      <xdr:rowOff>90914</xdr:rowOff>
    </xdr:to>
    <xdr:sp macro="" textlink="">
      <xdr:nvSpPr>
        <xdr:cNvPr id="86" name="円/楕円 85"/>
        <xdr:cNvSpPr/>
      </xdr:nvSpPr>
      <xdr:spPr>
        <a:xfrm>
          <a:off x="1968500" y="530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29</xdr:row>
      <xdr:rowOff>107441</xdr:rowOff>
    </xdr:from>
    <xdr:ext cx="599010" cy="259045"/>
    <xdr:sp macro="" textlink="">
      <xdr:nvSpPr>
        <xdr:cNvPr id="87" name="テキスト ボックス 86"/>
        <xdr:cNvSpPr txBox="1"/>
      </xdr:nvSpPr>
      <xdr:spPr>
        <a:xfrm>
          <a:off x="1719794" y="5079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230,569</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120066</xdr:rowOff>
    </xdr:from>
    <xdr:to>
      <xdr:col>1</xdr:col>
      <xdr:colOff>485775</xdr:colOff>
      <xdr:row>31</xdr:row>
      <xdr:rowOff>50216</xdr:rowOff>
    </xdr:to>
    <xdr:sp macro="" textlink="">
      <xdr:nvSpPr>
        <xdr:cNvPr id="88" name="円/楕円 87"/>
        <xdr:cNvSpPr/>
      </xdr:nvSpPr>
      <xdr:spPr>
        <a:xfrm>
          <a:off x="1079500" y="526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29</xdr:row>
      <xdr:rowOff>66743</xdr:rowOff>
    </xdr:from>
    <xdr:ext cx="599010" cy="259045"/>
    <xdr:sp macro="" textlink="">
      <xdr:nvSpPr>
        <xdr:cNvPr id="89" name="テキスト ボックス 88"/>
        <xdr:cNvSpPr txBox="1"/>
      </xdr:nvSpPr>
      <xdr:spPr>
        <a:xfrm>
          <a:off x="830794" y="5038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235,910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45,314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38572</xdr:rowOff>
    </xdr:from>
    <xdr:to>
      <xdr:col>6</xdr:col>
      <xdr:colOff>510540</xdr:colOff>
      <xdr:row>57</xdr:row>
      <xdr:rowOff>147166</xdr:rowOff>
    </xdr:to>
    <xdr:cxnSp macro="">
      <xdr:nvCxnSpPr>
        <xdr:cNvPr id="111" name="直線コネクタ 110"/>
        <xdr:cNvCxnSpPr/>
      </xdr:nvCxnSpPr>
      <xdr:spPr>
        <a:xfrm flipV="1">
          <a:off x="4633595" y="8611072"/>
          <a:ext cx="1270" cy="1308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150993</xdr:rowOff>
    </xdr:from>
    <xdr:ext cx="534377" cy="259045"/>
    <xdr:sp macro="" textlink="">
      <xdr:nvSpPr>
        <xdr:cNvPr id="112" name="物件費最小値テキスト"/>
        <xdr:cNvSpPr txBox="1"/>
      </xdr:nvSpPr>
      <xdr:spPr>
        <a:xfrm>
          <a:off x="4686300" y="992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35,867</a:t>
          </a:r>
          <a:endParaRPr kumimoji="1" lang="ja-JP" altLang="en-US" sz="1000" b="1">
            <a:latin typeface="ＭＳ Ｐゴシック"/>
          </a:endParaRPr>
        </a:p>
      </xdr:txBody>
    </xdr:sp>
    <xdr:clientData/>
  </xdr:oneCellAnchor>
  <xdr:twoCellAnchor>
    <xdr:from>
      <xdr:col>6</xdr:col>
      <xdr:colOff>422275</xdr:colOff>
      <xdr:row>57</xdr:row>
      <xdr:rowOff>147166</xdr:rowOff>
    </xdr:from>
    <xdr:to>
      <xdr:col>6</xdr:col>
      <xdr:colOff>600075</xdr:colOff>
      <xdr:row>57</xdr:row>
      <xdr:rowOff>147166</xdr:rowOff>
    </xdr:to>
    <xdr:cxnSp macro="">
      <xdr:nvCxnSpPr>
        <xdr:cNvPr id="113" name="直線コネクタ 112"/>
        <xdr:cNvCxnSpPr/>
      </xdr:nvCxnSpPr>
      <xdr:spPr>
        <a:xfrm>
          <a:off x="4546600" y="991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156699</xdr:rowOff>
    </xdr:from>
    <xdr:ext cx="599010" cy="259045"/>
    <xdr:sp macro="" textlink="">
      <xdr:nvSpPr>
        <xdr:cNvPr id="114" name="物件費最大値テキスト"/>
        <xdr:cNvSpPr txBox="1"/>
      </xdr:nvSpPr>
      <xdr:spPr>
        <a:xfrm>
          <a:off x="4686300" y="838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322,119</a:t>
          </a:r>
          <a:endParaRPr kumimoji="1" lang="ja-JP" altLang="en-US" sz="1000" b="1">
            <a:latin typeface="ＭＳ Ｐゴシック"/>
          </a:endParaRPr>
        </a:p>
      </xdr:txBody>
    </xdr:sp>
    <xdr:clientData/>
  </xdr:oneCellAnchor>
  <xdr:twoCellAnchor>
    <xdr:from>
      <xdr:col>6</xdr:col>
      <xdr:colOff>422275</xdr:colOff>
      <xdr:row>50</xdr:row>
      <xdr:rowOff>38572</xdr:rowOff>
    </xdr:from>
    <xdr:to>
      <xdr:col>6</xdr:col>
      <xdr:colOff>600075</xdr:colOff>
      <xdr:row>50</xdr:row>
      <xdr:rowOff>38572</xdr:rowOff>
    </xdr:to>
    <xdr:cxnSp macro="">
      <xdr:nvCxnSpPr>
        <xdr:cNvPr id="115" name="直線コネクタ 114"/>
        <xdr:cNvCxnSpPr/>
      </xdr:nvCxnSpPr>
      <xdr:spPr>
        <a:xfrm>
          <a:off x="4546600" y="861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144505</xdr:rowOff>
    </xdr:from>
    <xdr:to>
      <xdr:col>6</xdr:col>
      <xdr:colOff>511175</xdr:colOff>
      <xdr:row>54</xdr:row>
      <xdr:rowOff>9019</xdr:rowOff>
    </xdr:to>
    <xdr:cxnSp macro="">
      <xdr:nvCxnSpPr>
        <xdr:cNvPr id="116" name="直線コネクタ 115"/>
        <xdr:cNvCxnSpPr/>
      </xdr:nvCxnSpPr>
      <xdr:spPr>
        <a:xfrm flipV="1">
          <a:off x="3797300" y="9231355"/>
          <a:ext cx="838200" cy="3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36526</xdr:rowOff>
    </xdr:from>
    <xdr:ext cx="534377" cy="259045"/>
    <xdr:sp macro="" textlink="">
      <xdr:nvSpPr>
        <xdr:cNvPr id="117" name="物件費平均値テキスト"/>
        <xdr:cNvSpPr txBox="1"/>
      </xdr:nvSpPr>
      <xdr:spPr>
        <a:xfrm>
          <a:off x="4686300" y="9637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81,737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58099</xdr:rowOff>
    </xdr:from>
    <xdr:to>
      <xdr:col>6</xdr:col>
      <xdr:colOff>561975</xdr:colOff>
      <xdr:row>56</xdr:row>
      <xdr:rowOff>159699</xdr:rowOff>
    </xdr:to>
    <xdr:sp macro="" textlink="">
      <xdr:nvSpPr>
        <xdr:cNvPr id="118" name="フローチャート : 判断 117"/>
        <xdr:cNvSpPr/>
      </xdr:nvSpPr>
      <xdr:spPr>
        <a:xfrm>
          <a:off x="45847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9019</xdr:rowOff>
    </xdr:from>
    <xdr:to>
      <xdr:col>5</xdr:col>
      <xdr:colOff>358775</xdr:colOff>
      <xdr:row>54</xdr:row>
      <xdr:rowOff>141319</xdr:rowOff>
    </xdr:to>
    <xdr:cxnSp macro="">
      <xdr:nvCxnSpPr>
        <xdr:cNvPr id="119" name="直線コネクタ 118"/>
        <xdr:cNvCxnSpPr/>
      </xdr:nvCxnSpPr>
      <xdr:spPr>
        <a:xfrm flipV="1">
          <a:off x="2908300" y="9267319"/>
          <a:ext cx="889000" cy="13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67887</xdr:rowOff>
    </xdr:from>
    <xdr:to>
      <xdr:col>5</xdr:col>
      <xdr:colOff>409575</xdr:colOff>
      <xdr:row>56</xdr:row>
      <xdr:rowOff>169487</xdr:rowOff>
    </xdr:to>
    <xdr:sp macro="" textlink="">
      <xdr:nvSpPr>
        <xdr:cNvPr id="120" name="フローチャート : 判断 119"/>
        <xdr:cNvSpPr/>
      </xdr:nvSpPr>
      <xdr:spPr>
        <a:xfrm>
          <a:off x="3746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160614</xdr:rowOff>
    </xdr:from>
    <xdr:ext cx="534377" cy="259045"/>
    <xdr:sp macro="" textlink="">
      <xdr:nvSpPr>
        <xdr:cNvPr id="121" name="テキスト ボックス 120"/>
        <xdr:cNvSpPr txBox="1"/>
      </xdr:nvSpPr>
      <xdr:spPr>
        <a:xfrm>
          <a:off x="3530111" y="976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79,596</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125829</xdr:rowOff>
    </xdr:from>
    <xdr:to>
      <xdr:col>4</xdr:col>
      <xdr:colOff>155575</xdr:colOff>
      <xdr:row>54</xdr:row>
      <xdr:rowOff>141319</xdr:rowOff>
    </xdr:to>
    <xdr:cxnSp macro="">
      <xdr:nvCxnSpPr>
        <xdr:cNvPr id="122" name="直線コネクタ 121"/>
        <xdr:cNvCxnSpPr/>
      </xdr:nvCxnSpPr>
      <xdr:spPr>
        <a:xfrm>
          <a:off x="2019300" y="9384129"/>
          <a:ext cx="889000" cy="1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87570</xdr:rowOff>
    </xdr:from>
    <xdr:to>
      <xdr:col>4</xdr:col>
      <xdr:colOff>206375</xdr:colOff>
      <xdr:row>57</xdr:row>
      <xdr:rowOff>17720</xdr:rowOff>
    </xdr:to>
    <xdr:sp macro="" textlink="">
      <xdr:nvSpPr>
        <xdr:cNvPr id="123" name="フローチャート : 判断 122"/>
        <xdr:cNvSpPr/>
      </xdr:nvSpPr>
      <xdr:spPr>
        <a:xfrm>
          <a:off x="2857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8847</xdr:rowOff>
    </xdr:from>
    <xdr:ext cx="534377" cy="259045"/>
    <xdr:sp macro="" textlink="">
      <xdr:nvSpPr>
        <xdr:cNvPr id="124" name="テキスト ボックス 123"/>
        <xdr:cNvSpPr txBox="1"/>
      </xdr:nvSpPr>
      <xdr:spPr>
        <a:xfrm>
          <a:off x="2641111" y="978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125829</xdr:rowOff>
    </xdr:from>
    <xdr:to>
      <xdr:col>2</xdr:col>
      <xdr:colOff>638175</xdr:colOff>
      <xdr:row>54</xdr:row>
      <xdr:rowOff>139074</xdr:rowOff>
    </xdr:to>
    <xdr:cxnSp macro="">
      <xdr:nvCxnSpPr>
        <xdr:cNvPr id="125" name="直線コネクタ 124"/>
        <xdr:cNvCxnSpPr/>
      </xdr:nvCxnSpPr>
      <xdr:spPr>
        <a:xfrm flipV="1">
          <a:off x="1130300" y="9384129"/>
          <a:ext cx="889000" cy="1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106759</xdr:rowOff>
    </xdr:from>
    <xdr:to>
      <xdr:col>3</xdr:col>
      <xdr:colOff>3175</xdr:colOff>
      <xdr:row>57</xdr:row>
      <xdr:rowOff>36909</xdr:rowOff>
    </xdr:to>
    <xdr:sp macro="" textlink="">
      <xdr:nvSpPr>
        <xdr:cNvPr id="126" name="フローチャート : 判断 125"/>
        <xdr:cNvSpPr/>
      </xdr:nvSpPr>
      <xdr:spPr>
        <a:xfrm>
          <a:off x="1968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28036</xdr:rowOff>
    </xdr:from>
    <xdr:ext cx="534377" cy="259045"/>
    <xdr:sp macro="" textlink="">
      <xdr:nvSpPr>
        <xdr:cNvPr id="127" name="テキスト ボックス 126"/>
        <xdr:cNvSpPr txBox="1"/>
      </xdr:nvSpPr>
      <xdr:spPr>
        <a:xfrm>
          <a:off x="1752111" y="980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117306</xdr:rowOff>
    </xdr:from>
    <xdr:to>
      <xdr:col>1</xdr:col>
      <xdr:colOff>485775</xdr:colOff>
      <xdr:row>57</xdr:row>
      <xdr:rowOff>47456</xdr:rowOff>
    </xdr:to>
    <xdr:sp macro="" textlink="">
      <xdr:nvSpPr>
        <xdr:cNvPr id="128" name="フローチャート : 判断 127"/>
        <xdr:cNvSpPr/>
      </xdr:nvSpPr>
      <xdr:spPr>
        <a:xfrm>
          <a:off x="1079500" y="971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38583</xdr:rowOff>
    </xdr:from>
    <xdr:ext cx="534377" cy="259045"/>
    <xdr:sp macro="" textlink="">
      <xdr:nvSpPr>
        <xdr:cNvPr id="129" name="テキスト ボックス 128"/>
        <xdr:cNvSpPr txBox="1"/>
      </xdr:nvSpPr>
      <xdr:spPr>
        <a:xfrm>
          <a:off x="863111" y="981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53</xdr:row>
      <xdr:rowOff>93705</xdr:rowOff>
    </xdr:from>
    <xdr:to>
      <xdr:col>6</xdr:col>
      <xdr:colOff>561975</xdr:colOff>
      <xdr:row>54</xdr:row>
      <xdr:rowOff>23855</xdr:rowOff>
    </xdr:to>
    <xdr:sp macro="" textlink="">
      <xdr:nvSpPr>
        <xdr:cNvPr id="135" name="円/楕円 134"/>
        <xdr:cNvSpPr/>
      </xdr:nvSpPr>
      <xdr:spPr>
        <a:xfrm>
          <a:off x="4584700" y="918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116582</xdr:rowOff>
    </xdr:from>
    <xdr:ext cx="599010" cy="259045"/>
    <xdr:sp macro="" textlink="">
      <xdr:nvSpPr>
        <xdr:cNvPr id="136" name="物件費該当値テキスト"/>
        <xdr:cNvSpPr txBox="1"/>
      </xdr:nvSpPr>
      <xdr:spPr>
        <a:xfrm>
          <a:off x="4686300" y="9031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186,449</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129669</xdr:rowOff>
    </xdr:from>
    <xdr:to>
      <xdr:col>5</xdr:col>
      <xdr:colOff>409575</xdr:colOff>
      <xdr:row>54</xdr:row>
      <xdr:rowOff>59819</xdr:rowOff>
    </xdr:to>
    <xdr:sp macro="" textlink="">
      <xdr:nvSpPr>
        <xdr:cNvPr id="137" name="円/楕円 136"/>
        <xdr:cNvSpPr/>
      </xdr:nvSpPr>
      <xdr:spPr>
        <a:xfrm>
          <a:off x="3746500" y="921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52</xdr:row>
      <xdr:rowOff>76346</xdr:rowOff>
    </xdr:from>
    <xdr:ext cx="599010" cy="259045"/>
    <xdr:sp macro="" textlink="">
      <xdr:nvSpPr>
        <xdr:cNvPr id="138" name="テキスト ボックス 137"/>
        <xdr:cNvSpPr txBox="1"/>
      </xdr:nvSpPr>
      <xdr:spPr>
        <a:xfrm>
          <a:off x="3497794" y="8991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178,583</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90519</xdr:rowOff>
    </xdr:from>
    <xdr:to>
      <xdr:col>4</xdr:col>
      <xdr:colOff>206375</xdr:colOff>
      <xdr:row>55</xdr:row>
      <xdr:rowOff>20669</xdr:rowOff>
    </xdr:to>
    <xdr:sp macro="" textlink="">
      <xdr:nvSpPr>
        <xdr:cNvPr id="139" name="円/楕円 138"/>
        <xdr:cNvSpPr/>
      </xdr:nvSpPr>
      <xdr:spPr>
        <a:xfrm>
          <a:off x="2857500" y="934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37196</xdr:rowOff>
    </xdr:from>
    <xdr:ext cx="599010" cy="259045"/>
    <xdr:sp macro="" textlink="">
      <xdr:nvSpPr>
        <xdr:cNvPr id="140" name="テキスト ボックス 139"/>
        <xdr:cNvSpPr txBox="1"/>
      </xdr:nvSpPr>
      <xdr:spPr>
        <a:xfrm>
          <a:off x="2608794" y="912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149,646</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75029</xdr:rowOff>
    </xdr:from>
    <xdr:to>
      <xdr:col>3</xdr:col>
      <xdr:colOff>3175</xdr:colOff>
      <xdr:row>55</xdr:row>
      <xdr:rowOff>5179</xdr:rowOff>
    </xdr:to>
    <xdr:sp macro="" textlink="">
      <xdr:nvSpPr>
        <xdr:cNvPr id="141" name="円/楕円 140"/>
        <xdr:cNvSpPr/>
      </xdr:nvSpPr>
      <xdr:spPr>
        <a:xfrm>
          <a:off x="1968500" y="933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21706</xdr:rowOff>
    </xdr:from>
    <xdr:ext cx="599010" cy="259045"/>
    <xdr:sp macro="" textlink="">
      <xdr:nvSpPr>
        <xdr:cNvPr id="142" name="テキスト ボックス 141"/>
        <xdr:cNvSpPr txBox="1"/>
      </xdr:nvSpPr>
      <xdr:spPr>
        <a:xfrm>
          <a:off x="1719794" y="9108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153,034</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88274</xdr:rowOff>
    </xdr:from>
    <xdr:to>
      <xdr:col>1</xdr:col>
      <xdr:colOff>485775</xdr:colOff>
      <xdr:row>55</xdr:row>
      <xdr:rowOff>18424</xdr:rowOff>
    </xdr:to>
    <xdr:sp macro="" textlink="">
      <xdr:nvSpPr>
        <xdr:cNvPr id="143" name="円/楕円 142"/>
        <xdr:cNvSpPr/>
      </xdr:nvSpPr>
      <xdr:spPr>
        <a:xfrm>
          <a:off x="1079500" y="934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34951</xdr:rowOff>
    </xdr:from>
    <xdr:ext cx="599010" cy="259045"/>
    <xdr:sp macro="" textlink="">
      <xdr:nvSpPr>
        <xdr:cNvPr id="144" name="テキスト ボックス 143"/>
        <xdr:cNvSpPr txBox="1"/>
      </xdr:nvSpPr>
      <xdr:spPr>
        <a:xfrm>
          <a:off x="830794" y="9121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150,137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64674</xdr:rowOff>
    </xdr:from>
    <xdr:to>
      <xdr:col>6</xdr:col>
      <xdr:colOff>510540</xdr:colOff>
      <xdr:row>78</xdr:row>
      <xdr:rowOff>102209</xdr:rowOff>
    </xdr:to>
    <xdr:cxnSp macro="">
      <xdr:nvCxnSpPr>
        <xdr:cNvPr id="166" name="直線コネクタ 165"/>
        <xdr:cNvCxnSpPr/>
      </xdr:nvCxnSpPr>
      <xdr:spPr>
        <a:xfrm flipV="1">
          <a:off x="4633595" y="12237624"/>
          <a:ext cx="1270" cy="123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106036</xdr:rowOff>
    </xdr:from>
    <xdr:ext cx="378565" cy="259045"/>
    <xdr:sp macro="" textlink="">
      <xdr:nvSpPr>
        <xdr:cNvPr id="167" name="維持補修費最小値テキスト"/>
        <xdr:cNvSpPr txBox="1"/>
      </xdr:nvSpPr>
      <xdr:spPr>
        <a:xfrm>
          <a:off x="4686300" y="13479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6</xdr:col>
      <xdr:colOff>422275</xdr:colOff>
      <xdr:row>78</xdr:row>
      <xdr:rowOff>102209</xdr:rowOff>
    </xdr:from>
    <xdr:to>
      <xdr:col>6</xdr:col>
      <xdr:colOff>600075</xdr:colOff>
      <xdr:row>78</xdr:row>
      <xdr:rowOff>102209</xdr:rowOff>
    </xdr:to>
    <xdr:cxnSp macro="">
      <xdr:nvCxnSpPr>
        <xdr:cNvPr id="168" name="直線コネクタ 167"/>
        <xdr:cNvCxnSpPr/>
      </xdr:nvCxnSpPr>
      <xdr:spPr>
        <a:xfrm>
          <a:off x="4546600" y="1347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11351</xdr:rowOff>
    </xdr:from>
    <xdr:ext cx="534377" cy="259045"/>
    <xdr:sp macro="" textlink="">
      <xdr:nvSpPr>
        <xdr:cNvPr id="169" name="維持補修費最大値テキスト"/>
        <xdr:cNvSpPr txBox="1"/>
      </xdr:nvSpPr>
      <xdr:spPr>
        <a:xfrm>
          <a:off x="4686300" y="1201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27,891</a:t>
          </a:r>
          <a:endParaRPr kumimoji="1" lang="ja-JP" altLang="en-US" sz="1000" b="1">
            <a:latin typeface="ＭＳ Ｐゴシック"/>
          </a:endParaRPr>
        </a:p>
      </xdr:txBody>
    </xdr:sp>
    <xdr:clientData/>
  </xdr:oneCellAnchor>
  <xdr:twoCellAnchor>
    <xdr:from>
      <xdr:col>6</xdr:col>
      <xdr:colOff>422275</xdr:colOff>
      <xdr:row>71</xdr:row>
      <xdr:rowOff>64674</xdr:rowOff>
    </xdr:from>
    <xdr:to>
      <xdr:col>6</xdr:col>
      <xdr:colOff>600075</xdr:colOff>
      <xdr:row>71</xdr:row>
      <xdr:rowOff>64674</xdr:rowOff>
    </xdr:to>
    <xdr:cxnSp macro="">
      <xdr:nvCxnSpPr>
        <xdr:cNvPr id="170" name="直線コネクタ 169"/>
        <xdr:cNvCxnSpPr/>
      </xdr:nvCxnSpPr>
      <xdr:spPr>
        <a:xfrm>
          <a:off x="4546600" y="12237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64674</xdr:rowOff>
    </xdr:from>
    <xdr:to>
      <xdr:col>6</xdr:col>
      <xdr:colOff>511175</xdr:colOff>
      <xdr:row>72</xdr:row>
      <xdr:rowOff>115468</xdr:rowOff>
    </xdr:to>
    <xdr:cxnSp macro="">
      <xdr:nvCxnSpPr>
        <xdr:cNvPr id="171" name="直線コネクタ 170"/>
        <xdr:cNvCxnSpPr/>
      </xdr:nvCxnSpPr>
      <xdr:spPr>
        <a:xfrm flipV="1">
          <a:off x="3797300" y="12237624"/>
          <a:ext cx="838200" cy="22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26636</xdr:rowOff>
    </xdr:from>
    <xdr:ext cx="469744" cy="259045"/>
    <xdr:sp macro="" textlink="">
      <xdr:nvSpPr>
        <xdr:cNvPr id="172" name="維持補修費平均値テキスト"/>
        <xdr:cNvSpPr txBox="1"/>
      </xdr:nvSpPr>
      <xdr:spPr>
        <a:xfrm>
          <a:off x="4686300" y="13228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48209</xdr:rowOff>
    </xdr:from>
    <xdr:to>
      <xdr:col>6</xdr:col>
      <xdr:colOff>561975</xdr:colOff>
      <xdr:row>77</xdr:row>
      <xdr:rowOff>149809</xdr:rowOff>
    </xdr:to>
    <xdr:sp macro="" textlink="">
      <xdr:nvSpPr>
        <xdr:cNvPr id="173" name="フローチャート : 判断 172"/>
        <xdr:cNvSpPr/>
      </xdr:nvSpPr>
      <xdr:spPr>
        <a:xfrm>
          <a:off x="45847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115468</xdr:rowOff>
    </xdr:from>
    <xdr:to>
      <xdr:col>5</xdr:col>
      <xdr:colOff>358775</xdr:colOff>
      <xdr:row>73</xdr:row>
      <xdr:rowOff>52604</xdr:rowOff>
    </xdr:to>
    <xdr:cxnSp macro="">
      <xdr:nvCxnSpPr>
        <xdr:cNvPr id="174" name="直線コネクタ 173"/>
        <xdr:cNvCxnSpPr/>
      </xdr:nvCxnSpPr>
      <xdr:spPr>
        <a:xfrm flipV="1">
          <a:off x="2908300" y="12459868"/>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41306</xdr:rowOff>
    </xdr:from>
    <xdr:to>
      <xdr:col>5</xdr:col>
      <xdr:colOff>409575</xdr:colOff>
      <xdr:row>77</xdr:row>
      <xdr:rowOff>142906</xdr:rowOff>
    </xdr:to>
    <xdr:sp macro="" textlink="">
      <xdr:nvSpPr>
        <xdr:cNvPr id="175" name="フローチャート : 判断 174"/>
        <xdr:cNvSpPr/>
      </xdr:nvSpPr>
      <xdr:spPr>
        <a:xfrm>
          <a:off x="3746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134033</xdr:rowOff>
    </xdr:from>
    <xdr:ext cx="469744" cy="259045"/>
    <xdr:sp macro="" textlink="">
      <xdr:nvSpPr>
        <xdr:cNvPr id="176" name="テキスト ボックス 175"/>
        <xdr:cNvSpPr txBox="1"/>
      </xdr:nvSpPr>
      <xdr:spPr>
        <a:xfrm>
          <a:off x="3562427" y="1333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139654</xdr:rowOff>
    </xdr:from>
    <xdr:to>
      <xdr:col>4</xdr:col>
      <xdr:colOff>155575</xdr:colOff>
      <xdr:row>73</xdr:row>
      <xdr:rowOff>52604</xdr:rowOff>
    </xdr:to>
    <xdr:cxnSp macro="">
      <xdr:nvCxnSpPr>
        <xdr:cNvPr id="177" name="直線コネクタ 176"/>
        <xdr:cNvCxnSpPr/>
      </xdr:nvCxnSpPr>
      <xdr:spPr>
        <a:xfrm>
          <a:off x="2019300" y="12484054"/>
          <a:ext cx="889000" cy="8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156246</xdr:rowOff>
    </xdr:from>
    <xdr:to>
      <xdr:col>4</xdr:col>
      <xdr:colOff>206375</xdr:colOff>
      <xdr:row>77</xdr:row>
      <xdr:rowOff>86396</xdr:rowOff>
    </xdr:to>
    <xdr:sp macro="" textlink="">
      <xdr:nvSpPr>
        <xdr:cNvPr id="178" name="フローチャート : 判断 177"/>
        <xdr:cNvSpPr/>
      </xdr:nvSpPr>
      <xdr:spPr>
        <a:xfrm>
          <a:off x="2857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77523</xdr:rowOff>
    </xdr:from>
    <xdr:ext cx="469744" cy="259045"/>
    <xdr:sp macro="" textlink="">
      <xdr:nvSpPr>
        <xdr:cNvPr id="179" name="テキスト ボックス 178"/>
        <xdr:cNvSpPr txBox="1"/>
      </xdr:nvSpPr>
      <xdr:spPr>
        <a:xfrm>
          <a:off x="2673427" y="1327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1</xdr:col>
      <xdr:colOff>434975</xdr:colOff>
      <xdr:row>72</xdr:row>
      <xdr:rowOff>139654</xdr:rowOff>
    </xdr:from>
    <xdr:to>
      <xdr:col>2</xdr:col>
      <xdr:colOff>638175</xdr:colOff>
      <xdr:row>73</xdr:row>
      <xdr:rowOff>102301</xdr:rowOff>
    </xdr:to>
    <xdr:cxnSp macro="">
      <xdr:nvCxnSpPr>
        <xdr:cNvPr id="180" name="直線コネクタ 179"/>
        <xdr:cNvCxnSpPr/>
      </xdr:nvCxnSpPr>
      <xdr:spPr>
        <a:xfrm flipV="1">
          <a:off x="1130300" y="12484054"/>
          <a:ext cx="889000" cy="13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10674</xdr:rowOff>
    </xdr:from>
    <xdr:to>
      <xdr:col>3</xdr:col>
      <xdr:colOff>3175</xdr:colOff>
      <xdr:row>77</xdr:row>
      <xdr:rowOff>112274</xdr:rowOff>
    </xdr:to>
    <xdr:sp macro="" textlink="">
      <xdr:nvSpPr>
        <xdr:cNvPr id="181" name="フローチャート : 判断 180"/>
        <xdr:cNvSpPr/>
      </xdr:nvSpPr>
      <xdr:spPr>
        <a:xfrm>
          <a:off x="1968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103401</xdr:rowOff>
    </xdr:from>
    <xdr:ext cx="469744" cy="259045"/>
    <xdr:sp macro="" textlink="">
      <xdr:nvSpPr>
        <xdr:cNvPr id="182" name="テキスト ボックス 181"/>
        <xdr:cNvSpPr txBox="1"/>
      </xdr:nvSpPr>
      <xdr:spPr>
        <a:xfrm>
          <a:off x="1784427" y="1330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11495</xdr:rowOff>
    </xdr:from>
    <xdr:to>
      <xdr:col>1</xdr:col>
      <xdr:colOff>485775</xdr:colOff>
      <xdr:row>77</xdr:row>
      <xdr:rowOff>113095</xdr:rowOff>
    </xdr:to>
    <xdr:sp macro="" textlink="">
      <xdr:nvSpPr>
        <xdr:cNvPr id="183" name="フローチャート : 判断 182"/>
        <xdr:cNvSpPr/>
      </xdr:nvSpPr>
      <xdr:spPr>
        <a:xfrm>
          <a:off x="1079500" y="1321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104222</xdr:rowOff>
    </xdr:from>
    <xdr:ext cx="469744" cy="259045"/>
    <xdr:sp macro="" textlink="">
      <xdr:nvSpPr>
        <xdr:cNvPr id="184" name="テキスト ボックス 183"/>
        <xdr:cNvSpPr txBox="1"/>
      </xdr:nvSpPr>
      <xdr:spPr>
        <a:xfrm>
          <a:off x="895427" y="13305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71</xdr:row>
      <xdr:rowOff>13874</xdr:rowOff>
    </xdr:from>
    <xdr:to>
      <xdr:col>6</xdr:col>
      <xdr:colOff>561975</xdr:colOff>
      <xdr:row>71</xdr:row>
      <xdr:rowOff>115474</xdr:rowOff>
    </xdr:to>
    <xdr:sp macro="" textlink="">
      <xdr:nvSpPr>
        <xdr:cNvPr id="190" name="円/楕円 189"/>
        <xdr:cNvSpPr/>
      </xdr:nvSpPr>
      <xdr:spPr>
        <a:xfrm>
          <a:off x="4584700" y="1218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138351</xdr:rowOff>
    </xdr:from>
    <xdr:ext cx="534377" cy="259045"/>
    <xdr:sp macro="" textlink="">
      <xdr:nvSpPr>
        <xdr:cNvPr id="191" name="維持補修費該当値テキスト"/>
        <xdr:cNvSpPr txBox="1"/>
      </xdr:nvSpPr>
      <xdr:spPr>
        <a:xfrm>
          <a:off x="4686300" y="1213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27,891</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64668</xdr:rowOff>
    </xdr:from>
    <xdr:to>
      <xdr:col>5</xdr:col>
      <xdr:colOff>409575</xdr:colOff>
      <xdr:row>72</xdr:row>
      <xdr:rowOff>166268</xdr:rowOff>
    </xdr:to>
    <xdr:sp macro="" textlink="">
      <xdr:nvSpPr>
        <xdr:cNvPr id="192" name="円/楕円 191"/>
        <xdr:cNvSpPr/>
      </xdr:nvSpPr>
      <xdr:spPr>
        <a:xfrm>
          <a:off x="3746500" y="1240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71</xdr:row>
      <xdr:rowOff>11345</xdr:rowOff>
    </xdr:from>
    <xdr:ext cx="534377" cy="259045"/>
    <xdr:sp macro="" textlink="">
      <xdr:nvSpPr>
        <xdr:cNvPr id="193" name="テキスト ボックス 192"/>
        <xdr:cNvSpPr txBox="1"/>
      </xdr:nvSpPr>
      <xdr:spPr>
        <a:xfrm>
          <a:off x="3530111" y="121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23,030</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1804</xdr:rowOff>
    </xdr:from>
    <xdr:to>
      <xdr:col>4</xdr:col>
      <xdr:colOff>206375</xdr:colOff>
      <xdr:row>73</xdr:row>
      <xdr:rowOff>103404</xdr:rowOff>
    </xdr:to>
    <xdr:sp macro="" textlink="">
      <xdr:nvSpPr>
        <xdr:cNvPr id="194" name="円/楕円 193"/>
        <xdr:cNvSpPr/>
      </xdr:nvSpPr>
      <xdr:spPr>
        <a:xfrm>
          <a:off x="2857500" y="1251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71</xdr:row>
      <xdr:rowOff>119931</xdr:rowOff>
    </xdr:from>
    <xdr:ext cx="534377" cy="259045"/>
    <xdr:sp macro="" textlink="">
      <xdr:nvSpPr>
        <xdr:cNvPr id="195" name="テキスト ボックス 194"/>
        <xdr:cNvSpPr txBox="1"/>
      </xdr:nvSpPr>
      <xdr:spPr>
        <a:xfrm>
          <a:off x="2641111" y="1229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20,655</a:t>
          </a:r>
          <a:endParaRPr kumimoji="1" lang="ja-JP" altLang="en-US" sz="1000" b="1">
            <a:solidFill>
              <a:srgbClr val="FF0000"/>
            </a:solidFill>
            <a:latin typeface="ＭＳ Ｐゴシック"/>
          </a:endParaRPr>
        </a:p>
      </xdr:txBody>
    </xdr:sp>
    <xdr:clientData/>
  </xdr:oneCellAnchor>
  <xdr:twoCellAnchor>
    <xdr:from>
      <xdr:col>2</xdr:col>
      <xdr:colOff>587375</xdr:colOff>
      <xdr:row>72</xdr:row>
      <xdr:rowOff>88854</xdr:rowOff>
    </xdr:from>
    <xdr:to>
      <xdr:col>3</xdr:col>
      <xdr:colOff>3175</xdr:colOff>
      <xdr:row>73</xdr:row>
      <xdr:rowOff>19004</xdr:rowOff>
    </xdr:to>
    <xdr:sp macro="" textlink="">
      <xdr:nvSpPr>
        <xdr:cNvPr id="196" name="円/楕円 195"/>
        <xdr:cNvSpPr/>
      </xdr:nvSpPr>
      <xdr:spPr>
        <a:xfrm>
          <a:off x="1968500" y="1243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71</xdr:row>
      <xdr:rowOff>35531</xdr:rowOff>
    </xdr:from>
    <xdr:ext cx="534377" cy="259045"/>
    <xdr:sp macro="" textlink="">
      <xdr:nvSpPr>
        <xdr:cNvPr id="197" name="テキスト ボックス 196"/>
        <xdr:cNvSpPr txBox="1"/>
      </xdr:nvSpPr>
      <xdr:spPr>
        <a:xfrm>
          <a:off x="1752111" y="1220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22,501</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51501</xdr:rowOff>
    </xdr:from>
    <xdr:to>
      <xdr:col>1</xdr:col>
      <xdr:colOff>485775</xdr:colOff>
      <xdr:row>73</xdr:row>
      <xdr:rowOff>153101</xdr:rowOff>
    </xdr:to>
    <xdr:sp macro="" textlink="">
      <xdr:nvSpPr>
        <xdr:cNvPr id="198" name="円/楕円 197"/>
        <xdr:cNvSpPr/>
      </xdr:nvSpPr>
      <xdr:spPr>
        <a:xfrm>
          <a:off x="1079500" y="1256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71</xdr:row>
      <xdr:rowOff>169628</xdr:rowOff>
    </xdr:from>
    <xdr:ext cx="534377" cy="259045"/>
    <xdr:sp macro="" textlink="">
      <xdr:nvSpPr>
        <xdr:cNvPr id="199" name="テキスト ボックス 198"/>
        <xdr:cNvSpPr txBox="1"/>
      </xdr:nvSpPr>
      <xdr:spPr>
        <a:xfrm>
          <a:off x="863111" y="1234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19,568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103,514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138950</xdr:rowOff>
    </xdr:from>
    <xdr:to>
      <xdr:col>6</xdr:col>
      <xdr:colOff>510540</xdr:colOff>
      <xdr:row>98</xdr:row>
      <xdr:rowOff>32241</xdr:rowOff>
    </xdr:to>
    <xdr:cxnSp macro="">
      <xdr:nvCxnSpPr>
        <xdr:cNvPr id="226" name="直線コネクタ 225"/>
        <xdr:cNvCxnSpPr/>
      </xdr:nvCxnSpPr>
      <xdr:spPr>
        <a:xfrm flipV="1">
          <a:off x="4633595" y="15398000"/>
          <a:ext cx="1270" cy="143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36068</xdr:rowOff>
    </xdr:from>
    <xdr:ext cx="534377" cy="259045"/>
    <xdr:sp macro="" textlink="">
      <xdr:nvSpPr>
        <xdr:cNvPr id="227" name="扶助費最小値テキスト"/>
        <xdr:cNvSpPr txBox="1"/>
      </xdr:nvSpPr>
      <xdr:spPr>
        <a:xfrm>
          <a:off x="4686300" y="1683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34,581</a:t>
          </a:r>
          <a:endParaRPr kumimoji="1" lang="ja-JP" altLang="en-US" sz="1000" b="1">
            <a:latin typeface="ＭＳ Ｐゴシック"/>
          </a:endParaRPr>
        </a:p>
      </xdr:txBody>
    </xdr:sp>
    <xdr:clientData/>
  </xdr:oneCellAnchor>
  <xdr:twoCellAnchor>
    <xdr:from>
      <xdr:col>6</xdr:col>
      <xdr:colOff>422275</xdr:colOff>
      <xdr:row>98</xdr:row>
      <xdr:rowOff>32241</xdr:rowOff>
    </xdr:from>
    <xdr:to>
      <xdr:col>6</xdr:col>
      <xdr:colOff>600075</xdr:colOff>
      <xdr:row>98</xdr:row>
      <xdr:rowOff>32241</xdr:rowOff>
    </xdr:to>
    <xdr:cxnSp macro="">
      <xdr:nvCxnSpPr>
        <xdr:cNvPr id="228" name="直線コネクタ 227"/>
        <xdr:cNvCxnSpPr/>
      </xdr:nvCxnSpPr>
      <xdr:spPr>
        <a:xfrm>
          <a:off x="4546600" y="1683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85627</xdr:rowOff>
    </xdr:from>
    <xdr:ext cx="599010" cy="259045"/>
    <xdr:sp macro="" textlink="">
      <xdr:nvSpPr>
        <xdr:cNvPr id="229" name="扶助費最大値テキスト"/>
        <xdr:cNvSpPr txBox="1"/>
      </xdr:nvSpPr>
      <xdr:spPr>
        <a:xfrm>
          <a:off x="4686300" y="1517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122,546</a:t>
          </a:r>
          <a:endParaRPr kumimoji="1" lang="ja-JP" altLang="en-US" sz="1000" b="1">
            <a:latin typeface="ＭＳ Ｐゴシック"/>
          </a:endParaRPr>
        </a:p>
      </xdr:txBody>
    </xdr:sp>
    <xdr:clientData/>
  </xdr:oneCellAnchor>
  <xdr:twoCellAnchor>
    <xdr:from>
      <xdr:col>6</xdr:col>
      <xdr:colOff>422275</xdr:colOff>
      <xdr:row>89</xdr:row>
      <xdr:rowOff>138950</xdr:rowOff>
    </xdr:from>
    <xdr:to>
      <xdr:col>6</xdr:col>
      <xdr:colOff>600075</xdr:colOff>
      <xdr:row>89</xdr:row>
      <xdr:rowOff>138950</xdr:rowOff>
    </xdr:to>
    <xdr:cxnSp macro="">
      <xdr:nvCxnSpPr>
        <xdr:cNvPr id="230" name="直線コネクタ 229"/>
        <xdr:cNvCxnSpPr/>
      </xdr:nvCxnSpPr>
      <xdr:spPr>
        <a:xfrm>
          <a:off x="4546600" y="15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3651</xdr:rowOff>
    </xdr:from>
    <xdr:to>
      <xdr:col>6</xdr:col>
      <xdr:colOff>511175</xdr:colOff>
      <xdr:row>97</xdr:row>
      <xdr:rowOff>36601</xdr:rowOff>
    </xdr:to>
    <xdr:cxnSp macro="">
      <xdr:nvCxnSpPr>
        <xdr:cNvPr id="231" name="直線コネクタ 230"/>
        <xdr:cNvCxnSpPr/>
      </xdr:nvCxnSpPr>
      <xdr:spPr>
        <a:xfrm flipV="1">
          <a:off x="3797300" y="16634301"/>
          <a:ext cx="838200" cy="3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118113</xdr:rowOff>
    </xdr:from>
    <xdr:ext cx="534377" cy="259045"/>
    <xdr:sp macro="" textlink="">
      <xdr:nvSpPr>
        <xdr:cNvPr id="232" name="扶助費平均値テキスト"/>
        <xdr:cNvSpPr txBox="1"/>
      </xdr:nvSpPr>
      <xdr:spPr>
        <a:xfrm>
          <a:off x="4686300" y="16062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95236</xdr:rowOff>
    </xdr:from>
    <xdr:to>
      <xdr:col>6</xdr:col>
      <xdr:colOff>561975</xdr:colOff>
      <xdr:row>95</xdr:row>
      <xdr:rowOff>25386</xdr:rowOff>
    </xdr:to>
    <xdr:sp macro="" textlink="">
      <xdr:nvSpPr>
        <xdr:cNvPr id="233" name="フローチャート : 判断 232"/>
        <xdr:cNvSpPr/>
      </xdr:nvSpPr>
      <xdr:spPr>
        <a:xfrm>
          <a:off x="4584700" y="1621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36601</xdr:rowOff>
    </xdr:from>
    <xdr:to>
      <xdr:col>5</xdr:col>
      <xdr:colOff>358775</xdr:colOff>
      <xdr:row>97</xdr:row>
      <xdr:rowOff>44994</xdr:rowOff>
    </xdr:to>
    <xdr:cxnSp macro="">
      <xdr:nvCxnSpPr>
        <xdr:cNvPr id="234" name="直線コネクタ 233"/>
        <xdr:cNvCxnSpPr/>
      </xdr:nvCxnSpPr>
      <xdr:spPr>
        <a:xfrm flipV="1">
          <a:off x="2908300" y="16667251"/>
          <a:ext cx="889000" cy="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168894</xdr:rowOff>
    </xdr:from>
    <xdr:to>
      <xdr:col>5</xdr:col>
      <xdr:colOff>409575</xdr:colOff>
      <xdr:row>95</xdr:row>
      <xdr:rowOff>99044</xdr:rowOff>
    </xdr:to>
    <xdr:sp macro="" textlink="">
      <xdr:nvSpPr>
        <xdr:cNvPr id="235" name="フローチャート : 判断 234"/>
        <xdr:cNvSpPr/>
      </xdr:nvSpPr>
      <xdr:spPr>
        <a:xfrm>
          <a:off x="3746500" y="1628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115571</xdr:rowOff>
    </xdr:from>
    <xdr:ext cx="534377" cy="259045"/>
    <xdr:sp macro="" textlink="">
      <xdr:nvSpPr>
        <xdr:cNvPr id="236" name="テキスト ボックス 235"/>
        <xdr:cNvSpPr txBox="1"/>
      </xdr:nvSpPr>
      <xdr:spPr>
        <a:xfrm>
          <a:off x="3530111" y="1606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65,101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44994</xdr:rowOff>
    </xdr:from>
    <xdr:to>
      <xdr:col>4</xdr:col>
      <xdr:colOff>155575</xdr:colOff>
      <xdr:row>97</xdr:row>
      <xdr:rowOff>107826</xdr:rowOff>
    </xdr:to>
    <xdr:cxnSp macro="">
      <xdr:nvCxnSpPr>
        <xdr:cNvPr id="237" name="直線コネクタ 236"/>
        <xdr:cNvCxnSpPr/>
      </xdr:nvCxnSpPr>
      <xdr:spPr>
        <a:xfrm flipV="1">
          <a:off x="2019300" y="16675644"/>
          <a:ext cx="889000" cy="6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71738</xdr:rowOff>
    </xdr:from>
    <xdr:to>
      <xdr:col>4</xdr:col>
      <xdr:colOff>206375</xdr:colOff>
      <xdr:row>96</xdr:row>
      <xdr:rowOff>1888</xdr:rowOff>
    </xdr:to>
    <xdr:sp macro="" textlink="">
      <xdr:nvSpPr>
        <xdr:cNvPr id="238" name="フローチャート : 判断 237"/>
        <xdr:cNvSpPr/>
      </xdr:nvSpPr>
      <xdr:spPr>
        <a:xfrm>
          <a:off x="2857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18415</xdr:rowOff>
    </xdr:from>
    <xdr:ext cx="534377" cy="259045"/>
    <xdr:sp macro="" textlink="">
      <xdr:nvSpPr>
        <xdr:cNvPr id="239" name="テキスト ボックス 238"/>
        <xdr:cNvSpPr txBox="1"/>
      </xdr:nvSpPr>
      <xdr:spPr>
        <a:xfrm>
          <a:off x="2641111" y="1613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107826</xdr:rowOff>
    </xdr:from>
    <xdr:to>
      <xdr:col>2</xdr:col>
      <xdr:colOff>638175</xdr:colOff>
      <xdr:row>97</xdr:row>
      <xdr:rowOff>123013</xdr:rowOff>
    </xdr:to>
    <xdr:cxnSp macro="">
      <xdr:nvCxnSpPr>
        <xdr:cNvPr id="240" name="直線コネクタ 239"/>
        <xdr:cNvCxnSpPr/>
      </xdr:nvCxnSpPr>
      <xdr:spPr>
        <a:xfrm flipV="1">
          <a:off x="1130300" y="16738476"/>
          <a:ext cx="889000" cy="1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164599</xdr:rowOff>
    </xdr:from>
    <xdr:to>
      <xdr:col>3</xdr:col>
      <xdr:colOff>3175</xdr:colOff>
      <xdr:row>96</xdr:row>
      <xdr:rowOff>94749</xdr:rowOff>
    </xdr:to>
    <xdr:sp macro="" textlink="">
      <xdr:nvSpPr>
        <xdr:cNvPr id="241" name="フローチャート : 判断 240"/>
        <xdr:cNvSpPr/>
      </xdr:nvSpPr>
      <xdr:spPr>
        <a:xfrm>
          <a:off x="1968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111276</xdr:rowOff>
    </xdr:from>
    <xdr:ext cx="534377" cy="259045"/>
    <xdr:sp macro="" textlink="">
      <xdr:nvSpPr>
        <xdr:cNvPr id="242" name="テキスト ボックス 241"/>
        <xdr:cNvSpPr txBox="1"/>
      </xdr:nvSpPr>
      <xdr:spPr>
        <a:xfrm>
          <a:off x="1752111" y="1622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23733</xdr:rowOff>
    </xdr:from>
    <xdr:to>
      <xdr:col>1</xdr:col>
      <xdr:colOff>485775</xdr:colOff>
      <xdr:row>96</xdr:row>
      <xdr:rowOff>125333</xdr:rowOff>
    </xdr:to>
    <xdr:sp macro="" textlink="">
      <xdr:nvSpPr>
        <xdr:cNvPr id="243" name="フローチャート : 判断 242"/>
        <xdr:cNvSpPr/>
      </xdr:nvSpPr>
      <xdr:spPr>
        <a:xfrm>
          <a:off x="1079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141860</xdr:rowOff>
    </xdr:from>
    <xdr:ext cx="534377" cy="259045"/>
    <xdr:sp macro="" textlink="">
      <xdr:nvSpPr>
        <xdr:cNvPr id="244" name="テキスト ボックス 243"/>
        <xdr:cNvSpPr txBox="1"/>
      </xdr:nvSpPr>
      <xdr:spPr>
        <a:xfrm>
          <a:off x="863111" y="1625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124301</xdr:rowOff>
    </xdr:from>
    <xdr:to>
      <xdr:col>6</xdr:col>
      <xdr:colOff>561975</xdr:colOff>
      <xdr:row>97</xdr:row>
      <xdr:rowOff>54451</xdr:rowOff>
    </xdr:to>
    <xdr:sp macro="" textlink="">
      <xdr:nvSpPr>
        <xdr:cNvPr id="250" name="円/楕円 249"/>
        <xdr:cNvSpPr/>
      </xdr:nvSpPr>
      <xdr:spPr>
        <a:xfrm>
          <a:off x="4584700" y="1658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102728</xdr:rowOff>
    </xdr:from>
    <xdr:ext cx="534377" cy="259045"/>
    <xdr:sp macro="" textlink="">
      <xdr:nvSpPr>
        <xdr:cNvPr id="251" name="扶助費該当値テキスト"/>
        <xdr:cNvSpPr txBox="1"/>
      </xdr:nvSpPr>
      <xdr:spPr>
        <a:xfrm>
          <a:off x="4686300" y="1656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46,832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157251</xdr:rowOff>
    </xdr:from>
    <xdr:to>
      <xdr:col>5</xdr:col>
      <xdr:colOff>409575</xdr:colOff>
      <xdr:row>97</xdr:row>
      <xdr:rowOff>87401</xdr:rowOff>
    </xdr:to>
    <xdr:sp macro="" textlink="">
      <xdr:nvSpPr>
        <xdr:cNvPr id="252" name="円/楕円 251"/>
        <xdr:cNvSpPr/>
      </xdr:nvSpPr>
      <xdr:spPr>
        <a:xfrm>
          <a:off x="3746500" y="1661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78528</xdr:rowOff>
    </xdr:from>
    <xdr:ext cx="534377" cy="259045"/>
    <xdr:sp macro="" textlink="">
      <xdr:nvSpPr>
        <xdr:cNvPr id="253" name="テキスト ボックス 252"/>
        <xdr:cNvSpPr txBox="1"/>
      </xdr:nvSpPr>
      <xdr:spPr>
        <a:xfrm>
          <a:off x="3530111" y="1670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44,814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165644</xdr:rowOff>
    </xdr:from>
    <xdr:to>
      <xdr:col>4</xdr:col>
      <xdr:colOff>206375</xdr:colOff>
      <xdr:row>97</xdr:row>
      <xdr:rowOff>95794</xdr:rowOff>
    </xdr:to>
    <xdr:sp macro="" textlink="">
      <xdr:nvSpPr>
        <xdr:cNvPr id="254" name="円/楕円 253"/>
        <xdr:cNvSpPr/>
      </xdr:nvSpPr>
      <xdr:spPr>
        <a:xfrm>
          <a:off x="2857500" y="166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86921</xdr:rowOff>
    </xdr:from>
    <xdr:ext cx="534377" cy="259045"/>
    <xdr:sp macro="" textlink="">
      <xdr:nvSpPr>
        <xdr:cNvPr id="255" name="テキスト ボックス 254"/>
        <xdr:cNvSpPr txBox="1"/>
      </xdr:nvSpPr>
      <xdr:spPr>
        <a:xfrm>
          <a:off x="2641111" y="1671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44,300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57026</xdr:rowOff>
    </xdr:from>
    <xdr:to>
      <xdr:col>3</xdr:col>
      <xdr:colOff>3175</xdr:colOff>
      <xdr:row>97</xdr:row>
      <xdr:rowOff>158626</xdr:rowOff>
    </xdr:to>
    <xdr:sp macro="" textlink="">
      <xdr:nvSpPr>
        <xdr:cNvPr id="256" name="円/楕円 255"/>
        <xdr:cNvSpPr/>
      </xdr:nvSpPr>
      <xdr:spPr>
        <a:xfrm>
          <a:off x="1968500" y="1668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149753</xdr:rowOff>
    </xdr:from>
    <xdr:ext cx="534377" cy="259045"/>
    <xdr:sp macro="" textlink="">
      <xdr:nvSpPr>
        <xdr:cNvPr id="257" name="テキスト ボックス 256"/>
        <xdr:cNvSpPr txBox="1"/>
      </xdr:nvSpPr>
      <xdr:spPr>
        <a:xfrm>
          <a:off x="1752111" y="1678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40,452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72213</xdr:rowOff>
    </xdr:from>
    <xdr:to>
      <xdr:col>1</xdr:col>
      <xdr:colOff>485775</xdr:colOff>
      <xdr:row>98</xdr:row>
      <xdr:rowOff>2363</xdr:rowOff>
    </xdr:to>
    <xdr:sp macro="" textlink="">
      <xdr:nvSpPr>
        <xdr:cNvPr id="258" name="円/楕円 257"/>
        <xdr:cNvSpPr/>
      </xdr:nvSpPr>
      <xdr:spPr>
        <a:xfrm>
          <a:off x="1079500" y="1670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164940</xdr:rowOff>
    </xdr:from>
    <xdr:ext cx="534377" cy="259045"/>
    <xdr:sp macro="" textlink="">
      <xdr:nvSpPr>
        <xdr:cNvPr id="259" name="テキスト ボックス 258"/>
        <xdr:cNvSpPr txBox="1"/>
      </xdr:nvSpPr>
      <xdr:spPr>
        <a:xfrm>
          <a:off x="863111" y="1679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39,522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151823</xdr:rowOff>
    </xdr:from>
    <xdr:to>
      <xdr:col>15</xdr:col>
      <xdr:colOff>180340</xdr:colOff>
      <xdr:row>38</xdr:row>
      <xdr:rowOff>61656</xdr:rowOff>
    </xdr:to>
    <xdr:cxnSp macro="">
      <xdr:nvCxnSpPr>
        <xdr:cNvPr id="285" name="直線コネクタ 284"/>
        <xdr:cNvCxnSpPr/>
      </xdr:nvCxnSpPr>
      <xdr:spPr>
        <a:xfrm flipV="1">
          <a:off x="10475595" y="5295323"/>
          <a:ext cx="1270" cy="1281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65483</xdr:rowOff>
    </xdr:from>
    <xdr:ext cx="534377" cy="259045"/>
    <xdr:sp macro="" textlink="">
      <xdr:nvSpPr>
        <xdr:cNvPr id="286" name="補助費等最小値テキスト"/>
        <xdr:cNvSpPr txBox="1"/>
      </xdr:nvSpPr>
      <xdr:spPr>
        <a:xfrm>
          <a:off x="10528300" y="658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31,949</a:t>
          </a:r>
          <a:endParaRPr kumimoji="1" lang="ja-JP" altLang="en-US" sz="1000" b="1">
            <a:latin typeface="ＭＳ Ｐゴシック"/>
          </a:endParaRPr>
        </a:p>
      </xdr:txBody>
    </xdr:sp>
    <xdr:clientData/>
  </xdr:oneCellAnchor>
  <xdr:twoCellAnchor>
    <xdr:from>
      <xdr:col>15</xdr:col>
      <xdr:colOff>92075</xdr:colOff>
      <xdr:row>38</xdr:row>
      <xdr:rowOff>61656</xdr:rowOff>
    </xdr:from>
    <xdr:to>
      <xdr:col>15</xdr:col>
      <xdr:colOff>269875</xdr:colOff>
      <xdr:row>38</xdr:row>
      <xdr:rowOff>61656</xdr:rowOff>
    </xdr:to>
    <xdr:cxnSp macro="">
      <xdr:nvCxnSpPr>
        <xdr:cNvPr id="287" name="直線コネクタ 286"/>
        <xdr:cNvCxnSpPr/>
      </xdr:nvCxnSpPr>
      <xdr:spPr>
        <a:xfrm>
          <a:off x="10388600" y="6576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98500</xdr:rowOff>
    </xdr:from>
    <xdr:ext cx="599010" cy="259045"/>
    <xdr:sp macro="" textlink="">
      <xdr:nvSpPr>
        <xdr:cNvPr id="288" name="補助費等最大値テキスト"/>
        <xdr:cNvSpPr txBox="1"/>
      </xdr:nvSpPr>
      <xdr:spPr>
        <a:xfrm>
          <a:off x="10528300" y="507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228,144</a:t>
          </a:r>
          <a:endParaRPr kumimoji="1" lang="ja-JP" altLang="en-US" sz="1000" b="1">
            <a:latin typeface="ＭＳ Ｐゴシック"/>
          </a:endParaRPr>
        </a:p>
      </xdr:txBody>
    </xdr:sp>
    <xdr:clientData/>
  </xdr:oneCellAnchor>
  <xdr:twoCellAnchor>
    <xdr:from>
      <xdr:col>15</xdr:col>
      <xdr:colOff>92075</xdr:colOff>
      <xdr:row>30</xdr:row>
      <xdr:rowOff>151823</xdr:rowOff>
    </xdr:from>
    <xdr:to>
      <xdr:col>15</xdr:col>
      <xdr:colOff>269875</xdr:colOff>
      <xdr:row>30</xdr:row>
      <xdr:rowOff>151823</xdr:rowOff>
    </xdr:to>
    <xdr:cxnSp macro="">
      <xdr:nvCxnSpPr>
        <xdr:cNvPr id="289" name="直線コネクタ 288"/>
        <xdr:cNvCxnSpPr/>
      </xdr:nvCxnSpPr>
      <xdr:spPr>
        <a:xfrm>
          <a:off x="10388600" y="529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157393</xdr:rowOff>
    </xdr:from>
    <xdr:to>
      <xdr:col>15</xdr:col>
      <xdr:colOff>180975</xdr:colOff>
      <xdr:row>37</xdr:row>
      <xdr:rowOff>161933</xdr:rowOff>
    </xdr:to>
    <xdr:cxnSp macro="">
      <xdr:nvCxnSpPr>
        <xdr:cNvPr id="290" name="直線コネクタ 289"/>
        <xdr:cNvCxnSpPr/>
      </xdr:nvCxnSpPr>
      <xdr:spPr>
        <a:xfrm>
          <a:off x="9639300" y="6501043"/>
          <a:ext cx="838200" cy="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72569</xdr:rowOff>
    </xdr:from>
    <xdr:ext cx="534377" cy="259045"/>
    <xdr:sp macro="" textlink="">
      <xdr:nvSpPr>
        <xdr:cNvPr id="291" name="補助費等平均値テキスト"/>
        <xdr:cNvSpPr txBox="1"/>
      </xdr:nvSpPr>
      <xdr:spPr>
        <a:xfrm>
          <a:off x="10528300" y="6073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78,503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49692</xdr:rowOff>
    </xdr:from>
    <xdr:to>
      <xdr:col>15</xdr:col>
      <xdr:colOff>231775</xdr:colOff>
      <xdr:row>36</xdr:row>
      <xdr:rowOff>151292</xdr:rowOff>
    </xdr:to>
    <xdr:sp macro="" textlink="">
      <xdr:nvSpPr>
        <xdr:cNvPr id="292" name="フローチャート : 判断 291"/>
        <xdr:cNvSpPr/>
      </xdr:nvSpPr>
      <xdr:spPr>
        <a:xfrm>
          <a:off x="104267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157393</xdr:rowOff>
    </xdr:from>
    <xdr:to>
      <xdr:col>14</xdr:col>
      <xdr:colOff>28575</xdr:colOff>
      <xdr:row>38</xdr:row>
      <xdr:rowOff>31115</xdr:rowOff>
    </xdr:to>
    <xdr:cxnSp macro="">
      <xdr:nvCxnSpPr>
        <xdr:cNvPr id="293" name="直線コネクタ 292"/>
        <xdr:cNvCxnSpPr/>
      </xdr:nvCxnSpPr>
      <xdr:spPr>
        <a:xfrm flipV="1">
          <a:off x="8750300" y="6501043"/>
          <a:ext cx="889000" cy="4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54140</xdr:rowOff>
    </xdr:from>
    <xdr:to>
      <xdr:col>14</xdr:col>
      <xdr:colOff>79375</xdr:colOff>
      <xdr:row>36</xdr:row>
      <xdr:rowOff>155740</xdr:rowOff>
    </xdr:to>
    <xdr:sp macro="" textlink="">
      <xdr:nvSpPr>
        <xdr:cNvPr id="294" name="フローチャート : 判断 293"/>
        <xdr:cNvSpPr/>
      </xdr:nvSpPr>
      <xdr:spPr>
        <a:xfrm>
          <a:off x="9588500" y="62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817</xdr:rowOff>
    </xdr:from>
    <xdr:ext cx="534377" cy="259045"/>
    <xdr:sp macro="" textlink="">
      <xdr:nvSpPr>
        <xdr:cNvPr id="295" name="テキスト ボックス 294"/>
        <xdr:cNvSpPr txBox="1"/>
      </xdr:nvSpPr>
      <xdr:spPr>
        <a:xfrm>
          <a:off x="9372111" y="600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77,822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62721</xdr:rowOff>
    </xdr:from>
    <xdr:to>
      <xdr:col>12</xdr:col>
      <xdr:colOff>511175</xdr:colOff>
      <xdr:row>38</xdr:row>
      <xdr:rowOff>31115</xdr:rowOff>
    </xdr:to>
    <xdr:cxnSp macro="">
      <xdr:nvCxnSpPr>
        <xdr:cNvPr id="296" name="直線コネクタ 295"/>
        <xdr:cNvCxnSpPr/>
      </xdr:nvCxnSpPr>
      <xdr:spPr>
        <a:xfrm>
          <a:off x="7861300" y="6234921"/>
          <a:ext cx="889000" cy="31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98044</xdr:rowOff>
    </xdr:from>
    <xdr:to>
      <xdr:col>12</xdr:col>
      <xdr:colOff>561975</xdr:colOff>
      <xdr:row>37</xdr:row>
      <xdr:rowOff>28194</xdr:rowOff>
    </xdr:to>
    <xdr:sp macro="" textlink="">
      <xdr:nvSpPr>
        <xdr:cNvPr id="297" name="フローチャート : 判断 296"/>
        <xdr:cNvSpPr/>
      </xdr:nvSpPr>
      <xdr:spPr>
        <a:xfrm>
          <a:off x="8699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44721</xdr:rowOff>
    </xdr:from>
    <xdr:ext cx="534377" cy="259045"/>
    <xdr:sp macro="" textlink="">
      <xdr:nvSpPr>
        <xdr:cNvPr id="298" name="テキスト ボックス 297"/>
        <xdr:cNvSpPr txBox="1"/>
      </xdr:nvSpPr>
      <xdr:spPr>
        <a:xfrm>
          <a:off x="8483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62721</xdr:rowOff>
    </xdr:from>
    <xdr:to>
      <xdr:col>11</xdr:col>
      <xdr:colOff>307975</xdr:colOff>
      <xdr:row>38</xdr:row>
      <xdr:rowOff>77064</xdr:rowOff>
    </xdr:to>
    <xdr:cxnSp macro="">
      <xdr:nvCxnSpPr>
        <xdr:cNvPr id="299" name="直線コネクタ 298"/>
        <xdr:cNvCxnSpPr/>
      </xdr:nvCxnSpPr>
      <xdr:spPr>
        <a:xfrm flipV="1">
          <a:off x="6972300" y="6234921"/>
          <a:ext cx="889000" cy="35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110388</xdr:rowOff>
    </xdr:from>
    <xdr:to>
      <xdr:col>11</xdr:col>
      <xdr:colOff>358775</xdr:colOff>
      <xdr:row>37</xdr:row>
      <xdr:rowOff>40538</xdr:rowOff>
    </xdr:to>
    <xdr:sp macro="" textlink="">
      <xdr:nvSpPr>
        <xdr:cNvPr id="300" name="フローチャート : 判断 299"/>
        <xdr:cNvSpPr/>
      </xdr:nvSpPr>
      <xdr:spPr>
        <a:xfrm>
          <a:off x="7810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31665</xdr:rowOff>
    </xdr:from>
    <xdr:ext cx="534377" cy="259045"/>
    <xdr:sp macro="" textlink="">
      <xdr:nvSpPr>
        <xdr:cNvPr id="301" name="テキスト ボックス 300"/>
        <xdr:cNvSpPr txBox="1"/>
      </xdr:nvSpPr>
      <xdr:spPr>
        <a:xfrm>
          <a:off x="7594111" y="637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143411</xdr:rowOff>
    </xdr:from>
    <xdr:to>
      <xdr:col>10</xdr:col>
      <xdr:colOff>155575</xdr:colOff>
      <xdr:row>37</xdr:row>
      <xdr:rowOff>73561</xdr:rowOff>
    </xdr:to>
    <xdr:sp macro="" textlink="">
      <xdr:nvSpPr>
        <xdr:cNvPr id="302" name="フローチャート : 判断 301"/>
        <xdr:cNvSpPr/>
      </xdr:nvSpPr>
      <xdr:spPr>
        <a:xfrm>
          <a:off x="6921500" y="631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90088</xdr:rowOff>
    </xdr:from>
    <xdr:ext cx="534377" cy="259045"/>
    <xdr:sp macro="" textlink="">
      <xdr:nvSpPr>
        <xdr:cNvPr id="303" name="テキスト ボックス 302"/>
        <xdr:cNvSpPr txBox="1"/>
      </xdr:nvSpPr>
      <xdr:spPr>
        <a:xfrm>
          <a:off x="6705111" y="609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111133</xdr:rowOff>
    </xdr:from>
    <xdr:to>
      <xdr:col>15</xdr:col>
      <xdr:colOff>231775</xdr:colOff>
      <xdr:row>38</xdr:row>
      <xdr:rowOff>41283</xdr:rowOff>
    </xdr:to>
    <xdr:sp macro="" textlink="">
      <xdr:nvSpPr>
        <xdr:cNvPr id="309" name="円/楕円 308"/>
        <xdr:cNvSpPr/>
      </xdr:nvSpPr>
      <xdr:spPr>
        <a:xfrm>
          <a:off x="10426700" y="645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26060</xdr:rowOff>
    </xdr:from>
    <xdr:ext cx="534377" cy="259045"/>
    <xdr:sp macro="" textlink="">
      <xdr:nvSpPr>
        <xdr:cNvPr id="310" name="補助費等該当値テキスト"/>
        <xdr:cNvSpPr txBox="1"/>
      </xdr:nvSpPr>
      <xdr:spPr>
        <a:xfrm>
          <a:off x="10528300" y="636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42,846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106593</xdr:rowOff>
    </xdr:from>
    <xdr:to>
      <xdr:col>14</xdr:col>
      <xdr:colOff>79375</xdr:colOff>
      <xdr:row>38</xdr:row>
      <xdr:rowOff>36743</xdr:rowOff>
    </xdr:to>
    <xdr:sp macro="" textlink="">
      <xdr:nvSpPr>
        <xdr:cNvPr id="311" name="円/楕円 310"/>
        <xdr:cNvSpPr/>
      </xdr:nvSpPr>
      <xdr:spPr>
        <a:xfrm>
          <a:off x="9588500" y="645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27870</xdr:rowOff>
    </xdr:from>
    <xdr:ext cx="534377" cy="259045"/>
    <xdr:sp macro="" textlink="">
      <xdr:nvSpPr>
        <xdr:cNvPr id="312" name="テキスト ボックス 311"/>
        <xdr:cNvSpPr txBox="1"/>
      </xdr:nvSpPr>
      <xdr:spPr>
        <a:xfrm>
          <a:off x="9372111" y="654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43,541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151765</xdr:rowOff>
    </xdr:from>
    <xdr:to>
      <xdr:col>12</xdr:col>
      <xdr:colOff>561975</xdr:colOff>
      <xdr:row>38</xdr:row>
      <xdr:rowOff>81915</xdr:rowOff>
    </xdr:to>
    <xdr:sp macro="" textlink="">
      <xdr:nvSpPr>
        <xdr:cNvPr id="313" name="円/楕円 312"/>
        <xdr:cNvSpPr/>
      </xdr:nvSpPr>
      <xdr:spPr>
        <a:xfrm>
          <a:off x="8699500" y="649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73042</xdr:rowOff>
    </xdr:from>
    <xdr:ext cx="534377" cy="259045"/>
    <xdr:sp macro="" textlink="">
      <xdr:nvSpPr>
        <xdr:cNvPr id="314" name="テキスト ボックス 313"/>
        <xdr:cNvSpPr txBox="1"/>
      </xdr:nvSpPr>
      <xdr:spPr>
        <a:xfrm>
          <a:off x="8483111" y="658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36,625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11921</xdr:rowOff>
    </xdr:from>
    <xdr:to>
      <xdr:col>11</xdr:col>
      <xdr:colOff>358775</xdr:colOff>
      <xdr:row>36</xdr:row>
      <xdr:rowOff>113521</xdr:rowOff>
    </xdr:to>
    <xdr:sp macro="" textlink="">
      <xdr:nvSpPr>
        <xdr:cNvPr id="315" name="円/楕円 314"/>
        <xdr:cNvSpPr/>
      </xdr:nvSpPr>
      <xdr:spPr>
        <a:xfrm>
          <a:off x="7810500" y="618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130048</xdr:rowOff>
    </xdr:from>
    <xdr:ext cx="534377" cy="259045"/>
    <xdr:sp macro="" textlink="">
      <xdr:nvSpPr>
        <xdr:cNvPr id="316" name="テキスト ボックス 315"/>
        <xdr:cNvSpPr txBox="1"/>
      </xdr:nvSpPr>
      <xdr:spPr>
        <a:xfrm>
          <a:off x="7594111" y="595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84,286</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26264</xdr:rowOff>
    </xdr:from>
    <xdr:to>
      <xdr:col>10</xdr:col>
      <xdr:colOff>155575</xdr:colOff>
      <xdr:row>38</xdr:row>
      <xdr:rowOff>127864</xdr:rowOff>
    </xdr:to>
    <xdr:sp macro="" textlink="">
      <xdr:nvSpPr>
        <xdr:cNvPr id="317" name="円/楕円 316"/>
        <xdr:cNvSpPr/>
      </xdr:nvSpPr>
      <xdr:spPr>
        <a:xfrm>
          <a:off x="6921500" y="654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118991</xdr:rowOff>
    </xdr:from>
    <xdr:ext cx="534377" cy="259045"/>
    <xdr:sp macro="" textlink="">
      <xdr:nvSpPr>
        <xdr:cNvPr id="318" name="テキスト ボックス 317"/>
        <xdr:cNvSpPr txBox="1"/>
      </xdr:nvSpPr>
      <xdr:spPr>
        <a:xfrm>
          <a:off x="6705111" y="663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29,590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45,097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34506</xdr:rowOff>
    </xdr:from>
    <xdr:to>
      <xdr:col>15</xdr:col>
      <xdr:colOff>180340</xdr:colOff>
      <xdr:row>59</xdr:row>
      <xdr:rowOff>5544</xdr:rowOff>
    </xdr:to>
    <xdr:cxnSp macro="">
      <xdr:nvCxnSpPr>
        <xdr:cNvPr id="342" name="直線コネクタ 341"/>
        <xdr:cNvCxnSpPr/>
      </xdr:nvCxnSpPr>
      <xdr:spPr>
        <a:xfrm flipV="1">
          <a:off x="10475595" y="8778456"/>
          <a:ext cx="1270" cy="134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9371</xdr:rowOff>
    </xdr:from>
    <xdr:ext cx="534377" cy="259045"/>
    <xdr:sp macro="" textlink="">
      <xdr:nvSpPr>
        <xdr:cNvPr id="343" name="普通建設事業費最小値テキスト"/>
        <xdr:cNvSpPr txBox="1"/>
      </xdr:nvSpPr>
      <xdr:spPr>
        <a:xfrm>
          <a:off x="10528300" y="10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20,423</a:t>
          </a:r>
          <a:endParaRPr kumimoji="1" lang="ja-JP" altLang="en-US" sz="1000" b="1">
            <a:latin typeface="ＭＳ Ｐゴシック"/>
          </a:endParaRPr>
        </a:p>
      </xdr:txBody>
    </xdr:sp>
    <xdr:clientData/>
  </xdr:oneCellAnchor>
  <xdr:twoCellAnchor>
    <xdr:from>
      <xdr:col>15</xdr:col>
      <xdr:colOff>92075</xdr:colOff>
      <xdr:row>59</xdr:row>
      <xdr:rowOff>5544</xdr:rowOff>
    </xdr:from>
    <xdr:to>
      <xdr:col>15</xdr:col>
      <xdr:colOff>269875</xdr:colOff>
      <xdr:row>59</xdr:row>
      <xdr:rowOff>5544</xdr:rowOff>
    </xdr:to>
    <xdr:cxnSp macro="">
      <xdr:nvCxnSpPr>
        <xdr:cNvPr id="344" name="直線コネクタ 343"/>
        <xdr:cNvCxnSpPr/>
      </xdr:nvCxnSpPr>
      <xdr:spPr>
        <a:xfrm>
          <a:off x="10388600" y="10121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152633</xdr:rowOff>
    </xdr:from>
    <xdr:ext cx="599010" cy="259045"/>
    <xdr:sp macro="" textlink="">
      <xdr:nvSpPr>
        <xdr:cNvPr id="345" name="普通建設事業費最大値テキスト"/>
        <xdr:cNvSpPr txBox="1"/>
      </xdr:nvSpPr>
      <xdr:spPr>
        <a:xfrm>
          <a:off x="10528300" y="855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725,220</a:t>
          </a:r>
          <a:endParaRPr kumimoji="1" lang="ja-JP" altLang="en-US" sz="1000" b="1">
            <a:latin typeface="ＭＳ Ｐゴシック"/>
          </a:endParaRPr>
        </a:p>
      </xdr:txBody>
    </xdr:sp>
    <xdr:clientData/>
  </xdr:oneCellAnchor>
  <xdr:twoCellAnchor>
    <xdr:from>
      <xdr:col>15</xdr:col>
      <xdr:colOff>92075</xdr:colOff>
      <xdr:row>51</xdr:row>
      <xdr:rowOff>34506</xdr:rowOff>
    </xdr:from>
    <xdr:to>
      <xdr:col>15</xdr:col>
      <xdr:colOff>269875</xdr:colOff>
      <xdr:row>51</xdr:row>
      <xdr:rowOff>34506</xdr:rowOff>
    </xdr:to>
    <xdr:cxnSp macro="">
      <xdr:nvCxnSpPr>
        <xdr:cNvPr id="346" name="直線コネクタ 345"/>
        <xdr:cNvCxnSpPr/>
      </xdr:nvCxnSpPr>
      <xdr:spPr>
        <a:xfrm>
          <a:off x="10388600" y="87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87004</xdr:rowOff>
    </xdr:from>
    <xdr:to>
      <xdr:col>15</xdr:col>
      <xdr:colOff>180975</xdr:colOff>
      <xdr:row>58</xdr:row>
      <xdr:rowOff>124875</xdr:rowOff>
    </xdr:to>
    <xdr:cxnSp macro="">
      <xdr:nvCxnSpPr>
        <xdr:cNvPr id="347" name="直線コネクタ 346"/>
        <xdr:cNvCxnSpPr/>
      </xdr:nvCxnSpPr>
      <xdr:spPr>
        <a:xfrm>
          <a:off x="9639300" y="10031104"/>
          <a:ext cx="838200" cy="3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36594</xdr:rowOff>
    </xdr:from>
    <xdr:ext cx="534377" cy="259045"/>
    <xdr:sp macro="" textlink="">
      <xdr:nvSpPr>
        <xdr:cNvPr id="348" name="普通建設事業費平均値テキスト"/>
        <xdr:cNvSpPr txBox="1"/>
      </xdr:nvSpPr>
      <xdr:spPr>
        <a:xfrm>
          <a:off x="10528300" y="9809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79,466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13717</xdr:rowOff>
    </xdr:from>
    <xdr:to>
      <xdr:col>15</xdr:col>
      <xdr:colOff>231775</xdr:colOff>
      <xdr:row>58</xdr:row>
      <xdr:rowOff>115317</xdr:rowOff>
    </xdr:to>
    <xdr:sp macro="" textlink="">
      <xdr:nvSpPr>
        <xdr:cNvPr id="349" name="フローチャート : 判断 348"/>
        <xdr:cNvSpPr/>
      </xdr:nvSpPr>
      <xdr:spPr>
        <a:xfrm>
          <a:off x="10426700" y="995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87004</xdr:rowOff>
    </xdr:from>
    <xdr:to>
      <xdr:col>14</xdr:col>
      <xdr:colOff>28575</xdr:colOff>
      <xdr:row>58</xdr:row>
      <xdr:rowOff>158950</xdr:rowOff>
    </xdr:to>
    <xdr:cxnSp macro="">
      <xdr:nvCxnSpPr>
        <xdr:cNvPr id="350" name="直線コネクタ 349"/>
        <xdr:cNvCxnSpPr/>
      </xdr:nvCxnSpPr>
      <xdr:spPr>
        <a:xfrm flipV="1">
          <a:off x="8750300" y="10031104"/>
          <a:ext cx="889000" cy="7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20373</xdr:rowOff>
    </xdr:from>
    <xdr:to>
      <xdr:col>14</xdr:col>
      <xdr:colOff>79375</xdr:colOff>
      <xdr:row>58</xdr:row>
      <xdr:rowOff>121973</xdr:rowOff>
    </xdr:to>
    <xdr:sp macro="" textlink="">
      <xdr:nvSpPr>
        <xdr:cNvPr id="351" name="フローチャート : 判断 350"/>
        <xdr:cNvSpPr/>
      </xdr:nvSpPr>
      <xdr:spPr>
        <a:xfrm>
          <a:off x="9588500" y="996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138500</xdr:rowOff>
    </xdr:from>
    <xdr:ext cx="534377" cy="259045"/>
    <xdr:sp macro="" textlink="">
      <xdr:nvSpPr>
        <xdr:cNvPr id="352" name="テキスト ボックス 351"/>
        <xdr:cNvSpPr txBox="1"/>
      </xdr:nvSpPr>
      <xdr:spPr>
        <a:xfrm>
          <a:off x="9372111" y="973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75,972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157864</xdr:rowOff>
    </xdr:from>
    <xdr:to>
      <xdr:col>12</xdr:col>
      <xdr:colOff>511175</xdr:colOff>
      <xdr:row>58</xdr:row>
      <xdr:rowOff>158950</xdr:rowOff>
    </xdr:to>
    <xdr:cxnSp macro="">
      <xdr:nvCxnSpPr>
        <xdr:cNvPr id="353" name="直線コネクタ 352"/>
        <xdr:cNvCxnSpPr/>
      </xdr:nvCxnSpPr>
      <xdr:spPr>
        <a:xfrm>
          <a:off x="7861300" y="10101964"/>
          <a:ext cx="8890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161600</xdr:rowOff>
    </xdr:from>
    <xdr:to>
      <xdr:col>12</xdr:col>
      <xdr:colOff>561975</xdr:colOff>
      <xdr:row>58</xdr:row>
      <xdr:rowOff>91750</xdr:rowOff>
    </xdr:to>
    <xdr:sp macro="" textlink="">
      <xdr:nvSpPr>
        <xdr:cNvPr id="354" name="フローチャート : 判断 353"/>
        <xdr:cNvSpPr/>
      </xdr:nvSpPr>
      <xdr:spPr>
        <a:xfrm>
          <a:off x="8699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108277</xdr:rowOff>
    </xdr:from>
    <xdr:ext cx="534377" cy="259045"/>
    <xdr:sp macro="" textlink="">
      <xdr:nvSpPr>
        <xdr:cNvPr id="355" name="テキスト ボックス 354"/>
        <xdr:cNvSpPr txBox="1"/>
      </xdr:nvSpPr>
      <xdr:spPr>
        <a:xfrm>
          <a:off x="8483111" y="970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104949</xdr:rowOff>
    </xdr:from>
    <xdr:to>
      <xdr:col>11</xdr:col>
      <xdr:colOff>307975</xdr:colOff>
      <xdr:row>58</xdr:row>
      <xdr:rowOff>157864</xdr:rowOff>
    </xdr:to>
    <xdr:cxnSp macro="">
      <xdr:nvCxnSpPr>
        <xdr:cNvPr id="356" name="直線コネクタ 355"/>
        <xdr:cNvCxnSpPr/>
      </xdr:nvCxnSpPr>
      <xdr:spPr>
        <a:xfrm>
          <a:off x="6972300" y="10049049"/>
          <a:ext cx="889000" cy="5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7465</xdr:rowOff>
    </xdr:from>
    <xdr:to>
      <xdr:col>11</xdr:col>
      <xdr:colOff>358775</xdr:colOff>
      <xdr:row>58</xdr:row>
      <xdr:rowOff>109065</xdr:rowOff>
    </xdr:to>
    <xdr:sp macro="" textlink="">
      <xdr:nvSpPr>
        <xdr:cNvPr id="357" name="フローチャート : 判断 356"/>
        <xdr:cNvSpPr/>
      </xdr:nvSpPr>
      <xdr:spPr>
        <a:xfrm>
          <a:off x="7810500" y="995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125592</xdr:rowOff>
    </xdr:from>
    <xdr:ext cx="534377" cy="259045"/>
    <xdr:sp macro="" textlink="">
      <xdr:nvSpPr>
        <xdr:cNvPr id="358" name="テキスト ボックス 357"/>
        <xdr:cNvSpPr txBox="1"/>
      </xdr:nvSpPr>
      <xdr:spPr>
        <a:xfrm>
          <a:off x="7594111" y="972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38425</xdr:rowOff>
    </xdr:from>
    <xdr:to>
      <xdr:col>10</xdr:col>
      <xdr:colOff>155575</xdr:colOff>
      <xdr:row>58</xdr:row>
      <xdr:rowOff>140025</xdr:rowOff>
    </xdr:to>
    <xdr:sp macro="" textlink="">
      <xdr:nvSpPr>
        <xdr:cNvPr id="359" name="フローチャート : 判断 358"/>
        <xdr:cNvSpPr/>
      </xdr:nvSpPr>
      <xdr:spPr>
        <a:xfrm>
          <a:off x="6921500" y="998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156552</xdr:rowOff>
    </xdr:from>
    <xdr:ext cx="534377" cy="259045"/>
    <xdr:sp macro="" textlink="">
      <xdr:nvSpPr>
        <xdr:cNvPr id="360" name="テキスト ボックス 359"/>
        <xdr:cNvSpPr txBox="1"/>
      </xdr:nvSpPr>
      <xdr:spPr>
        <a:xfrm>
          <a:off x="6705111" y="975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74075</xdr:rowOff>
    </xdr:from>
    <xdr:to>
      <xdr:col>15</xdr:col>
      <xdr:colOff>231775</xdr:colOff>
      <xdr:row>59</xdr:row>
      <xdr:rowOff>4225</xdr:rowOff>
    </xdr:to>
    <xdr:sp macro="" textlink="">
      <xdr:nvSpPr>
        <xdr:cNvPr id="366" name="円/楕円 365"/>
        <xdr:cNvSpPr/>
      </xdr:nvSpPr>
      <xdr:spPr>
        <a:xfrm>
          <a:off x="10426700" y="1001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163594</xdr:rowOff>
    </xdr:from>
    <xdr:ext cx="534377" cy="259045"/>
    <xdr:sp macro="" textlink="">
      <xdr:nvSpPr>
        <xdr:cNvPr id="367" name="普通建設事業費該当値テキスト"/>
        <xdr:cNvSpPr txBox="1"/>
      </xdr:nvSpPr>
      <xdr:spPr>
        <a:xfrm>
          <a:off x="10528300" y="993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47,782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36204</xdr:rowOff>
    </xdr:from>
    <xdr:to>
      <xdr:col>14</xdr:col>
      <xdr:colOff>79375</xdr:colOff>
      <xdr:row>58</xdr:row>
      <xdr:rowOff>137804</xdr:rowOff>
    </xdr:to>
    <xdr:sp macro="" textlink="">
      <xdr:nvSpPr>
        <xdr:cNvPr id="368" name="円/楕円 367"/>
        <xdr:cNvSpPr/>
      </xdr:nvSpPr>
      <xdr:spPr>
        <a:xfrm>
          <a:off x="9588500" y="998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128931</xdr:rowOff>
    </xdr:from>
    <xdr:ext cx="534377" cy="259045"/>
    <xdr:sp macro="" textlink="">
      <xdr:nvSpPr>
        <xdr:cNvPr id="369" name="テキスト ボックス 368"/>
        <xdr:cNvSpPr txBox="1"/>
      </xdr:nvSpPr>
      <xdr:spPr>
        <a:xfrm>
          <a:off x="9372111" y="1007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67,662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108150</xdr:rowOff>
    </xdr:from>
    <xdr:to>
      <xdr:col>12</xdr:col>
      <xdr:colOff>561975</xdr:colOff>
      <xdr:row>59</xdr:row>
      <xdr:rowOff>38300</xdr:rowOff>
    </xdr:to>
    <xdr:sp macro="" textlink="">
      <xdr:nvSpPr>
        <xdr:cNvPr id="370" name="円/楕円 369"/>
        <xdr:cNvSpPr/>
      </xdr:nvSpPr>
      <xdr:spPr>
        <a:xfrm>
          <a:off x="8699500" y="1005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29427</xdr:rowOff>
    </xdr:from>
    <xdr:ext cx="534377" cy="259045"/>
    <xdr:sp macro="" textlink="">
      <xdr:nvSpPr>
        <xdr:cNvPr id="371" name="テキスト ボックス 370"/>
        <xdr:cNvSpPr txBox="1"/>
      </xdr:nvSpPr>
      <xdr:spPr>
        <a:xfrm>
          <a:off x="8483111" y="1014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29,895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107064</xdr:rowOff>
    </xdr:from>
    <xdr:to>
      <xdr:col>11</xdr:col>
      <xdr:colOff>358775</xdr:colOff>
      <xdr:row>59</xdr:row>
      <xdr:rowOff>37214</xdr:rowOff>
    </xdr:to>
    <xdr:sp macro="" textlink="">
      <xdr:nvSpPr>
        <xdr:cNvPr id="372" name="円/楕円 371"/>
        <xdr:cNvSpPr/>
      </xdr:nvSpPr>
      <xdr:spPr>
        <a:xfrm>
          <a:off x="7810500" y="1005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28341</xdr:rowOff>
    </xdr:from>
    <xdr:ext cx="534377" cy="259045"/>
    <xdr:sp macro="" textlink="">
      <xdr:nvSpPr>
        <xdr:cNvPr id="373" name="テキスト ボックス 372"/>
        <xdr:cNvSpPr txBox="1"/>
      </xdr:nvSpPr>
      <xdr:spPr>
        <a:xfrm>
          <a:off x="7594111" y="1014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30,465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54149</xdr:rowOff>
    </xdr:from>
    <xdr:to>
      <xdr:col>10</xdr:col>
      <xdr:colOff>155575</xdr:colOff>
      <xdr:row>58</xdr:row>
      <xdr:rowOff>155749</xdr:rowOff>
    </xdr:to>
    <xdr:sp macro="" textlink="">
      <xdr:nvSpPr>
        <xdr:cNvPr id="374" name="円/楕円 373"/>
        <xdr:cNvSpPr/>
      </xdr:nvSpPr>
      <xdr:spPr>
        <a:xfrm>
          <a:off x="6921500" y="99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146876</xdr:rowOff>
    </xdr:from>
    <xdr:ext cx="534377" cy="259045"/>
    <xdr:sp macro="" textlink="">
      <xdr:nvSpPr>
        <xdr:cNvPr id="375" name="テキスト ボックス 374"/>
        <xdr:cNvSpPr txBox="1"/>
      </xdr:nvSpPr>
      <xdr:spPr>
        <a:xfrm>
          <a:off x="6705111" y="1009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58,242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6" name="直線コネクタ 385"/>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7" name="テキスト ボックス 386"/>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0" name="直線コネクタ 389"/>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1" name="テキスト ボックス 390"/>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78029</xdr:rowOff>
    </xdr:from>
    <xdr:to>
      <xdr:col>15</xdr:col>
      <xdr:colOff>180340</xdr:colOff>
      <xdr:row>78</xdr:row>
      <xdr:rowOff>25400</xdr:rowOff>
    </xdr:to>
    <xdr:cxnSp macro="">
      <xdr:nvCxnSpPr>
        <xdr:cNvPr id="395" name="直線コネクタ 394"/>
        <xdr:cNvCxnSpPr/>
      </xdr:nvCxnSpPr>
      <xdr:spPr>
        <a:xfrm flipV="1">
          <a:off x="10475595" y="12250979"/>
          <a:ext cx="1270" cy="11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6"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7" name="直線コネクタ 396"/>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24706</xdr:rowOff>
    </xdr:from>
    <xdr:ext cx="599010" cy="259045"/>
    <xdr:sp macro="" textlink="">
      <xdr:nvSpPr>
        <xdr:cNvPr id="398" name="普通建設事業費 （ うち新規整備　）最大値テキスト"/>
        <xdr:cNvSpPr txBox="1"/>
      </xdr:nvSpPr>
      <xdr:spPr>
        <a:xfrm>
          <a:off x="10528300" y="1202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200,791</a:t>
          </a:r>
          <a:endParaRPr kumimoji="1" lang="ja-JP" altLang="en-US" sz="1000" b="1">
            <a:latin typeface="ＭＳ Ｐゴシック"/>
          </a:endParaRPr>
        </a:p>
      </xdr:txBody>
    </xdr:sp>
    <xdr:clientData/>
  </xdr:oneCellAnchor>
  <xdr:twoCellAnchor>
    <xdr:from>
      <xdr:col>15</xdr:col>
      <xdr:colOff>92075</xdr:colOff>
      <xdr:row>71</xdr:row>
      <xdr:rowOff>78029</xdr:rowOff>
    </xdr:from>
    <xdr:to>
      <xdr:col>15</xdr:col>
      <xdr:colOff>269875</xdr:colOff>
      <xdr:row>71</xdr:row>
      <xdr:rowOff>78029</xdr:rowOff>
    </xdr:to>
    <xdr:cxnSp macro="">
      <xdr:nvCxnSpPr>
        <xdr:cNvPr id="399" name="直線コネクタ 398"/>
        <xdr:cNvCxnSpPr/>
      </xdr:nvCxnSpPr>
      <xdr:spPr>
        <a:xfrm>
          <a:off x="10388600" y="1225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123315</xdr:rowOff>
    </xdr:from>
    <xdr:to>
      <xdr:col>15</xdr:col>
      <xdr:colOff>180975</xdr:colOff>
      <xdr:row>76</xdr:row>
      <xdr:rowOff>167811</xdr:rowOff>
    </xdr:to>
    <xdr:cxnSp macro="">
      <xdr:nvCxnSpPr>
        <xdr:cNvPr id="400" name="直線コネクタ 399"/>
        <xdr:cNvCxnSpPr/>
      </xdr:nvCxnSpPr>
      <xdr:spPr>
        <a:xfrm>
          <a:off x="9639300" y="13153515"/>
          <a:ext cx="838200" cy="4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165688</xdr:rowOff>
    </xdr:from>
    <xdr:ext cx="534377" cy="259045"/>
    <xdr:sp macro="" textlink="">
      <xdr:nvSpPr>
        <xdr:cNvPr id="401" name="普通建設事業費 （ うち新規整備　）平均値テキスト"/>
        <xdr:cNvSpPr txBox="1"/>
      </xdr:nvSpPr>
      <xdr:spPr>
        <a:xfrm>
          <a:off x="10528300" y="13195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15811</xdr:rowOff>
    </xdr:from>
    <xdr:to>
      <xdr:col>15</xdr:col>
      <xdr:colOff>231775</xdr:colOff>
      <xdr:row>77</xdr:row>
      <xdr:rowOff>117411</xdr:rowOff>
    </xdr:to>
    <xdr:sp macro="" textlink="">
      <xdr:nvSpPr>
        <xdr:cNvPr id="402" name="フローチャート : 判断 401"/>
        <xdr:cNvSpPr/>
      </xdr:nvSpPr>
      <xdr:spPr>
        <a:xfrm>
          <a:off x="10426700" y="1321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123315</xdr:rowOff>
    </xdr:from>
    <xdr:to>
      <xdr:col>14</xdr:col>
      <xdr:colOff>28575</xdr:colOff>
      <xdr:row>77</xdr:row>
      <xdr:rowOff>134082</xdr:rowOff>
    </xdr:to>
    <xdr:cxnSp macro="">
      <xdr:nvCxnSpPr>
        <xdr:cNvPr id="403" name="直線コネクタ 402"/>
        <xdr:cNvCxnSpPr/>
      </xdr:nvCxnSpPr>
      <xdr:spPr>
        <a:xfrm flipV="1">
          <a:off x="8750300" y="13153515"/>
          <a:ext cx="889000" cy="18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154628</xdr:rowOff>
    </xdr:from>
    <xdr:to>
      <xdr:col>14</xdr:col>
      <xdr:colOff>79375</xdr:colOff>
      <xdr:row>77</xdr:row>
      <xdr:rowOff>84778</xdr:rowOff>
    </xdr:to>
    <xdr:sp macro="" textlink="">
      <xdr:nvSpPr>
        <xdr:cNvPr id="404" name="フローチャート : 判断 403"/>
        <xdr:cNvSpPr/>
      </xdr:nvSpPr>
      <xdr:spPr>
        <a:xfrm>
          <a:off x="9588500" y="1318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75905</xdr:rowOff>
    </xdr:from>
    <xdr:ext cx="534377" cy="259045"/>
    <xdr:sp macro="" textlink="">
      <xdr:nvSpPr>
        <xdr:cNvPr id="405" name="テキスト ボックス 404"/>
        <xdr:cNvSpPr txBox="1"/>
      </xdr:nvSpPr>
      <xdr:spPr>
        <a:xfrm>
          <a:off x="9372111" y="1327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28,499</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98969</xdr:rowOff>
    </xdr:from>
    <xdr:to>
      <xdr:col>12</xdr:col>
      <xdr:colOff>561975</xdr:colOff>
      <xdr:row>77</xdr:row>
      <xdr:rowOff>29119</xdr:rowOff>
    </xdr:to>
    <xdr:sp macro="" textlink="">
      <xdr:nvSpPr>
        <xdr:cNvPr id="406" name="フローチャート : 判断 405"/>
        <xdr:cNvSpPr/>
      </xdr:nvSpPr>
      <xdr:spPr>
        <a:xfrm>
          <a:off x="8699500" y="1312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45647</xdr:rowOff>
    </xdr:from>
    <xdr:ext cx="534377" cy="259045"/>
    <xdr:sp macro="" textlink="">
      <xdr:nvSpPr>
        <xdr:cNvPr id="407" name="テキスト ボックス 406"/>
        <xdr:cNvSpPr txBox="1"/>
      </xdr:nvSpPr>
      <xdr:spPr>
        <a:xfrm>
          <a:off x="8483111" y="1290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117011</xdr:rowOff>
    </xdr:from>
    <xdr:to>
      <xdr:col>15</xdr:col>
      <xdr:colOff>231775</xdr:colOff>
      <xdr:row>77</xdr:row>
      <xdr:rowOff>47161</xdr:rowOff>
    </xdr:to>
    <xdr:sp macro="" textlink="">
      <xdr:nvSpPr>
        <xdr:cNvPr id="413" name="円/楕円 412"/>
        <xdr:cNvSpPr/>
      </xdr:nvSpPr>
      <xdr:spPr>
        <a:xfrm>
          <a:off x="10426700" y="1314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139888</xdr:rowOff>
    </xdr:from>
    <xdr:ext cx="534377" cy="259045"/>
    <xdr:sp macro="" textlink="">
      <xdr:nvSpPr>
        <xdr:cNvPr id="414" name="普通建設事業費 （ うち新規整備　）該当値テキスト"/>
        <xdr:cNvSpPr txBox="1"/>
      </xdr:nvSpPr>
      <xdr:spPr>
        <a:xfrm>
          <a:off x="10528300" y="1299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35,081</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72515</xdr:rowOff>
    </xdr:from>
    <xdr:to>
      <xdr:col>14</xdr:col>
      <xdr:colOff>79375</xdr:colOff>
      <xdr:row>77</xdr:row>
      <xdr:rowOff>2665</xdr:rowOff>
    </xdr:to>
    <xdr:sp macro="" textlink="">
      <xdr:nvSpPr>
        <xdr:cNvPr id="415" name="円/楕円 414"/>
        <xdr:cNvSpPr/>
      </xdr:nvSpPr>
      <xdr:spPr>
        <a:xfrm>
          <a:off x="9588500" y="1310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19192</xdr:rowOff>
    </xdr:from>
    <xdr:ext cx="534377" cy="259045"/>
    <xdr:sp macro="" textlink="">
      <xdr:nvSpPr>
        <xdr:cNvPr id="416" name="テキスト ボックス 415"/>
        <xdr:cNvSpPr txBox="1"/>
      </xdr:nvSpPr>
      <xdr:spPr>
        <a:xfrm>
          <a:off x="9372111" y="1287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42,867</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83282</xdr:rowOff>
    </xdr:from>
    <xdr:to>
      <xdr:col>12</xdr:col>
      <xdr:colOff>561975</xdr:colOff>
      <xdr:row>78</xdr:row>
      <xdr:rowOff>13432</xdr:rowOff>
    </xdr:to>
    <xdr:sp macro="" textlink="">
      <xdr:nvSpPr>
        <xdr:cNvPr id="417" name="円/楕円 416"/>
        <xdr:cNvSpPr/>
      </xdr:nvSpPr>
      <xdr:spPr>
        <a:xfrm>
          <a:off x="8699500" y="1328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4559</xdr:rowOff>
    </xdr:from>
    <xdr:ext cx="534377" cy="259045"/>
    <xdr:sp macro="" textlink="">
      <xdr:nvSpPr>
        <xdr:cNvPr id="418" name="テキスト ボックス 417"/>
        <xdr:cNvSpPr txBox="1"/>
      </xdr:nvSpPr>
      <xdr:spPr>
        <a:xfrm>
          <a:off x="8483111" y="1337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9" name="直線コネクタ 42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0" name="テキスト ボックス 42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1" name="直線コネクタ 43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2" name="テキスト ボックス 43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3" name="直線コネクタ 43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4" name="テキスト ボックス 43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5" name="直線コネクタ 43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6" name="テキスト ボックス 43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8" name="テキスト ボックス 43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21768</xdr:rowOff>
    </xdr:from>
    <xdr:to>
      <xdr:col>15</xdr:col>
      <xdr:colOff>180340</xdr:colOff>
      <xdr:row>98</xdr:row>
      <xdr:rowOff>139700</xdr:rowOff>
    </xdr:to>
    <xdr:cxnSp macro="">
      <xdr:nvCxnSpPr>
        <xdr:cNvPr id="440" name="直線コネクタ 439"/>
        <xdr:cNvCxnSpPr/>
      </xdr:nvCxnSpPr>
      <xdr:spPr>
        <a:xfrm flipV="1">
          <a:off x="10475595" y="15623718"/>
          <a:ext cx="1270" cy="13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1"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2" name="直線コネクタ 441"/>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139895</xdr:rowOff>
    </xdr:from>
    <xdr:ext cx="599010" cy="259045"/>
    <xdr:sp macro="" textlink="">
      <xdr:nvSpPr>
        <xdr:cNvPr id="443" name="普通建設事業費 （ うち更新整備　）最大値テキスト"/>
        <xdr:cNvSpPr txBox="1"/>
      </xdr:nvSpPr>
      <xdr:spPr>
        <a:xfrm>
          <a:off x="10528300" y="1539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576,589</a:t>
          </a:r>
          <a:endParaRPr kumimoji="1" lang="ja-JP" altLang="en-US" sz="1000" b="1">
            <a:latin typeface="ＭＳ Ｐゴシック"/>
          </a:endParaRPr>
        </a:p>
      </xdr:txBody>
    </xdr:sp>
    <xdr:clientData/>
  </xdr:oneCellAnchor>
  <xdr:twoCellAnchor>
    <xdr:from>
      <xdr:col>15</xdr:col>
      <xdr:colOff>92075</xdr:colOff>
      <xdr:row>91</xdr:row>
      <xdr:rowOff>21768</xdr:rowOff>
    </xdr:from>
    <xdr:to>
      <xdr:col>15</xdr:col>
      <xdr:colOff>269875</xdr:colOff>
      <xdr:row>91</xdr:row>
      <xdr:rowOff>21768</xdr:rowOff>
    </xdr:to>
    <xdr:cxnSp macro="">
      <xdr:nvCxnSpPr>
        <xdr:cNvPr id="444" name="直線コネクタ 443"/>
        <xdr:cNvCxnSpPr/>
      </xdr:nvCxnSpPr>
      <xdr:spPr>
        <a:xfrm>
          <a:off x="10388600" y="1562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87864</xdr:rowOff>
    </xdr:from>
    <xdr:to>
      <xdr:col>15</xdr:col>
      <xdr:colOff>180975</xdr:colOff>
      <xdr:row>98</xdr:row>
      <xdr:rowOff>113249</xdr:rowOff>
    </xdr:to>
    <xdr:cxnSp macro="">
      <xdr:nvCxnSpPr>
        <xdr:cNvPr id="445" name="直線コネクタ 444"/>
        <xdr:cNvCxnSpPr/>
      </xdr:nvCxnSpPr>
      <xdr:spPr>
        <a:xfrm>
          <a:off x="9639300" y="16889964"/>
          <a:ext cx="838200" cy="2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8521</xdr:rowOff>
    </xdr:from>
    <xdr:ext cx="534377" cy="259045"/>
    <xdr:sp macro="" textlink="">
      <xdr:nvSpPr>
        <xdr:cNvPr id="446" name="普通建設事業費 （ うち更新整備　）平均値テキスト"/>
        <xdr:cNvSpPr txBox="1"/>
      </xdr:nvSpPr>
      <xdr:spPr>
        <a:xfrm>
          <a:off x="10528300" y="1663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45,169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157094</xdr:rowOff>
    </xdr:from>
    <xdr:to>
      <xdr:col>15</xdr:col>
      <xdr:colOff>231775</xdr:colOff>
      <xdr:row>98</xdr:row>
      <xdr:rowOff>87244</xdr:rowOff>
    </xdr:to>
    <xdr:sp macro="" textlink="">
      <xdr:nvSpPr>
        <xdr:cNvPr id="447" name="フローチャート : 判断 446"/>
        <xdr:cNvSpPr/>
      </xdr:nvSpPr>
      <xdr:spPr>
        <a:xfrm>
          <a:off x="10426700" y="167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87864</xdr:rowOff>
    </xdr:from>
    <xdr:to>
      <xdr:col>14</xdr:col>
      <xdr:colOff>28575</xdr:colOff>
      <xdr:row>98</xdr:row>
      <xdr:rowOff>108972</xdr:rowOff>
    </xdr:to>
    <xdr:cxnSp macro="">
      <xdr:nvCxnSpPr>
        <xdr:cNvPr id="448" name="直線コネクタ 447"/>
        <xdr:cNvCxnSpPr/>
      </xdr:nvCxnSpPr>
      <xdr:spPr>
        <a:xfrm flipV="1">
          <a:off x="8750300" y="16889964"/>
          <a:ext cx="889000" cy="2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6635</xdr:rowOff>
    </xdr:from>
    <xdr:to>
      <xdr:col>14</xdr:col>
      <xdr:colOff>79375</xdr:colOff>
      <xdr:row>98</xdr:row>
      <xdr:rowOff>108235</xdr:rowOff>
    </xdr:to>
    <xdr:sp macro="" textlink="">
      <xdr:nvSpPr>
        <xdr:cNvPr id="449" name="フローチャート : 判断 448"/>
        <xdr:cNvSpPr/>
      </xdr:nvSpPr>
      <xdr:spPr>
        <a:xfrm>
          <a:off x="9588500" y="1680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124762</xdr:rowOff>
    </xdr:from>
    <xdr:ext cx="534377" cy="259045"/>
    <xdr:sp macro="" textlink="">
      <xdr:nvSpPr>
        <xdr:cNvPr id="450" name="テキスト ボックス 449"/>
        <xdr:cNvSpPr txBox="1"/>
      </xdr:nvSpPr>
      <xdr:spPr>
        <a:xfrm>
          <a:off x="9372111" y="1658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35,986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167593</xdr:rowOff>
    </xdr:from>
    <xdr:to>
      <xdr:col>12</xdr:col>
      <xdr:colOff>561975</xdr:colOff>
      <xdr:row>98</xdr:row>
      <xdr:rowOff>97743</xdr:rowOff>
    </xdr:to>
    <xdr:sp macro="" textlink="">
      <xdr:nvSpPr>
        <xdr:cNvPr id="451" name="フローチャート : 判断 450"/>
        <xdr:cNvSpPr/>
      </xdr:nvSpPr>
      <xdr:spPr>
        <a:xfrm>
          <a:off x="8699500" y="1679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114270</xdr:rowOff>
    </xdr:from>
    <xdr:ext cx="534377" cy="259045"/>
    <xdr:sp macro="" textlink="">
      <xdr:nvSpPr>
        <xdr:cNvPr id="452" name="テキスト ボックス 451"/>
        <xdr:cNvSpPr txBox="1"/>
      </xdr:nvSpPr>
      <xdr:spPr>
        <a:xfrm>
          <a:off x="8483111" y="1657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62449</xdr:rowOff>
    </xdr:from>
    <xdr:to>
      <xdr:col>15</xdr:col>
      <xdr:colOff>231775</xdr:colOff>
      <xdr:row>98</xdr:row>
      <xdr:rowOff>164049</xdr:rowOff>
    </xdr:to>
    <xdr:sp macro="" textlink="">
      <xdr:nvSpPr>
        <xdr:cNvPr id="458" name="円/楕円 457"/>
        <xdr:cNvSpPr/>
      </xdr:nvSpPr>
      <xdr:spPr>
        <a:xfrm>
          <a:off x="10426700" y="1686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148826</xdr:rowOff>
    </xdr:from>
    <xdr:ext cx="534377" cy="259045"/>
    <xdr:sp macro="" textlink="">
      <xdr:nvSpPr>
        <xdr:cNvPr id="459" name="普通建設事業費 （ うち更新整備　）該当値テキスト"/>
        <xdr:cNvSpPr txBox="1"/>
      </xdr:nvSpPr>
      <xdr:spPr>
        <a:xfrm>
          <a:off x="10528300" y="1677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11,571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37064</xdr:rowOff>
    </xdr:from>
    <xdr:to>
      <xdr:col>14</xdr:col>
      <xdr:colOff>79375</xdr:colOff>
      <xdr:row>98</xdr:row>
      <xdr:rowOff>138664</xdr:rowOff>
    </xdr:to>
    <xdr:sp macro="" textlink="">
      <xdr:nvSpPr>
        <xdr:cNvPr id="460" name="円/楕円 459"/>
        <xdr:cNvSpPr/>
      </xdr:nvSpPr>
      <xdr:spPr>
        <a:xfrm>
          <a:off x="9588500" y="1683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129791</xdr:rowOff>
    </xdr:from>
    <xdr:ext cx="534377" cy="259045"/>
    <xdr:sp macro="" textlink="">
      <xdr:nvSpPr>
        <xdr:cNvPr id="461" name="テキスト ボックス 460"/>
        <xdr:cNvSpPr txBox="1"/>
      </xdr:nvSpPr>
      <xdr:spPr>
        <a:xfrm>
          <a:off x="9372111" y="1693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22,675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58172</xdr:rowOff>
    </xdr:from>
    <xdr:to>
      <xdr:col>12</xdr:col>
      <xdr:colOff>561975</xdr:colOff>
      <xdr:row>98</xdr:row>
      <xdr:rowOff>159772</xdr:rowOff>
    </xdr:to>
    <xdr:sp macro="" textlink="">
      <xdr:nvSpPr>
        <xdr:cNvPr id="462" name="円/楕円 461"/>
        <xdr:cNvSpPr/>
      </xdr:nvSpPr>
      <xdr:spPr>
        <a:xfrm>
          <a:off x="8699500" y="168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150899</xdr:rowOff>
    </xdr:from>
    <xdr:ext cx="534377" cy="259045"/>
    <xdr:sp macro="" textlink="">
      <xdr:nvSpPr>
        <xdr:cNvPr id="463" name="テキスト ボックス 462"/>
        <xdr:cNvSpPr txBox="1"/>
      </xdr:nvSpPr>
      <xdr:spPr>
        <a:xfrm>
          <a:off x="8483111" y="1695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13,442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7" name="テキスト ボックス 47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9" name="テキスト ボックス 47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1" name="テキスト ボックス 48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3" name="テキスト ボックス 48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5" name="テキスト ボックス 48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135375</xdr:rowOff>
    </xdr:from>
    <xdr:to>
      <xdr:col>23</xdr:col>
      <xdr:colOff>516889</xdr:colOff>
      <xdr:row>39</xdr:row>
      <xdr:rowOff>44450</xdr:rowOff>
    </xdr:to>
    <xdr:cxnSp macro="">
      <xdr:nvCxnSpPr>
        <xdr:cNvPr id="487" name="直線コネクタ 486"/>
        <xdr:cNvCxnSpPr/>
      </xdr:nvCxnSpPr>
      <xdr:spPr>
        <a:xfrm flipV="1">
          <a:off x="16317595" y="5107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82052</xdr:rowOff>
    </xdr:from>
    <xdr:ext cx="534377" cy="259045"/>
    <xdr:sp macro="" textlink="">
      <xdr:nvSpPr>
        <xdr:cNvPr id="490" name="災害復旧事業費最大値テキスト"/>
        <xdr:cNvSpPr txBox="1"/>
      </xdr:nvSpPr>
      <xdr:spPr>
        <a:xfrm>
          <a:off x="16370300" y="488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29</xdr:row>
      <xdr:rowOff>135375</xdr:rowOff>
    </xdr:from>
    <xdr:to>
      <xdr:col>23</xdr:col>
      <xdr:colOff>606425</xdr:colOff>
      <xdr:row>29</xdr:row>
      <xdr:rowOff>135375</xdr:rowOff>
    </xdr:to>
    <xdr:cxnSp macro="">
      <xdr:nvCxnSpPr>
        <xdr:cNvPr id="491" name="直線コネクタ 490"/>
        <xdr:cNvCxnSpPr/>
      </xdr:nvCxnSpPr>
      <xdr:spPr>
        <a:xfrm>
          <a:off x="16230600" y="510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2" name="直線コネクタ 49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125265</xdr:rowOff>
    </xdr:from>
    <xdr:ext cx="469744" cy="259045"/>
    <xdr:sp macro="" textlink="">
      <xdr:nvSpPr>
        <xdr:cNvPr id="493" name="災害復旧事業費平均値テキスト"/>
        <xdr:cNvSpPr txBox="1"/>
      </xdr:nvSpPr>
      <xdr:spPr>
        <a:xfrm>
          <a:off x="16370300" y="646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102388</xdr:rowOff>
    </xdr:from>
    <xdr:to>
      <xdr:col>23</xdr:col>
      <xdr:colOff>568325</xdr:colOff>
      <xdr:row>39</xdr:row>
      <xdr:rowOff>32538</xdr:rowOff>
    </xdr:to>
    <xdr:sp macro="" textlink="">
      <xdr:nvSpPr>
        <xdr:cNvPr id="494" name="フローチャート : 判断 493"/>
        <xdr:cNvSpPr/>
      </xdr:nvSpPr>
      <xdr:spPr>
        <a:xfrm>
          <a:off x="16268700" y="66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5" name="直線コネクタ 494"/>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134068</xdr:rowOff>
    </xdr:from>
    <xdr:to>
      <xdr:col>22</xdr:col>
      <xdr:colOff>415925</xdr:colOff>
      <xdr:row>39</xdr:row>
      <xdr:rowOff>64218</xdr:rowOff>
    </xdr:to>
    <xdr:sp macro="" textlink="">
      <xdr:nvSpPr>
        <xdr:cNvPr id="496" name="フローチャート : 判断 495"/>
        <xdr:cNvSpPr/>
      </xdr:nvSpPr>
      <xdr:spPr>
        <a:xfrm>
          <a:off x="15430500" y="664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80744</xdr:rowOff>
    </xdr:from>
    <xdr:ext cx="469744" cy="259045"/>
    <xdr:sp macro="" textlink="">
      <xdr:nvSpPr>
        <xdr:cNvPr id="497" name="テキスト ボックス 496"/>
        <xdr:cNvSpPr txBox="1"/>
      </xdr:nvSpPr>
      <xdr:spPr>
        <a:xfrm>
          <a:off x="15246427" y="6424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498" name="直線コネクタ 497"/>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75717</xdr:rowOff>
    </xdr:from>
    <xdr:to>
      <xdr:col>21</xdr:col>
      <xdr:colOff>212725</xdr:colOff>
      <xdr:row>39</xdr:row>
      <xdr:rowOff>5867</xdr:rowOff>
    </xdr:to>
    <xdr:sp macro="" textlink="">
      <xdr:nvSpPr>
        <xdr:cNvPr id="499" name="フローチャート : 判断 498"/>
        <xdr:cNvSpPr/>
      </xdr:nvSpPr>
      <xdr:spPr>
        <a:xfrm>
          <a:off x="14541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22394</xdr:rowOff>
    </xdr:from>
    <xdr:ext cx="469744" cy="259045"/>
    <xdr:sp macro="" textlink="">
      <xdr:nvSpPr>
        <xdr:cNvPr id="500" name="テキスト ボックス 499"/>
        <xdr:cNvSpPr txBox="1"/>
      </xdr:nvSpPr>
      <xdr:spPr>
        <a:xfrm>
          <a:off x="14357427"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1" name="直線コネクタ 500"/>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57086</xdr:rowOff>
    </xdr:from>
    <xdr:to>
      <xdr:col>20</xdr:col>
      <xdr:colOff>9525</xdr:colOff>
      <xdr:row>38</xdr:row>
      <xdr:rowOff>158686</xdr:rowOff>
    </xdr:to>
    <xdr:sp macro="" textlink="">
      <xdr:nvSpPr>
        <xdr:cNvPr id="502" name="フローチャート : 判断 501"/>
        <xdr:cNvSpPr/>
      </xdr:nvSpPr>
      <xdr:spPr>
        <a:xfrm>
          <a:off x="13652500" y="657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3763</xdr:rowOff>
    </xdr:from>
    <xdr:ext cx="469744" cy="259045"/>
    <xdr:sp macro="" textlink="">
      <xdr:nvSpPr>
        <xdr:cNvPr id="503" name="テキスト ボックス 502"/>
        <xdr:cNvSpPr txBox="1"/>
      </xdr:nvSpPr>
      <xdr:spPr>
        <a:xfrm>
          <a:off x="13468427" y="634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4947</xdr:rowOff>
    </xdr:from>
    <xdr:to>
      <xdr:col>18</xdr:col>
      <xdr:colOff>492125</xdr:colOff>
      <xdr:row>38</xdr:row>
      <xdr:rowOff>106547</xdr:rowOff>
    </xdr:to>
    <xdr:sp macro="" textlink="">
      <xdr:nvSpPr>
        <xdr:cNvPr id="504" name="フローチャート : 判断 503"/>
        <xdr:cNvSpPr/>
      </xdr:nvSpPr>
      <xdr:spPr>
        <a:xfrm>
          <a:off x="12763500" y="65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123074</xdr:rowOff>
    </xdr:from>
    <xdr:ext cx="469744" cy="259045"/>
    <xdr:sp macro="" textlink="">
      <xdr:nvSpPr>
        <xdr:cNvPr id="505" name="テキスト ボックス 504"/>
        <xdr:cNvSpPr txBox="1"/>
      </xdr:nvSpPr>
      <xdr:spPr>
        <a:xfrm>
          <a:off x="12579427" y="629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1" name="円/楕円 51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80814</xdr:rowOff>
    </xdr:from>
    <xdr:ext cx="249299" cy="259045"/>
    <xdr:sp macro="" textlink="">
      <xdr:nvSpPr>
        <xdr:cNvPr id="512" name="災害復旧事業費該当値テキスト"/>
        <xdr:cNvSpPr txBox="1"/>
      </xdr:nvSpPr>
      <xdr:spPr>
        <a:xfrm>
          <a:off x="16370300" y="65959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3" name="円/楕円 51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4" name="テキスト ボックス 51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5" name="円/楕円 51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6" name="テキスト ボックス 515"/>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7" name="円/楕円 51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18" name="テキスト ボックス 517"/>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19" name="円/楕円 51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0" name="テキスト ボックス 519"/>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0" name="直線コネクタ 57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1" name="テキスト ボックス 58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2" name="直線コネクタ 58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3" name="テキスト ボックス 58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4" name="直線コネクタ 58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5" name="テキスト ボックス 58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6" name="直線コネクタ 58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7" name="テキスト ボックス 58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8" name="直線コネクタ 58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9" name="テキスト ボックス 58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100945</xdr:rowOff>
    </xdr:from>
    <xdr:to>
      <xdr:col>23</xdr:col>
      <xdr:colOff>516889</xdr:colOff>
      <xdr:row>79</xdr:row>
      <xdr:rowOff>31283</xdr:rowOff>
    </xdr:to>
    <xdr:cxnSp macro="">
      <xdr:nvCxnSpPr>
        <xdr:cNvPr id="593" name="直線コネクタ 592"/>
        <xdr:cNvCxnSpPr/>
      </xdr:nvCxnSpPr>
      <xdr:spPr>
        <a:xfrm flipV="1">
          <a:off x="16317595" y="12102445"/>
          <a:ext cx="1269" cy="1473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35110</xdr:rowOff>
    </xdr:from>
    <xdr:ext cx="469744" cy="259045"/>
    <xdr:sp macro="" textlink="">
      <xdr:nvSpPr>
        <xdr:cNvPr id="594" name="公債費最小値テキスト"/>
        <xdr:cNvSpPr txBox="1"/>
      </xdr:nvSpPr>
      <xdr:spPr>
        <a:xfrm>
          <a:off x="16370300" y="1357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79</xdr:row>
      <xdr:rowOff>31283</xdr:rowOff>
    </xdr:from>
    <xdr:to>
      <xdr:col>23</xdr:col>
      <xdr:colOff>606425</xdr:colOff>
      <xdr:row>79</xdr:row>
      <xdr:rowOff>31283</xdr:rowOff>
    </xdr:to>
    <xdr:cxnSp macro="">
      <xdr:nvCxnSpPr>
        <xdr:cNvPr id="595" name="直線コネクタ 594"/>
        <xdr:cNvCxnSpPr/>
      </xdr:nvCxnSpPr>
      <xdr:spPr>
        <a:xfrm>
          <a:off x="16230600" y="1357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47622</xdr:rowOff>
    </xdr:from>
    <xdr:ext cx="599010" cy="259045"/>
    <xdr:sp macro="" textlink="">
      <xdr:nvSpPr>
        <xdr:cNvPr id="596" name="公債費最大値テキスト"/>
        <xdr:cNvSpPr txBox="1"/>
      </xdr:nvSpPr>
      <xdr:spPr>
        <a:xfrm>
          <a:off x="16370300" y="1187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70</xdr:row>
      <xdr:rowOff>100945</xdr:rowOff>
    </xdr:from>
    <xdr:to>
      <xdr:col>23</xdr:col>
      <xdr:colOff>606425</xdr:colOff>
      <xdr:row>70</xdr:row>
      <xdr:rowOff>100945</xdr:rowOff>
    </xdr:to>
    <xdr:cxnSp macro="">
      <xdr:nvCxnSpPr>
        <xdr:cNvPr id="597" name="直線コネクタ 596"/>
        <xdr:cNvCxnSpPr/>
      </xdr:nvCxnSpPr>
      <xdr:spPr>
        <a:xfrm>
          <a:off x="16230600" y="1210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105859</xdr:rowOff>
    </xdr:from>
    <xdr:to>
      <xdr:col>23</xdr:col>
      <xdr:colOff>517525</xdr:colOff>
      <xdr:row>75</xdr:row>
      <xdr:rowOff>122844</xdr:rowOff>
    </xdr:to>
    <xdr:cxnSp macro="">
      <xdr:nvCxnSpPr>
        <xdr:cNvPr id="598" name="直線コネクタ 597"/>
        <xdr:cNvCxnSpPr/>
      </xdr:nvCxnSpPr>
      <xdr:spPr>
        <a:xfrm>
          <a:off x="15481300" y="12964609"/>
          <a:ext cx="838200" cy="1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82666</xdr:rowOff>
    </xdr:from>
    <xdr:ext cx="534377" cy="259045"/>
    <xdr:sp macro="" textlink="">
      <xdr:nvSpPr>
        <xdr:cNvPr id="599" name="公債費平均値テキスト"/>
        <xdr:cNvSpPr txBox="1"/>
      </xdr:nvSpPr>
      <xdr:spPr>
        <a:xfrm>
          <a:off x="16370300" y="13112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104239</xdr:rowOff>
    </xdr:from>
    <xdr:to>
      <xdr:col>23</xdr:col>
      <xdr:colOff>568325</xdr:colOff>
      <xdr:row>77</xdr:row>
      <xdr:rowOff>34389</xdr:rowOff>
    </xdr:to>
    <xdr:sp macro="" textlink="">
      <xdr:nvSpPr>
        <xdr:cNvPr id="600" name="フローチャート : 判断 599"/>
        <xdr:cNvSpPr/>
      </xdr:nvSpPr>
      <xdr:spPr>
        <a:xfrm>
          <a:off x="162687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105859</xdr:rowOff>
    </xdr:from>
    <xdr:to>
      <xdr:col>22</xdr:col>
      <xdr:colOff>365125</xdr:colOff>
      <xdr:row>75</xdr:row>
      <xdr:rowOff>122166</xdr:rowOff>
    </xdr:to>
    <xdr:cxnSp macro="">
      <xdr:nvCxnSpPr>
        <xdr:cNvPr id="601" name="直線コネクタ 600"/>
        <xdr:cNvCxnSpPr/>
      </xdr:nvCxnSpPr>
      <xdr:spPr>
        <a:xfrm flipV="1">
          <a:off x="14592300" y="12964609"/>
          <a:ext cx="889000" cy="1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57238</xdr:rowOff>
    </xdr:from>
    <xdr:to>
      <xdr:col>22</xdr:col>
      <xdr:colOff>415925</xdr:colOff>
      <xdr:row>76</xdr:row>
      <xdr:rowOff>158838</xdr:rowOff>
    </xdr:to>
    <xdr:sp macro="" textlink="">
      <xdr:nvSpPr>
        <xdr:cNvPr id="602" name="フローチャート : 判断 601"/>
        <xdr:cNvSpPr/>
      </xdr:nvSpPr>
      <xdr:spPr>
        <a:xfrm>
          <a:off x="15430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149965</xdr:rowOff>
    </xdr:from>
    <xdr:ext cx="534377" cy="259045"/>
    <xdr:sp macro="" textlink="">
      <xdr:nvSpPr>
        <xdr:cNvPr id="603" name="テキスト ボックス 602"/>
        <xdr:cNvSpPr txBox="1"/>
      </xdr:nvSpPr>
      <xdr:spPr>
        <a:xfrm>
          <a:off x="15214111" y="131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59,155</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122166</xdr:rowOff>
    </xdr:from>
    <xdr:to>
      <xdr:col>21</xdr:col>
      <xdr:colOff>161925</xdr:colOff>
      <xdr:row>75</xdr:row>
      <xdr:rowOff>160107</xdr:rowOff>
    </xdr:to>
    <xdr:cxnSp macro="">
      <xdr:nvCxnSpPr>
        <xdr:cNvPr id="604" name="直線コネクタ 603"/>
        <xdr:cNvCxnSpPr/>
      </xdr:nvCxnSpPr>
      <xdr:spPr>
        <a:xfrm flipV="1">
          <a:off x="13703300" y="12980916"/>
          <a:ext cx="889000" cy="3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44376</xdr:rowOff>
    </xdr:from>
    <xdr:to>
      <xdr:col>21</xdr:col>
      <xdr:colOff>212725</xdr:colOff>
      <xdr:row>76</xdr:row>
      <xdr:rowOff>145976</xdr:rowOff>
    </xdr:to>
    <xdr:sp macro="" textlink="">
      <xdr:nvSpPr>
        <xdr:cNvPr id="605" name="フローチャート : 判断 604"/>
        <xdr:cNvSpPr/>
      </xdr:nvSpPr>
      <xdr:spPr>
        <a:xfrm>
          <a:off x="14541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137103</xdr:rowOff>
    </xdr:from>
    <xdr:ext cx="534377" cy="259045"/>
    <xdr:sp macro="" textlink="">
      <xdr:nvSpPr>
        <xdr:cNvPr id="606" name="テキスト ボックス 605"/>
        <xdr:cNvSpPr txBox="1"/>
      </xdr:nvSpPr>
      <xdr:spPr>
        <a:xfrm>
          <a:off x="14325111" y="1316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160107</xdr:rowOff>
    </xdr:from>
    <xdr:to>
      <xdr:col>19</xdr:col>
      <xdr:colOff>644525</xdr:colOff>
      <xdr:row>75</xdr:row>
      <xdr:rowOff>167415</xdr:rowOff>
    </xdr:to>
    <xdr:cxnSp macro="">
      <xdr:nvCxnSpPr>
        <xdr:cNvPr id="607" name="直線コネクタ 606"/>
        <xdr:cNvCxnSpPr/>
      </xdr:nvCxnSpPr>
      <xdr:spPr>
        <a:xfrm flipV="1">
          <a:off x="12814300" y="13018857"/>
          <a:ext cx="889000" cy="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41542</xdr:rowOff>
    </xdr:from>
    <xdr:to>
      <xdr:col>20</xdr:col>
      <xdr:colOff>9525</xdr:colOff>
      <xdr:row>76</xdr:row>
      <xdr:rowOff>143142</xdr:rowOff>
    </xdr:to>
    <xdr:sp macro="" textlink="">
      <xdr:nvSpPr>
        <xdr:cNvPr id="608" name="フローチャート : 判断 607"/>
        <xdr:cNvSpPr/>
      </xdr:nvSpPr>
      <xdr:spPr>
        <a:xfrm>
          <a:off x="13652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134269</xdr:rowOff>
    </xdr:from>
    <xdr:ext cx="534377" cy="259045"/>
    <xdr:sp macro="" textlink="">
      <xdr:nvSpPr>
        <xdr:cNvPr id="609" name="テキスト ボックス 608"/>
        <xdr:cNvSpPr txBox="1"/>
      </xdr:nvSpPr>
      <xdr:spPr>
        <a:xfrm>
          <a:off x="13436111" y="131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42227</xdr:rowOff>
    </xdr:from>
    <xdr:to>
      <xdr:col>18</xdr:col>
      <xdr:colOff>492125</xdr:colOff>
      <xdr:row>76</xdr:row>
      <xdr:rowOff>143827</xdr:rowOff>
    </xdr:to>
    <xdr:sp macro="" textlink="">
      <xdr:nvSpPr>
        <xdr:cNvPr id="610" name="フローチャート : 判断 609"/>
        <xdr:cNvSpPr/>
      </xdr:nvSpPr>
      <xdr:spPr>
        <a:xfrm>
          <a:off x="12763500" y="130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134954</xdr:rowOff>
    </xdr:from>
    <xdr:ext cx="534377" cy="259045"/>
    <xdr:sp macro="" textlink="">
      <xdr:nvSpPr>
        <xdr:cNvPr id="611" name="テキスト ボックス 610"/>
        <xdr:cNvSpPr txBox="1"/>
      </xdr:nvSpPr>
      <xdr:spPr>
        <a:xfrm>
          <a:off x="12547111" y="1316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72044</xdr:rowOff>
    </xdr:from>
    <xdr:to>
      <xdr:col>23</xdr:col>
      <xdr:colOff>568325</xdr:colOff>
      <xdr:row>76</xdr:row>
      <xdr:rowOff>2195</xdr:rowOff>
    </xdr:to>
    <xdr:sp macro="" textlink="">
      <xdr:nvSpPr>
        <xdr:cNvPr id="617" name="円/楕円 616"/>
        <xdr:cNvSpPr/>
      </xdr:nvSpPr>
      <xdr:spPr>
        <a:xfrm>
          <a:off x="16268700" y="129307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94921</xdr:rowOff>
    </xdr:from>
    <xdr:ext cx="534377" cy="259045"/>
    <xdr:sp macro="" textlink="">
      <xdr:nvSpPr>
        <xdr:cNvPr id="618" name="公債費該当値テキスト"/>
        <xdr:cNvSpPr txBox="1"/>
      </xdr:nvSpPr>
      <xdr:spPr>
        <a:xfrm>
          <a:off x="16370300" y="1278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79,712</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55059</xdr:rowOff>
    </xdr:from>
    <xdr:to>
      <xdr:col>22</xdr:col>
      <xdr:colOff>415925</xdr:colOff>
      <xdr:row>75</xdr:row>
      <xdr:rowOff>156660</xdr:rowOff>
    </xdr:to>
    <xdr:sp macro="" textlink="">
      <xdr:nvSpPr>
        <xdr:cNvPr id="619" name="円/楕円 618"/>
        <xdr:cNvSpPr/>
      </xdr:nvSpPr>
      <xdr:spPr>
        <a:xfrm>
          <a:off x="15430500" y="129138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1736</xdr:rowOff>
    </xdr:from>
    <xdr:ext cx="534377" cy="259045"/>
    <xdr:sp macro="" textlink="">
      <xdr:nvSpPr>
        <xdr:cNvPr id="620" name="テキスト ボックス 619"/>
        <xdr:cNvSpPr txBox="1"/>
      </xdr:nvSpPr>
      <xdr:spPr>
        <a:xfrm>
          <a:off x="15214111" y="1268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81,941</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71366</xdr:rowOff>
    </xdr:from>
    <xdr:to>
      <xdr:col>21</xdr:col>
      <xdr:colOff>212725</xdr:colOff>
      <xdr:row>76</xdr:row>
      <xdr:rowOff>1516</xdr:rowOff>
    </xdr:to>
    <xdr:sp macro="" textlink="">
      <xdr:nvSpPr>
        <xdr:cNvPr id="621" name="円/楕円 620"/>
        <xdr:cNvSpPr/>
      </xdr:nvSpPr>
      <xdr:spPr>
        <a:xfrm>
          <a:off x="14541500" y="1293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18043</xdr:rowOff>
    </xdr:from>
    <xdr:ext cx="534377" cy="259045"/>
    <xdr:sp macro="" textlink="">
      <xdr:nvSpPr>
        <xdr:cNvPr id="622" name="テキスト ボックス 621"/>
        <xdr:cNvSpPr txBox="1"/>
      </xdr:nvSpPr>
      <xdr:spPr>
        <a:xfrm>
          <a:off x="14325111" y="1270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79,801</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109307</xdr:rowOff>
    </xdr:from>
    <xdr:to>
      <xdr:col>20</xdr:col>
      <xdr:colOff>9525</xdr:colOff>
      <xdr:row>76</xdr:row>
      <xdr:rowOff>39457</xdr:rowOff>
    </xdr:to>
    <xdr:sp macro="" textlink="">
      <xdr:nvSpPr>
        <xdr:cNvPr id="623" name="円/楕円 622"/>
        <xdr:cNvSpPr/>
      </xdr:nvSpPr>
      <xdr:spPr>
        <a:xfrm>
          <a:off x="13652500" y="1296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55984</xdr:rowOff>
    </xdr:from>
    <xdr:ext cx="534377" cy="259045"/>
    <xdr:sp macro="" textlink="">
      <xdr:nvSpPr>
        <xdr:cNvPr id="624" name="テキスト ボックス 623"/>
        <xdr:cNvSpPr txBox="1"/>
      </xdr:nvSpPr>
      <xdr:spPr>
        <a:xfrm>
          <a:off x="13436111" y="1274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74,822</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116614</xdr:rowOff>
    </xdr:from>
    <xdr:to>
      <xdr:col>18</xdr:col>
      <xdr:colOff>492125</xdr:colOff>
      <xdr:row>76</xdr:row>
      <xdr:rowOff>46763</xdr:rowOff>
    </xdr:to>
    <xdr:sp macro="" textlink="">
      <xdr:nvSpPr>
        <xdr:cNvPr id="625" name="円/楕円 624"/>
        <xdr:cNvSpPr/>
      </xdr:nvSpPr>
      <xdr:spPr>
        <a:xfrm>
          <a:off x="12763500" y="129753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63291</xdr:rowOff>
    </xdr:from>
    <xdr:ext cx="534377" cy="259045"/>
    <xdr:sp macro="" textlink="">
      <xdr:nvSpPr>
        <xdr:cNvPr id="626" name="テキスト ボックス 625"/>
        <xdr:cNvSpPr txBox="1"/>
      </xdr:nvSpPr>
      <xdr:spPr>
        <a:xfrm>
          <a:off x="12547111" y="1275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73,863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7" name="直線コネクタ 63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8" name="テキスト ボックス 63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9" name="直線コネクタ 63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0" name="テキスト ボックス 63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1" name="直線コネクタ 64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2" name="テキスト ボックス 64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3" name="直線コネクタ 64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4" name="テキスト ボックス 64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5" name="直線コネクタ 64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46" name="テキスト ボックス 64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56242</xdr:rowOff>
    </xdr:from>
    <xdr:to>
      <xdr:col>23</xdr:col>
      <xdr:colOff>516889</xdr:colOff>
      <xdr:row>99</xdr:row>
      <xdr:rowOff>29990</xdr:rowOff>
    </xdr:to>
    <xdr:cxnSp macro="">
      <xdr:nvCxnSpPr>
        <xdr:cNvPr id="650" name="直線コネクタ 649"/>
        <xdr:cNvCxnSpPr/>
      </xdr:nvCxnSpPr>
      <xdr:spPr>
        <a:xfrm flipV="1">
          <a:off x="16317595" y="15486742"/>
          <a:ext cx="1269" cy="1516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33817</xdr:rowOff>
    </xdr:from>
    <xdr:ext cx="378565" cy="259045"/>
    <xdr:sp macro="" textlink="">
      <xdr:nvSpPr>
        <xdr:cNvPr id="651" name="積立金最小値テキスト"/>
        <xdr:cNvSpPr txBox="1"/>
      </xdr:nvSpPr>
      <xdr:spPr>
        <a:xfrm>
          <a:off x="16370300" y="17007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dr:col>23</xdr:col>
      <xdr:colOff>428625</xdr:colOff>
      <xdr:row>99</xdr:row>
      <xdr:rowOff>29990</xdr:rowOff>
    </xdr:from>
    <xdr:to>
      <xdr:col>23</xdr:col>
      <xdr:colOff>606425</xdr:colOff>
      <xdr:row>99</xdr:row>
      <xdr:rowOff>29990</xdr:rowOff>
    </xdr:to>
    <xdr:cxnSp macro="">
      <xdr:nvCxnSpPr>
        <xdr:cNvPr id="652" name="直線コネクタ 651"/>
        <xdr:cNvCxnSpPr/>
      </xdr:nvCxnSpPr>
      <xdr:spPr>
        <a:xfrm>
          <a:off x="16230600" y="170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2919</xdr:rowOff>
    </xdr:from>
    <xdr:ext cx="534377" cy="259045"/>
    <xdr:sp macro="" textlink="">
      <xdr:nvSpPr>
        <xdr:cNvPr id="653" name="積立金最大値テキスト"/>
        <xdr:cNvSpPr txBox="1"/>
      </xdr:nvSpPr>
      <xdr:spPr>
        <a:xfrm>
          <a:off x="16370300" y="1526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80,381</a:t>
          </a:r>
          <a:endParaRPr kumimoji="1" lang="ja-JP" altLang="en-US" sz="1000" b="1">
            <a:latin typeface="ＭＳ Ｐゴシック"/>
          </a:endParaRPr>
        </a:p>
      </xdr:txBody>
    </xdr:sp>
    <xdr:clientData/>
  </xdr:oneCellAnchor>
  <xdr:twoCellAnchor>
    <xdr:from>
      <xdr:col>23</xdr:col>
      <xdr:colOff>428625</xdr:colOff>
      <xdr:row>90</xdr:row>
      <xdr:rowOff>56242</xdr:rowOff>
    </xdr:from>
    <xdr:to>
      <xdr:col>23</xdr:col>
      <xdr:colOff>606425</xdr:colOff>
      <xdr:row>90</xdr:row>
      <xdr:rowOff>56242</xdr:rowOff>
    </xdr:to>
    <xdr:cxnSp macro="">
      <xdr:nvCxnSpPr>
        <xdr:cNvPr id="654" name="直線コネクタ 653"/>
        <xdr:cNvCxnSpPr/>
      </xdr:nvCxnSpPr>
      <xdr:spPr>
        <a:xfrm>
          <a:off x="16230600" y="1548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30296</xdr:rowOff>
    </xdr:from>
    <xdr:to>
      <xdr:col>23</xdr:col>
      <xdr:colOff>517525</xdr:colOff>
      <xdr:row>98</xdr:row>
      <xdr:rowOff>48470</xdr:rowOff>
    </xdr:to>
    <xdr:cxnSp macro="">
      <xdr:nvCxnSpPr>
        <xdr:cNvPr id="655" name="直線コネクタ 654"/>
        <xdr:cNvCxnSpPr/>
      </xdr:nvCxnSpPr>
      <xdr:spPr>
        <a:xfrm flipV="1">
          <a:off x="15481300" y="15975146"/>
          <a:ext cx="838200" cy="87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60850</xdr:rowOff>
    </xdr:from>
    <xdr:ext cx="534377" cy="259045"/>
    <xdr:sp macro="" textlink="">
      <xdr:nvSpPr>
        <xdr:cNvPr id="656" name="積立金平均値テキスト"/>
        <xdr:cNvSpPr txBox="1"/>
      </xdr:nvSpPr>
      <xdr:spPr>
        <a:xfrm>
          <a:off x="16370300" y="16520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22,340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82423</xdr:rowOff>
    </xdr:from>
    <xdr:to>
      <xdr:col>23</xdr:col>
      <xdr:colOff>568325</xdr:colOff>
      <xdr:row>97</xdr:row>
      <xdr:rowOff>12573</xdr:rowOff>
    </xdr:to>
    <xdr:sp macro="" textlink="">
      <xdr:nvSpPr>
        <xdr:cNvPr id="657" name="フローチャート : 判断 656"/>
        <xdr:cNvSpPr/>
      </xdr:nvSpPr>
      <xdr:spPr>
        <a:xfrm>
          <a:off x="16268700" y="1654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53536</xdr:rowOff>
    </xdr:from>
    <xdr:to>
      <xdr:col>22</xdr:col>
      <xdr:colOff>365125</xdr:colOff>
      <xdr:row>98</xdr:row>
      <xdr:rowOff>48470</xdr:rowOff>
    </xdr:to>
    <xdr:cxnSp macro="">
      <xdr:nvCxnSpPr>
        <xdr:cNvPr id="658" name="直線コネクタ 657"/>
        <xdr:cNvCxnSpPr/>
      </xdr:nvCxnSpPr>
      <xdr:spPr>
        <a:xfrm>
          <a:off x="14592300" y="16512736"/>
          <a:ext cx="889000" cy="33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13081</xdr:rowOff>
    </xdr:from>
    <xdr:to>
      <xdr:col>22</xdr:col>
      <xdr:colOff>415925</xdr:colOff>
      <xdr:row>96</xdr:row>
      <xdr:rowOff>114681</xdr:rowOff>
    </xdr:to>
    <xdr:sp macro="" textlink="">
      <xdr:nvSpPr>
        <xdr:cNvPr id="659" name="フローチャート : 判断 658"/>
        <xdr:cNvSpPr/>
      </xdr:nvSpPr>
      <xdr:spPr>
        <a:xfrm>
          <a:off x="1543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131208</xdr:rowOff>
    </xdr:from>
    <xdr:ext cx="534377" cy="259045"/>
    <xdr:sp macro="" textlink="">
      <xdr:nvSpPr>
        <xdr:cNvPr id="660" name="テキスト ボックス 659"/>
        <xdr:cNvSpPr txBox="1"/>
      </xdr:nvSpPr>
      <xdr:spPr>
        <a:xfrm>
          <a:off x="15214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25,980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53536</xdr:rowOff>
    </xdr:from>
    <xdr:to>
      <xdr:col>21</xdr:col>
      <xdr:colOff>161925</xdr:colOff>
      <xdr:row>97</xdr:row>
      <xdr:rowOff>57423</xdr:rowOff>
    </xdr:to>
    <xdr:cxnSp macro="">
      <xdr:nvCxnSpPr>
        <xdr:cNvPr id="661" name="直線コネクタ 660"/>
        <xdr:cNvCxnSpPr/>
      </xdr:nvCxnSpPr>
      <xdr:spPr>
        <a:xfrm flipV="1">
          <a:off x="13703300" y="16512736"/>
          <a:ext cx="889000" cy="17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89</xdr:row>
      <xdr:rowOff>125476</xdr:rowOff>
    </xdr:from>
    <xdr:to>
      <xdr:col>21</xdr:col>
      <xdr:colOff>212725</xdr:colOff>
      <xdr:row>90</xdr:row>
      <xdr:rowOff>55626</xdr:rowOff>
    </xdr:to>
    <xdr:sp macro="" textlink="">
      <xdr:nvSpPr>
        <xdr:cNvPr id="662" name="フローチャート : 判断 661"/>
        <xdr:cNvSpPr/>
      </xdr:nvSpPr>
      <xdr:spPr>
        <a:xfrm>
          <a:off x="14541500" y="1538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88</xdr:row>
      <xdr:rowOff>72153</xdr:rowOff>
    </xdr:from>
    <xdr:ext cx="534377" cy="259045"/>
    <xdr:sp macro="" textlink="">
      <xdr:nvSpPr>
        <xdr:cNvPr id="663" name="テキスト ボックス 662"/>
        <xdr:cNvSpPr txBox="1"/>
      </xdr:nvSpPr>
      <xdr:spPr>
        <a:xfrm>
          <a:off x="14325111" y="1515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168714</xdr:rowOff>
    </xdr:from>
    <xdr:to>
      <xdr:col>19</xdr:col>
      <xdr:colOff>644525</xdr:colOff>
      <xdr:row>97</xdr:row>
      <xdr:rowOff>57423</xdr:rowOff>
    </xdr:to>
    <xdr:cxnSp macro="">
      <xdr:nvCxnSpPr>
        <xdr:cNvPr id="664" name="直線コネクタ 663"/>
        <xdr:cNvCxnSpPr/>
      </xdr:nvCxnSpPr>
      <xdr:spPr>
        <a:xfrm>
          <a:off x="12814300" y="16627914"/>
          <a:ext cx="889000" cy="6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153384</xdr:rowOff>
    </xdr:from>
    <xdr:to>
      <xdr:col>20</xdr:col>
      <xdr:colOff>9525</xdr:colOff>
      <xdr:row>95</xdr:row>
      <xdr:rowOff>83534</xdr:rowOff>
    </xdr:to>
    <xdr:sp macro="" textlink="">
      <xdr:nvSpPr>
        <xdr:cNvPr id="665" name="フローチャート : 判断 664"/>
        <xdr:cNvSpPr/>
      </xdr:nvSpPr>
      <xdr:spPr>
        <a:xfrm>
          <a:off x="13652500" y="162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100061</xdr:rowOff>
    </xdr:from>
    <xdr:ext cx="534377" cy="259045"/>
    <xdr:sp macro="" textlink="">
      <xdr:nvSpPr>
        <xdr:cNvPr id="666" name="テキスト ボックス 665"/>
        <xdr:cNvSpPr txBox="1"/>
      </xdr:nvSpPr>
      <xdr:spPr>
        <a:xfrm>
          <a:off x="13436111" y="1604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147898</xdr:rowOff>
    </xdr:from>
    <xdr:to>
      <xdr:col>18</xdr:col>
      <xdr:colOff>492125</xdr:colOff>
      <xdr:row>96</xdr:row>
      <xdr:rowOff>78048</xdr:rowOff>
    </xdr:to>
    <xdr:sp macro="" textlink="">
      <xdr:nvSpPr>
        <xdr:cNvPr id="667" name="フローチャート : 判断 666"/>
        <xdr:cNvSpPr/>
      </xdr:nvSpPr>
      <xdr:spPr>
        <a:xfrm>
          <a:off x="12763500" y="164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94575</xdr:rowOff>
    </xdr:from>
    <xdr:ext cx="534377" cy="259045"/>
    <xdr:sp macro="" textlink="">
      <xdr:nvSpPr>
        <xdr:cNvPr id="668" name="テキスト ボックス 667"/>
        <xdr:cNvSpPr txBox="1"/>
      </xdr:nvSpPr>
      <xdr:spPr>
        <a:xfrm>
          <a:off x="12547111" y="1621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92</xdr:row>
      <xdr:rowOff>150946</xdr:rowOff>
    </xdr:from>
    <xdr:to>
      <xdr:col>23</xdr:col>
      <xdr:colOff>568325</xdr:colOff>
      <xdr:row>93</xdr:row>
      <xdr:rowOff>81096</xdr:rowOff>
    </xdr:to>
    <xdr:sp macro="" textlink="">
      <xdr:nvSpPr>
        <xdr:cNvPr id="674" name="円/楕円 673"/>
        <xdr:cNvSpPr/>
      </xdr:nvSpPr>
      <xdr:spPr>
        <a:xfrm>
          <a:off x="16268700" y="1592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2373</xdr:rowOff>
    </xdr:from>
    <xdr:ext cx="534377" cy="259045"/>
    <xdr:sp macro="" textlink="">
      <xdr:nvSpPr>
        <xdr:cNvPr id="675" name="積立金該当値テキスト"/>
        <xdr:cNvSpPr txBox="1"/>
      </xdr:nvSpPr>
      <xdr:spPr>
        <a:xfrm>
          <a:off x="16370300" y="1577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54,743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169120</xdr:rowOff>
    </xdr:from>
    <xdr:to>
      <xdr:col>22</xdr:col>
      <xdr:colOff>415925</xdr:colOff>
      <xdr:row>98</xdr:row>
      <xdr:rowOff>99270</xdr:rowOff>
    </xdr:to>
    <xdr:sp macro="" textlink="">
      <xdr:nvSpPr>
        <xdr:cNvPr id="676" name="円/楕円 675"/>
        <xdr:cNvSpPr/>
      </xdr:nvSpPr>
      <xdr:spPr>
        <a:xfrm>
          <a:off x="15430500" y="167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90397</xdr:rowOff>
    </xdr:from>
    <xdr:ext cx="469744" cy="259045"/>
    <xdr:sp macro="" textlink="">
      <xdr:nvSpPr>
        <xdr:cNvPr id="677" name="テキスト ボックス 676"/>
        <xdr:cNvSpPr txBox="1"/>
      </xdr:nvSpPr>
      <xdr:spPr>
        <a:xfrm>
          <a:off x="15246427" y="1689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2736</xdr:rowOff>
    </xdr:from>
    <xdr:to>
      <xdr:col>21</xdr:col>
      <xdr:colOff>212725</xdr:colOff>
      <xdr:row>96</xdr:row>
      <xdr:rowOff>104336</xdr:rowOff>
    </xdr:to>
    <xdr:sp macro="" textlink="">
      <xdr:nvSpPr>
        <xdr:cNvPr id="678" name="円/楕円 677"/>
        <xdr:cNvSpPr/>
      </xdr:nvSpPr>
      <xdr:spPr>
        <a:xfrm>
          <a:off x="14541500" y="1646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95463</xdr:rowOff>
    </xdr:from>
    <xdr:ext cx="534377" cy="259045"/>
    <xdr:sp macro="" textlink="">
      <xdr:nvSpPr>
        <xdr:cNvPr id="679" name="テキスト ボックス 678"/>
        <xdr:cNvSpPr txBox="1"/>
      </xdr:nvSpPr>
      <xdr:spPr>
        <a:xfrm>
          <a:off x="14325111" y="1655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26,523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6623</xdr:rowOff>
    </xdr:from>
    <xdr:to>
      <xdr:col>20</xdr:col>
      <xdr:colOff>9525</xdr:colOff>
      <xdr:row>97</xdr:row>
      <xdr:rowOff>108223</xdr:rowOff>
    </xdr:to>
    <xdr:sp macro="" textlink="">
      <xdr:nvSpPr>
        <xdr:cNvPr id="680" name="円/楕円 679"/>
        <xdr:cNvSpPr/>
      </xdr:nvSpPr>
      <xdr:spPr>
        <a:xfrm>
          <a:off x="13652500" y="1663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99350</xdr:rowOff>
    </xdr:from>
    <xdr:ext cx="534377" cy="259045"/>
    <xdr:sp macro="" textlink="">
      <xdr:nvSpPr>
        <xdr:cNvPr id="681" name="テキスト ボックス 680"/>
        <xdr:cNvSpPr txBox="1"/>
      </xdr:nvSpPr>
      <xdr:spPr>
        <a:xfrm>
          <a:off x="13436111" y="1673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17,319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117914</xdr:rowOff>
    </xdr:from>
    <xdr:to>
      <xdr:col>18</xdr:col>
      <xdr:colOff>492125</xdr:colOff>
      <xdr:row>97</xdr:row>
      <xdr:rowOff>48064</xdr:rowOff>
    </xdr:to>
    <xdr:sp macro="" textlink="">
      <xdr:nvSpPr>
        <xdr:cNvPr id="682" name="円/楕円 681"/>
        <xdr:cNvSpPr/>
      </xdr:nvSpPr>
      <xdr:spPr>
        <a:xfrm>
          <a:off x="12763500" y="1657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39191</xdr:rowOff>
    </xdr:from>
    <xdr:ext cx="534377" cy="259045"/>
    <xdr:sp macro="" textlink="">
      <xdr:nvSpPr>
        <xdr:cNvPr id="683" name="テキスト ボックス 682"/>
        <xdr:cNvSpPr txBox="1"/>
      </xdr:nvSpPr>
      <xdr:spPr>
        <a:xfrm>
          <a:off x="12547111" y="1666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20,477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7" name="テキスト ボックス 69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9" name="テキスト ボックス 69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1" name="テキスト ボックス 70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3" name="テキスト ボックス 70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85598</xdr:rowOff>
    </xdr:from>
    <xdr:to>
      <xdr:col>32</xdr:col>
      <xdr:colOff>186689</xdr:colOff>
      <xdr:row>39</xdr:row>
      <xdr:rowOff>44450</xdr:rowOff>
    </xdr:to>
    <xdr:cxnSp macro="">
      <xdr:nvCxnSpPr>
        <xdr:cNvPr id="707" name="直線コネクタ 706"/>
        <xdr:cNvCxnSpPr/>
      </xdr:nvCxnSpPr>
      <xdr:spPr>
        <a:xfrm flipV="1">
          <a:off x="22159595" y="5229098"/>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32275</xdr:rowOff>
    </xdr:from>
    <xdr:ext cx="534377" cy="259045"/>
    <xdr:sp macro="" textlink="">
      <xdr:nvSpPr>
        <xdr:cNvPr id="710" name="投資及び出資金最大値テキスト"/>
        <xdr:cNvSpPr txBox="1"/>
      </xdr:nvSpPr>
      <xdr:spPr>
        <a:xfrm>
          <a:off x="22212300" y="500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a:t>
          </a:r>
          <a:endParaRPr kumimoji="1" lang="ja-JP" altLang="en-US" sz="1000" b="1">
            <a:latin typeface="ＭＳ Ｐゴシック"/>
          </a:endParaRPr>
        </a:p>
      </xdr:txBody>
    </xdr:sp>
    <xdr:clientData/>
  </xdr:oneCellAnchor>
  <xdr:twoCellAnchor>
    <xdr:from>
      <xdr:col>32</xdr:col>
      <xdr:colOff>98425</xdr:colOff>
      <xdr:row>30</xdr:row>
      <xdr:rowOff>85598</xdr:rowOff>
    </xdr:from>
    <xdr:to>
      <xdr:col>32</xdr:col>
      <xdr:colOff>276225</xdr:colOff>
      <xdr:row>30</xdr:row>
      <xdr:rowOff>85598</xdr:rowOff>
    </xdr:to>
    <xdr:cxnSp macro="">
      <xdr:nvCxnSpPr>
        <xdr:cNvPr id="711" name="直線コネクタ 710"/>
        <xdr:cNvCxnSpPr/>
      </xdr:nvCxnSpPr>
      <xdr:spPr>
        <a:xfrm>
          <a:off x="22072600" y="5229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2" name="直線コネクタ 71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12082</xdr:rowOff>
    </xdr:from>
    <xdr:ext cx="469744" cy="259045"/>
    <xdr:sp macro="" textlink="">
      <xdr:nvSpPr>
        <xdr:cNvPr id="713" name="投資及び出資金平均値テキスト"/>
        <xdr:cNvSpPr txBox="1"/>
      </xdr:nvSpPr>
      <xdr:spPr>
        <a:xfrm>
          <a:off x="22212300" y="6355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160655</xdr:rowOff>
    </xdr:from>
    <xdr:to>
      <xdr:col>32</xdr:col>
      <xdr:colOff>238125</xdr:colOff>
      <xdr:row>38</xdr:row>
      <xdr:rowOff>90805</xdr:rowOff>
    </xdr:to>
    <xdr:sp macro="" textlink="">
      <xdr:nvSpPr>
        <xdr:cNvPr id="714" name="フローチャート : 判断 713"/>
        <xdr:cNvSpPr/>
      </xdr:nvSpPr>
      <xdr:spPr>
        <a:xfrm>
          <a:off x="22110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5" name="直線コネクタ 71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31115</xdr:rowOff>
    </xdr:from>
    <xdr:to>
      <xdr:col>31</xdr:col>
      <xdr:colOff>85725</xdr:colOff>
      <xdr:row>38</xdr:row>
      <xdr:rowOff>132715</xdr:rowOff>
    </xdr:to>
    <xdr:sp macro="" textlink="">
      <xdr:nvSpPr>
        <xdr:cNvPr id="716" name="フローチャート : 判断 715"/>
        <xdr:cNvSpPr/>
      </xdr:nvSpPr>
      <xdr:spPr>
        <a:xfrm>
          <a:off x="212725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149242</xdr:rowOff>
    </xdr:from>
    <xdr:ext cx="469744" cy="259045"/>
    <xdr:sp macro="" textlink="">
      <xdr:nvSpPr>
        <xdr:cNvPr id="717" name="テキスト ボックス 716"/>
        <xdr:cNvSpPr txBox="1"/>
      </xdr:nvSpPr>
      <xdr:spPr>
        <a:xfrm>
          <a:off x="21088427" y="632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8" name="直線コネクタ 71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10922</xdr:rowOff>
    </xdr:from>
    <xdr:to>
      <xdr:col>29</xdr:col>
      <xdr:colOff>568325</xdr:colOff>
      <xdr:row>38</xdr:row>
      <xdr:rowOff>112522</xdr:rowOff>
    </xdr:to>
    <xdr:sp macro="" textlink="">
      <xdr:nvSpPr>
        <xdr:cNvPr id="719" name="フローチャート : 判断 718"/>
        <xdr:cNvSpPr/>
      </xdr:nvSpPr>
      <xdr:spPr>
        <a:xfrm>
          <a:off x="20383500" y="65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129049</xdr:rowOff>
    </xdr:from>
    <xdr:ext cx="469744" cy="259045"/>
    <xdr:sp macro="" textlink="">
      <xdr:nvSpPr>
        <xdr:cNvPr id="720" name="テキスト ボックス 719"/>
        <xdr:cNvSpPr txBox="1"/>
      </xdr:nvSpPr>
      <xdr:spPr>
        <a:xfrm>
          <a:off x="20199427"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1" name="直線コネクタ 72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153162</xdr:rowOff>
    </xdr:from>
    <xdr:to>
      <xdr:col>28</xdr:col>
      <xdr:colOff>365125</xdr:colOff>
      <xdr:row>38</xdr:row>
      <xdr:rowOff>83312</xdr:rowOff>
    </xdr:to>
    <xdr:sp macro="" textlink="">
      <xdr:nvSpPr>
        <xdr:cNvPr id="722" name="フローチャート : 判断 721"/>
        <xdr:cNvSpPr/>
      </xdr:nvSpPr>
      <xdr:spPr>
        <a:xfrm>
          <a:off x="19494500" y="649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99839</xdr:rowOff>
    </xdr:from>
    <xdr:ext cx="469744" cy="259045"/>
    <xdr:sp macro="" textlink="">
      <xdr:nvSpPr>
        <xdr:cNvPr id="723" name="テキスト ボックス 722"/>
        <xdr:cNvSpPr txBox="1"/>
      </xdr:nvSpPr>
      <xdr:spPr>
        <a:xfrm>
          <a:off x="19310427" y="627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15113</xdr:rowOff>
    </xdr:from>
    <xdr:to>
      <xdr:col>27</xdr:col>
      <xdr:colOff>161925</xdr:colOff>
      <xdr:row>38</xdr:row>
      <xdr:rowOff>116713</xdr:rowOff>
    </xdr:to>
    <xdr:sp macro="" textlink="">
      <xdr:nvSpPr>
        <xdr:cNvPr id="724" name="フローチャート : 判断 723"/>
        <xdr:cNvSpPr/>
      </xdr:nvSpPr>
      <xdr:spPr>
        <a:xfrm>
          <a:off x="18605500" y="65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133240</xdr:rowOff>
    </xdr:from>
    <xdr:ext cx="469744" cy="259045"/>
    <xdr:sp macro="" textlink="">
      <xdr:nvSpPr>
        <xdr:cNvPr id="725" name="テキスト ボックス 724"/>
        <xdr:cNvSpPr txBox="1"/>
      </xdr:nvSpPr>
      <xdr:spPr>
        <a:xfrm>
          <a:off x="18421427"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1" name="円/楕円 73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3" name="円/楕円 73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4" name="テキスト ボックス 73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5" name="円/楕円 73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6" name="テキスト ボックス 73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7" name="円/楕円 73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8" name="テキスト ボックス 73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9" name="円/楕円 73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0" name="テキスト ボックス 73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10,560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1" name="直線コネクタ 75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2" name="テキスト ボックス 75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3" name="直線コネクタ 75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4" name="テキスト ボックス 75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5" name="直線コネクタ 75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6" name="テキスト ボックス 75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7" name="直線コネクタ 75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8" name="テキスト ボックス 75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9" name="直線コネクタ 75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0" name="テキスト ボックス 75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1" name="直線コネクタ 76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2" name="テキスト ボックス 76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140026</xdr:rowOff>
    </xdr:from>
    <xdr:to>
      <xdr:col>32</xdr:col>
      <xdr:colOff>186689</xdr:colOff>
      <xdr:row>59</xdr:row>
      <xdr:rowOff>98878</xdr:rowOff>
    </xdr:to>
    <xdr:cxnSp macro="">
      <xdr:nvCxnSpPr>
        <xdr:cNvPr id="766" name="直線コネクタ 765"/>
        <xdr:cNvCxnSpPr/>
      </xdr:nvCxnSpPr>
      <xdr:spPr>
        <a:xfrm flipV="1">
          <a:off x="22159595" y="8712526"/>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8" name="直線コネクタ 76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86703</xdr:rowOff>
    </xdr:from>
    <xdr:ext cx="534377" cy="259045"/>
    <xdr:sp macro="" textlink="">
      <xdr:nvSpPr>
        <xdr:cNvPr id="769" name="貸付金最大値テキスト"/>
        <xdr:cNvSpPr txBox="1"/>
      </xdr:nvSpPr>
      <xdr:spPr>
        <a:xfrm>
          <a:off x="22212300" y="848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45,990</a:t>
          </a:r>
          <a:endParaRPr kumimoji="1" lang="ja-JP" altLang="en-US" sz="1000" b="1">
            <a:latin typeface="ＭＳ Ｐゴシック"/>
          </a:endParaRPr>
        </a:p>
      </xdr:txBody>
    </xdr:sp>
    <xdr:clientData/>
  </xdr:oneCellAnchor>
  <xdr:twoCellAnchor>
    <xdr:from>
      <xdr:col>32</xdr:col>
      <xdr:colOff>98425</xdr:colOff>
      <xdr:row>50</xdr:row>
      <xdr:rowOff>140026</xdr:rowOff>
    </xdr:from>
    <xdr:to>
      <xdr:col>32</xdr:col>
      <xdr:colOff>276225</xdr:colOff>
      <xdr:row>50</xdr:row>
      <xdr:rowOff>140026</xdr:rowOff>
    </xdr:to>
    <xdr:cxnSp macro="">
      <xdr:nvCxnSpPr>
        <xdr:cNvPr id="770" name="直線コネクタ 769"/>
        <xdr:cNvCxnSpPr/>
      </xdr:nvCxnSpPr>
      <xdr:spPr>
        <a:xfrm>
          <a:off x="22072600" y="8712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3128</xdr:rowOff>
    </xdr:from>
    <xdr:to>
      <xdr:col>32</xdr:col>
      <xdr:colOff>187325</xdr:colOff>
      <xdr:row>59</xdr:row>
      <xdr:rowOff>29613</xdr:rowOff>
    </xdr:to>
    <xdr:cxnSp macro="">
      <xdr:nvCxnSpPr>
        <xdr:cNvPr id="771" name="直線コネクタ 770"/>
        <xdr:cNvCxnSpPr/>
      </xdr:nvCxnSpPr>
      <xdr:spPr>
        <a:xfrm>
          <a:off x="21323300" y="10118678"/>
          <a:ext cx="838200" cy="2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130029</xdr:rowOff>
    </xdr:from>
    <xdr:ext cx="469744" cy="259045"/>
    <xdr:sp macro="" textlink="">
      <xdr:nvSpPr>
        <xdr:cNvPr id="772" name="貸付金平均値テキスト"/>
        <xdr:cNvSpPr txBox="1"/>
      </xdr:nvSpPr>
      <xdr:spPr>
        <a:xfrm>
          <a:off x="22212300" y="10074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151602</xdr:rowOff>
    </xdr:from>
    <xdr:to>
      <xdr:col>32</xdr:col>
      <xdr:colOff>238125</xdr:colOff>
      <xdr:row>59</xdr:row>
      <xdr:rowOff>81752</xdr:rowOff>
    </xdr:to>
    <xdr:sp macro="" textlink="">
      <xdr:nvSpPr>
        <xdr:cNvPr id="773" name="フローチャート : 判断 772"/>
        <xdr:cNvSpPr/>
      </xdr:nvSpPr>
      <xdr:spPr>
        <a:xfrm>
          <a:off x="221107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3128</xdr:rowOff>
    </xdr:from>
    <xdr:to>
      <xdr:col>31</xdr:col>
      <xdr:colOff>34925</xdr:colOff>
      <xdr:row>59</xdr:row>
      <xdr:rowOff>19097</xdr:rowOff>
    </xdr:to>
    <xdr:cxnSp macro="">
      <xdr:nvCxnSpPr>
        <xdr:cNvPr id="774" name="直線コネクタ 773"/>
        <xdr:cNvCxnSpPr/>
      </xdr:nvCxnSpPr>
      <xdr:spPr>
        <a:xfrm flipV="1">
          <a:off x="20434300" y="10118678"/>
          <a:ext cx="889000" cy="1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133379</xdr:rowOff>
    </xdr:from>
    <xdr:to>
      <xdr:col>31</xdr:col>
      <xdr:colOff>85725</xdr:colOff>
      <xdr:row>59</xdr:row>
      <xdr:rowOff>63529</xdr:rowOff>
    </xdr:to>
    <xdr:sp macro="" textlink="">
      <xdr:nvSpPr>
        <xdr:cNvPr id="775" name="フローチャート : 判断 774"/>
        <xdr:cNvSpPr/>
      </xdr:nvSpPr>
      <xdr:spPr>
        <a:xfrm>
          <a:off x="21272500" y="1007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54656</xdr:rowOff>
    </xdr:from>
    <xdr:ext cx="469744" cy="259045"/>
    <xdr:sp macro="" textlink="">
      <xdr:nvSpPr>
        <xdr:cNvPr id="776" name="テキスト ボックス 775"/>
        <xdr:cNvSpPr txBox="1"/>
      </xdr:nvSpPr>
      <xdr:spPr>
        <a:xfrm>
          <a:off x="21088427" y="10170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134965</xdr:rowOff>
    </xdr:from>
    <xdr:to>
      <xdr:col>29</xdr:col>
      <xdr:colOff>517525</xdr:colOff>
      <xdr:row>59</xdr:row>
      <xdr:rowOff>19097</xdr:rowOff>
    </xdr:to>
    <xdr:cxnSp macro="">
      <xdr:nvCxnSpPr>
        <xdr:cNvPr id="777" name="直線コネクタ 776"/>
        <xdr:cNvCxnSpPr/>
      </xdr:nvCxnSpPr>
      <xdr:spPr>
        <a:xfrm>
          <a:off x="19545300" y="10079065"/>
          <a:ext cx="889000" cy="5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107808</xdr:rowOff>
    </xdr:from>
    <xdr:to>
      <xdr:col>29</xdr:col>
      <xdr:colOff>568325</xdr:colOff>
      <xdr:row>59</xdr:row>
      <xdr:rowOff>37958</xdr:rowOff>
    </xdr:to>
    <xdr:sp macro="" textlink="">
      <xdr:nvSpPr>
        <xdr:cNvPr id="778" name="フローチャート : 判断 777"/>
        <xdr:cNvSpPr/>
      </xdr:nvSpPr>
      <xdr:spPr>
        <a:xfrm>
          <a:off x="20383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54485</xdr:rowOff>
    </xdr:from>
    <xdr:ext cx="469744" cy="259045"/>
    <xdr:sp macro="" textlink="">
      <xdr:nvSpPr>
        <xdr:cNvPr id="779" name="テキスト ボックス 778"/>
        <xdr:cNvSpPr txBox="1"/>
      </xdr:nvSpPr>
      <xdr:spPr>
        <a:xfrm>
          <a:off x="20199427"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93980</xdr:rowOff>
    </xdr:from>
    <xdr:to>
      <xdr:col>28</xdr:col>
      <xdr:colOff>314325</xdr:colOff>
      <xdr:row>58</xdr:row>
      <xdr:rowOff>134965</xdr:rowOff>
    </xdr:to>
    <xdr:cxnSp macro="">
      <xdr:nvCxnSpPr>
        <xdr:cNvPr id="780" name="直線コネクタ 779"/>
        <xdr:cNvCxnSpPr/>
      </xdr:nvCxnSpPr>
      <xdr:spPr>
        <a:xfrm>
          <a:off x="18656300" y="10038080"/>
          <a:ext cx="889000" cy="4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106208</xdr:rowOff>
    </xdr:from>
    <xdr:to>
      <xdr:col>28</xdr:col>
      <xdr:colOff>365125</xdr:colOff>
      <xdr:row>59</xdr:row>
      <xdr:rowOff>36358</xdr:rowOff>
    </xdr:to>
    <xdr:sp macro="" textlink="">
      <xdr:nvSpPr>
        <xdr:cNvPr id="781" name="フローチャート : 判断 780"/>
        <xdr:cNvSpPr/>
      </xdr:nvSpPr>
      <xdr:spPr>
        <a:xfrm>
          <a:off x="19494500" y="100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27485</xdr:rowOff>
    </xdr:from>
    <xdr:ext cx="469744" cy="259045"/>
    <xdr:sp macro="" textlink="">
      <xdr:nvSpPr>
        <xdr:cNvPr id="782" name="テキスト ボックス 781"/>
        <xdr:cNvSpPr txBox="1"/>
      </xdr:nvSpPr>
      <xdr:spPr>
        <a:xfrm>
          <a:off x="19310427" y="1014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97097</xdr:rowOff>
    </xdr:from>
    <xdr:to>
      <xdr:col>27</xdr:col>
      <xdr:colOff>161925</xdr:colOff>
      <xdr:row>59</xdr:row>
      <xdr:rowOff>27247</xdr:rowOff>
    </xdr:to>
    <xdr:sp macro="" textlink="">
      <xdr:nvSpPr>
        <xdr:cNvPr id="783" name="フローチャート : 判断 782"/>
        <xdr:cNvSpPr/>
      </xdr:nvSpPr>
      <xdr:spPr>
        <a:xfrm>
          <a:off x="18605500" y="1004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18374</xdr:rowOff>
    </xdr:from>
    <xdr:ext cx="469744" cy="259045"/>
    <xdr:sp macro="" textlink="">
      <xdr:nvSpPr>
        <xdr:cNvPr id="784" name="テキスト ボックス 783"/>
        <xdr:cNvSpPr txBox="1"/>
      </xdr:nvSpPr>
      <xdr:spPr>
        <a:xfrm>
          <a:off x="18421427" y="1013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150263</xdr:rowOff>
    </xdr:from>
    <xdr:to>
      <xdr:col>32</xdr:col>
      <xdr:colOff>238125</xdr:colOff>
      <xdr:row>59</xdr:row>
      <xdr:rowOff>80413</xdr:rowOff>
    </xdr:to>
    <xdr:sp macro="" textlink="">
      <xdr:nvSpPr>
        <xdr:cNvPr id="790" name="円/楕円 789"/>
        <xdr:cNvSpPr/>
      </xdr:nvSpPr>
      <xdr:spPr>
        <a:xfrm>
          <a:off x="22110700" y="1009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109640</xdr:rowOff>
    </xdr:from>
    <xdr:ext cx="469744" cy="259045"/>
    <xdr:sp macro="" textlink="">
      <xdr:nvSpPr>
        <xdr:cNvPr id="791" name="貸付金該当値テキスト"/>
        <xdr:cNvSpPr txBox="1"/>
      </xdr:nvSpPr>
      <xdr:spPr>
        <a:xfrm>
          <a:off x="22212300" y="988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123778</xdr:rowOff>
    </xdr:from>
    <xdr:to>
      <xdr:col>31</xdr:col>
      <xdr:colOff>85725</xdr:colOff>
      <xdr:row>59</xdr:row>
      <xdr:rowOff>53928</xdr:rowOff>
    </xdr:to>
    <xdr:sp macro="" textlink="">
      <xdr:nvSpPr>
        <xdr:cNvPr id="792" name="円/楕円 791"/>
        <xdr:cNvSpPr/>
      </xdr:nvSpPr>
      <xdr:spPr>
        <a:xfrm>
          <a:off x="21272500" y="1006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70455</xdr:rowOff>
    </xdr:from>
    <xdr:ext cx="469744" cy="259045"/>
    <xdr:sp macro="" textlink="">
      <xdr:nvSpPr>
        <xdr:cNvPr id="793" name="テキスト ボックス 792"/>
        <xdr:cNvSpPr txBox="1"/>
      </xdr:nvSpPr>
      <xdr:spPr>
        <a:xfrm>
          <a:off x="21088427" y="984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139747</xdr:rowOff>
    </xdr:from>
    <xdr:to>
      <xdr:col>29</xdr:col>
      <xdr:colOff>568325</xdr:colOff>
      <xdr:row>59</xdr:row>
      <xdr:rowOff>69897</xdr:rowOff>
    </xdr:to>
    <xdr:sp macro="" textlink="">
      <xdr:nvSpPr>
        <xdr:cNvPr id="794" name="円/楕円 793"/>
        <xdr:cNvSpPr/>
      </xdr:nvSpPr>
      <xdr:spPr>
        <a:xfrm>
          <a:off x="20383500" y="1008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61024</xdr:rowOff>
    </xdr:from>
    <xdr:ext cx="469744" cy="259045"/>
    <xdr:sp macro="" textlink="">
      <xdr:nvSpPr>
        <xdr:cNvPr id="795" name="テキスト ボックス 794"/>
        <xdr:cNvSpPr txBox="1"/>
      </xdr:nvSpPr>
      <xdr:spPr>
        <a:xfrm>
          <a:off x="20199427" y="10176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84165</xdr:rowOff>
    </xdr:from>
    <xdr:to>
      <xdr:col>28</xdr:col>
      <xdr:colOff>365125</xdr:colOff>
      <xdr:row>59</xdr:row>
      <xdr:rowOff>14315</xdr:rowOff>
    </xdr:to>
    <xdr:sp macro="" textlink="">
      <xdr:nvSpPr>
        <xdr:cNvPr id="796" name="円/楕円 795"/>
        <xdr:cNvSpPr/>
      </xdr:nvSpPr>
      <xdr:spPr>
        <a:xfrm>
          <a:off x="19494500" y="1002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30842</xdr:rowOff>
    </xdr:from>
    <xdr:ext cx="469744" cy="259045"/>
    <xdr:sp macro="" textlink="">
      <xdr:nvSpPr>
        <xdr:cNvPr id="797" name="テキスト ボックス 796"/>
        <xdr:cNvSpPr txBox="1"/>
      </xdr:nvSpPr>
      <xdr:spPr>
        <a:xfrm>
          <a:off x="19310427" y="980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43180</xdr:rowOff>
    </xdr:from>
    <xdr:to>
      <xdr:col>27</xdr:col>
      <xdr:colOff>161925</xdr:colOff>
      <xdr:row>58</xdr:row>
      <xdr:rowOff>144780</xdr:rowOff>
    </xdr:to>
    <xdr:sp macro="" textlink="">
      <xdr:nvSpPr>
        <xdr:cNvPr id="798" name="円/楕円 797"/>
        <xdr:cNvSpPr/>
      </xdr:nvSpPr>
      <xdr:spPr>
        <a:xfrm>
          <a:off x="18605500" y="998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161307</xdr:rowOff>
    </xdr:from>
    <xdr:ext cx="469744" cy="259045"/>
    <xdr:sp macro="" textlink="">
      <xdr:nvSpPr>
        <xdr:cNvPr id="799" name="テキスト ボックス 798"/>
        <xdr:cNvSpPr txBox="1"/>
      </xdr:nvSpPr>
      <xdr:spPr>
        <a:xfrm>
          <a:off x="18421427" y="9762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31,445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3" name="テキスト ボックス 81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23007</xdr:rowOff>
    </xdr:from>
    <xdr:to>
      <xdr:col>32</xdr:col>
      <xdr:colOff>186689</xdr:colOff>
      <xdr:row>78</xdr:row>
      <xdr:rowOff>119698</xdr:rowOff>
    </xdr:to>
    <xdr:cxnSp macro="">
      <xdr:nvCxnSpPr>
        <xdr:cNvPr id="823" name="直線コネクタ 822"/>
        <xdr:cNvCxnSpPr/>
      </xdr:nvCxnSpPr>
      <xdr:spPr>
        <a:xfrm flipV="1">
          <a:off x="22159595" y="12195957"/>
          <a:ext cx="1269" cy="129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123525</xdr:rowOff>
    </xdr:from>
    <xdr:ext cx="534377" cy="259045"/>
    <xdr:sp macro="" textlink="">
      <xdr:nvSpPr>
        <xdr:cNvPr id="824" name="繰出金最小値テキスト"/>
        <xdr:cNvSpPr txBox="1"/>
      </xdr:nvSpPr>
      <xdr:spPr>
        <a:xfrm>
          <a:off x="22212300" y="134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12,625</a:t>
          </a:r>
          <a:endParaRPr kumimoji="1" lang="ja-JP" altLang="en-US" sz="1000" b="1">
            <a:latin typeface="ＭＳ Ｐゴシック"/>
          </a:endParaRPr>
        </a:p>
      </xdr:txBody>
    </xdr:sp>
    <xdr:clientData/>
  </xdr:oneCellAnchor>
  <xdr:twoCellAnchor>
    <xdr:from>
      <xdr:col>32</xdr:col>
      <xdr:colOff>98425</xdr:colOff>
      <xdr:row>78</xdr:row>
      <xdr:rowOff>119698</xdr:rowOff>
    </xdr:from>
    <xdr:to>
      <xdr:col>32</xdr:col>
      <xdr:colOff>276225</xdr:colOff>
      <xdr:row>78</xdr:row>
      <xdr:rowOff>119698</xdr:rowOff>
    </xdr:to>
    <xdr:cxnSp macro="">
      <xdr:nvCxnSpPr>
        <xdr:cNvPr id="825" name="直線コネクタ 824"/>
        <xdr:cNvCxnSpPr/>
      </xdr:nvCxnSpPr>
      <xdr:spPr>
        <a:xfrm>
          <a:off x="22072600" y="1349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141134</xdr:rowOff>
    </xdr:from>
    <xdr:ext cx="599010" cy="259045"/>
    <xdr:sp macro="" textlink="">
      <xdr:nvSpPr>
        <xdr:cNvPr id="826" name="繰出金最大値テキスト"/>
        <xdr:cNvSpPr txBox="1"/>
      </xdr:nvSpPr>
      <xdr:spPr>
        <a:xfrm>
          <a:off x="22212300" y="11971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182,814</a:t>
          </a:r>
          <a:endParaRPr kumimoji="1" lang="ja-JP" altLang="en-US" sz="1000" b="1">
            <a:latin typeface="ＭＳ Ｐゴシック"/>
          </a:endParaRPr>
        </a:p>
      </xdr:txBody>
    </xdr:sp>
    <xdr:clientData/>
  </xdr:oneCellAnchor>
  <xdr:twoCellAnchor>
    <xdr:from>
      <xdr:col>32</xdr:col>
      <xdr:colOff>98425</xdr:colOff>
      <xdr:row>71</xdr:row>
      <xdr:rowOff>23007</xdr:rowOff>
    </xdr:from>
    <xdr:to>
      <xdr:col>32</xdr:col>
      <xdr:colOff>276225</xdr:colOff>
      <xdr:row>71</xdr:row>
      <xdr:rowOff>23007</xdr:rowOff>
    </xdr:to>
    <xdr:cxnSp macro="">
      <xdr:nvCxnSpPr>
        <xdr:cNvPr id="827" name="直線コネクタ 826"/>
        <xdr:cNvCxnSpPr/>
      </xdr:nvCxnSpPr>
      <xdr:spPr>
        <a:xfrm>
          <a:off x="22072600" y="1219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78237</xdr:rowOff>
    </xdr:from>
    <xdr:to>
      <xdr:col>32</xdr:col>
      <xdr:colOff>187325</xdr:colOff>
      <xdr:row>76</xdr:row>
      <xdr:rowOff>6761</xdr:rowOff>
    </xdr:to>
    <xdr:cxnSp macro="">
      <xdr:nvCxnSpPr>
        <xdr:cNvPr id="828" name="直線コネクタ 827"/>
        <xdr:cNvCxnSpPr/>
      </xdr:nvCxnSpPr>
      <xdr:spPr>
        <a:xfrm>
          <a:off x="21323300" y="12936987"/>
          <a:ext cx="838200" cy="9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44536</xdr:rowOff>
    </xdr:from>
    <xdr:ext cx="534377" cy="259045"/>
    <xdr:sp macro="" textlink="">
      <xdr:nvSpPr>
        <xdr:cNvPr id="829" name="繰出金平均値テキスト"/>
        <xdr:cNvSpPr txBox="1"/>
      </xdr:nvSpPr>
      <xdr:spPr>
        <a:xfrm>
          <a:off x="22212300" y="13074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57,991</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66109</xdr:rowOff>
    </xdr:from>
    <xdr:to>
      <xdr:col>32</xdr:col>
      <xdr:colOff>238125</xdr:colOff>
      <xdr:row>76</xdr:row>
      <xdr:rowOff>167709</xdr:rowOff>
    </xdr:to>
    <xdr:sp macro="" textlink="">
      <xdr:nvSpPr>
        <xdr:cNvPr id="830" name="フローチャート : 判断 829"/>
        <xdr:cNvSpPr/>
      </xdr:nvSpPr>
      <xdr:spPr>
        <a:xfrm>
          <a:off x="221107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78237</xdr:rowOff>
    </xdr:from>
    <xdr:to>
      <xdr:col>31</xdr:col>
      <xdr:colOff>34925</xdr:colOff>
      <xdr:row>76</xdr:row>
      <xdr:rowOff>43848</xdr:rowOff>
    </xdr:to>
    <xdr:cxnSp macro="">
      <xdr:nvCxnSpPr>
        <xdr:cNvPr id="831" name="直線コネクタ 830"/>
        <xdr:cNvCxnSpPr/>
      </xdr:nvCxnSpPr>
      <xdr:spPr>
        <a:xfrm flipV="1">
          <a:off x="20434300" y="12936987"/>
          <a:ext cx="889000" cy="13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44833</xdr:rowOff>
    </xdr:from>
    <xdr:to>
      <xdr:col>31</xdr:col>
      <xdr:colOff>85725</xdr:colOff>
      <xdr:row>76</xdr:row>
      <xdr:rowOff>146433</xdr:rowOff>
    </xdr:to>
    <xdr:sp macro="" textlink="">
      <xdr:nvSpPr>
        <xdr:cNvPr id="832" name="フローチャート : 判断 831"/>
        <xdr:cNvSpPr/>
      </xdr:nvSpPr>
      <xdr:spPr>
        <a:xfrm>
          <a:off x="212725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137560</xdr:rowOff>
    </xdr:from>
    <xdr:ext cx="534377" cy="259045"/>
    <xdr:sp macro="" textlink="">
      <xdr:nvSpPr>
        <xdr:cNvPr id="833" name="テキスト ボックス 832"/>
        <xdr:cNvSpPr txBox="1"/>
      </xdr:nvSpPr>
      <xdr:spPr>
        <a:xfrm>
          <a:off x="21056111" y="1316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60,783</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43848</xdr:rowOff>
    </xdr:from>
    <xdr:to>
      <xdr:col>29</xdr:col>
      <xdr:colOff>517525</xdr:colOff>
      <xdr:row>76</xdr:row>
      <xdr:rowOff>56832</xdr:rowOff>
    </xdr:to>
    <xdr:cxnSp macro="">
      <xdr:nvCxnSpPr>
        <xdr:cNvPr id="834" name="直線コネクタ 833"/>
        <xdr:cNvCxnSpPr/>
      </xdr:nvCxnSpPr>
      <xdr:spPr>
        <a:xfrm flipV="1">
          <a:off x="19545300" y="13074048"/>
          <a:ext cx="889000" cy="1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41335</xdr:rowOff>
    </xdr:from>
    <xdr:to>
      <xdr:col>29</xdr:col>
      <xdr:colOff>568325</xdr:colOff>
      <xdr:row>76</xdr:row>
      <xdr:rowOff>142935</xdr:rowOff>
    </xdr:to>
    <xdr:sp macro="" textlink="">
      <xdr:nvSpPr>
        <xdr:cNvPr id="835" name="フローチャート : 判断 834"/>
        <xdr:cNvSpPr/>
      </xdr:nvSpPr>
      <xdr:spPr>
        <a:xfrm>
          <a:off x="20383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134062</xdr:rowOff>
    </xdr:from>
    <xdr:ext cx="534377" cy="259045"/>
    <xdr:sp macro="" textlink="">
      <xdr:nvSpPr>
        <xdr:cNvPr id="836" name="テキスト ボックス 835"/>
        <xdr:cNvSpPr txBox="1"/>
      </xdr:nvSpPr>
      <xdr:spPr>
        <a:xfrm>
          <a:off x="20167111" y="1316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56832</xdr:rowOff>
    </xdr:from>
    <xdr:to>
      <xdr:col>28</xdr:col>
      <xdr:colOff>314325</xdr:colOff>
      <xdr:row>76</xdr:row>
      <xdr:rowOff>62106</xdr:rowOff>
    </xdr:to>
    <xdr:cxnSp macro="">
      <xdr:nvCxnSpPr>
        <xdr:cNvPr id="837" name="直線コネクタ 836"/>
        <xdr:cNvCxnSpPr/>
      </xdr:nvCxnSpPr>
      <xdr:spPr>
        <a:xfrm flipV="1">
          <a:off x="18656300" y="13087032"/>
          <a:ext cx="889000" cy="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64021</xdr:rowOff>
    </xdr:from>
    <xdr:to>
      <xdr:col>28</xdr:col>
      <xdr:colOff>365125</xdr:colOff>
      <xdr:row>76</xdr:row>
      <xdr:rowOff>165621</xdr:rowOff>
    </xdr:to>
    <xdr:sp macro="" textlink="">
      <xdr:nvSpPr>
        <xdr:cNvPr id="838" name="フローチャート : 判断 837"/>
        <xdr:cNvSpPr/>
      </xdr:nvSpPr>
      <xdr:spPr>
        <a:xfrm>
          <a:off x="19494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156748</xdr:rowOff>
    </xdr:from>
    <xdr:ext cx="534377" cy="259045"/>
    <xdr:sp macro="" textlink="">
      <xdr:nvSpPr>
        <xdr:cNvPr id="839" name="テキスト ボックス 838"/>
        <xdr:cNvSpPr txBox="1"/>
      </xdr:nvSpPr>
      <xdr:spPr>
        <a:xfrm>
          <a:off x="19278111" y="1318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71481</xdr:rowOff>
    </xdr:from>
    <xdr:to>
      <xdr:col>27</xdr:col>
      <xdr:colOff>161925</xdr:colOff>
      <xdr:row>77</xdr:row>
      <xdr:rowOff>1631</xdr:rowOff>
    </xdr:to>
    <xdr:sp macro="" textlink="">
      <xdr:nvSpPr>
        <xdr:cNvPr id="840" name="フローチャート : 判断 839"/>
        <xdr:cNvSpPr/>
      </xdr:nvSpPr>
      <xdr:spPr>
        <a:xfrm>
          <a:off x="18605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164208</xdr:rowOff>
    </xdr:from>
    <xdr:ext cx="534377" cy="259045"/>
    <xdr:sp macro="" textlink="">
      <xdr:nvSpPr>
        <xdr:cNvPr id="841" name="テキスト ボックス 840"/>
        <xdr:cNvSpPr txBox="1"/>
      </xdr:nvSpPr>
      <xdr:spPr>
        <a:xfrm>
          <a:off x="18389111" y="1319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127412</xdr:rowOff>
    </xdr:from>
    <xdr:to>
      <xdr:col>32</xdr:col>
      <xdr:colOff>238125</xdr:colOff>
      <xdr:row>76</xdr:row>
      <xdr:rowOff>57562</xdr:rowOff>
    </xdr:to>
    <xdr:sp macro="" textlink="">
      <xdr:nvSpPr>
        <xdr:cNvPr id="847" name="円/楕円 846"/>
        <xdr:cNvSpPr/>
      </xdr:nvSpPr>
      <xdr:spPr>
        <a:xfrm>
          <a:off x="22110700" y="1298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150289</xdr:rowOff>
    </xdr:from>
    <xdr:ext cx="534377" cy="259045"/>
    <xdr:sp macro="" textlink="">
      <xdr:nvSpPr>
        <xdr:cNvPr id="848" name="繰出金該当値テキスト"/>
        <xdr:cNvSpPr txBox="1"/>
      </xdr:nvSpPr>
      <xdr:spPr>
        <a:xfrm>
          <a:off x="22212300" y="1283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72,446</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27437</xdr:rowOff>
    </xdr:from>
    <xdr:to>
      <xdr:col>31</xdr:col>
      <xdr:colOff>85725</xdr:colOff>
      <xdr:row>75</xdr:row>
      <xdr:rowOff>129037</xdr:rowOff>
    </xdr:to>
    <xdr:sp macro="" textlink="">
      <xdr:nvSpPr>
        <xdr:cNvPr id="849" name="円/楕円 848"/>
        <xdr:cNvSpPr/>
      </xdr:nvSpPr>
      <xdr:spPr>
        <a:xfrm>
          <a:off x="21272500" y="1288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145564</xdr:rowOff>
    </xdr:from>
    <xdr:ext cx="534377" cy="259045"/>
    <xdr:sp macro="" textlink="">
      <xdr:nvSpPr>
        <xdr:cNvPr id="850" name="テキスト ボックス 849"/>
        <xdr:cNvSpPr txBox="1"/>
      </xdr:nvSpPr>
      <xdr:spPr>
        <a:xfrm>
          <a:off x="21056111" y="1266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85,566</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164498</xdr:rowOff>
    </xdr:from>
    <xdr:to>
      <xdr:col>29</xdr:col>
      <xdr:colOff>568325</xdr:colOff>
      <xdr:row>76</xdr:row>
      <xdr:rowOff>94648</xdr:rowOff>
    </xdr:to>
    <xdr:sp macro="" textlink="">
      <xdr:nvSpPr>
        <xdr:cNvPr id="851" name="円/楕円 850"/>
        <xdr:cNvSpPr/>
      </xdr:nvSpPr>
      <xdr:spPr>
        <a:xfrm>
          <a:off x="20383500" y="1302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111175</xdr:rowOff>
    </xdr:from>
    <xdr:ext cx="534377" cy="259045"/>
    <xdr:sp macro="" textlink="">
      <xdr:nvSpPr>
        <xdr:cNvPr id="852" name="テキスト ボックス 851"/>
        <xdr:cNvSpPr txBox="1"/>
      </xdr:nvSpPr>
      <xdr:spPr>
        <a:xfrm>
          <a:off x="20167111" y="1279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67,579</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6032</xdr:rowOff>
    </xdr:from>
    <xdr:to>
      <xdr:col>28</xdr:col>
      <xdr:colOff>365125</xdr:colOff>
      <xdr:row>76</xdr:row>
      <xdr:rowOff>107632</xdr:rowOff>
    </xdr:to>
    <xdr:sp macro="" textlink="">
      <xdr:nvSpPr>
        <xdr:cNvPr id="853" name="円/楕円 852"/>
        <xdr:cNvSpPr/>
      </xdr:nvSpPr>
      <xdr:spPr>
        <a:xfrm>
          <a:off x="19494500" y="1303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124159</xdr:rowOff>
    </xdr:from>
    <xdr:ext cx="534377" cy="259045"/>
    <xdr:sp macro="" textlink="">
      <xdr:nvSpPr>
        <xdr:cNvPr id="854" name="テキスト ボックス 853"/>
        <xdr:cNvSpPr txBox="1"/>
      </xdr:nvSpPr>
      <xdr:spPr>
        <a:xfrm>
          <a:off x="19278111" y="1281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65,875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11306</xdr:rowOff>
    </xdr:from>
    <xdr:to>
      <xdr:col>27</xdr:col>
      <xdr:colOff>161925</xdr:colOff>
      <xdr:row>76</xdr:row>
      <xdr:rowOff>112906</xdr:rowOff>
    </xdr:to>
    <xdr:sp macro="" textlink="">
      <xdr:nvSpPr>
        <xdr:cNvPr id="855" name="円/楕円 854"/>
        <xdr:cNvSpPr/>
      </xdr:nvSpPr>
      <xdr:spPr>
        <a:xfrm>
          <a:off x="18605500" y="1304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129433</xdr:rowOff>
    </xdr:from>
    <xdr:ext cx="534377" cy="259045"/>
    <xdr:sp macro="" textlink="">
      <xdr:nvSpPr>
        <xdr:cNvPr id="856" name="テキスト ボックス 855"/>
        <xdr:cNvSpPr txBox="1"/>
      </xdr:nvSpPr>
      <xdr:spPr>
        <a:xfrm>
          <a:off x="18389111" y="1281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65,183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7" name="直線コネクタ 866"/>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8" name="テキスト ボックス 867"/>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9" name="直線コネクタ 868"/>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0" name="テキスト ボックス 869"/>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2" name="テキスト ボックス 871"/>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3" name="直線コネクタ 872"/>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4" name="テキスト ボックス 873"/>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5" name="直線コネクタ 874"/>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6" name="テキスト ボックス 875"/>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7" name="直線コネクタ 87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8" name="テキスト ボックス 87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0" name="直線コネクタ 879"/>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1"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2" name="直線コネクタ 88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3"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4" name="直線コネクタ 88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5" name="直線コネクタ 884"/>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6"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7" name="フローチャート : 判断 886"/>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8" name="直線コネクタ 887"/>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89" name="フローチャート : 判断 888"/>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0" name="テキスト ボックス 889"/>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1" name="直線コネクタ 890"/>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90</xdr:row>
      <xdr:rowOff>50800</xdr:rowOff>
    </xdr:from>
    <xdr:to>
      <xdr:col>29</xdr:col>
      <xdr:colOff>568325</xdr:colOff>
      <xdr:row>90</xdr:row>
      <xdr:rowOff>152400</xdr:rowOff>
    </xdr:to>
    <xdr:sp macro="" textlink="">
      <xdr:nvSpPr>
        <xdr:cNvPr id="892" name="フローチャート : 判断 891"/>
        <xdr:cNvSpPr/>
      </xdr:nvSpPr>
      <xdr:spPr>
        <a:xfrm>
          <a:off x="20383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88</xdr:row>
      <xdr:rowOff>168927</xdr:rowOff>
    </xdr:from>
    <xdr:ext cx="313932" cy="259045"/>
    <xdr:sp macro="" textlink="">
      <xdr:nvSpPr>
        <xdr:cNvPr id="893" name="テキスト ボックス 892"/>
        <xdr:cNvSpPr txBox="1"/>
      </xdr:nvSpPr>
      <xdr:spPr>
        <a:xfrm>
          <a:off x="20277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4" name="直線コネクタ 893"/>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5" name="フローチャート : 判断 894"/>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6" name="テキスト ボックス 895"/>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7" name="フローチャート : 判断 896"/>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8" name="テキスト ボックス 897"/>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9" name="テキスト ボックス 8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0" name="テキスト ボックス 8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1" name="テキスト ボックス 9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2" name="テキスト ボックス 9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3" name="テキスト ボックス 9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4" name="円/楕円 903"/>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5"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6" name="円/楕円 905"/>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7" name="テキスト ボックス 906"/>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8" name="円/楕円 907"/>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9" name="テキスト ボックス 908"/>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0" name="円/楕円 909"/>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1" name="テキスト ボックス 910"/>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2" name="円/楕円 911"/>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3" name="テキスト ボックス 912"/>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当町の人口は</a:t>
          </a:r>
          <a:r>
            <a:rPr lang="en-US" altLang="ja-JP" sz="1100" b="0" i="0" baseline="0">
              <a:solidFill>
                <a:schemeClr val="dk1"/>
              </a:solidFill>
              <a:effectLst/>
              <a:latin typeface="+mn-lt"/>
              <a:ea typeface="+mn-ea"/>
              <a:cs typeface="+mn-cs"/>
            </a:rPr>
            <a:t>12,000</a:t>
          </a:r>
          <a:r>
            <a:rPr lang="ja-JP" altLang="ja-JP" sz="1100" b="0" i="0" baseline="0">
              <a:solidFill>
                <a:schemeClr val="dk1"/>
              </a:solidFill>
              <a:effectLst/>
              <a:latin typeface="+mn-lt"/>
              <a:ea typeface="+mn-ea"/>
              <a:cs typeface="+mn-cs"/>
            </a:rPr>
            <a:t>人ほどであるが、年間を通じて</a:t>
          </a:r>
          <a:r>
            <a:rPr lang="en-US" altLang="ja-JP" sz="1100" b="0" i="0" baseline="0">
              <a:solidFill>
                <a:schemeClr val="dk1"/>
              </a:solidFill>
              <a:effectLst/>
              <a:latin typeface="+mn-lt"/>
              <a:ea typeface="+mn-ea"/>
              <a:cs typeface="+mn-cs"/>
            </a:rPr>
            <a:t>2,000</a:t>
          </a:r>
          <a:r>
            <a:rPr lang="ja-JP" altLang="ja-JP" sz="1100" b="0" i="0" baseline="0">
              <a:solidFill>
                <a:schemeClr val="dk1"/>
              </a:solidFill>
              <a:effectLst/>
              <a:latin typeface="+mn-lt"/>
              <a:ea typeface="+mn-ea"/>
              <a:cs typeface="+mn-cs"/>
            </a:rPr>
            <a:t>万人もの観光客が訪れる首都圏でも有数の観光地であり、観光客へ対応するために人口を大きく上回る処理能力を有したごみ処理施設、下水道施設の維持管理や消防力の強化</a:t>
          </a:r>
          <a:r>
            <a:rPr lang="ja-JP" altLang="en-US" sz="1100" b="0" i="0" baseline="0">
              <a:solidFill>
                <a:schemeClr val="dk1"/>
              </a:solidFill>
              <a:effectLst/>
              <a:latin typeface="+mn-lt"/>
              <a:ea typeface="+mn-ea"/>
              <a:cs typeface="+mn-cs"/>
            </a:rPr>
            <a:t>が必要不可欠と</a:t>
          </a:r>
          <a:r>
            <a:rPr lang="ja-JP" altLang="ja-JP" sz="1100" b="0" i="0" baseline="0">
              <a:solidFill>
                <a:schemeClr val="dk1"/>
              </a:solidFill>
              <a:effectLst/>
              <a:latin typeface="+mn-lt"/>
              <a:ea typeface="+mn-ea"/>
              <a:cs typeface="+mn-cs"/>
            </a:rPr>
            <a:t>なっている。そのため、住民一人当たりのコストは類似団体と比べて非常に高くなっている。</a:t>
          </a:r>
          <a:r>
            <a:rPr lang="ja-JP" altLang="en-US" sz="1100" b="0" i="0" baseline="0">
              <a:solidFill>
                <a:schemeClr val="dk1"/>
              </a:solidFill>
              <a:effectLst/>
              <a:latin typeface="+mn-lt"/>
              <a:ea typeface="+mn-ea"/>
              <a:cs typeface="+mn-cs"/>
            </a:rPr>
            <a:t>また、山岳地帯に集落が点在するという地形により、出張所などに勤務する職員を多く必要とする。以上のことから、</a:t>
          </a:r>
          <a:r>
            <a:rPr lang="ja-JP" altLang="ja-JP" sz="1100">
              <a:solidFill>
                <a:schemeClr val="dk1"/>
              </a:solidFill>
              <a:effectLst/>
              <a:latin typeface="+mn-lt"/>
              <a:ea typeface="+mn-ea"/>
              <a:cs typeface="+mn-cs"/>
            </a:rPr>
            <a:t>人件費、物件費、維持補修費が他の市町村に比べ非常に高くなってしまっている。</a:t>
          </a:r>
          <a:endParaRPr lang="en-US" altLang="ja-JP" sz="110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神奈川県箱根町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12,017
11,730
92.86
9,977,137
9,502,233
434,720
5,835,197
6,014,902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92.3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148844</xdr:rowOff>
    </xdr:from>
    <xdr:to>
      <xdr:col>6</xdr:col>
      <xdr:colOff>510540</xdr:colOff>
      <xdr:row>38</xdr:row>
      <xdr:rowOff>106363</xdr:rowOff>
    </xdr:to>
    <xdr:cxnSp macro="">
      <xdr:nvCxnSpPr>
        <xdr:cNvPr id="56" name="直線コネクタ 55"/>
        <xdr:cNvCxnSpPr/>
      </xdr:nvCxnSpPr>
      <xdr:spPr>
        <a:xfrm flipV="1">
          <a:off x="4633595" y="5463794"/>
          <a:ext cx="1270" cy="115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110190</xdr:rowOff>
    </xdr:from>
    <xdr:ext cx="469744" cy="259045"/>
    <xdr:sp macro="" textlink="">
      <xdr:nvSpPr>
        <xdr:cNvPr id="57" name="議会費最小値テキスト"/>
        <xdr:cNvSpPr txBox="1"/>
      </xdr:nvSpPr>
      <xdr:spPr>
        <a:xfrm>
          <a:off x="4686300" y="66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4,575</a:t>
          </a:r>
          <a:endParaRPr kumimoji="1" lang="ja-JP" altLang="en-US" sz="1000" b="1">
            <a:latin typeface="ＭＳ Ｐゴシック"/>
          </a:endParaRPr>
        </a:p>
      </xdr:txBody>
    </xdr:sp>
    <xdr:clientData/>
  </xdr:oneCellAnchor>
  <xdr:twoCellAnchor>
    <xdr:from>
      <xdr:col>6</xdr:col>
      <xdr:colOff>422275</xdr:colOff>
      <xdr:row>38</xdr:row>
      <xdr:rowOff>106363</xdr:rowOff>
    </xdr:from>
    <xdr:to>
      <xdr:col>6</xdr:col>
      <xdr:colOff>600075</xdr:colOff>
      <xdr:row>38</xdr:row>
      <xdr:rowOff>106363</xdr:rowOff>
    </xdr:to>
    <xdr:cxnSp macro="">
      <xdr:nvCxnSpPr>
        <xdr:cNvPr id="58" name="直線コネクタ 57"/>
        <xdr:cNvCxnSpPr/>
      </xdr:nvCxnSpPr>
      <xdr:spPr>
        <a:xfrm>
          <a:off x="4546600" y="662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95521</xdr:rowOff>
    </xdr:from>
    <xdr:ext cx="534377" cy="259045"/>
    <xdr:sp macro="" textlink="">
      <xdr:nvSpPr>
        <xdr:cNvPr id="59" name="議会費最大値テキスト"/>
        <xdr:cNvSpPr txBox="1"/>
      </xdr:nvSpPr>
      <xdr:spPr>
        <a:xfrm>
          <a:off x="4686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10,652</a:t>
          </a:r>
          <a:endParaRPr kumimoji="1" lang="ja-JP" altLang="en-US" sz="1000" b="1">
            <a:latin typeface="ＭＳ Ｐゴシック"/>
          </a:endParaRPr>
        </a:p>
      </xdr:txBody>
    </xdr:sp>
    <xdr:clientData/>
  </xdr:oneCellAnchor>
  <xdr:twoCellAnchor>
    <xdr:from>
      <xdr:col>6</xdr:col>
      <xdr:colOff>422275</xdr:colOff>
      <xdr:row>31</xdr:row>
      <xdr:rowOff>148844</xdr:rowOff>
    </xdr:from>
    <xdr:to>
      <xdr:col>6</xdr:col>
      <xdr:colOff>600075</xdr:colOff>
      <xdr:row>31</xdr:row>
      <xdr:rowOff>148844</xdr:rowOff>
    </xdr:to>
    <xdr:cxnSp macro="">
      <xdr:nvCxnSpPr>
        <xdr:cNvPr id="60" name="直線コネクタ 59"/>
        <xdr:cNvCxnSpPr/>
      </xdr:nvCxnSpPr>
      <xdr:spPr>
        <a:xfrm>
          <a:off x="4546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22352</xdr:rowOff>
    </xdr:from>
    <xdr:to>
      <xdr:col>6</xdr:col>
      <xdr:colOff>511175</xdr:colOff>
      <xdr:row>33</xdr:row>
      <xdr:rowOff>47498</xdr:rowOff>
    </xdr:to>
    <xdr:cxnSp macro="">
      <xdr:nvCxnSpPr>
        <xdr:cNvPr id="61" name="直線コネクタ 60"/>
        <xdr:cNvCxnSpPr/>
      </xdr:nvCxnSpPr>
      <xdr:spPr>
        <a:xfrm>
          <a:off x="3797300" y="5508752"/>
          <a:ext cx="8382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139717</xdr:rowOff>
    </xdr:from>
    <xdr:ext cx="469744" cy="259045"/>
    <xdr:sp macro="" textlink="">
      <xdr:nvSpPr>
        <xdr:cNvPr id="62" name="議会費平均値テキスト"/>
        <xdr:cNvSpPr txBox="1"/>
      </xdr:nvSpPr>
      <xdr:spPr>
        <a:xfrm>
          <a:off x="4686300" y="6140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161290</xdr:rowOff>
    </xdr:from>
    <xdr:to>
      <xdr:col>6</xdr:col>
      <xdr:colOff>561975</xdr:colOff>
      <xdr:row>36</xdr:row>
      <xdr:rowOff>91440</xdr:rowOff>
    </xdr:to>
    <xdr:sp macro="" textlink="">
      <xdr:nvSpPr>
        <xdr:cNvPr id="63" name="フローチャート : 判断 62"/>
        <xdr:cNvSpPr/>
      </xdr:nvSpPr>
      <xdr:spPr>
        <a:xfrm>
          <a:off x="45847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22352</xdr:rowOff>
    </xdr:from>
    <xdr:to>
      <xdr:col>5</xdr:col>
      <xdr:colOff>358775</xdr:colOff>
      <xdr:row>32</xdr:row>
      <xdr:rowOff>51498</xdr:rowOff>
    </xdr:to>
    <xdr:cxnSp macro="">
      <xdr:nvCxnSpPr>
        <xdr:cNvPr id="64" name="直線コネクタ 63"/>
        <xdr:cNvCxnSpPr/>
      </xdr:nvCxnSpPr>
      <xdr:spPr>
        <a:xfrm flipV="1">
          <a:off x="2908300" y="5508752"/>
          <a:ext cx="8890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45085</xdr:rowOff>
    </xdr:from>
    <xdr:to>
      <xdr:col>5</xdr:col>
      <xdr:colOff>409575</xdr:colOff>
      <xdr:row>35</xdr:row>
      <xdr:rowOff>146685</xdr:rowOff>
    </xdr:to>
    <xdr:sp macro="" textlink="">
      <xdr:nvSpPr>
        <xdr:cNvPr id="65" name="フローチャート : 判断 64"/>
        <xdr:cNvSpPr/>
      </xdr:nvSpPr>
      <xdr:spPr>
        <a:xfrm>
          <a:off x="3746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137812</xdr:rowOff>
    </xdr:from>
    <xdr:ext cx="469744" cy="259045"/>
    <xdr:sp macro="" textlink="">
      <xdr:nvSpPr>
        <xdr:cNvPr id="66" name="テキスト ボックス 65"/>
        <xdr:cNvSpPr txBox="1"/>
      </xdr:nvSpPr>
      <xdr:spPr>
        <a:xfrm>
          <a:off x="3562427" y="613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7,330</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170561</xdr:rowOff>
    </xdr:from>
    <xdr:to>
      <xdr:col>4</xdr:col>
      <xdr:colOff>155575</xdr:colOff>
      <xdr:row>32</xdr:row>
      <xdr:rowOff>51498</xdr:rowOff>
    </xdr:to>
    <xdr:cxnSp macro="">
      <xdr:nvCxnSpPr>
        <xdr:cNvPr id="67" name="直線コネクタ 66"/>
        <xdr:cNvCxnSpPr/>
      </xdr:nvCxnSpPr>
      <xdr:spPr>
        <a:xfrm>
          <a:off x="2019300" y="5485511"/>
          <a:ext cx="889000" cy="5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62611</xdr:rowOff>
    </xdr:from>
    <xdr:to>
      <xdr:col>4</xdr:col>
      <xdr:colOff>206375</xdr:colOff>
      <xdr:row>35</xdr:row>
      <xdr:rowOff>164211</xdr:rowOff>
    </xdr:to>
    <xdr:sp macro="" textlink="">
      <xdr:nvSpPr>
        <xdr:cNvPr id="68" name="フローチャート : 判断 67"/>
        <xdr:cNvSpPr/>
      </xdr:nvSpPr>
      <xdr:spPr>
        <a:xfrm>
          <a:off x="2857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155338</xdr:rowOff>
    </xdr:from>
    <xdr:ext cx="469744" cy="259045"/>
    <xdr:sp macro="" textlink="">
      <xdr:nvSpPr>
        <xdr:cNvPr id="69" name="テキスト ボックス 68"/>
        <xdr:cNvSpPr txBox="1"/>
      </xdr:nvSpPr>
      <xdr:spPr>
        <a:xfrm>
          <a:off x="2673427" y="61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8446</xdr:rowOff>
    </xdr:from>
    <xdr:to>
      <xdr:col>2</xdr:col>
      <xdr:colOff>638175</xdr:colOff>
      <xdr:row>31</xdr:row>
      <xdr:rowOff>170561</xdr:rowOff>
    </xdr:to>
    <xdr:cxnSp macro="">
      <xdr:nvCxnSpPr>
        <xdr:cNvPr id="70" name="直線コネクタ 69"/>
        <xdr:cNvCxnSpPr/>
      </xdr:nvCxnSpPr>
      <xdr:spPr>
        <a:xfrm>
          <a:off x="1130300" y="5323396"/>
          <a:ext cx="889000" cy="16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83566</xdr:rowOff>
    </xdr:from>
    <xdr:to>
      <xdr:col>3</xdr:col>
      <xdr:colOff>3175</xdr:colOff>
      <xdr:row>36</xdr:row>
      <xdr:rowOff>13716</xdr:rowOff>
    </xdr:to>
    <xdr:sp macro="" textlink="">
      <xdr:nvSpPr>
        <xdr:cNvPr id="71" name="フローチャート : 判断 70"/>
        <xdr:cNvSpPr/>
      </xdr:nvSpPr>
      <xdr:spPr>
        <a:xfrm>
          <a:off x="1968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4843</xdr:rowOff>
    </xdr:from>
    <xdr:ext cx="469744" cy="259045"/>
    <xdr:sp macro="" textlink="">
      <xdr:nvSpPr>
        <xdr:cNvPr id="72" name="テキスト ボックス 71"/>
        <xdr:cNvSpPr txBox="1"/>
      </xdr:nvSpPr>
      <xdr:spPr>
        <a:xfrm>
          <a:off x="1784427" y="617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52896</xdr:rowOff>
    </xdr:from>
    <xdr:to>
      <xdr:col>1</xdr:col>
      <xdr:colOff>485775</xdr:colOff>
      <xdr:row>35</xdr:row>
      <xdr:rowOff>154496</xdr:rowOff>
    </xdr:to>
    <xdr:sp macro="" textlink="">
      <xdr:nvSpPr>
        <xdr:cNvPr id="73" name="フローチャート : 判断 72"/>
        <xdr:cNvSpPr/>
      </xdr:nvSpPr>
      <xdr:spPr>
        <a:xfrm>
          <a:off x="1079500" y="605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145623</xdr:rowOff>
    </xdr:from>
    <xdr:ext cx="469744" cy="259045"/>
    <xdr:sp macro="" textlink="">
      <xdr:nvSpPr>
        <xdr:cNvPr id="74" name="テキスト ボックス 73"/>
        <xdr:cNvSpPr txBox="1"/>
      </xdr:nvSpPr>
      <xdr:spPr>
        <a:xfrm>
          <a:off x="895427" y="6146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168148</xdr:rowOff>
    </xdr:from>
    <xdr:to>
      <xdr:col>6</xdr:col>
      <xdr:colOff>561975</xdr:colOff>
      <xdr:row>33</xdr:row>
      <xdr:rowOff>98298</xdr:rowOff>
    </xdr:to>
    <xdr:sp macro="" textlink="">
      <xdr:nvSpPr>
        <xdr:cNvPr id="80" name="円/楕円 79"/>
        <xdr:cNvSpPr/>
      </xdr:nvSpPr>
      <xdr:spPr>
        <a:xfrm>
          <a:off x="4584700" y="56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19575</xdr:rowOff>
    </xdr:from>
    <xdr:ext cx="469744" cy="259045"/>
    <xdr:sp macro="" textlink="">
      <xdr:nvSpPr>
        <xdr:cNvPr id="81" name="議会費該当値テキスト"/>
        <xdr:cNvSpPr txBox="1"/>
      </xdr:nvSpPr>
      <xdr:spPr>
        <a:xfrm>
          <a:off x="4686300" y="5505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9,384</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143002</xdr:rowOff>
    </xdr:from>
    <xdr:to>
      <xdr:col>5</xdr:col>
      <xdr:colOff>409575</xdr:colOff>
      <xdr:row>32</xdr:row>
      <xdr:rowOff>73152</xdr:rowOff>
    </xdr:to>
    <xdr:sp macro="" textlink="">
      <xdr:nvSpPr>
        <xdr:cNvPr id="82" name="円/楕円 81"/>
        <xdr:cNvSpPr/>
      </xdr:nvSpPr>
      <xdr:spPr>
        <a:xfrm>
          <a:off x="3746500" y="54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30</xdr:row>
      <xdr:rowOff>89679</xdr:rowOff>
    </xdr:from>
    <xdr:ext cx="534377" cy="259045"/>
    <xdr:sp macro="" textlink="">
      <xdr:nvSpPr>
        <xdr:cNvPr id="83" name="テキスト ボックス 82"/>
        <xdr:cNvSpPr txBox="1"/>
      </xdr:nvSpPr>
      <xdr:spPr>
        <a:xfrm>
          <a:off x="3530111" y="523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10,416</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698</xdr:rowOff>
    </xdr:from>
    <xdr:to>
      <xdr:col>4</xdr:col>
      <xdr:colOff>206375</xdr:colOff>
      <xdr:row>32</xdr:row>
      <xdr:rowOff>102298</xdr:rowOff>
    </xdr:to>
    <xdr:sp macro="" textlink="">
      <xdr:nvSpPr>
        <xdr:cNvPr id="84" name="円/楕円 83"/>
        <xdr:cNvSpPr/>
      </xdr:nvSpPr>
      <xdr:spPr>
        <a:xfrm>
          <a:off x="2857500" y="548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30</xdr:row>
      <xdr:rowOff>118825</xdr:rowOff>
    </xdr:from>
    <xdr:ext cx="534377" cy="259045"/>
    <xdr:sp macro="" textlink="">
      <xdr:nvSpPr>
        <xdr:cNvPr id="85" name="テキスト ボックス 84"/>
        <xdr:cNvSpPr txBox="1"/>
      </xdr:nvSpPr>
      <xdr:spPr>
        <a:xfrm>
          <a:off x="2641111" y="526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10,263</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119761</xdr:rowOff>
    </xdr:from>
    <xdr:to>
      <xdr:col>3</xdr:col>
      <xdr:colOff>3175</xdr:colOff>
      <xdr:row>32</xdr:row>
      <xdr:rowOff>49911</xdr:rowOff>
    </xdr:to>
    <xdr:sp macro="" textlink="">
      <xdr:nvSpPr>
        <xdr:cNvPr id="86" name="円/楕円 85"/>
        <xdr:cNvSpPr/>
      </xdr:nvSpPr>
      <xdr:spPr>
        <a:xfrm>
          <a:off x="1968500" y="543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30</xdr:row>
      <xdr:rowOff>66438</xdr:rowOff>
    </xdr:from>
    <xdr:ext cx="534377" cy="259045"/>
    <xdr:sp macro="" textlink="">
      <xdr:nvSpPr>
        <xdr:cNvPr id="87" name="テキスト ボックス 86"/>
        <xdr:cNvSpPr txBox="1"/>
      </xdr:nvSpPr>
      <xdr:spPr>
        <a:xfrm>
          <a:off x="1752111" y="520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10,538</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129096</xdr:rowOff>
    </xdr:from>
    <xdr:to>
      <xdr:col>1</xdr:col>
      <xdr:colOff>485775</xdr:colOff>
      <xdr:row>31</xdr:row>
      <xdr:rowOff>59246</xdr:rowOff>
    </xdr:to>
    <xdr:sp macro="" textlink="">
      <xdr:nvSpPr>
        <xdr:cNvPr id="88" name="円/楕円 87"/>
        <xdr:cNvSpPr/>
      </xdr:nvSpPr>
      <xdr:spPr>
        <a:xfrm>
          <a:off x="1079500" y="527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29</xdr:row>
      <xdr:rowOff>75773</xdr:rowOff>
    </xdr:from>
    <xdr:ext cx="534377" cy="259045"/>
    <xdr:sp macro="" textlink="">
      <xdr:nvSpPr>
        <xdr:cNvPr id="89" name="テキスト ボックス 88"/>
        <xdr:cNvSpPr txBox="1"/>
      </xdr:nvSpPr>
      <xdr:spPr>
        <a:xfrm>
          <a:off x="863111" y="504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33,116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48640</xdr:rowOff>
    </xdr:from>
    <xdr:to>
      <xdr:col>6</xdr:col>
      <xdr:colOff>510540</xdr:colOff>
      <xdr:row>57</xdr:row>
      <xdr:rowOff>122016</xdr:rowOff>
    </xdr:to>
    <xdr:cxnSp macro="">
      <xdr:nvCxnSpPr>
        <xdr:cNvPr id="111" name="直線コネクタ 110"/>
        <xdr:cNvCxnSpPr/>
      </xdr:nvCxnSpPr>
      <xdr:spPr>
        <a:xfrm flipV="1">
          <a:off x="4633595" y="8621140"/>
          <a:ext cx="1270" cy="127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125843</xdr:rowOff>
    </xdr:from>
    <xdr:ext cx="534377" cy="259045"/>
    <xdr:sp macro="" textlink="">
      <xdr:nvSpPr>
        <xdr:cNvPr id="112" name="総務費最小値テキスト"/>
        <xdr:cNvSpPr txBox="1"/>
      </xdr:nvSpPr>
      <xdr:spPr>
        <a:xfrm>
          <a:off x="4686300" y="989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41,368</a:t>
          </a:r>
          <a:endParaRPr kumimoji="1" lang="ja-JP" altLang="en-US" sz="1000" b="1">
            <a:latin typeface="ＭＳ Ｐゴシック"/>
          </a:endParaRPr>
        </a:p>
      </xdr:txBody>
    </xdr:sp>
    <xdr:clientData/>
  </xdr:oneCellAnchor>
  <xdr:twoCellAnchor>
    <xdr:from>
      <xdr:col>6</xdr:col>
      <xdr:colOff>422275</xdr:colOff>
      <xdr:row>57</xdr:row>
      <xdr:rowOff>122016</xdr:rowOff>
    </xdr:from>
    <xdr:to>
      <xdr:col>6</xdr:col>
      <xdr:colOff>600075</xdr:colOff>
      <xdr:row>57</xdr:row>
      <xdr:rowOff>122016</xdr:rowOff>
    </xdr:to>
    <xdr:cxnSp macro="">
      <xdr:nvCxnSpPr>
        <xdr:cNvPr id="113" name="直線コネクタ 112"/>
        <xdr:cNvCxnSpPr/>
      </xdr:nvCxnSpPr>
      <xdr:spPr>
        <a:xfrm>
          <a:off x="4546600" y="989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166767</xdr:rowOff>
    </xdr:from>
    <xdr:ext cx="599010" cy="259045"/>
    <xdr:sp macro="" textlink="">
      <xdr:nvSpPr>
        <xdr:cNvPr id="114" name="総務費最大値テキスト"/>
        <xdr:cNvSpPr txBox="1"/>
      </xdr:nvSpPr>
      <xdr:spPr>
        <a:xfrm>
          <a:off x="4686300" y="839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319,917</a:t>
          </a:r>
          <a:endParaRPr kumimoji="1" lang="ja-JP" altLang="en-US" sz="1000" b="1">
            <a:latin typeface="ＭＳ Ｐゴシック"/>
          </a:endParaRPr>
        </a:p>
      </xdr:txBody>
    </xdr:sp>
    <xdr:clientData/>
  </xdr:oneCellAnchor>
  <xdr:twoCellAnchor>
    <xdr:from>
      <xdr:col>6</xdr:col>
      <xdr:colOff>422275</xdr:colOff>
      <xdr:row>50</xdr:row>
      <xdr:rowOff>48640</xdr:rowOff>
    </xdr:from>
    <xdr:to>
      <xdr:col>6</xdr:col>
      <xdr:colOff>600075</xdr:colOff>
      <xdr:row>50</xdr:row>
      <xdr:rowOff>48640</xdr:rowOff>
    </xdr:to>
    <xdr:cxnSp macro="">
      <xdr:nvCxnSpPr>
        <xdr:cNvPr id="115" name="直線コネクタ 114"/>
        <xdr:cNvCxnSpPr/>
      </xdr:nvCxnSpPr>
      <xdr:spPr>
        <a:xfrm>
          <a:off x="4546600" y="862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94190</xdr:rowOff>
    </xdr:from>
    <xdr:to>
      <xdr:col>6</xdr:col>
      <xdr:colOff>511175</xdr:colOff>
      <xdr:row>54</xdr:row>
      <xdr:rowOff>149004</xdr:rowOff>
    </xdr:to>
    <xdr:cxnSp macro="">
      <xdr:nvCxnSpPr>
        <xdr:cNvPr id="116" name="直線コネクタ 115"/>
        <xdr:cNvCxnSpPr/>
      </xdr:nvCxnSpPr>
      <xdr:spPr>
        <a:xfrm flipV="1">
          <a:off x="3797300" y="9181040"/>
          <a:ext cx="838200" cy="22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138613</xdr:rowOff>
    </xdr:from>
    <xdr:ext cx="534377" cy="259045"/>
    <xdr:sp macro="" textlink="">
      <xdr:nvSpPr>
        <xdr:cNvPr id="117" name="総務費平均値テキスト"/>
        <xdr:cNvSpPr txBox="1"/>
      </xdr:nvSpPr>
      <xdr:spPr>
        <a:xfrm>
          <a:off x="4686300" y="9568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96,908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160186</xdr:rowOff>
    </xdr:from>
    <xdr:to>
      <xdr:col>6</xdr:col>
      <xdr:colOff>561975</xdr:colOff>
      <xdr:row>56</xdr:row>
      <xdr:rowOff>90336</xdr:rowOff>
    </xdr:to>
    <xdr:sp macro="" textlink="">
      <xdr:nvSpPr>
        <xdr:cNvPr id="118" name="フローチャート : 判断 117"/>
        <xdr:cNvSpPr/>
      </xdr:nvSpPr>
      <xdr:spPr>
        <a:xfrm>
          <a:off x="4584700" y="958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149004</xdr:rowOff>
    </xdr:from>
    <xdr:to>
      <xdr:col>5</xdr:col>
      <xdr:colOff>358775</xdr:colOff>
      <xdr:row>55</xdr:row>
      <xdr:rowOff>15588</xdr:rowOff>
    </xdr:to>
    <xdr:cxnSp macro="">
      <xdr:nvCxnSpPr>
        <xdr:cNvPr id="119" name="直線コネクタ 118"/>
        <xdr:cNvCxnSpPr/>
      </xdr:nvCxnSpPr>
      <xdr:spPr>
        <a:xfrm flipV="1">
          <a:off x="2908300" y="9407304"/>
          <a:ext cx="889000" cy="3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166670</xdr:rowOff>
    </xdr:from>
    <xdr:to>
      <xdr:col>5</xdr:col>
      <xdr:colOff>409575</xdr:colOff>
      <xdr:row>56</xdr:row>
      <xdr:rowOff>96820</xdr:rowOff>
    </xdr:to>
    <xdr:sp macro="" textlink="">
      <xdr:nvSpPr>
        <xdr:cNvPr id="120" name="フローチャート : 判断 119"/>
        <xdr:cNvSpPr/>
      </xdr:nvSpPr>
      <xdr:spPr>
        <a:xfrm>
          <a:off x="3746500" y="959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87947</xdr:rowOff>
    </xdr:from>
    <xdr:ext cx="534377" cy="259045"/>
    <xdr:sp macro="" textlink="">
      <xdr:nvSpPr>
        <xdr:cNvPr id="121" name="テキスト ボックス 120"/>
        <xdr:cNvSpPr txBox="1"/>
      </xdr:nvSpPr>
      <xdr:spPr>
        <a:xfrm>
          <a:off x="3530111" y="968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95,490</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112442</xdr:rowOff>
    </xdr:from>
    <xdr:to>
      <xdr:col>4</xdr:col>
      <xdr:colOff>155575</xdr:colOff>
      <xdr:row>55</xdr:row>
      <xdr:rowOff>15588</xdr:rowOff>
    </xdr:to>
    <xdr:cxnSp macro="">
      <xdr:nvCxnSpPr>
        <xdr:cNvPr id="122" name="直線コネクタ 121"/>
        <xdr:cNvCxnSpPr/>
      </xdr:nvCxnSpPr>
      <xdr:spPr>
        <a:xfrm>
          <a:off x="2019300" y="9199292"/>
          <a:ext cx="889000" cy="24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50559</xdr:rowOff>
    </xdr:from>
    <xdr:to>
      <xdr:col>4</xdr:col>
      <xdr:colOff>206375</xdr:colOff>
      <xdr:row>54</xdr:row>
      <xdr:rowOff>152159</xdr:rowOff>
    </xdr:to>
    <xdr:sp macro="" textlink="">
      <xdr:nvSpPr>
        <xdr:cNvPr id="123" name="フローチャート : 判断 122"/>
        <xdr:cNvSpPr/>
      </xdr:nvSpPr>
      <xdr:spPr>
        <a:xfrm>
          <a:off x="2857500" y="930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168686</xdr:rowOff>
    </xdr:from>
    <xdr:ext cx="599010" cy="259045"/>
    <xdr:sp macro="" textlink="">
      <xdr:nvSpPr>
        <xdr:cNvPr id="124" name="テキスト ボックス 123"/>
        <xdr:cNvSpPr txBox="1"/>
      </xdr:nvSpPr>
      <xdr:spPr>
        <a:xfrm>
          <a:off x="2608794" y="908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112442</xdr:rowOff>
    </xdr:from>
    <xdr:to>
      <xdr:col>2</xdr:col>
      <xdr:colOff>638175</xdr:colOff>
      <xdr:row>54</xdr:row>
      <xdr:rowOff>106700</xdr:rowOff>
    </xdr:to>
    <xdr:cxnSp macro="">
      <xdr:nvCxnSpPr>
        <xdr:cNvPr id="125" name="直線コネクタ 124"/>
        <xdr:cNvCxnSpPr/>
      </xdr:nvCxnSpPr>
      <xdr:spPr>
        <a:xfrm flipV="1">
          <a:off x="1130300" y="9199292"/>
          <a:ext cx="889000" cy="16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133696</xdr:rowOff>
    </xdr:from>
    <xdr:to>
      <xdr:col>3</xdr:col>
      <xdr:colOff>3175</xdr:colOff>
      <xdr:row>56</xdr:row>
      <xdr:rowOff>63846</xdr:rowOff>
    </xdr:to>
    <xdr:sp macro="" textlink="">
      <xdr:nvSpPr>
        <xdr:cNvPr id="126" name="フローチャート : 判断 125"/>
        <xdr:cNvSpPr/>
      </xdr:nvSpPr>
      <xdr:spPr>
        <a:xfrm>
          <a:off x="1968500" y="956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54973</xdr:rowOff>
    </xdr:from>
    <xdr:ext cx="599010" cy="259045"/>
    <xdr:sp macro="" textlink="">
      <xdr:nvSpPr>
        <xdr:cNvPr id="127" name="テキスト ボックス 126"/>
        <xdr:cNvSpPr txBox="1"/>
      </xdr:nvSpPr>
      <xdr:spPr>
        <a:xfrm>
          <a:off x="1719794" y="965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29354</xdr:rowOff>
    </xdr:from>
    <xdr:to>
      <xdr:col>1</xdr:col>
      <xdr:colOff>485775</xdr:colOff>
      <xdr:row>56</xdr:row>
      <xdr:rowOff>130954</xdr:rowOff>
    </xdr:to>
    <xdr:sp macro="" textlink="">
      <xdr:nvSpPr>
        <xdr:cNvPr id="128" name="フローチャート : 判断 127"/>
        <xdr:cNvSpPr/>
      </xdr:nvSpPr>
      <xdr:spPr>
        <a:xfrm>
          <a:off x="1079500" y="963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122081</xdr:rowOff>
    </xdr:from>
    <xdr:ext cx="534377" cy="259045"/>
    <xdr:sp macro="" textlink="">
      <xdr:nvSpPr>
        <xdr:cNvPr id="129" name="テキスト ボックス 128"/>
        <xdr:cNvSpPr txBox="1"/>
      </xdr:nvSpPr>
      <xdr:spPr>
        <a:xfrm>
          <a:off x="863111" y="972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53</xdr:row>
      <xdr:rowOff>43390</xdr:rowOff>
    </xdr:from>
    <xdr:to>
      <xdr:col>6</xdr:col>
      <xdr:colOff>561975</xdr:colOff>
      <xdr:row>53</xdr:row>
      <xdr:rowOff>144990</xdr:rowOff>
    </xdr:to>
    <xdr:sp macro="" textlink="">
      <xdr:nvSpPr>
        <xdr:cNvPr id="135" name="円/楕円 134"/>
        <xdr:cNvSpPr/>
      </xdr:nvSpPr>
      <xdr:spPr>
        <a:xfrm>
          <a:off x="4584700" y="91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66267</xdr:rowOff>
    </xdr:from>
    <xdr:ext cx="599010" cy="259045"/>
    <xdr:sp macro="" textlink="">
      <xdr:nvSpPr>
        <xdr:cNvPr id="136" name="総務費該当値テキスト"/>
        <xdr:cNvSpPr txBox="1"/>
      </xdr:nvSpPr>
      <xdr:spPr>
        <a:xfrm>
          <a:off x="4686300" y="8981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197,454</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98204</xdr:rowOff>
    </xdr:from>
    <xdr:to>
      <xdr:col>5</xdr:col>
      <xdr:colOff>409575</xdr:colOff>
      <xdr:row>55</xdr:row>
      <xdr:rowOff>28354</xdr:rowOff>
    </xdr:to>
    <xdr:sp macro="" textlink="">
      <xdr:nvSpPr>
        <xdr:cNvPr id="137" name="円/楕円 136"/>
        <xdr:cNvSpPr/>
      </xdr:nvSpPr>
      <xdr:spPr>
        <a:xfrm>
          <a:off x="3746500" y="935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44881</xdr:rowOff>
    </xdr:from>
    <xdr:ext cx="599010" cy="259045"/>
    <xdr:sp macro="" textlink="">
      <xdr:nvSpPr>
        <xdr:cNvPr id="138" name="テキスト ボックス 137"/>
        <xdr:cNvSpPr txBox="1"/>
      </xdr:nvSpPr>
      <xdr:spPr>
        <a:xfrm>
          <a:off x="3497794" y="9131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147,965</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136238</xdr:rowOff>
    </xdr:from>
    <xdr:to>
      <xdr:col>4</xdr:col>
      <xdr:colOff>206375</xdr:colOff>
      <xdr:row>55</xdr:row>
      <xdr:rowOff>66388</xdr:rowOff>
    </xdr:to>
    <xdr:sp macro="" textlink="">
      <xdr:nvSpPr>
        <xdr:cNvPr id="139" name="円/楕円 138"/>
        <xdr:cNvSpPr/>
      </xdr:nvSpPr>
      <xdr:spPr>
        <a:xfrm>
          <a:off x="2857500" y="939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57515</xdr:rowOff>
    </xdr:from>
    <xdr:ext cx="599010" cy="259045"/>
    <xdr:sp macro="" textlink="">
      <xdr:nvSpPr>
        <xdr:cNvPr id="140" name="テキスト ボックス 139"/>
        <xdr:cNvSpPr txBox="1"/>
      </xdr:nvSpPr>
      <xdr:spPr>
        <a:xfrm>
          <a:off x="2608794" y="9487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139,646</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61642</xdr:rowOff>
    </xdr:from>
    <xdr:to>
      <xdr:col>3</xdr:col>
      <xdr:colOff>3175</xdr:colOff>
      <xdr:row>53</xdr:row>
      <xdr:rowOff>163242</xdr:rowOff>
    </xdr:to>
    <xdr:sp macro="" textlink="">
      <xdr:nvSpPr>
        <xdr:cNvPr id="141" name="円/楕円 140"/>
        <xdr:cNvSpPr/>
      </xdr:nvSpPr>
      <xdr:spPr>
        <a:xfrm>
          <a:off x="1968500" y="914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52</xdr:row>
      <xdr:rowOff>8319</xdr:rowOff>
    </xdr:from>
    <xdr:ext cx="599010" cy="259045"/>
    <xdr:sp macro="" textlink="">
      <xdr:nvSpPr>
        <xdr:cNvPr id="142" name="テキスト ボックス 141"/>
        <xdr:cNvSpPr txBox="1"/>
      </xdr:nvSpPr>
      <xdr:spPr>
        <a:xfrm>
          <a:off x="1719794" y="8923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193,462</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55900</xdr:rowOff>
    </xdr:from>
    <xdr:to>
      <xdr:col>1</xdr:col>
      <xdr:colOff>485775</xdr:colOff>
      <xdr:row>54</xdr:row>
      <xdr:rowOff>157500</xdr:rowOff>
    </xdr:to>
    <xdr:sp macro="" textlink="">
      <xdr:nvSpPr>
        <xdr:cNvPr id="143" name="円/楕円 142"/>
        <xdr:cNvSpPr/>
      </xdr:nvSpPr>
      <xdr:spPr>
        <a:xfrm>
          <a:off x="1079500" y="931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2577</xdr:rowOff>
    </xdr:from>
    <xdr:ext cx="599010" cy="259045"/>
    <xdr:sp macro="" textlink="">
      <xdr:nvSpPr>
        <xdr:cNvPr id="144" name="テキスト ボックス 143"/>
        <xdr:cNvSpPr txBox="1"/>
      </xdr:nvSpPr>
      <xdr:spPr>
        <a:xfrm>
          <a:off x="830794" y="908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157,218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153,654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44603</xdr:rowOff>
    </xdr:from>
    <xdr:to>
      <xdr:col>6</xdr:col>
      <xdr:colOff>510540</xdr:colOff>
      <xdr:row>78</xdr:row>
      <xdr:rowOff>132806</xdr:rowOff>
    </xdr:to>
    <xdr:cxnSp macro="">
      <xdr:nvCxnSpPr>
        <xdr:cNvPr id="167" name="直線コネクタ 166"/>
        <xdr:cNvCxnSpPr/>
      </xdr:nvCxnSpPr>
      <xdr:spPr>
        <a:xfrm flipV="1">
          <a:off x="4633595" y="12046103"/>
          <a:ext cx="1270" cy="1459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136633</xdr:rowOff>
    </xdr:from>
    <xdr:ext cx="599010" cy="259045"/>
    <xdr:sp macro="" textlink="">
      <xdr:nvSpPr>
        <xdr:cNvPr id="168" name="民生費最小値テキスト"/>
        <xdr:cNvSpPr txBox="1"/>
      </xdr:nvSpPr>
      <xdr:spPr>
        <a:xfrm>
          <a:off x="4686300" y="1350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100,754</a:t>
          </a:r>
          <a:endParaRPr kumimoji="1" lang="ja-JP" altLang="en-US" sz="1000" b="1">
            <a:latin typeface="ＭＳ Ｐゴシック"/>
          </a:endParaRPr>
        </a:p>
      </xdr:txBody>
    </xdr:sp>
    <xdr:clientData/>
  </xdr:oneCellAnchor>
  <xdr:twoCellAnchor>
    <xdr:from>
      <xdr:col>6</xdr:col>
      <xdr:colOff>422275</xdr:colOff>
      <xdr:row>78</xdr:row>
      <xdr:rowOff>132806</xdr:rowOff>
    </xdr:from>
    <xdr:to>
      <xdr:col>6</xdr:col>
      <xdr:colOff>600075</xdr:colOff>
      <xdr:row>78</xdr:row>
      <xdr:rowOff>132806</xdr:rowOff>
    </xdr:to>
    <xdr:cxnSp macro="">
      <xdr:nvCxnSpPr>
        <xdr:cNvPr id="169" name="直線コネクタ 168"/>
        <xdr:cNvCxnSpPr/>
      </xdr:nvCxnSpPr>
      <xdr:spPr>
        <a:xfrm>
          <a:off x="4546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162730</xdr:rowOff>
    </xdr:from>
    <xdr:ext cx="599010" cy="259045"/>
    <xdr:sp macro="" textlink="">
      <xdr:nvSpPr>
        <xdr:cNvPr id="170" name="民生費最大値テキスト"/>
        <xdr:cNvSpPr txBox="1"/>
      </xdr:nvSpPr>
      <xdr:spPr>
        <a:xfrm>
          <a:off x="4686300" y="11821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260,400</a:t>
          </a:r>
          <a:endParaRPr kumimoji="1" lang="ja-JP" altLang="en-US" sz="1000" b="1">
            <a:latin typeface="ＭＳ Ｐゴシック"/>
          </a:endParaRPr>
        </a:p>
      </xdr:txBody>
    </xdr:sp>
    <xdr:clientData/>
  </xdr:oneCellAnchor>
  <xdr:twoCellAnchor>
    <xdr:from>
      <xdr:col>6</xdr:col>
      <xdr:colOff>422275</xdr:colOff>
      <xdr:row>70</xdr:row>
      <xdr:rowOff>44603</xdr:rowOff>
    </xdr:from>
    <xdr:to>
      <xdr:col>6</xdr:col>
      <xdr:colOff>600075</xdr:colOff>
      <xdr:row>70</xdr:row>
      <xdr:rowOff>44603</xdr:rowOff>
    </xdr:to>
    <xdr:cxnSp macro="">
      <xdr:nvCxnSpPr>
        <xdr:cNvPr id="171" name="直線コネクタ 170"/>
        <xdr:cNvCxnSpPr/>
      </xdr:nvCxnSpPr>
      <xdr:spPr>
        <a:xfrm>
          <a:off x="4546600" y="1204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82834</xdr:rowOff>
    </xdr:from>
    <xdr:to>
      <xdr:col>6</xdr:col>
      <xdr:colOff>511175</xdr:colOff>
      <xdr:row>76</xdr:row>
      <xdr:rowOff>170278</xdr:rowOff>
    </xdr:to>
    <xdr:cxnSp macro="">
      <xdr:nvCxnSpPr>
        <xdr:cNvPr id="172" name="直線コネクタ 171"/>
        <xdr:cNvCxnSpPr/>
      </xdr:nvCxnSpPr>
      <xdr:spPr>
        <a:xfrm flipV="1">
          <a:off x="3797300" y="13113034"/>
          <a:ext cx="838200" cy="8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22495</xdr:rowOff>
    </xdr:from>
    <xdr:ext cx="599010" cy="259045"/>
    <xdr:sp macro="" textlink="">
      <xdr:nvSpPr>
        <xdr:cNvPr id="173" name="民生費平均値テキスト"/>
        <xdr:cNvSpPr txBox="1"/>
      </xdr:nvSpPr>
      <xdr:spPr>
        <a:xfrm>
          <a:off x="4686300" y="128812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147,264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171069</xdr:rowOff>
    </xdr:from>
    <xdr:to>
      <xdr:col>6</xdr:col>
      <xdr:colOff>561975</xdr:colOff>
      <xdr:row>76</xdr:row>
      <xdr:rowOff>101219</xdr:rowOff>
    </xdr:to>
    <xdr:sp macro="" textlink="">
      <xdr:nvSpPr>
        <xdr:cNvPr id="174" name="フローチャート : 判断 173"/>
        <xdr:cNvSpPr/>
      </xdr:nvSpPr>
      <xdr:spPr>
        <a:xfrm>
          <a:off x="45847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170278</xdr:rowOff>
    </xdr:from>
    <xdr:to>
      <xdr:col>5</xdr:col>
      <xdr:colOff>358775</xdr:colOff>
      <xdr:row>77</xdr:row>
      <xdr:rowOff>114078</xdr:rowOff>
    </xdr:to>
    <xdr:cxnSp macro="">
      <xdr:nvCxnSpPr>
        <xdr:cNvPr id="175" name="直線コネクタ 174"/>
        <xdr:cNvCxnSpPr/>
      </xdr:nvCxnSpPr>
      <xdr:spPr>
        <a:xfrm flipV="1">
          <a:off x="2908300" y="13200478"/>
          <a:ext cx="889000" cy="11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52279</xdr:rowOff>
    </xdr:from>
    <xdr:to>
      <xdr:col>5</xdr:col>
      <xdr:colOff>409575</xdr:colOff>
      <xdr:row>76</xdr:row>
      <xdr:rowOff>153879</xdr:rowOff>
    </xdr:to>
    <xdr:sp macro="" textlink="">
      <xdr:nvSpPr>
        <xdr:cNvPr id="176" name="フローチャート : 判断 175"/>
        <xdr:cNvSpPr/>
      </xdr:nvSpPr>
      <xdr:spPr>
        <a:xfrm>
          <a:off x="3746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170405</xdr:rowOff>
    </xdr:from>
    <xdr:ext cx="599010" cy="259045"/>
    <xdr:sp macro="" textlink="">
      <xdr:nvSpPr>
        <xdr:cNvPr id="177" name="テキスト ボックス 176"/>
        <xdr:cNvSpPr txBox="1"/>
      </xdr:nvSpPr>
      <xdr:spPr>
        <a:xfrm>
          <a:off x="3497794" y="12857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141,505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114078</xdr:rowOff>
    </xdr:from>
    <xdr:to>
      <xdr:col>4</xdr:col>
      <xdr:colOff>155575</xdr:colOff>
      <xdr:row>78</xdr:row>
      <xdr:rowOff>6116</xdr:rowOff>
    </xdr:to>
    <xdr:cxnSp macro="">
      <xdr:nvCxnSpPr>
        <xdr:cNvPr id="178" name="直線コネクタ 177"/>
        <xdr:cNvCxnSpPr/>
      </xdr:nvCxnSpPr>
      <xdr:spPr>
        <a:xfrm flipV="1">
          <a:off x="2019300" y="13315728"/>
          <a:ext cx="889000" cy="6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67613</xdr:rowOff>
    </xdr:from>
    <xdr:to>
      <xdr:col>4</xdr:col>
      <xdr:colOff>206375</xdr:colOff>
      <xdr:row>76</xdr:row>
      <xdr:rowOff>169213</xdr:rowOff>
    </xdr:to>
    <xdr:sp macro="" textlink="">
      <xdr:nvSpPr>
        <xdr:cNvPr id="179" name="フローチャート : 判断 178"/>
        <xdr:cNvSpPr/>
      </xdr:nvSpPr>
      <xdr:spPr>
        <a:xfrm>
          <a:off x="2857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14290</xdr:rowOff>
    </xdr:from>
    <xdr:ext cx="599010" cy="259045"/>
    <xdr:sp macro="" textlink="">
      <xdr:nvSpPr>
        <xdr:cNvPr id="180" name="テキスト ボックス 179"/>
        <xdr:cNvSpPr txBox="1"/>
      </xdr:nvSpPr>
      <xdr:spPr>
        <a:xfrm>
          <a:off x="2608794" y="1287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6116</xdr:rowOff>
    </xdr:from>
    <xdr:to>
      <xdr:col>2</xdr:col>
      <xdr:colOff>638175</xdr:colOff>
      <xdr:row>78</xdr:row>
      <xdr:rowOff>17345</xdr:rowOff>
    </xdr:to>
    <xdr:cxnSp macro="">
      <xdr:nvCxnSpPr>
        <xdr:cNvPr id="181" name="直線コネクタ 180"/>
        <xdr:cNvCxnSpPr/>
      </xdr:nvCxnSpPr>
      <xdr:spPr>
        <a:xfrm flipV="1">
          <a:off x="1130300" y="13379216"/>
          <a:ext cx="889000" cy="1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1310</xdr:rowOff>
    </xdr:from>
    <xdr:to>
      <xdr:col>3</xdr:col>
      <xdr:colOff>3175</xdr:colOff>
      <xdr:row>77</xdr:row>
      <xdr:rowOff>102910</xdr:rowOff>
    </xdr:to>
    <xdr:sp macro="" textlink="">
      <xdr:nvSpPr>
        <xdr:cNvPr id="182" name="フローチャート : 判断 181"/>
        <xdr:cNvSpPr/>
      </xdr:nvSpPr>
      <xdr:spPr>
        <a:xfrm>
          <a:off x="1968500" y="132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119437</xdr:rowOff>
    </xdr:from>
    <xdr:ext cx="599010" cy="259045"/>
    <xdr:sp macro="" textlink="">
      <xdr:nvSpPr>
        <xdr:cNvPr id="183" name="テキスト ボックス 182"/>
        <xdr:cNvSpPr txBox="1"/>
      </xdr:nvSpPr>
      <xdr:spPr>
        <a:xfrm>
          <a:off x="1719794" y="12978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10948</xdr:rowOff>
    </xdr:from>
    <xdr:to>
      <xdr:col>1</xdr:col>
      <xdr:colOff>485775</xdr:colOff>
      <xdr:row>77</xdr:row>
      <xdr:rowOff>112548</xdr:rowOff>
    </xdr:to>
    <xdr:sp macro="" textlink="">
      <xdr:nvSpPr>
        <xdr:cNvPr id="184" name="フローチャート : 判断 183"/>
        <xdr:cNvSpPr/>
      </xdr:nvSpPr>
      <xdr:spPr>
        <a:xfrm>
          <a:off x="1079500" y="132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129075</xdr:rowOff>
    </xdr:from>
    <xdr:ext cx="599010" cy="259045"/>
    <xdr:sp macro="" textlink="">
      <xdr:nvSpPr>
        <xdr:cNvPr id="185" name="テキスト ボックス 184"/>
        <xdr:cNvSpPr txBox="1"/>
      </xdr:nvSpPr>
      <xdr:spPr>
        <a:xfrm>
          <a:off x="830794" y="12987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32034</xdr:rowOff>
    </xdr:from>
    <xdr:to>
      <xdr:col>6</xdr:col>
      <xdr:colOff>561975</xdr:colOff>
      <xdr:row>76</xdr:row>
      <xdr:rowOff>133634</xdr:rowOff>
    </xdr:to>
    <xdr:sp macro="" textlink="">
      <xdr:nvSpPr>
        <xdr:cNvPr id="191" name="円/楕円 190"/>
        <xdr:cNvSpPr/>
      </xdr:nvSpPr>
      <xdr:spPr>
        <a:xfrm>
          <a:off x="4584700" y="1306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10461</xdr:rowOff>
    </xdr:from>
    <xdr:ext cx="599010" cy="259045"/>
    <xdr:sp macro="" textlink="">
      <xdr:nvSpPr>
        <xdr:cNvPr id="192" name="民生費該当値テキスト"/>
        <xdr:cNvSpPr txBox="1"/>
      </xdr:nvSpPr>
      <xdr:spPr>
        <a:xfrm>
          <a:off x="4686300" y="13040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143,719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119478</xdr:rowOff>
    </xdr:from>
    <xdr:to>
      <xdr:col>5</xdr:col>
      <xdr:colOff>409575</xdr:colOff>
      <xdr:row>77</xdr:row>
      <xdr:rowOff>49628</xdr:rowOff>
    </xdr:to>
    <xdr:sp macro="" textlink="">
      <xdr:nvSpPr>
        <xdr:cNvPr id="193" name="円/楕円 192"/>
        <xdr:cNvSpPr/>
      </xdr:nvSpPr>
      <xdr:spPr>
        <a:xfrm>
          <a:off x="3746500" y="1314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40755</xdr:rowOff>
    </xdr:from>
    <xdr:ext cx="599010" cy="259045"/>
    <xdr:sp macro="" textlink="">
      <xdr:nvSpPr>
        <xdr:cNvPr id="194" name="テキスト ボックス 193"/>
        <xdr:cNvSpPr txBox="1"/>
      </xdr:nvSpPr>
      <xdr:spPr>
        <a:xfrm>
          <a:off x="3497794" y="13242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134,156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63278</xdr:rowOff>
    </xdr:from>
    <xdr:to>
      <xdr:col>4</xdr:col>
      <xdr:colOff>206375</xdr:colOff>
      <xdr:row>77</xdr:row>
      <xdr:rowOff>164878</xdr:rowOff>
    </xdr:to>
    <xdr:sp macro="" textlink="">
      <xdr:nvSpPr>
        <xdr:cNvPr id="195" name="円/楕円 194"/>
        <xdr:cNvSpPr/>
      </xdr:nvSpPr>
      <xdr:spPr>
        <a:xfrm>
          <a:off x="2857500" y="1326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156005</xdr:rowOff>
    </xdr:from>
    <xdr:ext cx="599010" cy="259045"/>
    <xdr:sp macro="" textlink="">
      <xdr:nvSpPr>
        <xdr:cNvPr id="196" name="テキスト ボックス 195"/>
        <xdr:cNvSpPr txBox="1"/>
      </xdr:nvSpPr>
      <xdr:spPr>
        <a:xfrm>
          <a:off x="2608794" y="13357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121,552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126766</xdr:rowOff>
    </xdr:from>
    <xdr:to>
      <xdr:col>3</xdr:col>
      <xdr:colOff>3175</xdr:colOff>
      <xdr:row>78</xdr:row>
      <xdr:rowOff>56916</xdr:rowOff>
    </xdr:to>
    <xdr:sp macro="" textlink="">
      <xdr:nvSpPr>
        <xdr:cNvPr id="197" name="円/楕円 196"/>
        <xdr:cNvSpPr/>
      </xdr:nvSpPr>
      <xdr:spPr>
        <a:xfrm>
          <a:off x="1968500" y="1332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48043</xdr:rowOff>
    </xdr:from>
    <xdr:ext cx="599010" cy="259045"/>
    <xdr:sp macro="" textlink="">
      <xdr:nvSpPr>
        <xdr:cNvPr id="198" name="テキスト ボックス 197"/>
        <xdr:cNvSpPr txBox="1"/>
      </xdr:nvSpPr>
      <xdr:spPr>
        <a:xfrm>
          <a:off x="1719794" y="1342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114,609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137995</xdr:rowOff>
    </xdr:from>
    <xdr:to>
      <xdr:col>1</xdr:col>
      <xdr:colOff>485775</xdr:colOff>
      <xdr:row>78</xdr:row>
      <xdr:rowOff>68145</xdr:rowOff>
    </xdr:to>
    <xdr:sp macro="" textlink="">
      <xdr:nvSpPr>
        <xdr:cNvPr id="199" name="円/楕円 198"/>
        <xdr:cNvSpPr/>
      </xdr:nvSpPr>
      <xdr:spPr>
        <a:xfrm>
          <a:off x="1079500" y="1333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59272</xdr:rowOff>
    </xdr:from>
    <xdr:ext cx="599010" cy="259045"/>
    <xdr:sp macro="" textlink="">
      <xdr:nvSpPr>
        <xdr:cNvPr id="200" name="テキスト ボックス 199"/>
        <xdr:cNvSpPr txBox="1"/>
      </xdr:nvSpPr>
      <xdr:spPr>
        <a:xfrm>
          <a:off x="830794" y="13432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113,381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78339</xdr:rowOff>
    </xdr:from>
    <xdr:to>
      <xdr:col>6</xdr:col>
      <xdr:colOff>510540</xdr:colOff>
      <xdr:row>98</xdr:row>
      <xdr:rowOff>51054</xdr:rowOff>
    </xdr:to>
    <xdr:cxnSp macro="">
      <xdr:nvCxnSpPr>
        <xdr:cNvPr id="222" name="直線コネクタ 221"/>
        <xdr:cNvCxnSpPr/>
      </xdr:nvCxnSpPr>
      <xdr:spPr>
        <a:xfrm flipV="1">
          <a:off x="4633595" y="15508839"/>
          <a:ext cx="1270" cy="134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54881</xdr:rowOff>
    </xdr:from>
    <xdr:ext cx="534377" cy="259045"/>
    <xdr:sp macro="" textlink="">
      <xdr:nvSpPr>
        <xdr:cNvPr id="223" name="衛生費最小値テキスト"/>
        <xdr:cNvSpPr txBox="1"/>
      </xdr:nvSpPr>
      <xdr:spPr>
        <a:xfrm>
          <a:off x="4686300" y="1685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19,389</a:t>
          </a:r>
          <a:endParaRPr kumimoji="1" lang="ja-JP" altLang="en-US" sz="1000" b="1">
            <a:latin typeface="ＭＳ Ｐゴシック"/>
          </a:endParaRPr>
        </a:p>
      </xdr:txBody>
    </xdr:sp>
    <xdr:clientData/>
  </xdr:oneCellAnchor>
  <xdr:twoCellAnchor>
    <xdr:from>
      <xdr:col>6</xdr:col>
      <xdr:colOff>422275</xdr:colOff>
      <xdr:row>98</xdr:row>
      <xdr:rowOff>51054</xdr:rowOff>
    </xdr:from>
    <xdr:to>
      <xdr:col>6</xdr:col>
      <xdr:colOff>600075</xdr:colOff>
      <xdr:row>98</xdr:row>
      <xdr:rowOff>51054</xdr:rowOff>
    </xdr:to>
    <xdr:cxnSp macro="">
      <xdr:nvCxnSpPr>
        <xdr:cNvPr id="224" name="直線コネクタ 223"/>
        <xdr:cNvCxnSpPr/>
      </xdr:nvCxnSpPr>
      <xdr:spPr>
        <a:xfrm>
          <a:off x="4546600" y="1685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25016</xdr:rowOff>
    </xdr:from>
    <xdr:ext cx="599010" cy="259045"/>
    <xdr:sp macro="" textlink="">
      <xdr:nvSpPr>
        <xdr:cNvPr id="225" name="衛生費最大値テキスト"/>
        <xdr:cNvSpPr txBox="1"/>
      </xdr:nvSpPr>
      <xdr:spPr>
        <a:xfrm>
          <a:off x="4686300" y="1528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313,421</a:t>
          </a:r>
          <a:endParaRPr kumimoji="1" lang="ja-JP" altLang="en-US" sz="1000" b="1">
            <a:latin typeface="ＭＳ Ｐゴシック"/>
          </a:endParaRPr>
        </a:p>
      </xdr:txBody>
    </xdr:sp>
    <xdr:clientData/>
  </xdr:oneCellAnchor>
  <xdr:twoCellAnchor>
    <xdr:from>
      <xdr:col>6</xdr:col>
      <xdr:colOff>422275</xdr:colOff>
      <xdr:row>90</xdr:row>
      <xdr:rowOff>78339</xdr:rowOff>
    </xdr:from>
    <xdr:to>
      <xdr:col>6</xdr:col>
      <xdr:colOff>600075</xdr:colOff>
      <xdr:row>90</xdr:row>
      <xdr:rowOff>78339</xdr:rowOff>
    </xdr:to>
    <xdr:cxnSp macro="">
      <xdr:nvCxnSpPr>
        <xdr:cNvPr id="226" name="直線コネクタ 225"/>
        <xdr:cNvCxnSpPr/>
      </xdr:nvCxnSpPr>
      <xdr:spPr>
        <a:xfrm>
          <a:off x="4546600" y="1550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76062</xdr:rowOff>
    </xdr:from>
    <xdr:to>
      <xdr:col>6</xdr:col>
      <xdr:colOff>511175</xdr:colOff>
      <xdr:row>96</xdr:row>
      <xdr:rowOff>94290</xdr:rowOff>
    </xdr:to>
    <xdr:cxnSp macro="">
      <xdr:nvCxnSpPr>
        <xdr:cNvPr id="227" name="直線コネクタ 226"/>
        <xdr:cNvCxnSpPr/>
      </xdr:nvCxnSpPr>
      <xdr:spPr>
        <a:xfrm flipV="1">
          <a:off x="3797300" y="16535262"/>
          <a:ext cx="838200" cy="1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170604</xdr:rowOff>
    </xdr:from>
    <xdr:ext cx="534377" cy="259045"/>
    <xdr:sp macro="" textlink="">
      <xdr:nvSpPr>
        <xdr:cNvPr id="228" name="衛生費平均値テキスト"/>
        <xdr:cNvSpPr txBox="1"/>
      </xdr:nvSpPr>
      <xdr:spPr>
        <a:xfrm>
          <a:off x="4686300" y="16629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52,411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20727</xdr:rowOff>
    </xdr:from>
    <xdr:to>
      <xdr:col>6</xdr:col>
      <xdr:colOff>561975</xdr:colOff>
      <xdr:row>97</xdr:row>
      <xdr:rowOff>122327</xdr:rowOff>
    </xdr:to>
    <xdr:sp macro="" textlink="">
      <xdr:nvSpPr>
        <xdr:cNvPr id="229" name="フローチャート : 判断 228"/>
        <xdr:cNvSpPr/>
      </xdr:nvSpPr>
      <xdr:spPr>
        <a:xfrm>
          <a:off x="45847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94290</xdr:rowOff>
    </xdr:from>
    <xdr:to>
      <xdr:col>5</xdr:col>
      <xdr:colOff>358775</xdr:colOff>
      <xdr:row>96</xdr:row>
      <xdr:rowOff>95266</xdr:rowOff>
    </xdr:to>
    <xdr:cxnSp macro="">
      <xdr:nvCxnSpPr>
        <xdr:cNvPr id="230" name="直線コネクタ 229"/>
        <xdr:cNvCxnSpPr/>
      </xdr:nvCxnSpPr>
      <xdr:spPr>
        <a:xfrm flipV="1">
          <a:off x="2908300" y="16553490"/>
          <a:ext cx="889000" cy="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29125</xdr:rowOff>
    </xdr:from>
    <xdr:to>
      <xdr:col>5</xdr:col>
      <xdr:colOff>409575</xdr:colOff>
      <xdr:row>97</xdr:row>
      <xdr:rowOff>130725</xdr:rowOff>
    </xdr:to>
    <xdr:sp macro="" textlink="">
      <xdr:nvSpPr>
        <xdr:cNvPr id="231" name="フローチャート : 判断 230"/>
        <xdr:cNvSpPr/>
      </xdr:nvSpPr>
      <xdr:spPr>
        <a:xfrm>
          <a:off x="3746500" y="1665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121852</xdr:rowOff>
    </xdr:from>
    <xdr:ext cx="534377" cy="259045"/>
    <xdr:sp macro="" textlink="">
      <xdr:nvSpPr>
        <xdr:cNvPr id="232" name="テキスト ボックス 231"/>
        <xdr:cNvSpPr txBox="1"/>
      </xdr:nvSpPr>
      <xdr:spPr>
        <a:xfrm>
          <a:off x="3530111" y="1675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50,574</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95266</xdr:rowOff>
    </xdr:from>
    <xdr:to>
      <xdr:col>4</xdr:col>
      <xdr:colOff>155575</xdr:colOff>
      <xdr:row>96</xdr:row>
      <xdr:rowOff>111500</xdr:rowOff>
    </xdr:to>
    <xdr:cxnSp macro="">
      <xdr:nvCxnSpPr>
        <xdr:cNvPr id="233" name="直線コネクタ 232"/>
        <xdr:cNvCxnSpPr/>
      </xdr:nvCxnSpPr>
      <xdr:spPr>
        <a:xfrm flipV="1">
          <a:off x="2019300" y="16554466"/>
          <a:ext cx="889000" cy="1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19172</xdr:rowOff>
    </xdr:from>
    <xdr:to>
      <xdr:col>4</xdr:col>
      <xdr:colOff>206375</xdr:colOff>
      <xdr:row>97</xdr:row>
      <xdr:rowOff>120772</xdr:rowOff>
    </xdr:to>
    <xdr:sp macro="" textlink="">
      <xdr:nvSpPr>
        <xdr:cNvPr id="234" name="フローチャート : 判断 233"/>
        <xdr:cNvSpPr/>
      </xdr:nvSpPr>
      <xdr:spPr>
        <a:xfrm>
          <a:off x="2857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111899</xdr:rowOff>
    </xdr:from>
    <xdr:ext cx="534377" cy="259045"/>
    <xdr:sp macro="" textlink="">
      <xdr:nvSpPr>
        <xdr:cNvPr id="235" name="テキスト ボックス 234"/>
        <xdr:cNvSpPr txBox="1"/>
      </xdr:nvSpPr>
      <xdr:spPr>
        <a:xfrm>
          <a:off x="2641111" y="1674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111500</xdr:rowOff>
    </xdr:from>
    <xdr:to>
      <xdr:col>2</xdr:col>
      <xdr:colOff>638175</xdr:colOff>
      <xdr:row>96</xdr:row>
      <xdr:rowOff>112781</xdr:rowOff>
    </xdr:to>
    <xdr:cxnSp macro="">
      <xdr:nvCxnSpPr>
        <xdr:cNvPr id="236" name="直線コネクタ 235"/>
        <xdr:cNvCxnSpPr/>
      </xdr:nvCxnSpPr>
      <xdr:spPr>
        <a:xfrm flipV="1">
          <a:off x="1130300" y="16570700"/>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36807</xdr:rowOff>
    </xdr:from>
    <xdr:to>
      <xdr:col>3</xdr:col>
      <xdr:colOff>3175</xdr:colOff>
      <xdr:row>97</xdr:row>
      <xdr:rowOff>138407</xdr:rowOff>
    </xdr:to>
    <xdr:sp macro="" textlink="">
      <xdr:nvSpPr>
        <xdr:cNvPr id="237" name="フローチャート : 判断 236"/>
        <xdr:cNvSpPr/>
      </xdr:nvSpPr>
      <xdr:spPr>
        <a:xfrm>
          <a:off x="1968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129534</xdr:rowOff>
    </xdr:from>
    <xdr:ext cx="534377" cy="259045"/>
    <xdr:sp macro="" textlink="">
      <xdr:nvSpPr>
        <xdr:cNvPr id="238" name="テキスト ボックス 237"/>
        <xdr:cNvSpPr txBox="1"/>
      </xdr:nvSpPr>
      <xdr:spPr>
        <a:xfrm>
          <a:off x="1752111" y="1676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44963</xdr:rowOff>
    </xdr:from>
    <xdr:to>
      <xdr:col>1</xdr:col>
      <xdr:colOff>485775</xdr:colOff>
      <xdr:row>97</xdr:row>
      <xdr:rowOff>146563</xdr:rowOff>
    </xdr:to>
    <xdr:sp macro="" textlink="">
      <xdr:nvSpPr>
        <xdr:cNvPr id="239" name="フローチャート : 判断 238"/>
        <xdr:cNvSpPr/>
      </xdr:nvSpPr>
      <xdr:spPr>
        <a:xfrm>
          <a:off x="1079500" y="1667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137690</xdr:rowOff>
    </xdr:from>
    <xdr:ext cx="534377" cy="259045"/>
    <xdr:sp macro="" textlink="">
      <xdr:nvSpPr>
        <xdr:cNvPr id="240" name="テキスト ボックス 239"/>
        <xdr:cNvSpPr txBox="1"/>
      </xdr:nvSpPr>
      <xdr:spPr>
        <a:xfrm>
          <a:off x="863111" y="1676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25262</xdr:rowOff>
    </xdr:from>
    <xdr:to>
      <xdr:col>6</xdr:col>
      <xdr:colOff>561975</xdr:colOff>
      <xdr:row>96</xdr:row>
      <xdr:rowOff>126862</xdr:rowOff>
    </xdr:to>
    <xdr:sp macro="" textlink="">
      <xdr:nvSpPr>
        <xdr:cNvPr id="246" name="円/楕円 245"/>
        <xdr:cNvSpPr/>
      </xdr:nvSpPr>
      <xdr:spPr>
        <a:xfrm>
          <a:off x="4584700" y="1648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48139</xdr:rowOff>
    </xdr:from>
    <xdr:ext cx="534377" cy="259045"/>
    <xdr:sp macro="" textlink="">
      <xdr:nvSpPr>
        <xdr:cNvPr id="247" name="衛生費該当値テキスト"/>
        <xdr:cNvSpPr txBox="1"/>
      </xdr:nvSpPr>
      <xdr:spPr>
        <a:xfrm>
          <a:off x="4686300" y="1633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88,919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43490</xdr:rowOff>
    </xdr:from>
    <xdr:to>
      <xdr:col>5</xdr:col>
      <xdr:colOff>409575</xdr:colOff>
      <xdr:row>96</xdr:row>
      <xdr:rowOff>145090</xdr:rowOff>
    </xdr:to>
    <xdr:sp macro="" textlink="">
      <xdr:nvSpPr>
        <xdr:cNvPr id="248" name="円/楕円 247"/>
        <xdr:cNvSpPr/>
      </xdr:nvSpPr>
      <xdr:spPr>
        <a:xfrm>
          <a:off x="3746500" y="1650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161617</xdr:rowOff>
    </xdr:from>
    <xdr:ext cx="534377" cy="259045"/>
    <xdr:sp macro="" textlink="">
      <xdr:nvSpPr>
        <xdr:cNvPr id="249" name="テキスト ボックス 248"/>
        <xdr:cNvSpPr txBox="1"/>
      </xdr:nvSpPr>
      <xdr:spPr>
        <a:xfrm>
          <a:off x="3530111" y="1627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84,932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44466</xdr:rowOff>
    </xdr:from>
    <xdr:to>
      <xdr:col>4</xdr:col>
      <xdr:colOff>206375</xdr:colOff>
      <xdr:row>96</xdr:row>
      <xdr:rowOff>146066</xdr:rowOff>
    </xdr:to>
    <xdr:sp macro="" textlink="">
      <xdr:nvSpPr>
        <xdr:cNvPr id="250" name="円/楕円 249"/>
        <xdr:cNvSpPr/>
      </xdr:nvSpPr>
      <xdr:spPr>
        <a:xfrm>
          <a:off x="2857500" y="1650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162593</xdr:rowOff>
    </xdr:from>
    <xdr:ext cx="534377" cy="259045"/>
    <xdr:sp macro="" textlink="">
      <xdr:nvSpPr>
        <xdr:cNvPr id="251" name="テキスト ボックス 250"/>
        <xdr:cNvSpPr txBox="1"/>
      </xdr:nvSpPr>
      <xdr:spPr>
        <a:xfrm>
          <a:off x="2641111" y="1627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84,719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60700</xdr:rowOff>
    </xdr:from>
    <xdr:to>
      <xdr:col>3</xdr:col>
      <xdr:colOff>3175</xdr:colOff>
      <xdr:row>96</xdr:row>
      <xdr:rowOff>162300</xdr:rowOff>
    </xdr:to>
    <xdr:sp macro="" textlink="">
      <xdr:nvSpPr>
        <xdr:cNvPr id="252" name="円/楕円 251"/>
        <xdr:cNvSpPr/>
      </xdr:nvSpPr>
      <xdr:spPr>
        <a:xfrm>
          <a:off x="1968500" y="165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7377</xdr:rowOff>
    </xdr:from>
    <xdr:ext cx="534377" cy="259045"/>
    <xdr:sp macro="" textlink="">
      <xdr:nvSpPr>
        <xdr:cNvPr id="253" name="テキスト ボックス 252"/>
        <xdr:cNvSpPr txBox="1"/>
      </xdr:nvSpPr>
      <xdr:spPr>
        <a:xfrm>
          <a:off x="1752111" y="1629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81,168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61981</xdr:rowOff>
    </xdr:from>
    <xdr:to>
      <xdr:col>1</xdr:col>
      <xdr:colOff>485775</xdr:colOff>
      <xdr:row>96</xdr:row>
      <xdr:rowOff>163581</xdr:rowOff>
    </xdr:to>
    <xdr:sp macro="" textlink="">
      <xdr:nvSpPr>
        <xdr:cNvPr id="254" name="円/楕円 253"/>
        <xdr:cNvSpPr/>
      </xdr:nvSpPr>
      <xdr:spPr>
        <a:xfrm>
          <a:off x="1079500" y="1652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8658</xdr:rowOff>
    </xdr:from>
    <xdr:ext cx="534377" cy="259045"/>
    <xdr:sp macro="" textlink="">
      <xdr:nvSpPr>
        <xdr:cNvPr id="255" name="テキスト ボックス 254"/>
        <xdr:cNvSpPr txBox="1"/>
      </xdr:nvSpPr>
      <xdr:spPr>
        <a:xfrm>
          <a:off x="863111" y="1629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80,888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9" name="テキスト ボックス 26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1" name="テキスト ボックス 27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3" name="テキスト ボックス 27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5" name="テキスト ボックス 27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7" name="テキスト ボックス 276"/>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158968</xdr:rowOff>
    </xdr:from>
    <xdr:to>
      <xdr:col>15</xdr:col>
      <xdr:colOff>180340</xdr:colOff>
      <xdr:row>39</xdr:row>
      <xdr:rowOff>98878</xdr:rowOff>
    </xdr:to>
    <xdr:cxnSp macro="">
      <xdr:nvCxnSpPr>
        <xdr:cNvPr id="281" name="直線コネクタ 280"/>
        <xdr:cNvCxnSpPr/>
      </xdr:nvCxnSpPr>
      <xdr:spPr>
        <a:xfrm flipV="1">
          <a:off x="10475595" y="5302468"/>
          <a:ext cx="1270" cy="1482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3" name="直線コネクタ 28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105645</xdr:rowOff>
    </xdr:from>
    <xdr:ext cx="469744" cy="259045"/>
    <xdr:sp macro="" textlink="">
      <xdr:nvSpPr>
        <xdr:cNvPr id="284" name="労働費最大値テキスト"/>
        <xdr:cNvSpPr txBox="1"/>
      </xdr:nvSpPr>
      <xdr:spPr>
        <a:xfrm>
          <a:off x="10528300" y="5077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4,541</a:t>
          </a:r>
          <a:endParaRPr kumimoji="1" lang="ja-JP" altLang="en-US" sz="1000" b="1">
            <a:latin typeface="ＭＳ Ｐゴシック"/>
          </a:endParaRPr>
        </a:p>
      </xdr:txBody>
    </xdr:sp>
    <xdr:clientData/>
  </xdr:oneCellAnchor>
  <xdr:twoCellAnchor>
    <xdr:from>
      <xdr:col>15</xdr:col>
      <xdr:colOff>92075</xdr:colOff>
      <xdr:row>30</xdr:row>
      <xdr:rowOff>158968</xdr:rowOff>
    </xdr:from>
    <xdr:to>
      <xdr:col>15</xdr:col>
      <xdr:colOff>269875</xdr:colOff>
      <xdr:row>30</xdr:row>
      <xdr:rowOff>158968</xdr:rowOff>
    </xdr:to>
    <xdr:cxnSp macro="">
      <xdr:nvCxnSpPr>
        <xdr:cNvPr id="285" name="直線コネクタ 284"/>
        <xdr:cNvCxnSpPr/>
      </xdr:nvCxnSpPr>
      <xdr:spPr>
        <a:xfrm>
          <a:off x="10388600" y="5302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8092</xdr:rowOff>
    </xdr:from>
    <xdr:to>
      <xdr:col>15</xdr:col>
      <xdr:colOff>180975</xdr:colOff>
      <xdr:row>39</xdr:row>
      <xdr:rowOff>35197</xdr:rowOff>
    </xdr:to>
    <xdr:cxnSp macro="">
      <xdr:nvCxnSpPr>
        <xdr:cNvPr id="286" name="直線コネクタ 285"/>
        <xdr:cNvCxnSpPr/>
      </xdr:nvCxnSpPr>
      <xdr:spPr>
        <a:xfrm>
          <a:off x="9639300" y="6694642"/>
          <a:ext cx="838200" cy="2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18704</xdr:rowOff>
    </xdr:from>
    <xdr:ext cx="378565" cy="259045"/>
    <xdr:sp macro="" textlink="">
      <xdr:nvSpPr>
        <xdr:cNvPr id="287" name="労働費平均値テキスト"/>
        <xdr:cNvSpPr txBox="1"/>
      </xdr:nvSpPr>
      <xdr:spPr>
        <a:xfrm>
          <a:off x="10528300" y="63623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167277</xdr:rowOff>
    </xdr:from>
    <xdr:to>
      <xdr:col>15</xdr:col>
      <xdr:colOff>231775</xdr:colOff>
      <xdr:row>38</xdr:row>
      <xdr:rowOff>97427</xdr:rowOff>
    </xdr:to>
    <xdr:sp macro="" textlink="">
      <xdr:nvSpPr>
        <xdr:cNvPr id="288" name="フローチャート : 判断 287"/>
        <xdr:cNvSpPr/>
      </xdr:nvSpPr>
      <xdr:spPr>
        <a:xfrm>
          <a:off x="104267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8092</xdr:rowOff>
    </xdr:from>
    <xdr:to>
      <xdr:col>14</xdr:col>
      <xdr:colOff>28575</xdr:colOff>
      <xdr:row>39</xdr:row>
      <xdr:rowOff>10378</xdr:rowOff>
    </xdr:to>
    <xdr:cxnSp macro="">
      <xdr:nvCxnSpPr>
        <xdr:cNvPr id="289" name="直線コネクタ 288"/>
        <xdr:cNvCxnSpPr/>
      </xdr:nvCxnSpPr>
      <xdr:spPr>
        <a:xfrm flipV="1">
          <a:off x="8750300" y="669464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147356</xdr:rowOff>
    </xdr:from>
    <xdr:to>
      <xdr:col>14</xdr:col>
      <xdr:colOff>79375</xdr:colOff>
      <xdr:row>38</xdr:row>
      <xdr:rowOff>77506</xdr:rowOff>
    </xdr:to>
    <xdr:sp macro="" textlink="">
      <xdr:nvSpPr>
        <xdr:cNvPr id="290" name="フローチャート : 判断 289"/>
        <xdr:cNvSpPr/>
      </xdr:nvSpPr>
      <xdr:spPr>
        <a:xfrm>
          <a:off x="9588500" y="649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94033</xdr:rowOff>
    </xdr:from>
    <xdr:ext cx="378565" cy="259045"/>
    <xdr:sp macro="" textlink="">
      <xdr:nvSpPr>
        <xdr:cNvPr id="291" name="テキスト ボックス 290"/>
        <xdr:cNvSpPr txBox="1"/>
      </xdr:nvSpPr>
      <xdr:spPr>
        <a:xfrm>
          <a:off x="9450017" y="6266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157661</xdr:rowOff>
    </xdr:from>
    <xdr:to>
      <xdr:col>12</xdr:col>
      <xdr:colOff>511175</xdr:colOff>
      <xdr:row>39</xdr:row>
      <xdr:rowOff>10378</xdr:rowOff>
    </xdr:to>
    <xdr:cxnSp macro="">
      <xdr:nvCxnSpPr>
        <xdr:cNvPr id="292" name="直線コネクタ 291"/>
        <xdr:cNvCxnSpPr/>
      </xdr:nvCxnSpPr>
      <xdr:spPr>
        <a:xfrm>
          <a:off x="7861300" y="6501311"/>
          <a:ext cx="889000" cy="19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112413</xdr:rowOff>
    </xdr:from>
    <xdr:to>
      <xdr:col>12</xdr:col>
      <xdr:colOff>561975</xdr:colOff>
      <xdr:row>38</xdr:row>
      <xdr:rowOff>42563</xdr:rowOff>
    </xdr:to>
    <xdr:sp macro="" textlink="">
      <xdr:nvSpPr>
        <xdr:cNvPr id="293" name="フローチャート : 判断 292"/>
        <xdr:cNvSpPr/>
      </xdr:nvSpPr>
      <xdr:spPr>
        <a:xfrm>
          <a:off x="8699500" y="645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59090</xdr:rowOff>
    </xdr:from>
    <xdr:ext cx="378565" cy="259045"/>
    <xdr:sp macro="" textlink="">
      <xdr:nvSpPr>
        <xdr:cNvPr id="294" name="テキスト ボックス 293"/>
        <xdr:cNvSpPr txBox="1"/>
      </xdr:nvSpPr>
      <xdr:spPr>
        <a:xfrm>
          <a:off x="8561017" y="6231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101818</xdr:rowOff>
    </xdr:from>
    <xdr:to>
      <xdr:col>11</xdr:col>
      <xdr:colOff>307975</xdr:colOff>
      <xdr:row>37</xdr:row>
      <xdr:rowOff>157661</xdr:rowOff>
    </xdr:to>
    <xdr:cxnSp macro="">
      <xdr:nvCxnSpPr>
        <xdr:cNvPr id="295" name="直線コネクタ 294"/>
        <xdr:cNvCxnSpPr/>
      </xdr:nvCxnSpPr>
      <xdr:spPr>
        <a:xfrm>
          <a:off x="6972300" y="6274018"/>
          <a:ext cx="889000" cy="22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60488</xdr:rowOff>
    </xdr:from>
    <xdr:to>
      <xdr:col>11</xdr:col>
      <xdr:colOff>358775</xdr:colOff>
      <xdr:row>36</xdr:row>
      <xdr:rowOff>162088</xdr:rowOff>
    </xdr:to>
    <xdr:sp macro="" textlink="">
      <xdr:nvSpPr>
        <xdr:cNvPr id="296" name="フローチャート : 判断 295"/>
        <xdr:cNvSpPr/>
      </xdr:nvSpPr>
      <xdr:spPr>
        <a:xfrm>
          <a:off x="7810500" y="623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7165</xdr:rowOff>
    </xdr:from>
    <xdr:ext cx="469744" cy="259045"/>
    <xdr:sp macro="" textlink="">
      <xdr:nvSpPr>
        <xdr:cNvPr id="297" name="テキスト ボックス 296"/>
        <xdr:cNvSpPr txBox="1"/>
      </xdr:nvSpPr>
      <xdr:spPr>
        <a:xfrm>
          <a:off x="7626427" y="600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57222</xdr:rowOff>
    </xdr:from>
    <xdr:to>
      <xdr:col>10</xdr:col>
      <xdr:colOff>155575</xdr:colOff>
      <xdr:row>35</xdr:row>
      <xdr:rowOff>158822</xdr:rowOff>
    </xdr:to>
    <xdr:sp macro="" textlink="">
      <xdr:nvSpPr>
        <xdr:cNvPr id="298" name="フローチャート : 判断 297"/>
        <xdr:cNvSpPr/>
      </xdr:nvSpPr>
      <xdr:spPr>
        <a:xfrm>
          <a:off x="6921500" y="605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3899</xdr:rowOff>
    </xdr:from>
    <xdr:ext cx="469744" cy="259045"/>
    <xdr:sp macro="" textlink="">
      <xdr:nvSpPr>
        <xdr:cNvPr id="299" name="テキスト ボックス 298"/>
        <xdr:cNvSpPr txBox="1"/>
      </xdr:nvSpPr>
      <xdr:spPr>
        <a:xfrm>
          <a:off x="6737427" y="583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155847</xdr:rowOff>
    </xdr:from>
    <xdr:to>
      <xdr:col>15</xdr:col>
      <xdr:colOff>231775</xdr:colOff>
      <xdr:row>39</xdr:row>
      <xdr:rowOff>85997</xdr:rowOff>
    </xdr:to>
    <xdr:sp macro="" textlink="">
      <xdr:nvSpPr>
        <xdr:cNvPr id="305" name="円/楕円 304"/>
        <xdr:cNvSpPr/>
      </xdr:nvSpPr>
      <xdr:spPr>
        <a:xfrm>
          <a:off x="10426700" y="667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70774</xdr:rowOff>
    </xdr:from>
    <xdr:ext cx="378565" cy="259045"/>
    <xdr:sp macro="" textlink="">
      <xdr:nvSpPr>
        <xdr:cNvPr id="306" name="労働費該当値テキスト"/>
        <xdr:cNvSpPr txBox="1"/>
      </xdr:nvSpPr>
      <xdr:spPr>
        <a:xfrm>
          <a:off x="10528300" y="6585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128742</xdr:rowOff>
    </xdr:from>
    <xdr:to>
      <xdr:col>14</xdr:col>
      <xdr:colOff>79375</xdr:colOff>
      <xdr:row>39</xdr:row>
      <xdr:rowOff>58892</xdr:rowOff>
    </xdr:to>
    <xdr:sp macro="" textlink="">
      <xdr:nvSpPr>
        <xdr:cNvPr id="307" name="円/楕円 306"/>
        <xdr:cNvSpPr/>
      </xdr:nvSpPr>
      <xdr:spPr>
        <a:xfrm>
          <a:off x="9588500" y="664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50019</xdr:rowOff>
    </xdr:from>
    <xdr:ext cx="378565" cy="259045"/>
    <xdr:sp macro="" textlink="">
      <xdr:nvSpPr>
        <xdr:cNvPr id="308" name="テキスト ボックス 307"/>
        <xdr:cNvSpPr txBox="1"/>
      </xdr:nvSpPr>
      <xdr:spPr>
        <a:xfrm>
          <a:off x="9450017" y="6736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131028</xdr:rowOff>
    </xdr:from>
    <xdr:to>
      <xdr:col>12</xdr:col>
      <xdr:colOff>561975</xdr:colOff>
      <xdr:row>39</xdr:row>
      <xdr:rowOff>61178</xdr:rowOff>
    </xdr:to>
    <xdr:sp macro="" textlink="">
      <xdr:nvSpPr>
        <xdr:cNvPr id="309" name="円/楕円 308"/>
        <xdr:cNvSpPr/>
      </xdr:nvSpPr>
      <xdr:spPr>
        <a:xfrm>
          <a:off x="8699500" y="66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52305</xdr:rowOff>
    </xdr:from>
    <xdr:ext cx="378565" cy="259045"/>
    <xdr:sp macro="" textlink="">
      <xdr:nvSpPr>
        <xdr:cNvPr id="310" name="テキスト ボックス 309"/>
        <xdr:cNvSpPr txBox="1"/>
      </xdr:nvSpPr>
      <xdr:spPr>
        <a:xfrm>
          <a:off x="8561017" y="6738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106861</xdr:rowOff>
    </xdr:from>
    <xdr:to>
      <xdr:col>11</xdr:col>
      <xdr:colOff>358775</xdr:colOff>
      <xdr:row>38</xdr:row>
      <xdr:rowOff>37012</xdr:rowOff>
    </xdr:to>
    <xdr:sp macro="" textlink="">
      <xdr:nvSpPr>
        <xdr:cNvPr id="311" name="円/楕円 310"/>
        <xdr:cNvSpPr/>
      </xdr:nvSpPr>
      <xdr:spPr>
        <a:xfrm>
          <a:off x="7810500" y="64505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28139</xdr:rowOff>
    </xdr:from>
    <xdr:ext cx="378565" cy="259045"/>
    <xdr:sp macro="" textlink="">
      <xdr:nvSpPr>
        <xdr:cNvPr id="312" name="テキスト ボックス 311"/>
        <xdr:cNvSpPr txBox="1"/>
      </xdr:nvSpPr>
      <xdr:spPr>
        <a:xfrm>
          <a:off x="7672017" y="6543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51018</xdr:rowOff>
    </xdr:from>
    <xdr:to>
      <xdr:col>10</xdr:col>
      <xdr:colOff>155575</xdr:colOff>
      <xdr:row>36</xdr:row>
      <xdr:rowOff>152618</xdr:rowOff>
    </xdr:to>
    <xdr:sp macro="" textlink="">
      <xdr:nvSpPr>
        <xdr:cNvPr id="313" name="円/楕円 312"/>
        <xdr:cNvSpPr/>
      </xdr:nvSpPr>
      <xdr:spPr>
        <a:xfrm>
          <a:off x="6921500" y="622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143745</xdr:rowOff>
    </xdr:from>
    <xdr:ext cx="469744" cy="259045"/>
    <xdr:sp macro="" textlink="">
      <xdr:nvSpPr>
        <xdr:cNvPr id="314" name="テキスト ボックス 313"/>
        <xdr:cNvSpPr txBox="1"/>
      </xdr:nvSpPr>
      <xdr:spPr>
        <a:xfrm>
          <a:off x="6737427" y="631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54539</xdr:rowOff>
    </xdr:from>
    <xdr:to>
      <xdr:col>15</xdr:col>
      <xdr:colOff>180340</xdr:colOff>
      <xdr:row>59</xdr:row>
      <xdr:rowOff>30825</xdr:rowOff>
    </xdr:to>
    <xdr:cxnSp macro="">
      <xdr:nvCxnSpPr>
        <xdr:cNvPr id="338" name="直線コネクタ 337"/>
        <xdr:cNvCxnSpPr/>
      </xdr:nvCxnSpPr>
      <xdr:spPr>
        <a:xfrm flipV="1">
          <a:off x="10475595" y="8798489"/>
          <a:ext cx="1270" cy="1347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34652</xdr:rowOff>
    </xdr:from>
    <xdr:ext cx="469744" cy="259045"/>
    <xdr:sp macro="" textlink="">
      <xdr:nvSpPr>
        <xdr:cNvPr id="339" name="農林水産業費最小値テキスト"/>
        <xdr:cNvSpPr txBox="1"/>
      </xdr:nvSpPr>
      <xdr:spPr>
        <a:xfrm>
          <a:off x="10528300" y="1015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1,788</a:t>
          </a:r>
          <a:endParaRPr kumimoji="1" lang="ja-JP" altLang="en-US" sz="1000" b="1">
            <a:latin typeface="ＭＳ Ｐゴシック"/>
          </a:endParaRPr>
        </a:p>
      </xdr:txBody>
    </xdr:sp>
    <xdr:clientData/>
  </xdr:oneCellAnchor>
  <xdr:twoCellAnchor>
    <xdr:from>
      <xdr:col>15</xdr:col>
      <xdr:colOff>92075</xdr:colOff>
      <xdr:row>59</xdr:row>
      <xdr:rowOff>30825</xdr:rowOff>
    </xdr:from>
    <xdr:to>
      <xdr:col>15</xdr:col>
      <xdr:colOff>269875</xdr:colOff>
      <xdr:row>59</xdr:row>
      <xdr:rowOff>30825</xdr:rowOff>
    </xdr:to>
    <xdr:cxnSp macro="">
      <xdr:nvCxnSpPr>
        <xdr:cNvPr id="340" name="直線コネクタ 339"/>
        <xdr:cNvCxnSpPr/>
      </xdr:nvCxnSpPr>
      <xdr:spPr>
        <a:xfrm>
          <a:off x="10388600" y="1014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1216</xdr:rowOff>
    </xdr:from>
    <xdr:ext cx="599010" cy="259045"/>
    <xdr:sp macro="" textlink="">
      <xdr:nvSpPr>
        <xdr:cNvPr id="341" name="農林水産業費最大値テキスト"/>
        <xdr:cNvSpPr txBox="1"/>
      </xdr:nvSpPr>
      <xdr:spPr>
        <a:xfrm>
          <a:off x="10528300" y="85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178,676</a:t>
          </a:r>
          <a:endParaRPr kumimoji="1" lang="ja-JP" altLang="en-US" sz="1000" b="1">
            <a:latin typeface="ＭＳ Ｐゴシック"/>
          </a:endParaRPr>
        </a:p>
      </xdr:txBody>
    </xdr:sp>
    <xdr:clientData/>
  </xdr:oneCellAnchor>
  <xdr:twoCellAnchor>
    <xdr:from>
      <xdr:col>15</xdr:col>
      <xdr:colOff>92075</xdr:colOff>
      <xdr:row>51</xdr:row>
      <xdr:rowOff>54539</xdr:rowOff>
    </xdr:from>
    <xdr:to>
      <xdr:col>15</xdr:col>
      <xdr:colOff>269875</xdr:colOff>
      <xdr:row>51</xdr:row>
      <xdr:rowOff>54539</xdr:rowOff>
    </xdr:to>
    <xdr:cxnSp macro="">
      <xdr:nvCxnSpPr>
        <xdr:cNvPr id="342" name="直線コネクタ 341"/>
        <xdr:cNvCxnSpPr/>
      </xdr:nvCxnSpPr>
      <xdr:spPr>
        <a:xfrm>
          <a:off x="10388600" y="87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152410</xdr:rowOff>
    </xdr:from>
    <xdr:to>
      <xdr:col>15</xdr:col>
      <xdr:colOff>180975</xdr:colOff>
      <xdr:row>58</xdr:row>
      <xdr:rowOff>153774</xdr:rowOff>
    </xdr:to>
    <xdr:cxnSp macro="">
      <xdr:nvCxnSpPr>
        <xdr:cNvPr id="343" name="直線コネクタ 342"/>
        <xdr:cNvCxnSpPr/>
      </xdr:nvCxnSpPr>
      <xdr:spPr>
        <a:xfrm flipV="1">
          <a:off x="9639300" y="10096510"/>
          <a:ext cx="838200" cy="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147172</xdr:rowOff>
    </xdr:from>
    <xdr:ext cx="534377" cy="259045"/>
    <xdr:sp macro="" textlink="">
      <xdr:nvSpPr>
        <xdr:cNvPr id="344" name="農林水産業費平均値テキスト"/>
        <xdr:cNvSpPr txBox="1"/>
      </xdr:nvSpPr>
      <xdr:spPr>
        <a:xfrm>
          <a:off x="10528300" y="9748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27,855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124295</xdr:rowOff>
    </xdr:from>
    <xdr:to>
      <xdr:col>15</xdr:col>
      <xdr:colOff>231775</xdr:colOff>
      <xdr:row>58</xdr:row>
      <xdr:rowOff>54445</xdr:rowOff>
    </xdr:to>
    <xdr:sp macro="" textlink="">
      <xdr:nvSpPr>
        <xdr:cNvPr id="345" name="フローチャート : 判断 344"/>
        <xdr:cNvSpPr/>
      </xdr:nvSpPr>
      <xdr:spPr>
        <a:xfrm>
          <a:off x="10426700" y="989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150231</xdr:rowOff>
    </xdr:from>
    <xdr:to>
      <xdr:col>14</xdr:col>
      <xdr:colOff>28575</xdr:colOff>
      <xdr:row>58</xdr:row>
      <xdr:rowOff>153774</xdr:rowOff>
    </xdr:to>
    <xdr:cxnSp macro="">
      <xdr:nvCxnSpPr>
        <xdr:cNvPr id="346" name="直線コネクタ 345"/>
        <xdr:cNvCxnSpPr/>
      </xdr:nvCxnSpPr>
      <xdr:spPr>
        <a:xfrm>
          <a:off x="8750300" y="10094331"/>
          <a:ext cx="8890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105786</xdr:rowOff>
    </xdr:from>
    <xdr:to>
      <xdr:col>14</xdr:col>
      <xdr:colOff>79375</xdr:colOff>
      <xdr:row>58</xdr:row>
      <xdr:rowOff>35936</xdr:rowOff>
    </xdr:to>
    <xdr:sp macro="" textlink="">
      <xdr:nvSpPr>
        <xdr:cNvPr id="347" name="フローチャート : 判断 346"/>
        <xdr:cNvSpPr/>
      </xdr:nvSpPr>
      <xdr:spPr>
        <a:xfrm>
          <a:off x="9588500" y="987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52463</xdr:rowOff>
    </xdr:from>
    <xdr:ext cx="534377" cy="259045"/>
    <xdr:sp macro="" textlink="">
      <xdr:nvSpPr>
        <xdr:cNvPr id="348" name="テキスト ボックス 347"/>
        <xdr:cNvSpPr txBox="1"/>
      </xdr:nvSpPr>
      <xdr:spPr>
        <a:xfrm>
          <a:off x="9372111" y="965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30,284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150231</xdr:rowOff>
    </xdr:from>
    <xdr:to>
      <xdr:col>12</xdr:col>
      <xdr:colOff>511175</xdr:colOff>
      <xdr:row>59</xdr:row>
      <xdr:rowOff>1222</xdr:rowOff>
    </xdr:to>
    <xdr:cxnSp macro="">
      <xdr:nvCxnSpPr>
        <xdr:cNvPr id="349" name="直線コネクタ 348"/>
        <xdr:cNvCxnSpPr/>
      </xdr:nvCxnSpPr>
      <xdr:spPr>
        <a:xfrm flipV="1">
          <a:off x="7861300" y="10094331"/>
          <a:ext cx="889000" cy="2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126871</xdr:rowOff>
    </xdr:from>
    <xdr:to>
      <xdr:col>12</xdr:col>
      <xdr:colOff>561975</xdr:colOff>
      <xdr:row>58</xdr:row>
      <xdr:rowOff>57021</xdr:rowOff>
    </xdr:to>
    <xdr:sp macro="" textlink="">
      <xdr:nvSpPr>
        <xdr:cNvPr id="350" name="フローチャート : 判断 349"/>
        <xdr:cNvSpPr/>
      </xdr:nvSpPr>
      <xdr:spPr>
        <a:xfrm>
          <a:off x="8699500" y="989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73548</xdr:rowOff>
    </xdr:from>
    <xdr:ext cx="534377" cy="259045"/>
    <xdr:sp macro="" textlink="">
      <xdr:nvSpPr>
        <xdr:cNvPr id="351" name="テキスト ボックス 350"/>
        <xdr:cNvSpPr txBox="1"/>
      </xdr:nvSpPr>
      <xdr:spPr>
        <a:xfrm>
          <a:off x="8483111" y="967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1222</xdr:rowOff>
    </xdr:from>
    <xdr:to>
      <xdr:col>11</xdr:col>
      <xdr:colOff>307975</xdr:colOff>
      <xdr:row>59</xdr:row>
      <xdr:rowOff>3523</xdr:rowOff>
    </xdr:to>
    <xdr:cxnSp macro="">
      <xdr:nvCxnSpPr>
        <xdr:cNvPr id="352" name="直線コネクタ 351"/>
        <xdr:cNvCxnSpPr/>
      </xdr:nvCxnSpPr>
      <xdr:spPr>
        <a:xfrm flipV="1">
          <a:off x="6972300" y="10116772"/>
          <a:ext cx="889000" cy="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123922</xdr:rowOff>
    </xdr:from>
    <xdr:to>
      <xdr:col>11</xdr:col>
      <xdr:colOff>358775</xdr:colOff>
      <xdr:row>58</xdr:row>
      <xdr:rowOff>54072</xdr:rowOff>
    </xdr:to>
    <xdr:sp macro="" textlink="">
      <xdr:nvSpPr>
        <xdr:cNvPr id="353" name="フローチャート : 判断 352"/>
        <xdr:cNvSpPr/>
      </xdr:nvSpPr>
      <xdr:spPr>
        <a:xfrm>
          <a:off x="7810500" y="989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70599</xdr:rowOff>
    </xdr:from>
    <xdr:ext cx="534377" cy="259045"/>
    <xdr:sp macro="" textlink="">
      <xdr:nvSpPr>
        <xdr:cNvPr id="354" name="テキスト ボックス 353"/>
        <xdr:cNvSpPr txBox="1"/>
      </xdr:nvSpPr>
      <xdr:spPr>
        <a:xfrm>
          <a:off x="7594111" y="967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142149</xdr:rowOff>
    </xdr:from>
    <xdr:to>
      <xdr:col>10</xdr:col>
      <xdr:colOff>155575</xdr:colOff>
      <xdr:row>58</xdr:row>
      <xdr:rowOff>72299</xdr:rowOff>
    </xdr:to>
    <xdr:sp macro="" textlink="">
      <xdr:nvSpPr>
        <xdr:cNvPr id="355" name="フローチャート : 判断 354"/>
        <xdr:cNvSpPr/>
      </xdr:nvSpPr>
      <xdr:spPr>
        <a:xfrm>
          <a:off x="6921500" y="991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88826</xdr:rowOff>
    </xdr:from>
    <xdr:ext cx="534377" cy="259045"/>
    <xdr:sp macro="" textlink="">
      <xdr:nvSpPr>
        <xdr:cNvPr id="356" name="テキスト ボックス 355"/>
        <xdr:cNvSpPr txBox="1"/>
      </xdr:nvSpPr>
      <xdr:spPr>
        <a:xfrm>
          <a:off x="6705111" y="969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101610</xdr:rowOff>
    </xdr:from>
    <xdr:to>
      <xdr:col>15</xdr:col>
      <xdr:colOff>231775</xdr:colOff>
      <xdr:row>59</xdr:row>
      <xdr:rowOff>31760</xdr:rowOff>
    </xdr:to>
    <xdr:sp macro="" textlink="">
      <xdr:nvSpPr>
        <xdr:cNvPr id="362" name="円/楕円 361"/>
        <xdr:cNvSpPr/>
      </xdr:nvSpPr>
      <xdr:spPr>
        <a:xfrm>
          <a:off x="10426700" y="1004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16537</xdr:rowOff>
    </xdr:from>
    <xdr:ext cx="469744" cy="259045"/>
    <xdr:sp macro="" textlink="">
      <xdr:nvSpPr>
        <xdr:cNvPr id="363" name="農林水産業費該当値テキスト"/>
        <xdr:cNvSpPr txBox="1"/>
      </xdr:nvSpPr>
      <xdr:spPr>
        <a:xfrm>
          <a:off x="10528300" y="9960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8,332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102974</xdr:rowOff>
    </xdr:from>
    <xdr:to>
      <xdr:col>14</xdr:col>
      <xdr:colOff>79375</xdr:colOff>
      <xdr:row>59</xdr:row>
      <xdr:rowOff>33124</xdr:rowOff>
    </xdr:to>
    <xdr:sp macro="" textlink="">
      <xdr:nvSpPr>
        <xdr:cNvPr id="364" name="円/楕円 363"/>
        <xdr:cNvSpPr/>
      </xdr:nvSpPr>
      <xdr:spPr>
        <a:xfrm>
          <a:off x="9588500" y="1004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24251</xdr:rowOff>
    </xdr:from>
    <xdr:ext cx="469744" cy="259045"/>
    <xdr:sp macro="" textlink="">
      <xdr:nvSpPr>
        <xdr:cNvPr id="365" name="テキスト ボックス 364"/>
        <xdr:cNvSpPr txBox="1"/>
      </xdr:nvSpPr>
      <xdr:spPr>
        <a:xfrm>
          <a:off x="9404427" y="10139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99431</xdr:rowOff>
    </xdr:from>
    <xdr:to>
      <xdr:col>12</xdr:col>
      <xdr:colOff>561975</xdr:colOff>
      <xdr:row>59</xdr:row>
      <xdr:rowOff>29581</xdr:rowOff>
    </xdr:to>
    <xdr:sp macro="" textlink="">
      <xdr:nvSpPr>
        <xdr:cNvPr id="366" name="円/楕円 365"/>
        <xdr:cNvSpPr/>
      </xdr:nvSpPr>
      <xdr:spPr>
        <a:xfrm>
          <a:off x="8699500" y="1004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20708</xdr:rowOff>
    </xdr:from>
    <xdr:ext cx="469744" cy="259045"/>
    <xdr:sp macro="" textlink="">
      <xdr:nvSpPr>
        <xdr:cNvPr id="367" name="テキスト ボックス 366"/>
        <xdr:cNvSpPr txBox="1"/>
      </xdr:nvSpPr>
      <xdr:spPr>
        <a:xfrm>
          <a:off x="8515427" y="10136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121872</xdr:rowOff>
    </xdr:from>
    <xdr:to>
      <xdr:col>11</xdr:col>
      <xdr:colOff>358775</xdr:colOff>
      <xdr:row>59</xdr:row>
      <xdr:rowOff>52022</xdr:rowOff>
    </xdr:to>
    <xdr:sp macro="" textlink="">
      <xdr:nvSpPr>
        <xdr:cNvPr id="368" name="円/楕円 367"/>
        <xdr:cNvSpPr/>
      </xdr:nvSpPr>
      <xdr:spPr>
        <a:xfrm>
          <a:off x="7810500" y="1006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43149</xdr:rowOff>
    </xdr:from>
    <xdr:ext cx="469744" cy="259045"/>
    <xdr:sp macro="" textlink="">
      <xdr:nvSpPr>
        <xdr:cNvPr id="369" name="テキスト ボックス 368"/>
        <xdr:cNvSpPr txBox="1"/>
      </xdr:nvSpPr>
      <xdr:spPr>
        <a:xfrm>
          <a:off x="7626427" y="10158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124173</xdr:rowOff>
    </xdr:from>
    <xdr:to>
      <xdr:col>10</xdr:col>
      <xdr:colOff>155575</xdr:colOff>
      <xdr:row>59</xdr:row>
      <xdr:rowOff>54323</xdr:rowOff>
    </xdr:to>
    <xdr:sp macro="" textlink="">
      <xdr:nvSpPr>
        <xdr:cNvPr id="370" name="円/楕円 369"/>
        <xdr:cNvSpPr/>
      </xdr:nvSpPr>
      <xdr:spPr>
        <a:xfrm>
          <a:off x="6921500" y="1006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45450</xdr:rowOff>
    </xdr:from>
    <xdr:ext cx="469744" cy="259045"/>
    <xdr:sp macro="" textlink="">
      <xdr:nvSpPr>
        <xdr:cNvPr id="371" name="テキスト ボックス 370"/>
        <xdr:cNvSpPr txBox="1"/>
      </xdr:nvSpPr>
      <xdr:spPr>
        <a:xfrm>
          <a:off x="6737427" y="10161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5" name="テキスト ボックス 38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7" name="テキスト ボックス 38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9" name="テキスト ボックス 38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1" name="テキスト ボックス 39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16736</xdr:rowOff>
    </xdr:from>
    <xdr:to>
      <xdr:col>15</xdr:col>
      <xdr:colOff>180340</xdr:colOff>
      <xdr:row>78</xdr:row>
      <xdr:rowOff>121755</xdr:rowOff>
    </xdr:to>
    <xdr:cxnSp macro="">
      <xdr:nvCxnSpPr>
        <xdr:cNvPr id="393" name="直線コネクタ 392"/>
        <xdr:cNvCxnSpPr/>
      </xdr:nvCxnSpPr>
      <xdr:spPr>
        <a:xfrm flipV="1">
          <a:off x="10475595" y="12018236"/>
          <a:ext cx="1270" cy="1476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125582</xdr:rowOff>
    </xdr:from>
    <xdr:ext cx="378565" cy="259045"/>
    <xdr:sp macro="" textlink="">
      <xdr:nvSpPr>
        <xdr:cNvPr id="394" name="商工費最小値テキスト"/>
        <xdr:cNvSpPr txBox="1"/>
      </xdr:nvSpPr>
      <xdr:spPr>
        <a:xfrm>
          <a:off x="10528300" y="13498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15</xdr:col>
      <xdr:colOff>92075</xdr:colOff>
      <xdr:row>78</xdr:row>
      <xdr:rowOff>121755</xdr:rowOff>
    </xdr:from>
    <xdr:to>
      <xdr:col>15</xdr:col>
      <xdr:colOff>269875</xdr:colOff>
      <xdr:row>78</xdr:row>
      <xdr:rowOff>121755</xdr:rowOff>
    </xdr:to>
    <xdr:cxnSp macro="">
      <xdr:nvCxnSpPr>
        <xdr:cNvPr id="395" name="直線コネクタ 394"/>
        <xdr:cNvCxnSpPr/>
      </xdr:nvCxnSpPr>
      <xdr:spPr>
        <a:xfrm>
          <a:off x="10388600" y="13494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134863</xdr:rowOff>
    </xdr:from>
    <xdr:ext cx="534377" cy="259045"/>
    <xdr:sp macro="" textlink="">
      <xdr:nvSpPr>
        <xdr:cNvPr id="396" name="商工費最大値テキスト"/>
        <xdr:cNvSpPr txBox="1"/>
      </xdr:nvSpPr>
      <xdr:spPr>
        <a:xfrm>
          <a:off x="10528300" y="1179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65,379</a:t>
          </a:r>
          <a:endParaRPr kumimoji="1" lang="ja-JP" altLang="en-US" sz="1000" b="1">
            <a:latin typeface="ＭＳ Ｐゴシック"/>
          </a:endParaRPr>
        </a:p>
      </xdr:txBody>
    </xdr:sp>
    <xdr:clientData/>
  </xdr:oneCellAnchor>
  <xdr:twoCellAnchor>
    <xdr:from>
      <xdr:col>15</xdr:col>
      <xdr:colOff>92075</xdr:colOff>
      <xdr:row>70</xdr:row>
      <xdr:rowOff>16736</xdr:rowOff>
    </xdr:from>
    <xdr:to>
      <xdr:col>15</xdr:col>
      <xdr:colOff>269875</xdr:colOff>
      <xdr:row>70</xdr:row>
      <xdr:rowOff>16736</xdr:rowOff>
    </xdr:to>
    <xdr:cxnSp macro="">
      <xdr:nvCxnSpPr>
        <xdr:cNvPr id="397" name="直線コネクタ 396"/>
        <xdr:cNvCxnSpPr/>
      </xdr:nvCxnSpPr>
      <xdr:spPr>
        <a:xfrm>
          <a:off x="10388600" y="1201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19434</xdr:rowOff>
    </xdr:from>
    <xdr:to>
      <xdr:col>15</xdr:col>
      <xdr:colOff>180975</xdr:colOff>
      <xdr:row>74</xdr:row>
      <xdr:rowOff>38293</xdr:rowOff>
    </xdr:to>
    <xdr:cxnSp macro="">
      <xdr:nvCxnSpPr>
        <xdr:cNvPr id="398" name="直線コネクタ 397"/>
        <xdr:cNvCxnSpPr/>
      </xdr:nvCxnSpPr>
      <xdr:spPr>
        <a:xfrm flipV="1">
          <a:off x="9639300" y="12706734"/>
          <a:ext cx="838200" cy="1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104429</xdr:rowOff>
    </xdr:from>
    <xdr:ext cx="534377" cy="259045"/>
    <xdr:sp macro="" textlink="">
      <xdr:nvSpPr>
        <xdr:cNvPr id="399" name="商工費平均値テキスト"/>
        <xdr:cNvSpPr txBox="1"/>
      </xdr:nvSpPr>
      <xdr:spPr>
        <a:xfrm>
          <a:off x="10528300" y="13134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13,377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126002</xdr:rowOff>
    </xdr:from>
    <xdr:to>
      <xdr:col>15</xdr:col>
      <xdr:colOff>231775</xdr:colOff>
      <xdr:row>77</xdr:row>
      <xdr:rowOff>56152</xdr:rowOff>
    </xdr:to>
    <xdr:sp macro="" textlink="">
      <xdr:nvSpPr>
        <xdr:cNvPr id="400" name="フローチャート : 判断 399"/>
        <xdr:cNvSpPr/>
      </xdr:nvSpPr>
      <xdr:spPr>
        <a:xfrm>
          <a:off x="10426700" y="131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38293</xdr:rowOff>
    </xdr:from>
    <xdr:to>
      <xdr:col>14</xdr:col>
      <xdr:colOff>28575</xdr:colOff>
      <xdr:row>74</xdr:row>
      <xdr:rowOff>68376</xdr:rowOff>
    </xdr:to>
    <xdr:cxnSp macro="">
      <xdr:nvCxnSpPr>
        <xdr:cNvPr id="401" name="直線コネクタ 400"/>
        <xdr:cNvCxnSpPr/>
      </xdr:nvCxnSpPr>
      <xdr:spPr>
        <a:xfrm flipV="1">
          <a:off x="8750300" y="12725593"/>
          <a:ext cx="889000" cy="3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112469</xdr:rowOff>
    </xdr:from>
    <xdr:to>
      <xdr:col>14</xdr:col>
      <xdr:colOff>79375</xdr:colOff>
      <xdr:row>77</xdr:row>
      <xdr:rowOff>42619</xdr:rowOff>
    </xdr:to>
    <xdr:sp macro="" textlink="">
      <xdr:nvSpPr>
        <xdr:cNvPr id="402" name="フローチャート : 判断 401"/>
        <xdr:cNvSpPr/>
      </xdr:nvSpPr>
      <xdr:spPr>
        <a:xfrm>
          <a:off x="9588500" y="1314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33746</xdr:rowOff>
    </xdr:from>
    <xdr:ext cx="534377" cy="259045"/>
    <xdr:sp macro="" textlink="">
      <xdr:nvSpPr>
        <xdr:cNvPr id="403" name="テキスト ボックス 402"/>
        <xdr:cNvSpPr txBox="1"/>
      </xdr:nvSpPr>
      <xdr:spPr>
        <a:xfrm>
          <a:off x="9372111" y="132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13,969</a:t>
          </a:r>
          <a:endParaRPr kumimoji="1" lang="ja-JP" altLang="en-US" sz="1000" b="1">
            <a:solidFill>
              <a:srgbClr val="000080"/>
            </a:solidFill>
            <a:latin typeface="ＭＳ Ｐゴシック"/>
          </a:endParaRPr>
        </a:p>
      </xdr:txBody>
    </xdr:sp>
    <xdr:clientData/>
  </xdr:oneCellAnchor>
  <xdr:twoCellAnchor>
    <xdr:from>
      <xdr:col>11</xdr:col>
      <xdr:colOff>307975</xdr:colOff>
      <xdr:row>73</xdr:row>
      <xdr:rowOff>86527</xdr:rowOff>
    </xdr:from>
    <xdr:to>
      <xdr:col>12</xdr:col>
      <xdr:colOff>511175</xdr:colOff>
      <xdr:row>74</xdr:row>
      <xdr:rowOff>68376</xdr:rowOff>
    </xdr:to>
    <xdr:cxnSp macro="">
      <xdr:nvCxnSpPr>
        <xdr:cNvPr id="404" name="直線コネクタ 403"/>
        <xdr:cNvCxnSpPr/>
      </xdr:nvCxnSpPr>
      <xdr:spPr>
        <a:xfrm>
          <a:off x="7861300" y="12602377"/>
          <a:ext cx="889000" cy="15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149022</xdr:rowOff>
    </xdr:from>
    <xdr:to>
      <xdr:col>12</xdr:col>
      <xdr:colOff>561975</xdr:colOff>
      <xdr:row>77</xdr:row>
      <xdr:rowOff>79172</xdr:rowOff>
    </xdr:to>
    <xdr:sp macro="" textlink="">
      <xdr:nvSpPr>
        <xdr:cNvPr id="405" name="フローチャート : 判断 404"/>
        <xdr:cNvSpPr/>
      </xdr:nvSpPr>
      <xdr:spPr>
        <a:xfrm>
          <a:off x="8699500" y="1317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70299</xdr:rowOff>
    </xdr:from>
    <xdr:ext cx="534377" cy="259045"/>
    <xdr:sp macro="" textlink="">
      <xdr:nvSpPr>
        <xdr:cNvPr id="406" name="テキスト ボックス 405"/>
        <xdr:cNvSpPr txBox="1"/>
      </xdr:nvSpPr>
      <xdr:spPr>
        <a:xfrm>
          <a:off x="8483111" y="1327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10</xdr:col>
      <xdr:colOff>104775</xdr:colOff>
      <xdr:row>73</xdr:row>
      <xdr:rowOff>86527</xdr:rowOff>
    </xdr:from>
    <xdr:to>
      <xdr:col>11</xdr:col>
      <xdr:colOff>307975</xdr:colOff>
      <xdr:row>74</xdr:row>
      <xdr:rowOff>37927</xdr:rowOff>
    </xdr:to>
    <xdr:cxnSp macro="">
      <xdr:nvCxnSpPr>
        <xdr:cNvPr id="407" name="直線コネクタ 406"/>
        <xdr:cNvCxnSpPr/>
      </xdr:nvCxnSpPr>
      <xdr:spPr>
        <a:xfrm flipV="1">
          <a:off x="6972300" y="12602377"/>
          <a:ext cx="889000" cy="12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157572</xdr:rowOff>
    </xdr:from>
    <xdr:to>
      <xdr:col>11</xdr:col>
      <xdr:colOff>358775</xdr:colOff>
      <xdr:row>77</xdr:row>
      <xdr:rowOff>87722</xdr:rowOff>
    </xdr:to>
    <xdr:sp macro="" textlink="">
      <xdr:nvSpPr>
        <xdr:cNvPr id="408" name="フローチャート : 判断 407"/>
        <xdr:cNvSpPr/>
      </xdr:nvSpPr>
      <xdr:spPr>
        <a:xfrm>
          <a:off x="7810500" y="1318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78849</xdr:rowOff>
    </xdr:from>
    <xdr:ext cx="534377" cy="259045"/>
    <xdr:sp macro="" textlink="">
      <xdr:nvSpPr>
        <xdr:cNvPr id="409" name="テキスト ボックス 408"/>
        <xdr:cNvSpPr txBox="1"/>
      </xdr:nvSpPr>
      <xdr:spPr>
        <a:xfrm>
          <a:off x="7594111" y="1328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167767</xdr:rowOff>
    </xdr:from>
    <xdr:to>
      <xdr:col>10</xdr:col>
      <xdr:colOff>155575</xdr:colOff>
      <xdr:row>77</xdr:row>
      <xdr:rowOff>97917</xdr:rowOff>
    </xdr:to>
    <xdr:sp macro="" textlink="">
      <xdr:nvSpPr>
        <xdr:cNvPr id="410" name="フローチャート : 判断 409"/>
        <xdr:cNvSpPr/>
      </xdr:nvSpPr>
      <xdr:spPr>
        <a:xfrm>
          <a:off x="6921500" y="1319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89044</xdr:rowOff>
    </xdr:from>
    <xdr:ext cx="534377" cy="259045"/>
    <xdr:sp macro="" textlink="">
      <xdr:nvSpPr>
        <xdr:cNvPr id="411" name="テキスト ボックス 410"/>
        <xdr:cNvSpPr txBox="1"/>
      </xdr:nvSpPr>
      <xdr:spPr>
        <a:xfrm>
          <a:off x="6705111" y="1329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73</xdr:row>
      <xdr:rowOff>140084</xdr:rowOff>
    </xdr:from>
    <xdr:to>
      <xdr:col>15</xdr:col>
      <xdr:colOff>231775</xdr:colOff>
      <xdr:row>74</xdr:row>
      <xdr:rowOff>70234</xdr:rowOff>
    </xdr:to>
    <xdr:sp macro="" textlink="">
      <xdr:nvSpPr>
        <xdr:cNvPr id="417" name="円/楕円 416"/>
        <xdr:cNvSpPr/>
      </xdr:nvSpPr>
      <xdr:spPr>
        <a:xfrm>
          <a:off x="10426700" y="1265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162961</xdr:rowOff>
    </xdr:from>
    <xdr:ext cx="534377" cy="259045"/>
    <xdr:sp macro="" textlink="">
      <xdr:nvSpPr>
        <xdr:cNvPr id="418" name="商工費該当値テキスト"/>
        <xdr:cNvSpPr txBox="1"/>
      </xdr:nvSpPr>
      <xdr:spPr>
        <a:xfrm>
          <a:off x="10528300" y="1250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35,261</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158943</xdr:rowOff>
    </xdr:from>
    <xdr:to>
      <xdr:col>14</xdr:col>
      <xdr:colOff>79375</xdr:colOff>
      <xdr:row>74</xdr:row>
      <xdr:rowOff>89093</xdr:rowOff>
    </xdr:to>
    <xdr:sp macro="" textlink="">
      <xdr:nvSpPr>
        <xdr:cNvPr id="419" name="円/楕円 418"/>
        <xdr:cNvSpPr/>
      </xdr:nvSpPr>
      <xdr:spPr>
        <a:xfrm>
          <a:off x="9588500" y="1267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105620</xdr:rowOff>
    </xdr:from>
    <xdr:ext cx="534377" cy="259045"/>
    <xdr:sp macro="" textlink="">
      <xdr:nvSpPr>
        <xdr:cNvPr id="420" name="テキスト ボックス 419"/>
        <xdr:cNvSpPr txBox="1"/>
      </xdr:nvSpPr>
      <xdr:spPr>
        <a:xfrm>
          <a:off x="9372111" y="1245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34,436</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17576</xdr:rowOff>
    </xdr:from>
    <xdr:to>
      <xdr:col>12</xdr:col>
      <xdr:colOff>561975</xdr:colOff>
      <xdr:row>74</xdr:row>
      <xdr:rowOff>119176</xdr:rowOff>
    </xdr:to>
    <xdr:sp macro="" textlink="">
      <xdr:nvSpPr>
        <xdr:cNvPr id="421" name="円/楕円 420"/>
        <xdr:cNvSpPr/>
      </xdr:nvSpPr>
      <xdr:spPr>
        <a:xfrm>
          <a:off x="8699500" y="1270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135703</xdr:rowOff>
    </xdr:from>
    <xdr:ext cx="534377" cy="259045"/>
    <xdr:sp macro="" textlink="">
      <xdr:nvSpPr>
        <xdr:cNvPr id="422" name="テキスト ボックス 421"/>
        <xdr:cNvSpPr txBox="1"/>
      </xdr:nvSpPr>
      <xdr:spPr>
        <a:xfrm>
          <a:off x="8483111" y="1248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33,120</a:t>
          </a:r>
          <a:endParaRPr kumimoji="1" lang="ja-JP" altLang="en-US" sz="1000" b="1">
            <a:solidFill>
              <a:srgbClr val="FF0000"/>
            </a:solidFill>
            <a:latin typeface="ＭＳ Ｐゴシック"/>
          </a:endParaRPr>
        </a:p>
      </xdr:txBody>
    </xdr:sp>
    <xdr:clientData/>
  </xdr:oneCellAnchor>
  <xdr:twoCellAnchor>
    <xdr:from>
      <xdr:col>11</xdr:col>
      <xdr:colOff>257175</xdr:colOff>
      <xdr:row>73</xdr:row>
      <xdr:rowOff>35727</xdr:rowOff>
    </xdr:from>
    <xdr:to>
      <xdr:col>11</xdr:col>
      <xdr:colOff>358775</xdr:colOff>
      <xdr:row>73</xdr:row>
      <xdr:rowOff>137327</xdr:rowOff>
    </xdr:to>
    <xdr:sp macro="" textlink="">
      <xdr:nvSpPr>
        <xdr:cNvPr id="423" name="円/楕円 422"/>
        <xdr:cNvSpPr/>
      </xdr:nvSpPr>
      <xdr:spPr>
        <a:xfrm>
          <a:off x="7810500" y="1255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71</xdr:row>
      <xdr:rowOff>153854</xdr:rowOff>
    </xdr:from>
    <xdr:ext cx="534377" cy="259045"/>
    <xdr:sp macro="" textlink="">
      <xdr:nvSpPr>
        <xdr:cNvPr id="424" name="テキスト ボックス 423"/>
        <xdr:cNvSpPr txBox="1"/>
      </xdr:nvSpPr>
      <xdr:spPr>
        <a:xfrm>
          <a:off x="7594111" y="1232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39,826</a:t>
          </a:r>
          <a:endParaRPr kumimoji="1" lang="ja-JP" altLang="en-US" sz="1000" b="1">
            <a:solidFill>
              <a:srgbClr val="FF0000"/>
            </a:solidFill>
            <a:latin typeface="ＭＳ Ｐゴシック"/>
          </a:endParaRPr>
        </a:p>
      </xdr:txBody>
    </xdr:sp>
    <xdr:clientData/>
  </xdr:oneCellAnchor>
  <xdr:twoCellAnchor>
    <xdr:from>
      <xdr:col>10</xdr:col>
      <xdr:colOff>53975</xdr:colOff>
      <xdr:row>73</xdr:row>
      <xdr:rowOff>158577</xdr:rowOff>
    </xdr:from>
    <xdr:to>
      <xdr:col>10</xdr:col>
      <xdr:colOff>155575</xdr:colOff>
      <xdr:row>74</xdr:row>
      <xdr:rowOff>88727</xdr:rowOff>
    </xdr:to>
    <xdr:sp macro="" textlink="">
      <xdr:nvSpPr>
        <xdr:cNvPr id="425" name="円/楕円 424"/>
        <xdr:cNvSpPr/>
      </xdr:nvSpPr>
      <xdr:spPr>
        <a:xfrm>
          <a:off x="6921500" y="1267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105254</xdr:rowOff>
    </xdr:from>
    <xdr:ext cx="534377" cy="259045"/>
    <xdr:sp macro="" textlink="">
      <xdr:nvSpPr>
        <xdr:cNvPr id="426" name="テキスト ボックス 425"/>
        <xdr:cNvSpPr txBox="1"/>
      </xdr:nvSpPr>
      <xdr:spPr>
        <a:xfrm>
          <a:off x="6705111" y="1244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34,452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95352</xdr:rowOff>
    </xdr:from>
    <xdr:to>
      <xdr:col>15</xdr:col>
      <xdr:colOff>180340</xdr:colOff>
      <xdr:row>98</xdr:row>
      <xdr:rowOff>82733</xdr:rowOff>
    </xdr:to>
    <xdr:cxnSp macro="">
      <xdr:nvCxnSpPr>
        <xdr:cNvPr id="448" name="直線コネクタ 447"/>
        <xdr:cNvCxnSpPr/>
      </xdr:nvCxnSpPr>
      <xdr:spPr>
        <a:xfrm flipV="1">
          <a:off x="10475595" y="15697302"/>
          <a:ext cx="1270" cy="118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86560</xdr:rowOff>
    </xdr:from>
    <xdr:ext cx="534377" cy="259045"/>
    <xdr:sp macro="" textlink="">
      <xdr:nvSpPr>
        <xdr:cNvPr id="449" name="土木費最小値テキスト"/>
        <xdr:cNvSpPr txBox="1"/>
      </xdr:nvSpPr>
      <xdr:spPr>
        <a:xfrm>
          <a:off x="10528300" y="1688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a:t>
          </a:r>
          <a:endParaRPr kumimoji="1" lang="ja-JP" altLang="en-US" sz="1000" b="1">
            <a:latin typeface="ＭＳ Ｐゴシック"/>
          </a:endParaRPr>
        </a:p>
      </xdr:txBody>
    </xdr:sp>
    <xdr:clientData/>
  </xdr:oneCellAnchor>
  <xdr:twoCellAnchor>
    <xdr:from>
      <xdr:col>15</xdr:col>
      <xdr:colOff>92075</xdr:colOff>
      <xdr:row>98</xdr:row>
      <xdr:rowOff>82733</xdr:rowOff>
    </xdr:from>
    <xdr:to>
      <xdr:col>15</xdr:col>
      <xdr:colOff>269875</xdr:colOff>
      <xdr:row>98</xdr:row>
      <xdr:rowOff>82733</xdr:rowOff>
    </xdr:to>
    <xdr:cxnSp macro="">
      <xdr:nvCxnSpPr>
        <xdr:cNvPr id="450" name="直線コネクタ 449"/>
        <xdr:cNvCxnSpPr/>
      </xdr:nvCxnSpPr>
      <xdr:spPr>
        <a:xfrm>
          <a:off x="10388600" y="1688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42029</xdr:rowOff>
    </xdr:from>
    <xdr:ext cx="599010" cy="259045"/>
    <xdr:sp macro="" textlink="">
      <xdr:nvSpPr>
        <xdr:cNvPr id="451" name="土木費最大値テキスト"/>
        <xdr:cNvSpPr txBox="1"/>
      </xdr:nvSpPr>
      <xdr:spPr>
        <a:xfrm>
          <a:off x="10528300" y="15472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272,200</a:t>
          </a:r>
          <a:endParaRPr kumimoji="1" lang="ja-JP" altLang="en-US" sz="1000" b="1">
            <a:latin typeface="ＭＳ Ｐゴシック"/>
          </a:endParaRPr>
        </a:p>
      </xdr:txBody>
    </xdr:sp>
    <xdr:clientData/>
  </xdr:oneCellAnchor>
  <xdr:twoCellAnchor>
    <xdr:from>
      <xdr:col>15</xdr:col>
      <xdr:colOff>92075</xdr:colOff>
      <xdr:row>91</xdr:row>
      <xdr:rowOff>95352</xdr:rowOff>
    </xdr:from>
    <xdr:to>
      <xdr:col>15</xdr:col>
      <xdr:colOff>269875</xdr:colOff>
      <xdr:row>91</xdr:row>
      <xdr:rowOff>95352</xdr:rowOff>
    </xdr:to>
    <xdr:cxnSp macro="">
      <xdr:nvCxnSpPr>
        <xdr:cNvPr id="452" name="直線コネクタ 451"/>
        <xdr:cNvCxnSpPr/>
      </xdr:nvCxnSpPr>
      <xdr:spPr>
        <a:xfrm>
          <a:off x="10388600" y="15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8072</xdr:rowOff>
    </xdr:from>
    <xdr:to>
      <xdr:col>15</xdr:col>
      <xdr:colOff>180975</xdr:colOff>
      <xdr:row>97</xdr:row>
      <xdr:rowOff>33200</xdr:rowOff>
    </xdr:to>
    <xdr:cxnSp macro="">
      <xdr:nvCxnSpPr>
        <xdr:cNvPr id="453" name="直線コネクタ 452"/>
        <xdr:cNvCxnSpPr/>
      </xdr:nvCxnSpPr>
      <xdr:spPr>
        <a:xfrm>
          <a:off x="9639300" y="16638722"/>
          <a:ext cx="838200" cy="2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168925</xdr:rowOff>
    </xdr:from>
    <xdr:ext cx="534377" cy="259045"/>
    <xdr:sp macro="" textlink="">
      <xdr:nvSpPr>
        <xdr:cNvPr id="454" name="土木費平均値テキスト"/>
        <xdr:cNvSpPr txBox="1"/>
      </xdr:nvSpPr>
      <xdr:spPr>
        <a:xfrm>
          <a:off x="10528300" y="16628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52,778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19048</xdr:rowOff>
    </xdr:from>
    <xdr:to>
      <xdr:col>15</xdr:col>
      <xdr:colOff>231775</xdr:colOff>
      <xdr:row>97</xdr:row>
      <xdr:rowOff>120648</xdr:rowOff>
    </xdr:to>
    <xdr:sp macro="" textlink="">
      <xdr:nvSpPr>
        <xdr:cNvPr id="455" name="フローチャート : 判断 454"/>
        <xdr:cNvSpPr/>
      </xdr:nvSpPr>
      <xdr:spPr>
        <a:xfrm>
          <a:off x="104267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8072</xdr:rowOff>
    </xdr:from>
    <xdr:to>
      <xdr:col>14</xdr:col>
      <xdr:colOff>28575</xdr:colOff>
      <xdr:row>97</xdr:row>
      <xdr:rowOff>47034</xdr:rowOff>
    </xdr:to>
    <xdr:cxnSp macro="">
      <xdr:nvCxnSpPr>
        <xdr:cNvPr id="456" name="直線コネクタ 455"/>
        <xdr:cNvCxnSpPr/>
      </xdr:nvCxnSpPr>
      <xdr:spPr>
        <a:xfrm flipV="1">
          <a:off x="8750300" y="16638722"/>
          <a:ext cx="889000" cy="3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7062</xdr:rowOff>
    </xdr:from>
    <xdr:to>
      <xdr:col>14</xdr:col>
      <xdr:colOff>79375</xdr:colOff>
      <xdr:row>97</xdr:row>
      <xdr:rowOff>108662</xdr:rowOff>
    </xdr:to>
    <xdr:sp macro="" textlink="">
      <xdr:nvSpPr>
        <xdr:cNvPr id="457" name="フローチャート : 判断 456"/>
        <xdr:cNvSpPr/>
      </xdr:nvSpPr>
      <xdr:spPr>
        <a:xfrm>
          <a:off x="95885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99789</xdr:rowOff>
    </xdr:from>
    <xdr:ext cx="534377" cy="259045"/>
    <xdr:sp macro="" textlink="">
      <xdr:nvSpPr>
        <xdr:cNvPr id="458" name="テキスト ボックス 457"/>
        <xdr:cNvSpPr txBox="1"/>
      </xdr:nvSpPr>
      <xdr:spPr>
        <a:xfrm>
          <a:off x="9372111" y="1673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55,400</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45394</xdr:rowOff>
    </xdr:from>
    <xdr:to>
      <xdr:col>12</xdr:col>
      <xdr:colOff>511175</xdr:colOff>
      <xdr:row>97</xdr:row>
      <xdr:rowOff>47034</xdr:rowOff>
    </xdr:to>
    <xdr:cxnSp macro="">
      <xdr:nvCxnSpPr>
        <xdr:cNvPr id="459" name="直線コネクタ 458"/>
        <xdr:cNvCxnSpPr/>
      </xdr:nvCxnSpPr>
      <xdr:spPr>
        <a:xfrm>
          <a:off x="7861300" y="16676044"/>
          <a:ext cx="889000" cy="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14802</xdr:rowOff>
    </xdr:from>
    <xdr:to>
      <xdr:col>12</xdr:col>
      <xdr:colOff>561975</xdr:colOff>
      <xdr:row>97</xdr:row>
      <xdr:rowOff>116402</xdr:rowOff>
    </xdr:to>
    <xdr:sp macro="" textlink="">
      <xdr:nvSpPr>
        <xdr:cNvPr id="460" name="フローチャート : 判断 459"/>
        <xdr:cNvSpPr/>
      </xdr:nvSpPr>
      <xdr:spPr>
        <a:xfrm>
          <a:off x="8699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107529</xdr:rowOff>
    </xdr:from>
    <xdr:ext cx="534377" cy="259045"/>
    <xdr:sp macro="" textlink="">
      <xdr:nvSpPr>
        <xdr:cNvPr id="461" name="テキスト ボックス 460"/>
        <xdr:cNvSpPr txBox="1"/>
      </xdr:nvSpPr>
      <xdr:spPr>
        <a:xfrm>
          <a:off x="8483111" y="1673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171306</xdr:rowOff>
    </xdr:from>
    <xdr:to>
      <xdr:col>11</xdr:col>
      <xdr:colOff>307975</xdr:colOff>
      <xdr:row>97</xdr:row>
      <xdr:rowOff>45394</xdr:rowOff>
    </xdr:to>
    <xdr:cxnSp macro="">
      <xdr:nvCxnSpPr>
        <xdr:cNvPr id="462" name="直線コネクタ 461"/>
        <xdr:cNvCxnSpPr/>
      </xdr:nvCxnSpPr>
      <xdr:spPr>
        <a:xfrm>
          <a:off x="6972300" y="16630506"/>
          <a:ext cx="889000" cy="4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10092</xdr:rowOff>
    </xdr:from>
    <xdr:to>
      <xdr:col>11</xdr:col>
      <xdr:colOff>358775</xdr:colOff>
      <xdr:row>97</xdr:row>
      <xdr:rowOff>111692</xdr:rowOff>
    </xdr:to>
    <xdr:sp macro="" textlink="">
      <xdr:nvSpPr>
        <xdr:cNvPr id="463" name="フローチャート : 判断 462"/>
        <xdr:cNvSpPr/>
      </xdr:nvSpPr>
      <xdr:spPr>
        <a:xfrm>
          <a:off x="7810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102819</xdr:rowOff>
    </xdr:from>
    <xdr:ext cx="534377" cy="259045"/>
    <xdr:sp macro="" textlink="">
      <xdr:nvSpPr>
        <xdr:cNvPr id="464" name="テキスト ボックス 463"/>
        <xdr:cNvSpPr txBox="1"/>
      </xdr:nvSpPr>
      <xdr:spPr>
        <a:xfrm>
          <a:off x="7594111" y="1673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43821</xdr:rowOff>
    </xdr:from>
    <xdr:to>
      <xdr:col>10</xdr:col>
      <xdr:colOff>155575</xdr:colOff>
      <xdr:row>97</xdr:row>
      <xdr:rowOff>145421</xdr:rowOff>
    </xdr:to>
    <xdr:sp macro="" textlink="">
      <xdr:nvSpPr>
        <xdr:cNvPr id="465" name="フローチャート : 判断 464"/>
        <xdr:cNvSpPr/>
      </xdr:nvSpPr>
      <xdr:spPr>
        <a:xfrm>
          <a:off x="6921500" y="166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136548</xdr:rowOff>
    </xdr:from>
    <xdr:ext cx="534377" cy="259045"/>
    <xdr:sp macro="" textlink="">
      <xdr:nvSpPr>
        <xdr:cNvPr id="466" name="テキスト ボックス 465"/>
        <xdr:cNvSpPr txBox="1"/>
      </xdr:nvSpPr>
      <xdr:spPr>
        <a:xfrm>
          <a:off x="6705111" y="167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153850</xdr:rowOff>
    </xdr:from>
    <xdr:to>
      <xdr:col>15</xdr:col>
      <xdr:colOff>231775</xdr:colOff>
      <xdr:row>97</xdr:row>
      <xdr:rowOff>84000</xdr:rowOff>
    </xdr:to>
    <xdr:sp macro="" textlink="">
      <xdr:nvSpPr>
        <xdr:cNvPr id="472" name="円/楕円 471"/>
        <xdr:cNvSpPr/>
      </xdr:nvSpPr>
      <xdr:spPr>
        <a:xfrm>
          <a:off x="10426700" y="1661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5277</xdr:rowOff>
    </xdr:from>
    <xdr:ext cx="534377" cy="259045"/>
    <xdr:sp macro="" textlink="">
      <xdr:nvSpPr>
        <xdr:cNvPr id="473" name="土木費該当値テキスト"/>
        <xdr:cNvSpPr txBox="1"/>
      </xdr:nvSpPr>
      <xdr:spPr>
        <a:xfrm>
          <a:off x="10528300" y="1646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60,794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128722</xdr:rowOff>
    </xdr:from>
    <xdr:to>
      <xdr:col>14</xdr:col>
      <xdr:colOff>79375</xdr:colOff>
      <xdr:row>97</xdr:row>
      <xdr:rowOff>58872</xdr:rowOff>
    </xdr:to>
    <xdr:sp macro="" textlink="">
      <xdr:nvSpPr>
        <xdr:cNvPr id="474" name="円/楕円 473"/>
        <xdr:cNvSpPr/>
      </xdr:nvSpPr>
      <xdr:spPr>
        <a:xfrm>
          <a:off x="9588500" y="1658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75399</xdr:rowOff>
    </xdr:from>
    <xdr:ext cx="534377" cy="259045"/>
    <xdr:sp macro="" textlink="">
      <xdr:nvSpPr>
        <xdr:cNvPr id="475" name="テキスト ボックス 474"/>
        <xdr:cNvSpPr txBox="1"/>
      </xdr:nvSpPr>
      <xdr:spPr>
        <a:xfrm>
          <a:off x="9372111" y="1636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66,290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167684</xdr:rowOff>
    </xdr:from>
    <xdr:to>
      <xdr:col>12</xdr:col>
      <xdr:colOff>561975</xdr:colOff>
      <xdr:row>97</xdr:row>
      <xdr:rowOff>97834</xdr:rowOff>
    </xdr:to>
    <xdr:sp macro="" textlink="">
      <xdr:nvSpPr>
        <xdr:cNvPr id="476" name="円/楕円 475"/>
        <xdr:cNvSpPr/>
      </xdr:nvSpPr>
      <xdr:spPr>
        <a:xfrm>
          <a:off x="8699500" y="1662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114361</xdr:rowOff>
    </xdr:from>
    <xdr:ext cx="534377" cy="259045"/>
    <xdr:sp macro="" textlink="">
      <xdr:nvSpPr>
        <xdr:cNvPr id="477" name="テキスト ボックス 476"/>
        <xdr:cNvSpPr txBox="1"/>
      </xdr:nvSpPr>
      <xdr:spPr>
        <a:xfrm>
          <a:off x="8483111" y="1640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57,768</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166044</xdr:rowOff>
    </xdr:from>
    <xdr:to>
      <xdr:col>11</xdr:col>
      <xdr:colOff>358775</xdr:colOff>
      <xdr:row>97</xdr:row>
      <xdr:rowOff>96194</xdr:rowOff>
    </xdr:to>
    <xdr:sp macro="" textlink="">
      <xdr:nvSpPr>
        <xdr:cNvPr id="478" name="円/楕円 477"/>
        <xdr:cNvSpPr/>
      </xdr:nvSpPr>
      <xdr:spPr>
        <a:xfrm>
          <a:off x="7810500" y="1662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112721</xdr:rowOff>
    </xdr:from>
    <xdr:ext cx="534377" cy="259045"/>
    <xdr:sp macro="" textlink="">
      <xdr:nvSpPr>
        <xdr:cNvPr id="479" name="テキスト ボックス 478"/>
        <xdr:cNvSpPr txBox="1"/>
      </xdr:nvSpPr>
      <xdr:spPr>
        <a:xfrm>
          <a:off x="7594111" y="1640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58,127</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120506</xdr:rowOff>
    </xdr:from>
    <xdr:to>
      <xdr:col>10</xdr:col>
      <xdr:colOff>155575</xdr:colOff>
      <xdr:row>97</xdr:row>
      <xdr:rowOff>50656</xdr:rowOff>
    </xdr:to>
    <xdr:sp macro="" textlink="">
      <xdr:nvSpPr>
        <xdr:cNvPr id="480" name="円/楕円 479"/>
        <xdr:cNvSpPr/>
      </xdr:nvSpPr>
      <xdr:spPr>
        <a:xfrm>
          <a:off x="6921500" y="1657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67183</xdr:rowOff>
    </xdr:from>
    <xdr:ext cx="534377" cy="259045"/>
    <xdr:sp macro="" textlink="">
      <xdr:nvSpPr>
        <xdr:cNvPr id="481" name="テキスト ボックス 480"/>
        <xdr:cNvSpPr txBox="1"/>
      </xdr:nvSpPr>
      <xdr:spPr>
        <a:xfrm>
          <a:off x="6705111" y="1635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68,087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12,466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2" name="直線コネクタ 49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3" name="テキスト ボックス 49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4" name="直線コネクタ 49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5" name="テキスト ボックス 49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7" name="テキスト ボックス 49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8" name="直線コネクタ 49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9" name="テキスト ボックス 49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0" name="直線コネクタ 49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1" name="テキスト ボックス 50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119748</xdr:rowOff>
    </xdr:from>
    <xdr:to>
      <xdr:col>23</xdr:col>
      <xdr:colOff>516889</xdr:colOff>
      <xdr:row>38</xdr:row>
      <xdr:rowOff>51956</xdr:rowOff>
    </xdr:to>
    <xdr:cxnSp macro="">
      <xdr:nvCxnSpPr>
        <xdr:cNvPr id="505" name="直線コネクタ 504"/>
        <xdr:cNvCxnSpPr/>
      </xdr:nvCxnSpPr>
      <xdr:spPr>
        <a:xfrm flipV="1">
          <a:off x="16317595" y="5606148"/>
          <a:ext cx="1269" cy="960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55783</xdr:rowOff>
    </xdr:from>
    <xdr:ext cx="534377" cy="259045"/>
    <xdr:sp macro="" textlink="">
      <xdr:nvSpPr>
        <xdr:cNvPr id="506" name="消防費最小値テキスト"/>
        <xdr:cNvSpPr txBox="1"/>
      </xdr:nvSpPr>
      <xdr:spPr>
        <a:xfrm>
          <a:off x="16370300" y="657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12,909</a:t>
          </a:r>
          <a:endParaRPr kumimoji="1" lang="ja-JP" altLang="en-US" sz="1000" b="1">
            <a:latin typeface="ＭＳ Ｐゴシック"/>
          </a:endParaRPr>
        </a:p>
      </xdr:txBody>
    </xdr:sp>
    <xdr:clientData/>
  </xdr:oneCellAnchor>
  <xdr:twoCellAnchor>
    <xdr:from>
      <xdr:col>23</xdr:col>
      <xdr:colOff>428625</xdr:colOff>
      <xdr:row>38</xdr:row>
      <xdr:rowOff>51956</xdr:rowOff>
    </xdr:from>
    <xdr:to>
      <xdr:col>23</xdr:col>
      <xdr:colOff>606425</xdr:colOff>
      <xdr:row>38</xdr:row>
      <xdr:rowOff>51956</xdr:rowOff>
    </xdr:to>
    <xdr:cxnSp macro="">
      <xdr:nvCxnSpPr>
        <xdr:cNvPr id="507" name="直線コネクタ 506"/>
        <xdr:cNvCxnSpPr/>
      </xdr:nvCxnSpPr>
      <xdr:spPr>
        <a:xfrm>
          <a:off x="16230600" y="6567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66425</xdr:rowOff>
    </xdr:from>
    <xdr:ext cx="534377" cy="259045"/>
    <xdr:sp macro="" textlink="">
      <xdr:nvSpPr>
        <xdr:cNvPr id="508" name="消防費最大値テキスト"/>
        <xdr:cNvSpPr txBox="1"/>
      </xdr:nvSpPr>
      <xdr:spPr>
        <a:xfrm>
          <a:off x="16370300" y="538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88,571</a:t>
          </a:r>
          <a:endParaRPr kumimoji="1" lang="ja-JP" altLang="en-US" sz="1000" b="1">
            <a:latin typeface="ＭＳ Ｐゴシック"/>
          </a:endParaRPr>
        </a:p>
      </xdr:txBody>
    </xdr:sp>
    <xdr:clientData/>
  </xdr:oneCellAnchor>
  <xdr:twoCellAnchor>
    <xdr:from>
      <xdr:col>23</xdr:col>
      <xdr:colOff>428625</xdr:colOff>
      <xdr:row>32</xdr:row>
      <xdr:rowOff>119748</xdr:rowOff>
    </xdr:from>
    <xdr:to>
      <xdr:col>23</xdr:col>
      <xdr:colOff>606425</xdr:colOff>
      <xdr:row>32</xdr:row>
      <xdr:rowOff>119748</xdr:rowOff>
    </xdr:to>
    <xdr:cxnSp macro="">
      <xdr:nvCxnSpPr>
        <xdr:cNvPr id="509" name="直線コネクタ 508"/>
        <xdr:cNvCxnSpPr/>
      </xdr:nvCxnSpPr>
      <xdr:spPr>
        <a:xfrm>
          <a:off x="16230600" y="560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30</xdr:row>
      <xdr:rowOff>47638</xdr:rowOff>
    </xdr:from>
    <xdr:to>
      <xdr:col>23</xdr:col>
      <xdr:colOff>517525</xdr:colOff>
      <xdr:row>32</xdr:row>
      <xdr:rowOff>119748</xdr:rowOff>
    </xdr:to>
    <xdr:cxnSp macro="">
      <xdr:nvCxnSpPr>
        <xdr:cNvPr id="510" name="直線コネクタ 509"/>
        <xdr:cNvCxnSpPr/>
      </xdr:nvCxnSpPr>
      <xdr:spPr>
        <a:xfrm>
          <a:off x="15481300" y="5191138"/>
          <a:ext cx="838200" cy="41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167225</xdr:rowOff>
    </xdr:from>
    <xdr:ext cx="534377" cy="259045"/>
    <xdr:sp macro="" textlink="">
      <xdr:nvSpPr>
        <xdr:cNvPr id="511" name="消防費平均値テキスト"/>
        <xdr:cNvSpPr txBox="1"/>
      </xdr:nvSpPr>
      <xdr:spPr>
        <a:xfrm>
          <a:off x="16370300" y="6339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25,134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17348</xdr:rowOff>
    </xdr:from>
    <xdr:to>
      <xdr:col>23</xdr:col>
      <xdr:colOff>568325</xdr:colOff>
      <xdr:row>37</xdr:row>
      <xdr:rowOff>118948</xdr:rowOff>
    </xdr:to>
    <xdr:sp macro="" textlink="">
      <xdr:nvSpPr>
        <xdr:cNvPr id="512" name="フローチャート : 判断 511"/>
        <xdr:cNvSpPr/>
      </xdr:nvSpPr>
      <xdr:spPr>
        <a:xfrm>
          <a:off x="16268700" y="63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30</xdr:row>
      <xdr:rowOff>47638</xdr:rowOff>
    </xdr:from>
    <xdr:to>
      <xdr:col>22</xdr:col>
      <xdr:colOff>365125</xdr:colOff>
      <xdr:row>33</xdr:row>
      <xdr:rowOff>37427</xdr:rowOff>
    </xdr:to>
    <xdr:cxnSp macro="">
      <xdr:nvCxnSpPr>
        <xdr:cNvPr id="513" name="直線コネクタ 512"/>
        <xdr:cNvCxnSpPr/>
      </xdr:nvCxnSpPr>
      <xdr:spPr>
        <a:xfrm flipV="1">
          <a:off x="14592300" y="5191138"/>
          <a:ext cx="889000" cy="50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156540</xdr:rowOff>
    </xdr:from>
    <xdr:to>
      <xdr:col>22</xdr:col>
      <xdr:colOff>415925</xdr:colOff>
      <xdr:row>37</xdr:row>
      <xdr:rowOff>86690</xdr:rowOff>
    </xdr:to>
    <xdr:sp macro="" textlink="">
      <xdr:nvSpPr>
        <xdr:cNvPr id="514" name="フローチャート : 判断 513"/>
        <xdr:cNvSpPr/>
      </xdr:nvSpPr>
      <xdr:spPr>
        <a:xfrm>
          <a:off x="15430500" y="632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77817</xdr:rowOff>
    </xdr:from>
    <xdr:ext cx="534377" cy="259045"/>
    <xdr:sp macro="" textlink="">
      <xdr:nvSpPr>
        <xdr:cNvPr id="515" name="テキスト ボックス 514"/>
        <xdr:cNvSpPr txBox="1"/>
      </xdr:nvSpPr>
      <xdr:spPr>
        <a:xfrm>
          <a:off x="15214111" y="642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27,674</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37427</xdr:rowOff>
    </xdr:from>
    <xdr:to>
      <xdr:col>21</xdr:col>
      <xdr:colOff>161925</xdr:colOff>
      <xdr:row>33</xdr:row>
      <xdr:rowOff>158331</xdr:rowOff>
    </xdr:to>
    <xdr:cxnSp macro="">
      <xdr:nvCxnSpPr>
        <xdr:cNvPr id="516" name="直線コネクタ 515"/>
        <xdr:cNvCxnSpPr/>
      </xdr:nvCxnSpPr>
      <xdr:spPr>
        <a:xfrm flipV="1">
          <a:off x="13703300" y="5695277"/>
          <a:ext cx="889000" cy="12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146812</xdr:rowOff>
    </xdr:from>
    <xdr:to>
      <xdr:col>21</xdr:col>
      <xdr:colOff>212725</xdr:colOff>
      <xdr:row>37</xdr:row>
      <xdr:rowOff>76962</xdr:rowOff>
    </xdr:to>
    <xdr:sp macro="" textlink="">
      <xdr:nvSpPr>
        <xdr:cNvPr id="517" name="フローチャート : 判断 516"/>
        <xdr:cNvSpPr/>
      </xdr:nvSpPr>
      <xdr:spPr>
        <a:xfrm>
          <a:off x="14541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68089</xdr:rowOff>
    </xdr:from>
    <xdr:ext cx="534377" cy="259045"/>
    <xdr:sp macro="" textlink="">
      <xdr:nvSpPr>
        <xdr:cNvPr id="518" name="テキスト ボックス 517"/>
        <xdr:cNvSpPr txBox="1"/>
      </xdr:nvSpPr>
      <xdr:spPr>
        <a:xfrm>
          <a:off x="14325111" y="641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88633</xdr:rowOff>
    </xdr:from>
    <xdr:to>
      <xdr:col>19</xdr:col>
      <xdr:colOff>644525</xdr:colOff>
      <xdr:row>33</xdr:row>
      <xdr:rowOff>158331</xdr:rowOff>
    </xdr:to>
    <xdr:cxnSp macro="">
      <xdr:nvCxnSpPr>
        <xdr:cNvPr id="519" name="直線コネクタ 518"/>
        <xdr:cNvCxnSpPr/>
      </xdr:nvCxnSpPr>
      <xdr:spPr>
        <a:xfrm>
          <a:off x="12814300" y="5746483"/>
          <a:ext cx="889000" cy="6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149809</xdr:rowOff>
    </xdr:from>
    <xdr:to>
      <xdr:col>20</xdr:col>
      <xdr:colOff>9525</xdr:colOff>
      <xdr:row>37</xdr:row>
      <xdr:rowOff>79959</xdr:rowOff>
    </xdr:to>
    <xdr:sp macro="" textlink="">
      <xdr:nvSpPr>
        <xdr:cNvPr id="520" name="フローチャート : 判断 519"/>
        <xdr:cNvSpPr/>
      </xdr:nvSpPr>
      <xdr:spPr>
        <a:xfrm>
          <a:off x="13652500" y="6322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71086</xdr:rowOff>
    </xdr:from>
    <xdr:ext cx="534377" cy="259045"/>
    <xdr:sp macro="" textlink="">
      <xdr:nvSpPr>
        <xdr:cNvPr id="521" name="テキスト ボックス 520"/>
        <xdr:cNvSpPr txBox="1"/>
      </xdr:nvSpPr>
      <xdr:spPr>
        <a:xfrm>
          <a:off x="13436111" y="641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28664</xdr:rowOff>
    </xdr:from>
    <xdr:to>
      <xdr:col>18</xdr:col>
      <xdr:colOff>492125</xdr:colOff>
      <xdr:row>37</xdr:row>
      <xdr:rowOff>130264</xdr:rowOff>
    </xdr:to>
    <xdr:sp macro="" textlink="">
      <xdr:nvSpPr>
        <xdr:cNvPr id="522" name="フローチャート : 判断 521"/>
        <xdr:cNvSpPr/>
      </xdr:nvSpPr>
      <xdr:spPr>
        <a:xfrm>
          <a:off x="12763500" y="637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121391</xdr:rowOff>
    </xdr:from>
    <xdr:ext cx="534377" cy="259045"/>
    <xdr:sp macro="" textlink="">
      <xdr:nvSpPr>
        <xdr:cNvPr id="523" name="テキスト ボックス 522"/>
        <xdr:cNvSpPr txBox="1"/>
      </xdr:nvSpPr>
      <xdr:spPr>
        <a:xfrm>
          <a:off x="12547111" y="64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32</xdr:row>
      <xdr:rowOff>68948</xdr:rowOff>
    </xdr:from>
    <xdr:to>
      <xdr:col>23</xdr:col>
      <xdr:colOff>568325</xdr:colOff>
      <xdr:row>32</xdr:row>
      <xdr:rowOff>170548</xdr:rowOff>
    </xdr:to>
    <xdr:sp macro="" textlink="">
      <xdr:nvSpPr>
        <xdr:cNvPr id="529" name="円/楕円 528"/>
        <xdr:cNvSpPr/>
      </xdr:nvSpPr>
      <xdr:spPr>
        <a:xfrm>
          <a:off x="16268700" y="555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32</xdr:row>
      <xdr:rowOff>21975</xdr:rowOff>
    </xdr:from>
    <xdr:ext cx="534377" cy="259045"/>
    <xdr:sp macro="" textlink="">
      <xdr:nvSpPr>
        <xdr:cNvPr id="530" name="消防費該当値テキスト"/>
        <xdr:cNvSpPr txBox="1"/>
      </xdr:nvSpPr>
      <xdr:spPr>
        <a:xfrm>
          <a:off x="16370300" y="550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88,571</a:t>
          </a:r>
          <a:endParaRPr kumimoji="1" lang="ja-JP" altLang="en-US" sz="1000" b="1">
            <a:solidFill>
              <a:srgbClr val="FF0000"/>
            </a:solidFill>
            <a:latin typeface="ＭＳ Ｐゴシック"/>
          </a:endParaRPr>
        </a:p>
      </xdr:txBody>
    </xdr:sp>
    <xdr:clientData/>
  </xdr:oneCellAnchor>
  <xdr:twoCellAnchor>
    <xdr:from>
      <xdr:col>22</xdr:col>
      <xdr:colOff>314325</xdr:colOff>
      <xdr:row>29</xdr:row>
      <xdr:rowOff>168288</xdr:rowOff>
    </xdr:from>
    <xdr:to>
      <xdr:col>22</xdr:col>
      <xdr:colOff>415925</xdr:colOff>
      <xdr:row>30</xdr:row>
      <xdr:rowOff>98438</xdr:rowOff>
    </xdr:to>
    <xdr:sp macro="" textlink="">
      <xdr:nvSpPr>
        <xdr:cNvPr id="531" name="円/楕円 530"/>
        <xdr:cNvSpPr/>
      </xdr:nvSpPr>
      <xdr:spPr>
        <a:xfrm>
          <a:off x="15430500" y="514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28</xdr:row>
      <xdr:rowOff>114965</xdr:rowOff>
    </xdr:from>
    <xdr:ext cx="599010" cy="259045"/>
    <xdr:sp macro="" textlink="">
      <xdr:nvSpPr>
        <xdr:cNvPr id="532" name="テキスト ボックス 531"/>
        <xdr:cNvSpPr txBox="1"/>
      </xdr:nvSpPr>
      <xdr:spPr>
        <a:xfrm>
          <a:off x="15181794" y="4915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121,249</a:t>
          </a:r>
          <a:endParaRPr kumimoji="1" lang="ja-JP" altLang="en-US" sz="1000" b="1">
            <a:solidFill>
              <a:srgbClr val="FF0000"/>
            </a:solidFill>
            <a:latin typeface="ＭＳ Ｐゴシック"/>
          </a:endParaRPr>
        </a:p>
      </xdr:txBody>
    </xdr:sp>
    <xdr:clientData/>
  </xdr:oneCellAnchor>
  <xdr:twoCellAnchor>
    <xdr:from>
      <xdr:col>21</xdr:col>
      <xdr:colOff>111125</xdr:colOff>
      <xdr:row>32</xdr:row>
      <xdr:rowOff>158077</xdr:rowOff>
    </xdr:from>
    <xdr:to>
      <xdr:col>21</xdr:col>
      <xdr:colOff>212725</xdr:colOff>
      <xdr:row>33</xdr:row>
      <xdr:rowOff>88227</xdr:rowOff>
    </xdr:to>
    <xdr:sp macro="" textlink="">
      <xdr:nvSpPr>
        <xdr:cNvPr id="533" name="円/楕円 532"/>
        <xdr:cNvSpPr/>
      </xdr:nvSpPr>
      <xdr:spPr>
        <a:xfrm>
          <a:off x="14541500" y="564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31</xdr:row>
      <xdr:rowOff>104754</xdr:rowOff>
    </xdr:from>
    <xdr:ext cx="534377" cy="259045"/>
    <xdr:sp macro="" textlink="">
      <xdr:nvSpPr>
        <xdr:cNvPr id="534" name="テキスト ボックス 533"/>
        <xdr:cNvSpPr txBox="1"/>
      </xdr:nvSpPr>
      <xdr:spPr>
        <a:xfrm>
          <a:off x="14325111" y="541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81,553</a:t>
          </a:r>
          <a:endParaRPr kumimoji="1" lang="ja-JP" altLang="en-US" sz="1000" b="1">
            <a:solidFill>
              <a:srgbClr val="FF0000"/>
            </a:solidFill>
            <a:latin typeface="ＭＳ Ｐゴシック"/>
          </a:endParaRPr>
        </a:p>
      </xdr:txBody>
    </xdr:sp>
    <xdr:clientData/>
  </xdr:oneCellAnchor>
  <xdr:twoCellAnchor>
    <xdr:from>
      <xdr:col>19</xdr:col>
      <xdr:colOff>593725</xdr:colOff>
      <xdr:row>33</xdr:row>
      <xdr:rowOff>107531</xdr:rowOff>
    </xdr:from>
    <xdr:to>
      <xdr:col>20</xdr:col>
      <xdr:colOff>9525</xdr:colOff>
      <xdr:row>34</xdr:row>
      <xdr:rowOff>37681</xdr:rowOff>
    </xdr:to>
    <xdr:sp macro="" textlink="">
      <xdr:nvSpPr>
        <xdr:cNvPr id="535" name="円/楕円 534"/>
        <xdr:cNvSpPr/>
      </xdr:nvSpPr>
      <xdr:spPr>
        <a:xfrm>
          <a:off x="13652500" y="576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54208</xdr:rowOff>
    </xdr:from>
    <xdr:ext cx="534377" cy="259045"/>
    <xdr:sp macro="" textlink="">
      <xdr:nvSpPr>
        <xdr:cNvPr id="536" name="テキスト ボックス 535"/>
        <xdr:cNvSpPr txBox="1"/>
      </xdr:nvSpPr>
      <xdr:spPr>
        <a:xfrm>
          <a:off x="13436111" y="554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72,033</a:t>
          </a:r>
          <a:endParaRPr kumimoji="1" lang="ja-JP" altLang="en-US" sz="1000" b="1">
            <a:solidFill>
              <a:srgbClr val="FF0000"/>
            </a:solidFill>
            <a:latin typeface="ＭＳ Ｐゴシック"/>
          </a:endParaRPr>
        </a:p>
      </xdr:txBody>
    </xdr:sp>
    <xdr:clientData/>
  </xdr:oneCellAnchor>
  <xdr:twoCellAnchor>
    <xdr:from>
      <xdr:col>18</xdr:col>
      <xdr:colOff>390525</xdr:colOff>
      <xdr:row>33</xdr:row>
      <xdr:rowOff>37833</xdr:rowOff>
    </xdr:from>
    <xdr:to>
      <xdr:col>18</xdr:col>
      <xdr:colOff>492125</xdr:colOff>
      <xdr:row>33</xdr:row>
      <xdr:rowOff>139433</xdr:rowOff>
    </xdr:to>
    <xdr:sp macro="" textlink="">
      <xdr:nvSpPr>
        <xdr:cNvPr id="537" name="円/楕円 536"/>
        <xdr:cNvSpPr/>
      </xdr:nvSpPr>
      <xdr:spPr>
        <a:xfrm>
          <a:off x="12763500" y="569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31</xdr:row>
      <xdr:rowOff>155960</xdr:rowOff>
    </xdr:from>
    <xdr:ext cx="534377" cy="259045"/>
    <xdr:sp macro="" textlink="">
      <xdr:nvSpPr>
        <xdr:cNvPr id="538" name="テキスト ボックス 537"/>
        <xdr:cNvSpPr txBox="1"/>
      </xdr:nvSpPr>
      <xdr:spPr>
        <a:xfrm>
          <a:off x="12547111" y="547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77,521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34,315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2" name="テキスト ボックス 551"/>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4" name="テキスト ボックス 553"/>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6" name="テキスト ボックス 555"/>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8" name="テキスト ボックス 55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42532</xdr:rowOff>
    </xdr:from>
    <xdr:to>
      <xdr:col>23</xdr:col>
      <xdr:colOff>516889</xdr:colOff>
      <xdr:row>58</xdr:row>
      <xdr:rowOff>35810</xdr:rowOff>
    </xdr:to>
    <xdr:cxnSp macro="">
      <xdr:nvCxnSpPr>
        <xdr:cNvPr id="560" name="直線コネクタ 559"/>
        <xdr:cNvCxnSpPr/>
      </xdr:nvCxnSpPr>
      <xdr:spPr>
        <a:xfrm flipV="1">
          <a:off x="16317595" y="8615032"/>
          <a:ext cx="1269" cy="1364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39637</xdr:rowOff>
    </xdr:from>
    <xdr:ext cx="534377" cy="259045"/>
    <xdr:sp macro="" textlink="">
      <xdr:nvSpPr>
        <xdr:cNvPr id="561" name="教育費最小値テキスト"/>
        <xdr:cNvSpPr txBox="1"/>
      </xdr:nvSpPr>
      <xdr:spPr>
        <a:xfrm>
          <a:off x="16370300" y="998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22,723</a:t>
          </a:r>
          <a:endParaRPr kumimoji="1" lang="ja-JP" altLang="en-US" sz="1000" b="1">
            <a:latin typeface="ＭＳ Ｐゴシック"/>
          </a:endParaRPr>
        </a:p>
      </xdr:txBody>
    </xdr:sp>
    <xdr:clientData/>
  </xdr:oneCellAnchor>
  <xdr:twoCellAnchor>
    <xdr:from>
      <xdr:col>23</xdr:col>
      <xdr:colOff>428625</xdr:colOff>
      <xdr:row>58</xdr:row>
      <xdr:rowOff>35810</xdr:rowOff>
    </xdr:from>
    <xdr:to>
      <xdr:col>23</xdr:col>
      <xdr:colOff>606425</xdr:colOff>
      <xdr:row>58</xdr:row>
      <xdr:rowOff>35810</xdr:rowOff>
    </xdr:to>
    <xdr:cxnSp macro="">
      <xdr:nvCxnSpPr>
        <xdr:cNvPr id="562" name="直線コネクタ 561"/>
        <xdr:cNvCxnSpPr/>
      </xdr:nvCxnSpPr>
      <xdr:spPr>
        <a:xfrm>
          <a:off x="16230600" y="997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160659</xdr:rowOff>
    </xdr:from>
    <xdr:ext cx="599010" cy="259045"/>
    <xdr:sp macro="" textlink="">
      <xdr:nvSpPr>
        <xdr:cNvPr id="563" name="教育費最大値テキスト"/>
        <xdr:cNvSpPr txBox="1"/>
      </xdr:nvSpPr>
      <xdr:spPr>
        <a:xfrm>
          <a:off x="16370300" y="839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321,253</a:t>
          </a:r>
          <a:endParaRPr kumimoji="1" lang="ja-JP" altLang="en-US" sz="1000" b="1">
            <a:latin typeface="ＭＳ Ｐゴシック"/>
          </a:endParaRPr>
        </a:p>
      </xdr:txBody>
    </xdr:sp>
    <xdr:clientData/>
  </xdr:oneCellAnchor>
  <xdr:twoCellAnchor>
    <xdr:from>
      <xdr:col>23</xdr:col>
      <xdr:colOff>428625</xdr:colOff>
      <xdr:row>50</xdr:row>
      <xdr:rowOff>42532</xdr:rowOff>
    </xdr:from>
    <xdr:to>
      <xdr:col>23</xdr:col>
      <xdr:colOff>606425</xdr:colOff>
      <xdr:row>50</xdr:row>
      <xdr:rowOff>42532</xdr:rowOff>
    </xdr:to>
    <xdr:cxnSp macro="">
      <xdr:nvCxnSpPr>
        <xdr:cNvPr id="564" name="直線コネクタ 563"/>
        <xdr:cNvCxnSpPr/>
      </xdr:nvCxnSpPr>
      <xdr:spPr>
        <a:xfrm>
          <a:off x="16230600" y="861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119414</xdr:rowOff>
    </xdr:from>
    <xdr:to>
      <xdr:col>23</xdr:col>
      <xdr:colOff>517525</xdr:colOff>
      <xdr:row>56</xdr:row>
      <xdr:rowOff>124187</xdr:rowOff>
    </xdr:to>
    <xdr:cxnSp macro="">
      <xdr:nvCxnSpPr>
        <xdr:cNvPr id="565" name="直線コネクタ 564"/>
        <xdr:cNvCxnSpPr/>
      </xdr:nvCxnSpPr>
      <xdr:spPr>
        <a:xfrm>
          <a:off x="15481300" y="9720614"/>
          <a:ext cx="838200" cy="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135125</xdr:rowOff>
    </xdr:from>
    <xdr:ext cx="534377" cy="259045"/>
    <xdr:sp macro="" textlink="">
      <xdr:nvSpPr>
        <xdr:cNvPr id="566" name="教育費平均値テキスト"/>
        <xdr:cNvSpPr txBox="1"/>
      </xdr:nvSpPr>
      <xdr:spPr>
        <a:xfrm>
          <a:off x="16370300" y="9736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60,171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156698</xdr:rowOff>
    </xdr:from>
    <xdr:to>
      <xdr:col>23</xdr:col>
      <xdr:colOff>568325</xdr:colOff>
      <xdr:row>57</xdr:row>
      <xdr:rowOff>86848</xdr:rowOff>
    </xdr:to>
    <xdr:sp macro="" textlink="">
      <xdr:nvSpPr>
        <xdr:cNvPr id="567" name="フローチャート : 判断 566"/>
        <xdr:cNvSpPr/>
      </xdr:nvSpPr>
      <xdr:spPr>
        <a:xfrm>
          <a:off x="162687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119414</xdr:rowOff>
    </xdr:from>
    <xdr:to>
      <xdr:col>22</xdr:col>
      <xdr:colOff>365125</xdr:colOff>
      <xdr:row>56</xdr:row>
      <xdr:rowOff>151541</xdr:rowOff>
    </xdr:to>
    <xdr:cxnSp macro="">
      <xdr:nvCxnSpPr>
        <xdr:cNvPr id="568" name="直線コネクタ 567"/>
        <xdr:cNvCxnSpPr/>
      </xdr:nvCxnSpPr>
      <xdr:spPr>
        <a:xfrm flipV="1">
          <a:off x="14592300" y="9720614"/>
          <a:ext cx="889000" cy="3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162450</xdr:rowOff>
    </xdr:from>
    <xdr:to>
      <xdr:col>22</xdr:col>
      <xdr:colOff>415925</xdr:colOff>
      <xdr:row>57</xdr:row>
      <xdr:rowOff>92600</xdr:rowOff>
    </xdr:to>
    <xdr:sp macro="" textlink="">
      <xdr:nvSpPr>
        <xdr:cNvPr id="569" name="フローチャート : 判断 568"/>
        <xdr:cNvSpPr/>
      </xdr:nvSpPr>
      <xdr:spPr>
        <a:xfrm>
          <a:off x="15430500" y="97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83727</xdr:rowOff>
    </xdr:from>
    <xdr:ext cx="534377" cy="259045"/>
    <xdr:sp macro="" textlink="">
      <xdr:nvSpPr>
        <xdr:cNvPr id="570" name="テキスト ボックス 569"/>
        <xdr:cNvSpPr txBox="1"/>
      </xdr:nvSpPr>
      <xdr:spPr>
        <a:xfrm>
          <a:off x="15214111" y="985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58,913</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151541</xdr:rowOff>
    </xdr:from>
    <xdr:to>
      <xdr:col>21</xdr:col>
      <xdr:colOff>161925</xdr:colOff>
      <xdr:row>56</xdr:row>
      <xdr:rowOff>151861</xdr:rowOff>
    </xdr:to>
    <xdr:cxnSp macro="">
      <xdr:nvCxnSpPr>
        <xdr:cNvPr id="571" name="直線コネクタ 570"/>
        <xdr:cNvCxnSpPr/>
      </xdr:nvCxnSpPr>
      <xdr:spPr>
        <a:xfrm flipV="1">
          <a:off x="13703300" y="9752741"/>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147979</xdr:rowOff>
    </xdr:from>
    <xdr:to>
      <xdr:col>21</xdr:col>
      <xdr:colOff>212725</xdr:colOff>
      <xdr:row>57</xdr:row>
      <xdr:rowOff>78129</xdr:rowOff>
    </xdr:to>
    <xdr:sp macro="" textlink="">
      <xdr:nvSpPr>
        <xdr:cNvPr id="572" name="フローチャート : 判断 571"/>
        <xdr:cNvSpPr/>
      </xdr:nvSpPr>
      <xdr:spPr>
        <a:xfrm>
          <a:off x="14541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69256</xdr:rowOff>
    </xdr:from>
    <xdr:ext cx="534377" cy="259045"/>
    <xdr:sp macro="" textlink="">
      <xdr:nvSpPr>
        <xdr:cNvPr id="573" name="テキスト ボックス 572"/>
        <xdr:cNvSpPr txBox="1"/>
      </xdr:nvSpPr>
      <xdr:spPr>
        <a:xfrm>
          <a:off x="14325111" y="984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143563</xdr:rowOff>
    </xdr:from>
    <xdr:to>
      <xdr:col>19</xdr:col>
      <xdr:colOff>644525</xdr:colOff>
      <xdr:row>56</xdr:row>
      <xdr:rowOff>151861</xdr:rowOff>
    </xdr:to>
    <xdr:cxnSp macro="">
      <xdr:nvCxnSpPr>
        <xdr:cNvPr id="574" name="直線コネクタ 573"/>
        <xdr:cNvCxnSpPr/>
      </xdr:nvCxnSpPr>
      <xdr:spPr>
        <a:xfrm>
          <a:off x="12814300" y="9744763"/>
          <a:ext cx="889000" cy="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167639</xdr:rowOff>
    </xdr:from>
    <xdr:to>
      <xdr:col>20</xdr:col>
      <xdr:colOff>9525</xdr:colOff>
      <xdr:row>57</xdr:row>
      <xdr:rowOff>97789</xdr:rowOff>
    </xdr:to>
    <xdr:sp macro="" textlink="">
      <xdr:nvSpPr>
        <xdr:cNvPr id="575" name="フローチャート : 判断 574"/>
        <xdr:cNvSpPr/>
      </xdr:nvSpPr>
      <xdr:spPr>
        <a:xfrm>
          <a:off x="13652500" y="97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88916</xdr:rowOff>
    </xdr:from>
    <xdr:ext cx="534377" cy="259045"/>
    <xdr:sp macro="" textlink="">
      <xdr:nvSpPr>
        <xdr:cNvPr id="576" name="テキスト ボックス 575"/>
        <xdr:cNvSpPr txBox="1"/>
      </xdr:nvSpPr>
      <xdr:spPr>
        <a:xfrm>
          <a:off x="13436111" y="986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7024</xdr:rowOff>
    </xdr:from>
    <xdr:to>
      <xdr:col>18</xdr:col>
      <xdr:colOff>492125</xdr:colOff>
      <xdr:row>57</xdr:row>
      <xdr:rowOff>108624</xdr:rowOff>
    </xdr:to>
    <xdr:sp macro="" textlink="">
      <xdr:nvSpPr>
        <xdr:cNvPr id="577" name="フローチャート : 判断 576"/>
        <xdr:cNvSpPr/>
      </xdr:nvSpPr>
      <xdr:spPr>
        <a:xfrm>
          <a:off x="12763500" y="977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99751</xdr:rowOff>
    </xdr:from>
    <xdr:ext cx="534377" cy="259045"/>
    <xdr:sp macro="" textlink="">
      <xdr:nvSpPr>
        <xdr:cNvPr id="578" name="テキスト ボックス 577"/>
        <xdr:cNvSpPr txBox="1"/>
      </xdr:nvSpPr>
      <xdr:spPr>
        <a:xfrm>
          <a:off x="12547111" y="987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73387</xdr:rowOff>
    </xdr:from>
    <xdr:to>
      <xdr:col>23</xdr:col>
      <xdr:colOff>568325</xdr:colOff>
      <xdr:row>57</xdr:row>
      <xdr:rowOff>3537</xdr:rowOff>
    </xdr:to>
    <xdr:sp macro="" textlink="">
      <xdr:nvSpPr>
        <xdr:cNvPr id="584" name="円/楕円 583"/>
        <xdr:cNvSpPr/>
      </xdr:nvSpPr>
      <xdr:spPr>
        <a:xfrm>
          <a:off x="16268700" y="967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96264</xdr:rowOff>
    </xdr:from>
    <xdr:ext cx="534377" cy="259045"/>
    <xdr:sp macro="" textlink="">
      <xdr:nvSpPr>
        <xdr:cNvPr id="585" name="教育費該当値テキスト"/>
        <xdr:cNvSpPr txBox="1"/>
      </xdr:nvSpPr>
      <xdr:spPr>
        <a:xfrm>
          <a:off x="16370300" y="952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78,393</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68614</xdr:rowOff>
    </xdr:from>
    <xdr:to>
      <xdr:col>22</xdr:col>
      <xdr:colOff>415925</xdr:colOff>
      <xdr:row>56</xdr:row>
      <xdr:rowOff>170214</xdr:rowOff>
    </xdr:to>
    <xdr:sp macro="" textlink="">
      <xdr:nvSpPr>
        <xdr:cNvPr id="586" name="円/楕円 585"/>
        <xdr:cNvSpPr/>
      </xdr:nvSpPr>
      <xdr:spPr>
        <a:xfrm>
          <a:off x="15430500" y="966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15291</xdr:rowOff>
    </xdr:from>
    <xdr:ext cx="534377" cy="259045"/>
    <xdr:sp macro="" textlink="">
      <xdr:nvSpPr>
        <xdr:cNvPr id="587" name="テキスト ボックス 586"/>
        <xdr:cNvSpPr txBox="1"/>
      </xdr:nvSpPr>
      <xdr:spPr>
        <a:xfrm>
          <a:off x="15214111" y="944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79,437</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100741</xdr:rowOff>
    </xdr:from>
    <xdr:to>
      <xdr:col>21</xdr:col>
      <xdr:colOff>212725</xdr:colOff>
      <xdr:row>57</xdr:row>
      <xdr:rowOff>30891</xdr:rowOff>
    </xdr:to>
    <xdr:sp macro="" textlink="">
      <xdr:nvSpPr>
        <xdr:cNvPr id="588" name="円/楕円 587"/>
        <xdr:cNvSpPr/>
      </xdr:nvSpPr>
      <xdr:spPr>
        <a:xfrm>
          <a:off x="14541500" y="970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47418</xdr:rowOff>
    </xdr:from>
    <xdr:ext cx="534377" cy="259045"/>
    <xdr:sp macro="" textlink="">
      <xdr:nvSpPr>
        <xdr:cNvPr id="589" name="テキスト ボックス 588"/>
        <xdr:cNvSpPr txBox="1"/>
      </xdr:nvSpPr>
      <xdr:spPr>
        <a:xfrm>
          <a:off x="14325111" y="947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72,410</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101061</xdr:rowOff>
    </xdr:from>
    <xdr:to>
      <xdr:col>20</xdr:col>
      <xdr:colOff>9525</xdr:colOff>
      <xdr:row>57</xdr:row>
      <xdr:rowOff>31211</xdr:rowOff>
    </xdr:to>
    <xdr:sp macro="" textlink="">
      <xdr:nvSpPr>
        <xdr:cNvPr id="590" name="円/楕円 589"/>
        <xdr:cNvSpPr/>
      </xdr:nvSpPr>
      <xdr:spPr>
        <a:xfrm>
          <a:off x="13652500" y="970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47738</xdr:rowOff>
    </xdr:from>
    <xdr:ext cx="534377" cy="259045"/>
    <xdr:sp macro="" textlink="">
      <xdr:nvSpPr>
        <xdr:cNvPr id="591" name="テキスト ボックス 590"/>
        <xdr:cNvSpPr txBox="1"/>
      </xdr:nvSpPr>
      <xdr:spPr>
        <a:xfrm>
          <a:off x="13436111" y="947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72,340</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92763</xdr:rowOff>
    </xdr:from>
    <xdr:to>
      <xdr:col>18</xdr:col>
      <xdr:colOff>492125</xdr:colOff>
      <xdr:row>57</xdr:row>
      <xdr:rowOff>22913</xdr:rowOff>
    </xdr:to>
    <xdr:sp macro="" textlink="">
      <xdr:nvSpPr>
        <xdr:cNvPr id="592" name="円/楕円 591"/>
        <xdr:cNvSpPr/>
      </xdr:nvSpPr>
      <xdr:spPr>
        <a:xfrm>
          <a:off x="12763500" y="969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39440</xdr:rowOff>
    </xdr:from>
    <xdr:ext cx="534377" cy="259045"/>
    <xdr:sp macro="" textlink="">
      <xdr:nvSpPr>
        <xdr:cNvPr id="593" name="テキスト ボックス 592"/>
        <xdr:cNvSpPr txBox="1"/>
      </xdr:nvSpPr>
      <xdr:spPr>
        <a:xfrm>
          <a:off x="12547111" y="9469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74,155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7" name="テキスト ボックス 60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09" name="テキスト ボックス 60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1" name="テキスト ボックス 61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3" name="テキスト ボックス 61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135375</xdr:rowOff>
    </xdr:from>
    <xdr:to>
      <xdr:col>23</xdr:col>
      <xdr:colOff>516889</xdr:colOff>
      <xdr:row>79</xdr:row>
      <xdr:rowOff>44450</xdr:rowOff>
    </xdr:to>
    <xdr:cxnSp macro="">
      <xdr:nvCxnSpPr>
        <xdr:cNvPr id="617" name="直線コネクタ 616"/>
        <xdr:cNvCxnSpPr/>
      </xdr:nvCxnSpPr>
      <xdr:spPr>
        <a:xfrm flipV="1">
          <a:off x="16317595" y="11965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1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82052</xdr:rowOff>
    </xdr:from>
    <xdr:ext cx="534377" cy="259045"/>
    <xdr:sp macro="" textlink="">
      <xdr:nvSpPr>
        <xdr:cNvPr id="620" name="災害復旧費最大値テキスト"/>
        <xdr:cNvSpPr txBox="1"/>
      </xdr:nvSpPr>
      <xdr:spPr>
        <a:xfrm>
          <a:off x="16370300" y="1174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69</xdr:row>
      <xdr:rowOff>135375</xdr:rowOff>
    </xdr:from>
    <xdr:to>
      <xdr:col>23</xdr:col>
      <xdr:colOff>606425</xdr:colOff>
      <xdr:row>69</xdr:row>
      <xdr:rowOff>135375</xdr:rowOff>
    </xdr:to>
    <xdr:cxnSp macro="">
      <xdr:nvCxnSpPr>
        <xdr:cNvPr id="621" name="直線コネクタ 620"/>
        <xdr:cNvCxnSpPr/>
      </xdr:nvCxnSpPr>
      <xdr:spPr>
        <a:xfrm>
          <a:off x="16230600" y="1196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2" name="直線コネクタ 621"/>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125265</xdr:rowOff>
    </xdr:from>
    <xdr:ext cx="469744" cy="259045"/>
    <xdr:sp macro="" textlink="">
      <xdr:nvSpPr>
        <xdr:cNvPr id="623" name="災害復旧費平均値テキスト"/>
        <xdr:cNvSpPr txBox="1"/>
      </xdr:nvSpPr>
      <xdr:spPr>
        <a:xfrm>
          <a:off x="16370300" y="13326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102388</xdr:rowOff>
    </xdr:from>
    <xdr:to>
      <xdr:col>23</xdr:col>
      <xdr:colOff>568325</xdr:colOff>
      <xdr:row>79</xdr:row>
      <xdr:rowOff>32538</xdr:rowOff>
    </xdr:to>
    <xdr:sp macro="" textlink="">
      <xdr:nvSpPr>
        <xdr:cNvPr id="624" name="フローチャート : 判断 623"/>
        <xdr:cNvSpPr/>
      </xdr:nvSpPr>
      <xdr:spPr>
        <a:xfrm>
          <a:off x="16268700" y="1347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25" name="直線コネクタ 624"/>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134068</xdr:rowOff>
    </xdr:from>
    <xdr:to>
      <xdr:col>22</xdr:col>
      <xdr:colOff>415925</xdr:colOff>
      <xdr:row>79</xdr:row>
      <xdr:rowOff>64218</xdr:rowOff>
    </xdr:to>
    <xdr:sp macro="" textlink="">
      <xdr:nvSpPr>
        <xdr:cNvPr id="626" name="フローチャート : 判断 625"/>
        <xdr:cNvSpPr/>
      </xdr:nvSpPr>
      <xdr:spPr>
        <a:xfrm>
          <a:off x="15430500" y="135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80745</xdr:rowOff>
    </xdr:from>
    <xdr:ext cx="469744" cy="259045"/>
    <xdr:sp macro="" textlink="">
      <xdr:nvSpPr>
        <xdr:cNvPr id="627" name="テキスト ボックス 626"/>
        <xdr:cNvSpPr txBox="1"/>
      </xdr:nvSpPr>
      <xdr:spPr>
        <a:xfrm>
          <a:off x="15246427" y="1328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28" name="直線コネクタ 627"/>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75718</xdr:rowOff>
    </xdr:from>
    <xdr:to>
      <xdr:col>21</xdr:col>
      <xdr:colOff>212725</xdr:colOff>
      <xdr:row>79</xdr:row>
      <xdr:rowOff>5868</xdr:rowOff>
    </xdr:to>
    <xdr:sp macro="" textlink="">
      <xdr:nvSpPr>
        <xdr:cNvPr id="629" name="フローチャート : 判断 628"/>
        <xdr:cNvSpPr/>
      </xdr:nvSpPr>
      <xdr:spPr>
        <a:xfrm>
          <a:off x="14541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22395</xdr:rowOff>
    </xdr:from>
    <xdr:ext cx="469744" cy="259045"/>
    <xdr:sp macro="" textlink="">
      <xdr:nvSpPr>
        <xdr:cNvPr id="630" name="テキスト ボックス 629"/>
        <xdr:cNvSpPr txBox="1"/>
      </xdr:nvSpPr>
      <xdr:spPr>
        <a:xfrm>
          <a:off x="14357427"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1" name="直線コネクタ 630"/>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57086</xdr:rowOff>
    </xdr:from>
    <xdr:to>
      <xdr:col>20</xdr:col>
      <xdr:colOff>9525</xdr:colOff>
      <xdr:row>78</xdr:row>
      <xdr:rowOff>158686</xdr:rowOff>
    </xdr:to>
    <xdr:sp macro="" textlink="">
      <xdr:nvSpPr>
        <xdr:cNvPr id="632" name="フローチャート : 判断 631"/>
        <xdr:cNvSpPr/>
      </xdr:nvSpPr>
      <xdr:spPr>
        <a:xfrm>
          <a:off x="13652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3763</xdr:rowOff>
    </xdr:from>
    <xdr:ext cx="469744" cy="259045"/>
    <xdr:sp macro="" textlink="">
      <xdr:nvSpPr>
        <xdr:cNvPr id="633" name="テキスト ボックス 632"/>
        <xdr:cNvSpPr txBox="1"/>
      </xdr:nvSpPr>
      <xdr:spPr>
        <a:xfrm>
          <a:off x="13468427"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4908</xdr:rowOff>
    </xdr:from>
    <xdr:to>
      <xdr:col>18</xdr:col>
      <xdr:colOff>492125</xdr:colOff>
      <xdr:row>78</xdr:row>
      <xdr:rowOff>106508</xdr:rowOff>
    </xdr:to>
    <xdr:sp macro="" textlink="">
      <xdr:nvSpPr>
        <xdr:cNvPr id="634" name="フローチャート : 判断 633"/>
        <xdr:cNvSpPr/>
      </xdr:nvSpPr>
      <xdr:spPr>
        <a:xfrm>
          <a:off x="12763500" y="1337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123035</xdr:rowOff>
    </xdr:from>
    <xdr:ext cx="469744" cy="259045"/>
    <xdr:sp macro="" textlink="">
      <xdr:nvSpPr>
        <xdr:cNvPr id="635" name="テキスト ボックス 634"/>
        <xdr:cNvSpPr txBox="1"/>
      </xdr:nvSpPr>
      <xdr:spPr>
        <a:xfrm>
          <a:off x="12579427" y="13153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1" name="円/楕円 640"/>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80814</xdr:rowOff>
    </xdr:from>
    <xdr:ext cx="249299" cy="259045"/>
    <xdr:sp macro="" textlink="">
      <xdr:nvSpPr>
        <xdr:cNvPr id="642" name="災害復旧費該当値テキスト"/>
        <xdr:cNvSpPr txBox="1"/>
      </xdr:nvSpPr>
      <xdr:spPr>
        <a:xfrm>
          <a:off x="16370300" y="134539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3" name="円/楕円 642"/>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4" name="テキスト ボックス 643"/>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45" name="円/楕円 644"/>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46" name="テキスト ボックス 645"/>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47" name="円/楕円 646"/>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48" name="テキスト ボックス 647"/>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49" name="円/楕円 648"/>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0" name="テキスト ボックス 649"/>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100944</xdr:rowOff>
    </xdr:from>
    <xdr:to>
      <xdr:col>23</xdr:col>
      <xdr:colOff>516889</xdr:colOff>
      <xdr:row>99</xdr:row>
      <xdr:rowOff>31283</xdr:rowOff>
    </xdr:to>
    <xdr:cxnSp macro="">
      <xdr:nvCxnSpPr>
        <xdr:cNvPr id="674" name="直線コネクタ 673"/>
        <xdr:cNvCxnSpPr/>
      </xdr:nvCxnSpPr>
      <xdr:spPr>
        <a:xfrm flipV="1">
          <a:off x="16317595" y="15531444"/>
          <a:ext cx="1269" cy="14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35110</xdr:rowOff>
    </xdr:from>
    <xdr:ext cx="469744" cy="259045"/>
    <xdr:sp macro="" textlink="">
      <xdr:nvSpPr>
        <xdr:cNvPr id="675" name="公債費最小値テキスト"/>
        <xdr:cNvSpPr txBox="1"/>
      </xdr:nvSpPr>
      <xdr:spPr>
        <a:xfrm>
          <a:off x="16370300" y="17008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99</xdr:row>
      <xdr:rowOff>31283</xdr:rowOff>
    </xdr:from>
    <xdr:to>
      <xdr:col>23</xdr:col>
      <xdr:colOff>606425</xdr:colOff>
      <xdr:row>99</xdr:row>
      <xdr:rowOff>31283</xdr:rowOff>
    </xdr:to>
    <xdr:cxnSp macro="">
      <xdr:nvCxnSpPr>
        <xdr:cNvPr id="676" name="直線コネクタ 675"/>
        <xdr:cNvCxnSpPr/>
      </xdr:nvCxnSpPr>
      <xdr:spPr>
        <a:xfrm>
          <a:off x="16230600" y="1700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47621</xdr:rowOff>
    </xdr:from>
    <xdr:ext cx="599010" cy="259045"/>
    <xdr:sp macro="" textlink="">
      <xdr:nvSpPr>
        <xdr:cNvPr id="677" name="公債費最大値テキスト"/>
        <xdr:cNvSpPr txBox="1"/>
      </xdr:nvSpPr>
      <xdr:spPr>
        <a:xfrm>
          <a:off x="16370300" y="1530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90</xdr:row>
      <xdr:rowOff>100944</xdr:rowOff>
    </xdr:from>
    <xdr:to>
      <xdr:col>23</xdr:col>
      <xdr:colOff>606425</xdr:colOff>
      <xdr:row>90</xdr:row>
      <xdr:rowOff>100944</xdr:rowOff>
    </xdr:to>
    <xdr:cxnSp macro="">
      <xdr:nvCxnSpPr>
        <xdr:cNvPr id="678" name="直線コネクタ 677"/>
        <xdr:cNvCxnSpPr/>
      </xdr:nvCxnSpPr>
      <xdr:spPr>
        <a:xfrm>
          <a:off x="16230600" y="15531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105860</xdr:rowOff>
    </xdr:from>
    <xdr:to>
      <xdr:col>23</xdr:col>
      <xdr:colOff>517525</xdr:colOff>
      <xdr:row>95</xdr:row>
      <xdr:rowOff>122845</xdr:rowOff>
    </xdr:to>
    <xdr:cxnSp macro="">
      <xdr:nvCxnSpPr>
        <xdr:cNvPr id="679" name="直線コネクタ 678"/>
        <xdr:cNvCxnSpPr/>
      </xdr:nvCxnSpPr>
      <xdr:spPr>
        <a:xfrm>
          <a:off x="15481300" y="16393610"/>
          <a:ext cx="838200" cy="1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82666</xdr:rowOff>
    </xdr:from>
    <xdr:ext cx="534377" cy="259045"/>
    <xdr:sp macro="" textlink="">
      <xdr:nvSpPr>
        <xdr:cNvPr id="680" name="公債費平均値テキスト"/>
        <xdr:cNvSpPr txBox="1"/>
      </xdr:nvSpPr>
      <xdr:spPr>
        <a:xfrm>
          <a:off x="16370300" y="16541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104239</xdr:rowOff>
    </xdr:from>
    <xdr:to>
      <xdr:col>23</xdr:col>
      <xdr:colOff>568325</xdr:colOff>
      <xdr:row>97</xdr:row>
      <xdr:rowOff>34389</xdr:rowOff>
    </xdr:to>
    <xdr:sp macro="" textlink="">
      <xdr:nvSpPr>
        <xdr:cNvPr id="681" name="フローチャート : 判断 680"/>
        <xdr:cNvSpPr/>
      </xdr:nvSpPr>
      <xdr:spPr>
        <a:xfrm>
          <a:off x="162687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105860</xdr:rowOff>
    </xdr:from>
    <xdr:to>
      <xdr:col>22</xdr:col>
      <xdr:colOff>365125</xdr:colOff>
      <xdr:row>95</xdr:row>
      <xdr:rowOff>122166</xdr:rowOff>
    </xdr:to>
    <xdr:cxnSp macro="">
      <xdr:nvCxnSpPr>
        <xdr:cNvPr id="682" name="直線コネクタ 681"/>
        <xdr:cNvCxnSpPr/>
      </xdr:nvCxnSpPr>
      <xdr:spPr>
        <a:xfrm flipV="1">
          <a:off x="14592300" y="16393610"/>
          <a:ext cx="889000" cy="1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57231</xdr:rowOff>
    </xdr:from>
    <xdr:to>
      <xdr:col>22</xdr:col>
      <xdr:colOff>415925</xdr:colOff>
      <xdr:row>96</xdr:row>
      <xdr:rowOff>158831</xdr:rowOff>
    </xdr:to>
    <xdr:sp macro="" textlink="">
      <xdr:nvSpPr>
        <xdr:cNvPr id="683" name="フローチャート : 判断 682"/>
        <xdr:cNvSpPr/>
      </xdr:nvSpPr>
      <xdr:spPr>
        <a:xfrm>
          <a:off x="15430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149958</xdr:rowOff>
    </xdr:from>
    <xdr:ext cx="534377" cy="259045"/>
    <xdr:sp macro="" textlink="">
      <xdr:nvSpPr>
        <xdr:cNvPr id="684" name="テキスト ボックス 683"/>
        <xdr:cNvSpPr txBox="1"/>
      </xdr:nvSpPr>
      <xdr:spPr>
        <a:xfrm>
          <a:off x="15214111" y="1660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59,156</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122166</xdr:rowOff>
    </xdr:from>
    <xdr:to>
      <xdr:col>21</xdr:col>
      <xdr:colOff>161925</xdr:colOff>
      <xdr:row>95</xdr:row>
      <xdr:rowOff>160107</xdr:rowOff>
    </xdr:to>
    <xdr:cxnSp macro="">
      <xdr:nvCxnSpPr>
        <xdr:cNvPr id="685" name="直線コネクタ 684"/>
        <xdr:cNvCxnSpPr/>
      </xdr:nvCxnSpPr>
      <xdr:spPr>
        <a:xfrm flipV="1">
          <a:off x="13703300" y="16409916"/>
          <a:ext cx="889000" cy="3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44369</xdr:rowOff>
    </xdr:from>
    <xdr:to>
      <xdr:col>21</xdr:col>
      <xdr:colOff>212725</xdr:colOff>
      <xdr:row>96</xdr:row>
      <xdr:rowOff>145969</xdr:rowOff>
    </xdr:to>
    <xdr:sp macro="" textlink="">
      <xdr:nvSpPr>
        <xdr:cNvPr id="686" name="フローチャート : 判断 685"/>
        <xdr:cNvSpPr/>
      </xdr:nvSpPr>
      <xdr:spPr>
        <a:xfrm>
          <a:off x="14541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137096</xdr:rowOff>
    </xdr:from>
    <xdr:ext cx="534377" cy="259045"/>
    <xdr:sp macro="" textlink="">
      <xdr:nvSpPr>
        <xdr:cNvPr id="687" name="テキスト ボックス 686"/>
        <xdr:cNvSpPr txBox="1"/>
      </xdr:nvSpPr>
      <xdr:spPr>
        <a:xfrm>
          <a:off x="14325111" y="1659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160107</xdr:rowOff>
    </xdr:from>
    <xdr:to>
      <xdr:col>19</xdr:col>
      <xdr:colOff>644525</xdr:colOff>
      <xdr:row>95</xdr:row>
      <xdr:rowOff>167415</xdr:rowOff>
    </xdr:to>
    <xdr:cxnSp macro="">
      <xdr:nvCxnSpPr>
        <xdr:cNvPr id="688" name="直線コネクタ 687"/>
        <xdr:cNvCxnSpPr/>
      </xdr:nvCxnSpPr>
      <xdr:spPr>
        <a:xfrm flipV="1">
          <a:off x="12814300" y="16447857"/>
          <a:ext cx="889000" cy="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41542</xdr:rowOff>
    </xdr:from>
    <xdr:to>
      <xdr:col>20</xdr:col>
      <xdr:colOff>9525</xdr:colOff>
      <xdr:row>96</xdr:row>
      <xdr:rowOff>143142</xdr:rowOff>
    </xdr:to>
    <xdr:sp macro="" textlink="">
      <xdr:nvSpPr>
        <xdr:cNvPr id="689" name="フローチャート : 判断 688"/>
        <xdr:cNvSpPr/>
      </xdr:nvSpPr>
      <xdr:spPr>
        <a:xfrm>
          <a:off x="13652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134269</xdr:rowOff>
    </xdr:from>
    <xdr:ext cx="534377" cy="259045"/>
    <xdr:sp macro="" textlink="">
      <xdr:nvSpPr>
        <xdr:cNvPr id="690" name="テキスト ボックス 689"/>
        <xdr:cNvSpPr txBox="1"/>
      </xdr:nvSpPr>
      <xdr:spPr>
        <a:xfrm>
          <a:off x="13436111" y="1659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42227</xdr:rowOff>
    </xdr:from>
    <xdr:to>
      <xdr:col>18</xdr:col>
      <xdr:colOff>492125</xdr:colOff>
      <xdr:row>96</xdr:row>
      <xdr:rowOff>143827</xdr:rowOff>
    </xdr:to>
    <xdr:sp macro="" textlink="">
      <xdr:nvSpPr>
        <xdr:cNvPr id="691" name="フローチャート : 判断 690"/>
        <xdr:cNvSpPr/>
      </xdr:nvSpPr>
      <xdr:spPr>
        <a:xfrm>
          <a:off x="12763500" y="1650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134954</xdr:rowOff>
    </xdr:from>
    <xdr:ext cx="534377" cy="259045"/>
    <xdr:sp macro="" textlink="">
      <xdr:nvSpPr>
        <xdr:cNvPr id="692" name="テキスト ボックス 691"/>
        <xdr:cNvSpPr txBox="1"/>
      </xdr:nvSpPr>
      <xdr:spPr>
        <a:xfrm>
          <a:off x="12547111" y="1659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72045</xdr:rowOff>
    </xdr:from>
    <xdr:to>
      <xdr:col>23</xdr:col>
      <xdr:colOff>568325</xdr:colOff>
      <xdr:row>96</xdr:row>
      <xdr:rowOff>2195</xdr:rowOff>
    </xdr:to>
    <xdr:sp macro="" textlink="">
      <xdr:nvSpPr>
        <xdr:cNvPr id="698" name="円/楕円 697"/>
        <xdr:cNvSpPr/>
      </xdr:nvSpPr>
      <xdr:spPr>
        <a:xfrm>
          <a:off x="16268700" y="1635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94922</xdr:rowOff>
    </xdr:from>
    <xdr:ext cx="534377" cy="259045"/>
    <xdr:sp macro="" textlink="">
      <xdr:nvSpPr>
        <xdr:cNvPr id="699" name="公債費該当値テキスト"/>
        <xdr:cNvSpPr txBox="1"/>
      </xdr:nvSpPr>
      <xdr:spPr>
        <a:xfrm>
          <a:off x="16370300" y="1621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79,712</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55060</xdr:rowOff>
    </xdr:from>
    <xdr:to>
      <xdr:col>22</xdr:col>
      <xdr:colOff>415925</xdr:colOff>
      <xdr:row>95</xdr:row>
      <xdr:rowOff>156660</xdr:rowOff>
    </xdr:to>
    <xdr:sp macro="" textlink="">
      <xdr:nvSpPr>
        <xdr:cNvPr id="700" name="円/楕円 699"/>
        <xdr:cNvSpPr/>
      </xdr:nvSpPr>
      <xdr:spPr>
        <a:xfrm>
          <a:off x="15430500" y="1634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1737</xdr:rowOff>
    </xdr:from>
    <xdr:ext cx="534377" cy="259045"/>
    <xdr:sp macro="" textlink="">
      <xdr:nvSpPr>
        <xdr:cNvPr id="701" name="テキスト ボックス 700"/>
        <xdr:cNvSpPr txBox="1"/>
      </xdr:nvSpPr>
      <xdr:spPr>
        <a:xfrm>
          <a:off x="15214111" y="1611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81,941</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71366</xdr:rowOff>
    </xdr:from>
    <xdr:to>
      <xdr:col>21</xdr:col>
      <xdr:colOff>212725</xdr:colOff>
      <xdr:row>96</xdr:row>
      <xdr:rowOff>1516</xdr:rowOff>
    </xdr:to>
    <xdr:sp macro="" textlink="">
      <xdr:nvSpPr>
        <xdr:cNvPr id="702" name="円/楕円 701"/>
        <xdr:cNvSpPr/>
      </xdr:nvSpPr>
      <xdr:spPr>
        <a:xfrm>
          <a:off x="14541500" y="1635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18043</xdr:rowOff>
    </xdr:from>
    <xdr:ext cx="534377" cy="259045"/>
    <xdr:sp macro="" textlink="">
      <xdr:nvSpPr>
        <xdr:cNvPr id="703" name="テキスト ボックス 702"/>
        <xdr:cNvSpPr txBox="1"/>
      </xdr:nvSpPr>
      <xdr:spPr>
        <a:xfrm>
          <a:off x="14325111" y="1613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79,801</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109307</xdr:rowOff>
    </xdr:from>
    <xdr:to>
      <xdr:col>20</xdr:col>
      <xdr:colOff>9525</xdr:colOff>
      <xdr:row>96</xdr:row>
      <xdr:rowOff>39457</xdr:rowOff>
    </xdr:to>
    <xdr:sp macro="" textlink="">
      <xdr:nvSpPr>
        <xdr:cNvPr id="704" name="円/楕円 703"/>
        <xdr:cNvSpPr/>
      </xdr:nvSpPr>
      <xdr:spPr>
        <a:xfrm>
          <a:off x="13652500" y="1639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55984</xdr:rowOff>
    </xdr:from>
    <xdr:ext cx="534377" cy="259045"/>
    <xdr:sp macro="" textlink="">
      <xdr:nvSpPr>
        <xdr:cNvPr id="705" name="テキスト ボックス 704"/>
        <xdr:cNvSpPr txBox="1"/>
      </xdr:nvSpPr>
      <xdr:spPr>
        <a:xfrm>
          <a:off x="13436111" y="1617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74,822</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116615</xdr:rowOff>
    </xdr:from>
    <xdr:to>
      <xdr:col>18</xdr:col>
      <xdr:colOff>492125</xdr:colOff>
      <xdr:row>96</xdr:row>
      <xdr:rowOff>46765</xdr:rowOff>
    </xdr:to>
    <xdr:sp macro="" textlink="">
      <xdr:nvSpPr>
        <xdr:cNvPr id="706" name="円/楕円 705"/>
        <xdr:cNvSpPr/>
      </xdr:nvSpPr>
      <xdr:spPr>
        <a:xfrm>
          <a:off x="12763500" y="1640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63292</xdr:rowOff>
    </xdr:from>
    <xdr:ext cx="534377" cy="259045"/>
    <xdr:sp macro="" textlink="">
      <xdr:nvSpPr>
        <xdr:cNvPr id="707" name="テキスト ボックス 706"/>
        <xdr:cNvSpPr txBox="1"/>
      </xdr:nvSpPr>
      <xdr:spPr>
        <a:xfrm>
          <a:off x="12547111" y="1617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73,863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18" name="直線コネクタ 71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19" name="テキスト ボックス 71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0" name="直線コネクタ 71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21" name="テキスト ボックス 72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2" name="直線コネクタ 72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23" name="テキスト ボックス 72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4" name="直線コネクタ 72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25" name="テキスト ボックス 72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26" name="直線コネクタ 72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27" name="テキスト ボックス 72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28" name="直線コネクタ 72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29" name="テキスト ボックス 72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55118</xdr:rowOff>
    </xdr:from>
    <xdr:to>
      <xdr:col>32</xdr:col>
      <xdr:colOff>186689</xdr:colOff>
      <xdr:row>39</xdr:row>
      <xdr:rowOff>98878</xdr:rowOff>
    </xdr:to>
    <xdr:cxnSp macro="">
      <xdr:nvCxnSpPr>
        <xdr:cNvPr id="733" name="直線コネクタ 732"/>
        <xdr:cNvCxnSpPr/>
      </xdr:nvCxnSpPr>
      <xdr:spPr>
        <a:xfrm flipV="1">
          <a:off x="22159595" y="5370068"/>
          <a:ext cx="1269" cy="1415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108765</xdr:rowOff>
    </xdr:from>
    <xdr:ext cx="249299" cy="259045"/>
    <xdr:sp macro="" textlink="">
      <xdr:nvSpPr>
        <xdr:cNvPr id="734" name="諸支出金最小値テキスト"/>
        <xdr:cNvSpPr txBox="1"/>
      </xdr:nvSpPr>
      <xdr:spPr>
        <a:xfrm>
          <a:off x="22212300" y="6795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5" name="直線コネクタ 73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1795</xdr:rowOff>
    </xdr:from>
    <xdr:ext cx="469744" cy="259045"/>
    <xdr:sp macro="" textlink="">
      <xdr:nvSpPr>
        <xdr:cNvPr id="736" name="諸支出金最大値テキスト"/>
        <xdr:cNvSpPr txBox="1"/>
      </xdr:nvSpPr>
      <xdr:spPr>
        <a:xfrm>
          <a:off x="22212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4,334</a:t>
          </a:r>
          <a:endParaRPr kumimoji="1" lang="ja-JP" altLang="en-US" sz="1000" b="1">
            <a:latin typeface="ＭＳ Ｐゴシック"/>
          </a:endParaRPr>
        </a:p>
      </xdr:txBody>
    </xdr:sp>
    <xdr:clientData/>
  </xdr:oneCellAnchor>
  <xdr:twoCellAnchor>
    <xdr:from>
      <xdr:col>32</xdr:col>
      <xdr:colOff>98425</xdr:colOff>
      <xdr:row>31</xdr:row>
      <xdr:rowOff>55118</xdr:rowOff>
    </xdr:from>
    <xdr:to>
      <xdr:col>32</xdr:col>
      <xdr:colOff>276225</xdr:colOff>
      <xdr:row>31</xdr:row>
      <xdr:rowOff>55118</xdr:rowOff>
    </xdr:to>
    <xdr:cxnSp macro="">
      <xdr:nvCxnSpPr>
        <xdr:cNvPr id="737" name="直線コネクタ 736"/>
        <xdr:cNvCxnSpPr/>
      </xdr:nvCxnSpPr>
      <xdr:spPr>
        <a:xfrm>
          <a:off x="22072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38" name="直線コネクタ 73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26216</xdr:rowOff>
    </xdr:from>
    <xdr:ext cx="378565" cy="259045"/>
    <xdr:sp macro="" textlink="">
      <xdr:nvSpPr>
        <xdr:cNvPr id="739" name="諸支出金平均値テキスト"/>
        <xdr:cNvSpPr txBox="1"/>
      </xdr:nvSpPr>
      <xdr:spPr>
        <a:xfrm>
          <a:off x="22212300" y="65413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3339</xdr:rowOff>
    </xdr:from>
    <xdr:to>
      <xdr:col>32</xdr:col>
      <xdr:colOff>238125</xdr:colOff>
      <xdr:row>39</xdr:row>
      <xdr:rowOff>104939</xdr:rowOff>
    </xdr:to>
    <xdr:sp macro="" textlink="">
      <xdr:nvSpPr>
        <xdr:cNvPr id="740" name="フローチャート : 判断 739"/>
        <xdr:cNvSpPr/>
      </xdr:nvSpPr>
      <xdr:spPr>
        <a:xfrm>
          <a:off x="221107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1" name="直線コネクタ 74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66366</xdr:rowOff>
    </xdr:from>
    <xdr:to>
      <xdr:col>31</xdr:col>
      <xdr:colOff>85725</xdr:colOff>
      <xdr:row>38</xdr:row>
      <xdr:rowOff>167966</xdr:rowOff>
    </xdr:to>
    <xdr:sp macro="" textlink="">
      <xdr:nvSpPr>
        <xdr:cNvPr id="742" name="フローチャート : 判断 741"/>
        <xdr:cNvSpPr/>
      </xdr:nvSpPr>
      <xdr:spPr>
        <a:xfrm>
          <a:off x="21272500" y="658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13043</xdr:rowOff>
    </xdr:from>
    <xdr:ext cx="378565" cy="259045"/>
    <xdr:sp macro="" textlink="">
      <xdr:nvSpPr>
        <xdr:cNvPr id="743" name="テキスト ボックス 742"/>
        <xdr:cNvSpPr txBox="1"/>
      </xdr:nvSpPr>
      <xdr:spPr>
        <a:xfrm>
          <a:off x="21134017" y="6356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4" name="直線コネクタ 74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157807</xdr:rowOff>
    </xdr:from>
    <xdr:to>
      <xdr:col>29</xdr:col>
      <xdr:colOff>568325</xdr:colOff>
      <xdr:row>39</xdr:row>
      <xdr:rowOff>87957</xdr:rowOff>
    </xdr:to>
    <xdr:sp macro="" textlink="">
      <xdr:nvSpPr>
        <xdr:cNvPr id="745" name="フローチャート : 判断 744"/>
        <xdr:cNvSpPr/>
      </xdr:nvSpPr>
      <xdr:spPr>
        <a:xfrm>
          <a:off x="20383500" y="66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104484</xdr:rowOff>
    </xdr:from>
    <xdr:ext cx="378565" cy="259045"/>
    <xdr:sp macro="" textlink="">
      <xdr:nvSpPr>
        <xdr:cNvPr id="746" name="テキスト ボックス 745"/>
        <xdr:cNvSpPr txBox="1"/>
      </xdr:nvSpPr>
      <xdr:spPr>
        <a:xfrm>
          <a:off x="20245017" y="6448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47" name="直線コネクタ 74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137233</xdr:rowOff>
    </xdr:from>
    <xdr:to>
      <xdr:col>28</xdr:col>
      <xdr:colOff>365125</xdr:colOff>
      <xdr:row>37</xdr:row>
      <xdr:rowOff>67383</xdr:rowOff>
    </xdr:to>
    <xdr:sp macro="" textlink="">
      <xdr:nvSpPr>
        <xdr:cNvPr id="748" name="フローチャート : 判断 747"/>
        <xdr:cNvSpPr/>
      </xdr:nvSpPr>
      <xdr:spPr>
        <a:xfrm>
          <a:off x="19494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83910</xdr:rowOff>
    </xdr:from>
    <xdr:ext cx="469744" cy="259045"/>
    <xdr:sp macro="" textlink="">
      <xdr:nvSpPr>
        <xdr:cNvPr id="749" name="テキスト ボックス 748"/>
        <xdr:cNvSpPr txBox="1"/>
      </xdr:nvSpPr>
      <xdr:spPr>
        <a:xfrm>
          <a:off x="19310427" y="608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132334</xdr:rowOff>
    </xdr:from>
    <xdr:to>
      <xdr:col>27</xdr:col>
      <xdr:colOff>161925</xdr:colOff>
      <xdr:row>37</xdr:row>
      <xdr:rowOff>62484</xdr:rowOff>
    </xdr:to>
    <xdr:sp macro="" textlink="">
      <xdr:nvSpPr>
        <xdr:cNvPr id="750" name="フローチャート : 判断 749"/>
        <xdr:cNvSpPr/>
      </xdr:nvSpPr>
      <xdr:spPr>
        <a:xfrm>
          <a:off x="18605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79011</xdr:rowOff>
    </xdr:from>
    <xdr:ext cx="469744" cy="259045"/>
    <xdr:sp macro="" textlink="">
      <xdr:nvSpPr>
        <xdr:cNvPr id="751" name="テキスト ボックス 750"/>
        <xdr:cNvSpPr txBox="1"/>
      </xdr:nvSpPr>
      <xdr:spPr>
        <a:xfrm>
          <a:off x="18421427" y="607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57" name="円/楕円 75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153215</xdr:rowOff>
    </xdr:from>
    <xdr:ext cx="249299" cy="259045"/>
    <xdr:sp macro="" textlink="">
      <xdr:nvSpPr>
        <xdr:cNvPr id="758" name="諸支出金該当値テキスト"/>
        <xdr:cNvSpPr txBox="1"/>
      </xdr:nvSpPr>
      <xdr:spPr>
        <a:xfrm>
          <a:off x="22212300" y="6668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59" name="円/楕円 75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0" name="テキスト ボックス 759"/>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1" name="円/楕円 76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2" name="テキスト ボックス 76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3" name="円/楕円 76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4" name="テキスト ボックス 763"/>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5" name="円/楕円 76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66" name="テキスト ボックス 765"/>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0" name="テキスト ボックス 779"/>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2" name="テキスト ボックス 781"/>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4" name="テキスト ボックス 783"/>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6" name="テキスト ボックス 785"/>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8" name="テキスト ボックス 787"/>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0" name="直線コネクタ 789"/>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1"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3"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4" name="直線コネクタ 79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5" name="直線コネクタ 79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6"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7" name="フローチャート : 判断 796"/>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98" name="直線コネクタ 79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799" name="フローチャート : 判断 798"/>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0" name="テキスト ボックス 799"/>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1" name="直線コネクタ 80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50</xdr:row>
      <xdr:rowOff>50800</xdr:rowOff>
    </xdr:from>
    <xdr:to>
      <xdr:col>29</xdr:col>
      <xdr:colOff>568325</xdr:colOff>
      <xdr:row>50</xdr:row>
      <xdr:rowOff>152400</xdr:rowOff>
    </xdr:to>
    <xdr:sp macro="" textlink="">
      <xdr:nvSpPr>
        <xdr:cNvPr id="802" name="フローチャート : 判断 801"/>
        <xdr:cNvSpPr/>
      </xdr:nvSpPr>
      <xdr:spPr>
        <a:xfrm>
          <a:off x="20383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48</xdr:row>
      <xdr:rowOff>168927</xdr:rowOff>
    </xdr:from>
    <xdr:ext cx="313932" cy="259045"/>
    <xdr:sp macro="" textlink="">
      <xdr:nvSpPr>
        <xdr:cNvPr id="803" name="テキスト ボックス 802"/>
        <xdr:cNvSpPr txBox="1"/>
      </xdr:nvSpPr>
      <xdr:spPr>
        <a:xfrm>
          <a:off x="20277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4" name="直線コネクタ 80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5" name="フローチャート : 判断 804"/>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6" name="テキスト ボックス 805"/>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7" name="フローチャート : 判断 806"/>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8" name="テキスト ボックス 807"/>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4" name="円/楕円 81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5"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6" name="円/楕円 81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17" name="テキスト ボックス 816"/>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18" name="円/楕円 81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9" name="テキスト ボックス 818"/>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0" name="円/楕円 81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1" name="テキスト ボックス 820"/>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2" name="円/楕円 82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3" name="テキスト ボックス 822"/>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当町の人口は</a:t>
          </a:r>
          <a:r>
            <a:rPr lang="en-US" altLang="ja-JP" sz="1100" b="0" i="0" baseline="0">
              <a:solidFill>
                <a:schemeClr val="dk1"/>
              </a:solidFill>
              <a:effectLst/>
              <a:latin typeface="+mn-lt"/>
              <a:ea typeface="+mn-ea"/>
              <a:cs typeface="+mn-cs"/>
            </a:rPr>
            <a:t>12,000</a:t>
          </a:r>
          <a:r>
            <a:rPr lang="ja-JP" altLang="ja-JP" sz="1100" b="0" i="0" baseline="0">
              <a:solidFill>
                <a:schemeClr val="dk1"/>
              </a:solidFill>
              <a:effectLst/>
              <a:latin typeface="+mn-lt"/>
              <a:ea typeface="+mn-ea"/>
              <a:cs typeface="+mn-cs"/>
            </a:rPr>
            <a:t>人ほどであるが、年間を通じて</a:t>
          </a:r>
          <a:r>
            <a:rPr lang="en-US" altLang="ja-JP" sz="1100" b="0" i="0" baseline="0">
              <a:solidFill>
                <a:schemeClr val="dk1"/>
              </a:solidFill>
              <a:effectLst/>
              <a:latin typeface="+mn-lt"/>
              <a:ea typeface="+mn-ea"/>
              <a:cs typeface="+mn-cs"/>
            </a:rPr>
            <a:t>2,000</a:t>
          </a:r>
          <a:r>
            <a:rPr lang="ja-JP" altLang="ja-JP" sz="1100" b="0" i="0" baseline="0">
              <a:solidFill>
                <a:schemeClr val="dk1"/>
              </a:solidFill>
              <a:effectLst/>
              <a:latin typeface="+mn-lt"/>
              <a:ea typeface="+mn-ea"/>
              <a:cs typeface="+mn-cs"/>
            </a:rPr>
            <a:t>万人もの観光客が訪れる</a:t>
          </a:r>
          <a:r>
            <a:rPr lang="ja-JP" altLang="en-US" sz="1100" b="0" i="0" baseline="0">
              <a:solidFill>
                <a:schemeClr val="dk1"/>
              </a:solidFill>
              <a:effectLst/>
              <a:latin typeface="+mn-lt"/>
              <a:ea typeface="+mn-ea"/>
              <a:cs typeface="+mn-cs"/>
            </a:rPr>
            <a:t>首都圏でも</a:t>
          </a:r>
          <a:r>
            <a:rPr lang="ja-JP" altLang="ja-JP" sz="1100" b="0" i="0" baseline="0">
              <a:solidFill>
                <a:schemeClr val="dk1"/>
              </a:solidFill>
              <a:effectLst/>
              <a:latin typeface="+mn-lt"/>
              <a:ea typeface="+mn-ea"/>
              <a:cs typeface="+mn-cs"/>
            </a:rPr>
            <a:t>有数の観光地であり、観光客へ対応するために人口を大きく上回る処理能力を有したごみ処理施設、下水道施設の維持管理や消防力の</a:t>
          </a:r>
          <a:r>
            <a:rPr lang="ja-JP" altLang="en-US" sz="1100" b="0" i="0" baseline="0">
              <a:solidFill>
                <a:schemeClr val="dk1"/>
              </a:solidFill>
              <a:effectLst/>
              <a:latin typeface="+mn-lt"/>
              <a:ea typeface="+mn-ea"/>
              <a:cs typeface="+mn-cs"/>
            </a:rPr>
            <a:t>強化</a:t>
          </a:r>
          <a:r>
            <a:rPr lang="ja-JP" altLang="ja-JP" sz="1100" b="0" i="0" baseline="0">
              <a:solidFill>
                <a:schemeClr val="dk1"/>
              </a:solidFill>
              <a:effectLst/>
              <a:latin typeface="+mn-lt"/>
              <a:ea typeface="+mn-ea"/>
              <a:cs typeface="+mn-cs"/>
            </a:rPr>
            <a:t>が必要不可欠となっている。そのため、住民一人当たりのコストは類似団体と比べて非常に高くなっている。その中でも、消防費や衛生費が特に高い数値となっている。</a:t>
          </a:r>
          <a:endParaRPr lang="ja-JP" altLang="ja-JP" sz="1400">
            <a:effectLst/>
          </a:endParaRPr>
        </a:p>
        <a:p>
          <a:pPr rtl="0"/>
          <a:r>
            <a:rPr lang="ja-JP" altLang="ja-JP" sz="1100" b="0" i="0" baseline="0">
              <a:solidFill>
                <a:schemeClr val="dk1"/>
              </a:solidFill>
              <a:effectLst/>
              <a:latin typeface="+mn-lt"/>
              <a:ea typeface="+mn-ea"/>
              <a:cs typeface="+mn-cs"/>
            </a:rPr>
            <a:t>　</a:t>
          </a:r>
          <a:r>
            <a:rPr lang="en-US" altLang="ja-JP" sz="1100" b="0" i="0" baseline="0">
              <a:solidFill>
                <a:sysClr val="windowText" lastClr="000000"/>
              </a:solidFill>
              <a:effectLst/>
              <a:latin typeface="+mn-lt"/>
              <a:ea typeface="+mn-ea"/>
              <a:cs typeface="+mn-cs"/>
            </a:rPr>
            <a:t>28</a:t>
          </a:r>
          <a:r>
            <a:rPr lang="ja-JP" altLang="ja-JP" sz="1100" b="0" i="0" baseline="0">
              <a:solidFill>
                <a:sysClr val="windowText" lastClr="000000"/>
              </a:solidFill>
              <a:effectLst/>
              <a:latin typeface="+mn-lt"/>
              <a:ea typeface="+mn-ea"/>
              <a:cs typeface="+mn-cs"/>
            </a:rPr>
            <a:t>年度は、特に</a:t>
          </a:r>
          <a:r>
            <a:rPr lang="ja-JP" altLang="en-US" sz="1100" b="0" i="0" baseline="0">
              <a:solidFill>
                <a:sysClr val="windowText" lastClr="000000"/>
              </a:solidFill>
              <a:effectLst/>
              <a:latin typeface="+mn-lt"/>
              <a:ea typeface="+mn-ea"/>
              <a:cs typeface="+mn-cs"/>
            </a:rPr>
            <a:t>総務費</a:t>
          </a:r>
          <a:r>
            <a:rPr lang="ja-JP" altLang="ja-JP" sz="1100" b="0" i="0" baseline="0">
              <a:solidFill>
                <a:sysClr val="windowText" lastClr="000000"/>
              </a:solidFill>
              <a:effectLst/>
              <a:latin typeface="+mn-lt"/>
              <a:ea typeface="+mn-ea"/>
              <a:cs typeface="+mn-cs"/>
            </a:rPr>
            <a:t>と民生費が大幅増となった。総務費については、</a:t>
          </a:r>
          <a:r>
            <a:rPr lang="ja-JP" altLang="en-US" sz="1100" b="0" i="0" baseline="0">
              <a:solidFill>
                <a:sysClr val="windowText" lastClr="000000"/>
              </a:solidFill>
              <a:effectLst/>
              <a:latin typeface="+mn-lt"/>
              <a:ea typeface="+mn-ea"/>
              <a:cs typeface="+mn-cs"/>
            </a:rPr>
            <a:t>財政調整基金積立金の大幅増によるものである</a:t>
          </a:r>
          <a:r>
            <a:rPr lang="ja-JP" altLang="ja-JP" sz="1100" b="0" i="0" baseline="0">
              <a:solidFill>
                <a:sysClr val="windowText" lastClr="000000"/>
              </a:solidFill>
              <a:effectLst/>
              <a:latin typeface="+mn-lt"/>
              <a:ea typeface="+mn-ea"/>
              <a:cs typeface="+mn-cs"/>
            </a:rPr>
            <a:t>。民生費は</a:t>
          </a:r>
          <a:r>
            <a:rPr lang="ja-JP" altLang="en-US" sz="1100" b="0" i="0" baseline="0">
              <a:solidFill>
                <a:sysClr val="windowText" lastClr="000000"/>
              </a:solidFill>
              <a:effectLst/>
              <a:latin typeface="+mn-lt"/>
              <a:ea typeface="+mn-ea"/>
              <a:cs typeface="+mn-cs"/>
            </a:rPr>
            <a:t>社会福祉費において、国民健康保険特別会計繰出金</a:t>
          </a:r>
          <a:r>
            <a:rPr lang="ja-JP" altLang="ja-JP" sz="1100" b="0" i="0" baseline="0">
              <a:solidFill>
                <a:sysClr val="windowText" lastClr="000000"/>
              </a:solidFill>
              <a:effectLst/>
              <a:latin typeface="+mn-lt"/>
              <a:ea typeface="+mn-ea"/>
              <a:cs typeface="+mn-cs"/>
            </a:rPr>
            <a:t>が</a:t>
          </a:r>
          <a:r>
            <a:rPr lang="ja-JP" altLang="en-US" sz="1100" b="0" i="0" baseline="0">
              <a:solidFill>
                <a:sysClr val="windowText" lastClr="000000"/>
              </a:solidFill>
              <a:effectLst/>
              <a:latin typeface="+mn-lt"/>
              <a:ea typeface="+mn-ea"/>
              <a:cs typeface="+mn-cs"/>
            </a:rPr>
            <a:t>大幅減となったものの、児童福祉費における宮城野保育園建設事業で大幅増となったため</a:t>
          </a:r>
          <a:r>
            <a:rPr lang="ja-JP" altLang="ja-JP" sz="1100" b="0" i="0" baseline="0">
              <a:solidFill>
                <a:sysClr val="windowText" lastClr="000000"/>
              </a:solidFill>
              <a:effectLst/>
              <a:latin typeface="+mn-lt"/>
              <a:ea typeface="+mn-ea"/>
              <a:cs typeface="+mn-cs"/>
            </a:rPr>
            <a:t>、全体として大幅増となっている。</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神奈川県箱根町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実質収支額について</a:t>
          </a:r>
          <a:r>
            <a:rPr lang="en-US" altLang="ja-JP" sz="1000" b="0" i="0" baseline="0">
              <a:solidFill>
                <a:schemeClr val="dk1"/>
              </a:solidFill>
              <a:effectLst/>
              <a:latin typeface="+mn-lt"/>
              <a:ea typeface="+mn-ea"/>
              <a:cs typeface="+mn-cs"/>
            </a:rPr>
            <a:t>24</a:t>
          </a:r>
          <a:r>
            <a:rPr lang="ja-JP" altLang="ja-JP" sz="1000" b="0" i="0" baseline="0">
              <a:solidFill>
                <a:schemeClr val="dk1"/>
              </a:solidFill>
              <a:effectLst/>
              <a:latin typeface="+mn-lt"/>
              <a:ea typeface="+mn-ea"/>
              <a:cs typeface="+mn-cs"/>
            </a:rPr>
            <a:t>～</a:t>
          </a:r>
          <a:r>
            <a:rPr lang="en-US" altLang="ja-JP" sz="1000" b="0" i="0" baseline="0">
              <a:solidFill>
                <a:schemeClr val="dk1"/>
              </a:solidFill>
              <a:effectLst/>
              <a:latin typeface="+mn-lt"/>
              <a:ea typeface="+mn-ea"/>
              <a:cs typeface="+mn-cs"/>
            </a:rPr>
            <a:t>28</a:t>
          </a:r>
          <a:r>
            <a:rPr lang="ja-JP" altLang="ja-JP" sz="1000" b="0" i="0" baseline="0">
              <a:solidFill>
                <a:schemeClr val="dk1"/>
              </a:solidFill>
              <a:effectLst/>
              <a:latin typeface="+mn-lt"/>
              <a:ea typeface="+mn-ea"/>
              <a:cs typeface="+mn-cs"/>
            </a:rPr>
            <a:t>年度は</a:t>
          </a:r>
          <a:r>
            <a:rPr lang="en-US" altLang="ja-JP" sz="1000" b="0" i="0" baseline="0">
              <a:solidFill>
                <a:schemeClr val="dk1"/>
              </a:solidFill>
              <a:effectLst/>
              <a:latin typeface="+mn-lt"/>
              <a:ea typeface="+mn-ea"/>
              <a:cs typeface="+mn-cs"/>
            </a:rPr>
            <a:t>3.3</a:t>
          </a:r>
          <a:r>
            <a:rPr lang="ja-JP" altLang="ja-JP" sz="1000" b="0" i="0" baseline="0">
              <a:solidFill>
                <a:schemeClr val="dk1"/>
              </a:solidFill>
              <a:effectLst/>
              <a:latin typeface="+mn-lt"/>
              <a:ea typeface="+mn-ea"/>
              <a:cs typeface="+mn-cs"/>
            </a:rPr>
            <a:t>％～</a:t>
          </a:r>
          <a:r>
            <a:rPr lang="en-US" altLang="ja-JP" sz="1000" b="0" i="0" baseline="0">
              <a:solidFill>
                <a:schemeClr val="dk1"/>
              </a:solidFill>
              <a:effectLst/>
              <a:latin typeface="+mn-lt"/>
              <a:ea typeface="+mn-ea"/>
              <a:cs typeface="+mn-cs"/>
            </a:rPr>
            <a:t>7.9%</a:t>
          </a:r>
          <a:r>
            <a:rPr lang="ja-JP" altLang="ja-JP" sz="1000" b="0" i="0" baseline="0">
              <a:solidFill>
                <a:schemeClr val="dk1"/>
              </a:solidFill>
              <a:effectLst/>
              <a:latin typeface="+mn-lt"/>
              <a:ea typeface="+mn-ea"/>
              <a:cs typeface="+mn-cs"/>
            </a:rPr>
            <a:t>を確保している。</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　</a:t>
          </a:r>
          <a:r>
            <a:rPr lang="ja-JP" altLang="ja-JP" sz="1000" b="0" i="0" baseline="0">
              <a:solidFill>
                <a:sysClr val="windowText" lastClr="000000"/>
              </a:solidFill>
              <a:effectLst/>
              <a:latin typeface="+mn-lt"/>
              <a:ea typeface="+mn-ea"/>
              <a:cs typeface="+mn-cs"/>
            </a:rPr>
            <a:t>平成</a:t>
          </a:r>
          <a:r>
            <a:rPr lang="en-US" altLang="ja-JP" sz="1000" b="0" i="0" baseline="0">
              <a:solidFill>
                <a:sysClr val="windowText" lastClr="000000"/>
              </a:solidFill>
              <a:effectLst/>
              <a:latin typeface="+mn-lt"/>
              <a:ea typeface="+mn-ea"/>
              <a:cs typeface="+mn-cs"/>
            </a:rPr>
            <a:t>28</a:t>
          </a:r>
          <a:r>
            <a:rPr lang="ja-JP" altLang="ja-JP" sz="1000" b="0" i="0" baseline="0">
              <a:solidFill>
                <a:sysClr val="windowText" lastClr="000000"/>
              </a:solidFill>
              <a:effectLst/>
              <a:latin typeface="+mn-lt"/>
              <a:ea typeface="+mn-ea"/>
              <a:cs typeface="+mn-cs"/>
            </a:rPr>
            <a:t>年度において、歳入は、</a:t>
          </a:r>
          <a:r>
            <a:rPr lang="ja-JP" altLang="en-US" sz="1000" b="0" i="0" baseline="0">
              <a:solidFill>
                <a:sysClr val="windowText" lastClr="000000"/>
              </a:solidFill>
              <a:effectLst/>
              <a:latin typeface="+mn-lt"/>
              <a:ea typeface="+mn-ea"/>
              <a:cs typeface="+mn-cs"/>
            </a:rPr>
            <a:t>平成</a:t>
          </a:r>
          <a:r>
            <a:rPr lang="en-US" altLang="ja-JP" sz="1000" b="0" i="0" baseline="0">
              <a:solidFill>
                <a:sysClr val="windowText" lastClr="000000"/>
              </a:solidFill>
              <a:effectLst/>
              <a:latin typeface="+mn-lt"/>
              <a:ea typeface="+mn-ea"/>
              <a:cs typeface="+mn-cs"/>
            </a:rPr>
            <a:t>27</a:t>
          </a:r>
          <a:r>
            <a:rPr lang="ja-JP" altLang="en-US" sz="1000" b="0" i="0" baseline="0">
              <a:solidFill>
                <a:sysClr val="windowText" lastClr="000000"/>
              </a:solidFill>
              <a:effectLst/>
              <a:latin typeface="+mn-lt"/>
              <a:ea typeface="+mn-ea"/>
              <a:cs typeface="+mn-cs"/>
            </a:rPr>
            <a:t>年度の大涌谷の火山活動により、町民税が大幅減となったが、固定資産税は超過課税により大幅増となった。また、ふ</a:t>
          </a:r>
          <a:r>
            <a:rPr lang="ja-JP" altLang="ja-JP" sz="1000" b="0" i="0" baseline="0">
              <a:solidFill>
                <a:sysClr val="windowText" lastClr="000000"/>
              </a:solidFill>
              <a:effectLst/>
              <a:latin typeface="+mn-lt"/>
              <a:ea typeface="+mn-ea"/>
              <a:cs typeface="+mn-cs"/>
            </a:rPr>
            <a:t>るさと納税寄付金</a:t>
          </a:r>
          <a:r>
            <a:rPr lang="ja-JP" altLang="en-US" sz="1000" b="0" i="0" baseline="0">
              <a:solidFill>
                <a:sysClr val="windowText" lastClr="000000"/>
              </a:solidFill>
              <a:effectLst/>
              <a:latin typeface="+mn-lt"/>
              <a:ea typeface="+mn-ea"/>
              <a:cs typeface="+mn-cs"/>
            </a:rPr>
            <a:t>も多くいただいたことにより、歳入全体として増となった。</a:t>
          </a:r>
          <a:r>
            <a:rPr lang="ja-JP" altLang="ja-JP" sz="1000" b="0" i="0" baseline="0">
              <a:solidFill>
                <a:sysClr val="windowText" lastClr="000000"/>
              </a:solidFill>
              <a:effectLst/>
              <a:latin typeface="+mn-lt"/>
              <a:ea typeface="+mn-ea"/>
              <a:cs typeface="+mn-cs"/>
            </a:rPr>
            <a:t>歳出については、</a:t>
          </a:r>
          <a:r>
            <a:rPr lang="ja-JP" altLang="en-US" sz="1000" b="0" i="0" baseline="0">
              <a:solidFill>
                <a:sysClr val="windowText" lastClr="000000"/>
              </a:solidFill>
              <a:effectLst/>
              <a:latin typeface="+mn-lt"/>
              <a:ea typeface="+mn-ea"/>
              <a:cs typeface="+mn-cs"/>
            </a:rPr>
            <a:t>宮城野保育園建設</a:t>
          </a:r>
          <a:r>
            <a:rPr lang="ja-JP" altLang="ja-JP" sz="1000" b="0" i="0" baseline="0">
              <a:solidFill>
                <a:sysClr val="windowText" lastClr="000000"/>
              </a:solidFill>
              <a:effectLst/>
              <a:latin typeface="+mn-lt"/>
              <a:ea typeface="+mn-ea"/>
              <a:cs typeface="+mn-cs"/>
            </a:rPr>
            <a:t>事業や</a:t>
          </a:r>
          <a:r>
            <a:rPr lang="ja-JP" altLang="en-US" sz="1000" b="0" i="0" baseline="0">
              <a:solidFill>
                <a:sysClr val="windowText" lastClr="000000"/>
              </a:solidFill>
              <a:effectLst/>
              <a:latin typeface="+mn-lt"/>
              <a:ea typeface="+mn-ea"/>
              <a:cs typeface="+mn-cs"/>
            </a:rPr>
            <a:t>環境センター施設</a:t>
          </a:r>
          <a:r>
            <a:rPr lang="ja-JP" altLang="ja-JP" sz="1000" b="0" i="0" baseline="0">
              <a:solidFill>
                <a:sysClr val="windowText" lastClr="000000"/>
              </a:solidFill>
              <a:effectLst/>
              <a:latin typeface="+mn-lt"/>
              <a:ea typeface="+mn-ea"/>
              <a:cs typeface="+mn-cs"/>
            </a:rPr>
            <a:t>等</a:t>
          </a:r>
          <a:r>
            <a:rPr lang="ja-JP" altLang="en-US" sz="1000" b="0" i="0" baseline="0">
              <a:solidFill>
                <a:sysClr val="windowText" lastClr="000000"/>
              </a:solidFill>
              <a:effectLst/>
              <a:latin typeface="+mn-lt"/>
              <a:ea typeface="+mn-ea"/>
              <a:cs typeface="+mn-cs"/>
            </a:rPr>
            <a:t>改修事業に</a:t>
          </a:r>
          <a:r>
            <a:rPr lang="ja-JP" altLang="ja-JP" sz="1000" b="0" i="0" baseline="0">
              <a:solidFill>
                <a:sysClr val="windowText" lastClr="000000"/>
              </a:solidFill>
              <a:effectLst/>
              <a:latin typeface="+mn-lt"/>
              <a:ea typeface="+mn-ea"/>
              <a:cs typeface="+mn-cs"/>
            </a:rPr>
            <a:t>より、前年度より大幅</a:t>
          </a:r>
          <a:r>
            <a:rPr lang="ja-JP" altLang="en-US" sz="1000" b="0" i="0" baseline="0">
              <a:solidFill>
                <a:sysClr val="windowText" lastClr="000000"/>
              </a:solidFill>
              <a:effectLst/>
              <a:latin typeface="+mn-lt"/>
              <a:ea typeface="+mn-ea"/>
              <a:cs typeface="+mn-cs"/>
            </a:rPr>
            <a:t>増となった</a:t>
          </a:r>
          <a:r>
            <a:rPr lang="ja-JP" altLang="ja-JP" sz="1000" b="0" i="0" baseline="0">
              <a:solidFill>
                <a:sysClr val="windowText" lastClr="000000"/>
              </a:solidFill>
              <a:effectLst/>
              <a:latin typeface="+mn-lt"/>
              <a:ea typeface="+mn-ea"/>
              <a:cs typeface="+mn-cs"/>
            </a:rPr>
            <a:t>。歳入、歳出ともに大幅増となったが、歳入の増の方が大きかったので、結果として実質収支</a:t>
          </a:r>
          <a:r>
            <a:rPr lang="ja-JP" altLang="en-US" sz="1000" b="0" i="0" baseline="0">
              <a:solidFill>
                <a:sysClr val="windowText" lastClr="000000"/>
              </a:solidFill>
              <a:effectLst/>
              <a:latin typeface="+mn-lt"/>
              <a:ea typeface="+mn-ea"/>
              <a:cs typeface="+mn-cs"/>
            </a:rPr>
            <a:t>は</a:t>
          </a:r>
          <a:r>
            <a:rPr lang="ja-JP" altLang="ja-JP" sz="1000" b="0" i="0" baseline="0">
              <a:solidFill>
                <a:sysClr val="windowText" lastClr="000000"/>
              </a:solidFill>
              <a:effectLst/>
              <a:latin typeface="+mn-lt"/>
              <a:ea typeface="+mn-ea"/>
              <a:cs typeface="+mn-cs"/>
            </a:rPr>
            <a:t>増</a:t>
          </a:r>
          <a:r>
            <a:rPr lang="ja-JP" altLang="en-US" sz="1000" b="0" i="0" baseline="0">
              <a:solidFill>
                <a:sysClr val="windowText" lastClr="000000"/>
              </a:solidFill>
              <a:effectLst/>
              <a:latin typeface="+mn-lt"/>
              <a:ea typeface="+mn-ea"/>
              <a:cs typeface="+mn-cs"/>
            </a:rPr>
            <a:t>となった</a:t>
          </a:r>
          <a:r>
            <a:rPr lang="ja-JP" altLang="ja-JP" sz="1000" b="0" i="0" baseline="0">
              <a:solidFill>
                <a:sysClr val="windowText" lastClr="000000"/>
              </a:solidFill>
              <a:effectLst/>
              <a:latin typeface="+mn-lt"/>
              <a:ea typeface="+mn-ea"/>
              <a:cs typeface="+mn-cs"/>
            </a:rPr>
            <a:t>。</a:t>
          </a:r>
          <a:endParaRPr lang="ja-JP" altLang="ja-JP" sz="1000">
            <a:solidFill>
              <a:sysClr val="windowText" lastClr="000000"/>
            </a:solidFill>
            <a:effectLst/>
          </a:endParaRPr>
        </a:p>
        <a:p>
          <a:pPr rtl="0" eaLnBrk="1" fontAlgn="auto" latinLnBrk="0" hangingPunct="1"/>
          <a:r>
            <a:rPr lang="ja-JP" altLang="ja-JP" sz="1000" b="0" i="0" baseline="0">
              <a:solidFill>
                <a:sysClr val="windowText" lastClr="000000"/>
              </a:solidFill>
              <a:effectLst/>
              <a:latin typeface="+mn-lt"/>
              <a:ea typeface="+mn-ea"/>
              <a:cs typeface="+mn-cs"/>
            </a:rPr>
            <a:t>　財政調整基金は、</a:t>
          </a:r>
          <a:r>
            <a:rPr lang="ja-JP" altLang="en-US" sz="1000" b="0" i="0" baseline="0">
              <a:solidFill>
                <a:sysClr val="windowText" lastClr="000000"/>
              </a:solidFill>
              <a:effectLst/>
              <a:latin typeface="+mn-lt"/>
              <a:ea typeface="+mn-ea"/>
              <a:cs typeface="+mn-cs"/>
            </a:rPr>
            <a:t>ふるさと納税寄付金を積み立てたため、</a:t>
          </a:r>
          <a:r>
            <a:rPr lang="ja-JP" altLang="ja-JP" sz="1000" b="0" i="0" baseline="0">
              <a:solidFill>
                <a:sysClr val="windowText" lastClr="000000"/>
              </a:solidFill>
              <a:effectLst/>
              <a:latin typeface="+mn-lt"/>
              <a:ea typeface="+mn-ea"/>
              <a:cs typeface="+mn-cs"/>
            </a:rPr>
            <a:t>大幅</a:t>
          </a:r>
          <a:r>
            <a:rPr lang="ja-JP" altLang="en-US" sz="1000" b="0" i="0" baseline="0">
              <a:solidFill>
                <a:sysClr val="windowText" lastClr="000000"/>
              </a:solidFill>
              <a:effectLst/>
              <a:latin typeface="+mn-lt"/>
              <a:ea typeface="+mn-ea"/>
              <a:cs typeface="+mn-cs"/>
            </a:rPr>
            <a:t>増</a:t>
          </a:r>
          <a:r>
            <a:rPr lang="ja-JP" altLang="ja-JP" sz="1000" b="0" i="0" baseline="0">
              <a:solidFill>
                <a:sysClr val="windowText" lastClr="000000"/>
              </a:solidFill>
              <a:effectLst/>
              <a:latin typeface="+mn-lt"/>
              <a:ea typeface="+mn-ea"/>
              <a:cs typeface="+mn-cs"/>
            </a:rPr>
            <a:t>となった。</a:t>
          </a:r>
          <a:r>
            <a:rPr lang="ja-JP" altLang="en-US" sz="1000" b="0" i="0" baseline="0">
              <a:solidFill>
                <a:sysClr val="windowText" lastClr="000000"/>
              </a:solidFill>
              <a:effectLst/>
              <a:latin typeface="+mn-lt"/>
              <a:ea typeface="+mn-ea"/>
              <a:cs typeface="+mn-cs"/>
            </a:rPr>
            <a:t>直近５年間で財政調整基金残高は最も高くなったものの、大部分がふるさと納税寄付金による一時的な積立であるため、</a:t>
          </a:r>
          <a:r>
            <a:rPr lang="ja-JP" altLang="ja-JP" sz="1000" b="0" i="0" baseline="0">
              <a:solidFill>
                <a:sysClr val="windowText" lastClr="000000"/>
              </a:solidFill>
              <a:effectLst/>
              <a:latin typeface="+mn-lt"/>
              <a:ea typeface="+mn-ea"/>
              <a:cs typeface="+mn-cs"/>
            </a:rPr>
            <a:t>緊急時の対応としての残高としては、依然として</a:t>
          </a:r>
          <a:r>
            <a:rPr lang="ja-JP" altLang="en-US" sz="1000" b="0" i="0" baseline="0">
              <a:solidFill>
                <a:sysClr val="windowText" lastClr="000000"/>
              </a:solidFill>
              <a:effectLst/>
              <a:latin typeface="+mn-lt"/>
              <a:ea typeface="+mn-ea"/>
              <a:cs typeface="+mn-cs"/>
            </a:rPr>
            <a:t>不安が残っている。</a:t>
          </a:r>
          <a:r>
            <a:rPr lang="ja-JP" altLang="ja-JP" sz="1000" b="0" i="0" baseline="0">
              <a:solidFill>
                <a:sysClr val="windowText" lastClr="000000"/>
              </a:solidFill>
              <a:effectLst/>
              <a:latin typeface="+mn-lt"/>
              <a:ea typeface="+mn-ea"/>
              <a:cs typeface="+mn-cs"/>
            </a:rPr>
            <a:t>今後も基金残高の増に向けて努力していく必要がある。</a:t>
          </a:r>
          <a:endParaRPr lang="ja-JP" altLang="ja-JP" sz="10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神奈川県箱根町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   27</a:t>
          </a:r>
          <a:r>
            <a:rPr lang="ja-JP" altLang="ja-JP" sz="1100" b="0" i="0" baseline="0">
              <a:solidFill>
                <a:schemeClr val="dk1"/>
              </a:solidFill>
              <a:effectLst/>
              <a:latin typeface="+mn-lt"/>
              <a:ea typeface="+mn-ea"/>
              <a:cs typeface="+mn-cs"/>
            </a:rPr>
            <a:t>年度に引き続き赤字はなく、全会計黒字となった。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lang="ja-JP" altLang="ja-JP" sz="1100" b="0" i="0" baseline="0">
              <a:solidFill>
                <a:sysClr val="windowText" lastClr="000000"/>
              </a:solidFill>
              <a:effectLst/>
              <a:latin typeface="+mn-lt"/>
              <a:ea typeface="+mn-ea"/>
              <a:cs typeface="+mn-cs"/>
            </a:rPr>
            <a:t>一般会計において、歳入は、</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の大涌谷の火山活動により、町民税が大幅減となったが、固定資産税は超過課税により大幅増となった。また、ふるさと納税寄付金も多くいただいたことにより、歳入全体として増となった。歳出については、宮城野保育園建設事業や環境センター施設等改修事業により、前年度より大幅増となった。歳入、歳出ともに大幅増となったが、歳入の増の方が大きかったので、結果として実質収支は増となった。</a:t>
          </a:r>
          <a:endParaRPr lang="ja-JP" altLang="ja-JP">
            <a:effectLst/>
          </a:endParaRPr>
        </a:p>
        <a:p>
          <a:pPr rtl="0"/>
          <a:r>
            <a:rPr lang="ja-JP" altLang="ja-JP" sz="1100" b="0" i="0" baseline="0">
              <a:solidFill>
                <a:schemeClr val="dk1"/>
              </a:solidFill>
              <a:effectLst/>
              <a:latin typeface="+mn-lt"/>
              <a:ea typeface="+mn-ea"/>
              <a:cs typeface="+mn-cs"/>
            </a:rPr>
            <a:t>　今後も各会計において歳出の抑制と歳入の確保に努め、黒字額の維持、増加を図っていく。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zoomScaleSheetLayoutView="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9977137</v>
      </c>
      <c r="BO4" s="411"/>
      <c r="BP4" s="411"/>
      <c r="BQ4" s="411"/>
      <c r="BR4" s="411"/>
      <c r="BS4" s="411"/>
      <c r="BT4" s="411"/>
      <c r="BU4" s="412"/>
      <c r="BV4" s="410">
        <v>9706852</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7.4</v>
      </c>
      <c r="CU4" s="588"/>
      <c r="CV4" s="588"/>
      <c r="CW4" s="588"/>
      <c r="CX4" s="588"/>
      <c r="CY4" s="588"/>
      <c r="CZ4" s="588"/>
      <c r="DA4" s="589"/>
      <c r="DB4" s="587">
        <v>6.9</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9502233</v>
      </c>
      <c r="BO5" s="416"/>
      <c r="BP5" s="416"/>
      <c r="BQ5" s="416"/>
      <c r="BR5" s="416"/>
      <c r="BS5" s="416"/>
      <c r="BT5" s="416"/>
      <c r="BU5" s="417"/>
      <c r="BV5" s="415">
        <v>9308706</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96.6</v>
      </c>
      <c r="CU5" s="386"/>
      <c r="CV5" s="386"/>
      <c r="CW5" s="386"/>
      <c r="CX5" s="386"/>
      <c r="CY5" s="386"/>
      <c r="CZ5" s="386"/>
      <c r="DA5" s="387"/>
      <c r="DB5" s="385">
        <v>96.7</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86</v>
      </c>
      <c r="AV6" s="473"/>
      <c r="AW6" s="473"/>
      <c r="AX6" s="473"/>
      <c r="AY6" s="395" t="s">
        <v>87</v>
      </c>
      <c r="AZ6" s="396"/>
      <c r="BA6" s="396"/>
      <c r="BB6" s="396"/>
      <c r="BC6" s="396"/>
      <c r="BD6" s="396"/>
      <c r="BE6" s="396"/>
      <c r="BF6" s="396"/>
      <c r="BG6" s="396"/>
      <c r="BH6" s="396"/>
      <c r="BI6" s="396"/>
      <c r="BJ6" s="396"/>
      <c r="BK6" s="396"/>
      <c r="BL6" s="396"/>
      <c r="BM6" s="397"/>
      <c r="BN6" s="415">
        <v>474904</v>
      </c>
      <c r="BO6" s="416"/>
      <c r="BP6" s="416"/>
      <c r="BQ6" s="416"/>
      <c r="BR6" s="416"/>
      <c r="BS6" s="416"/>
      <c r="BT6" s="416"/>
      <c r="BU6" s="417"/>
      <c r="BV6" s="415">
        <v>398146</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96.6</v>
      </c>
      <c r="CU6" s="562"/>
      <c r="CV6" s="562"/>
      <c r="CW6" s="562"/>
      <c r="CX6" s="562"/>
      <c r="CY6" s="562"/>
      <c r="CZ6" s="562"/>
      <c r="DA6" s="563"/>
      <c r="DB6" s="561">
        <v>96.7</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40184</v>
      </c>
      <c r="BO7" s="416"/>
      <c r="BP7" s="416"/>
      <c r="BQ7" s="416"/>
      <c r="BR7" s="416"/>
      <c r="BS7" s="416"/>
      <c r="BT7" s="416"/>
      <c r="BU7" s="417"/>
      <c r="BV7" s="415">
        <v>1839</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5835197</v>
      </c>
      <c r="CU7" s="416"/>
      <c r="CV7" s="416"/>
      <c r="CW7" s="416"/>
      <c r="CX7" s="416"/>
      <c r="CY7" s="416"/>
      <c r="CZ7" s="416"/>
      <c r="DA7" s="417"/>
      <c r="DB7" s="415">
        <v>5767524</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434720</v>
      </c>
      <c r="BO8" s="416"/>
      <c r="BP8" s="416"/>
      <c r="BQ8" s="416"/>
      <c r="BR8" s="416"/>
      <c r="BS8" s="416"/>
      <c r="BT8" s="416"/>
      <c r="BU8" s="417"/>
      <c r="BV8" s="415">
        <v>396307</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1.41</v>
      </c>
      <c r="CU8" s="525"/>
      <c r="CV8" s="525"/>
      <c r="CW8" s="525"/>
      <c r="CX8" s="525"/>
      <c r="CY8" s="525"/>
      <c r="CZ8" s="525"/>
      <c r="DA8" s="526"/>
      <c r="DB8" s="524">
        <v>1.41</v>
      </c>
      <c r="DC8" s="525"/>
      <c r="DD8" s="525"/>
      <c r="DE8" s="525"/>
      <c r="DF8" s="525"/>
      <c r="DG8" s="525"/>
      <c r="DH8" s="525"/>
      <c r="DI8" s="526"/>
      <c r="DJ8" s="139"/>
      <c r="DK8" s="139"/>
      <c r="DL8" s="139"/>
      <c r="DM8" s="139"/>
      <c r="DN8" s="139"/>
      <c r="DO8" s="139"/>
    </row>
    <row r="9" spans="1:119" ht="18.75" customHeight="1" thickBot="1" x14ac:dyDescent="0.2">
      <c r="A9" s="140"/>
      <c r="B9" s="550" t="s">
        <v>97</v>
      </c>
      <c r="C9" s="551"/>
      <c r="D9" s="551"/>
      <c r="E9" s="551"/>
      <c r="F9" s="551"/>
      <c r="G9" s="551"/>
      <c r="H9" s="551"/>
      <c r="I9" s="551"/>
      <c r="J9" s="551"/>
      <c r="K9" s="478"/>
      <c r="L9" s="552" t="s">
        <v>98</v>
      </c>
      <c r="M9" s="553"/>
      <c r="N9" s="553"/>
      <c r="O9" s="553"/>
      <c r="P9" s="553"/>
      <c r="Q9" s="554"/>
      <c r="R9" s="555">
        <v>11786</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78</v>
      </c>
      <c r="AV9" s="473"/>
      <c r="AW9" s="473"/>
      <c r="AX9" s="473"/>
      <c r="AY9" s="395" t="s">
        <v>101</v>
      </c>
      <c r="AZ9" s="396"/>
      <c r="BA9" s="396"/>
      <c r="BB9" s="396"/>
      <c r="BC9" s="396"/>
      <c r="BD9" s="396"/>
      <c r="BE9" s="396"/>
      <c r="BF9" s="396"/>
      <c r="BG9" s="396"/>
      <c r="BH9" s="396"/>
      <c r="BI9" s="396"/>
      <c r="BJ9" s="396"/>
      <c r="BK9" s="396"/>
      <c r="BL9" s="396"/>
      <c r="BM9" s="397"/>
      <c r="BN9" s="415">
        <v>38413</v>
      </c>
      <c r="BO9" s="416"/>
      <c r="BP9" s="416"/>
      <c r="BQ9" s="416"/>
      <c r="BR9" s="416"/>
      <c r="BS9" s="416"/>
      <c r="BT9" s="416"/>
      <c r="BU9" s="417"/>
      <c r="BV9" s="415">
        <v>165178</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11.2</v>
      </c>
      <c r="CU9" s="386"/>
      <c r="CV9" s="386"/>
      <c r="CW9" s="386"/>
      <c r="CX9" s="386"/>
      <c r="CY9" s="386"/>
      <c r="CZ9" s="386"/>
      <c r="DA9" s="387"/>
      <c r="DB9" s="385">
        <v>12.4</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13853</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652458</v>
      </c>
      <c r="BO10" s="416"/>
      <c r="BP10" s="416"/>
      <c r="BQ10" s="416"/>
      <c r="BR10" s="416"/>
      <c r="BS10" s="416"/>
      <c r="BT10" s="416"/>
      <c r="BU10" s="417"/>
      <c r="BV10" s="415">
        <v>100458</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78</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12017</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172011</v>
      </c>
      <c r="BO12" s="416"/>
      <c r="BP12" s="416"/>
      <c r="BQ12" s="416"/>
      <c r="BR12" s="416"/>
      <c r="BS12" s="416"/>
      <c r="BT12" s="416"/>
      <c r="BU12" s="417"/>
      <c r="BV12" s="415">
        <v>249557</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11730</v>
      </c>
      <c r="S13" s="517"/>
      <c r="T13" s="517"/>
      <c r="U13" s="517"/>
      <c r="V13" s="518"/>
      <c r="W13" s="504" t="s">
        <v>124</v>
      </c>
      <c r="X13" s="428"/>
      <c r="Y13" s="428"/>
      <c r="Z13" s="428"/>
      <c r="AA13" s="428"/>
      <c r="AB13" s="429"/>
      <c r="AC13" s="391">
        <v>72</v>
      </c>
      <c r="AD13" s="392"/>
      <c r="AE13" s="392"/>
      <c r="AF13" s="392"/>
      <c r="AG13" s="393"/>
      <c r="AH13" s="391">
        <v>50</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518860</v>
      </c>
      <c r="BO13" s="416"/>
      <c r="BP13" s="416"/>
      <c r="BQ13" s="416"/>
      <c r="BR13" s="416"/>
      <c r="BS13" s="416"/>
      <c r="BT13" s="416"/>
      <c r="BU13" s="417"/>
      <c r="BV13" s="415">
        <v>16079</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12.6</v>
      </c>
      <c r="CU13" s="386"/>
      <c r="CV13" s="386"/>
      <c r="CW13" s="386"/>
      <c r="CX13" s="386"/>
      <c r="CY13" s="386"/>
      <c r="CZ13" s="386"/>
      <c r="DA13" s="387"/>
      <c r="DB13" s="385">
        <v>11.7</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12101</v>
      </c>
      <c r="S14" s="517"/>
      <c r="T14" s="517"/>
      <c r="U14" s="517"/>
      <c r="V14" s="518"/>
      <c r="W14" s="519"/>
      <c r="X14" s="431"/>
      <c r="Y14" s="431"/>
      <c r="Z14" s="431"/>
      <c r="AA14" s="431"/>
      <c r="AB14" s="432"/>
      <c r="AC14" s="509">
        <v>1.1000000000000001</v>
      </c>
      <c r="AD14" s="510"/>
      <c r="AE14" s="510"/>
      <c r="AF14" s="510"/>
      <c r="AG14" s="511"/>
      <c r="AH14" s="509">
        <v>0.6</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92.3</v>
      </c>
      <c r="CU14" s="488"/>
      <c r="CV14" s="488"/>
      <c r="CW14" s="488"/>
      <c r="CX14" s="488"/>
      <c r="CY14" s="488"/>
      <c r="CZ14" s="488"/>
      <c r="DA14" s="489"/>
      <c r="DB14" s="520">
        <v>105.9</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11914</v>
      </c>
      <c r="S15" s="517"/>
      <c r="T15" s="517"/>
      <c r="U15" s="517"/>
      <c r="V15" s="518"/>
      <c r="W15" s="504" t="s">
        <v>131</v>
      </c>
      <c r="X15" s="428"/>
      <c r="Y15" s="428"/>
      <c r="Z15" s="428"/>
      <c r="AA15" s="428"/>
      <c r="AB15" s="429"/>
      <c r="AC15" s="391">
        <v>634</v>
      </c>
      <c r="AD15" s="392"/>
      <c r="AE15" s="392"/>
      <c r="AF15" s="392"/>
      <c r="AG15" s="393"/>
      <c r="AH15" s="391">
        <v>725</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4446902</v>
      </c>
      <c r="BO15" s="411"/>
      <c r="BP15" s="411"/>
      <c r="BQ15" s="411"/>
      <c r="BR15" s="411"/>
      <c r="BS15" s="411"/>
      <c r="BT15" s="411"/>
      <c r="BU15" s="412"/>
      <c r="BV15" s="410">
        <v>4396529</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9.8000000000000007</v>
      </c>
      <c r="AD16" s="510"/>
      <c r="AE16" s="510"/>
      <c r="AF16" s="510"/>
      <c r="AG16" s="511"/>
      <c r="AH16" s="509">
        <v>8.9</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3181562</v>
      </c>
      <c r="BO16" s="416"/>
      <c r="BP16" s="416"/>
      <c r="BQ16" s="416"/>
      <c r="BR16" s="416"/>
      <c r="BS16" s="416"/>
      <c r="BT16" s="416"/>
      <c r="BU16" s="417"/>
      <c r="BV16" s="415">
        <v>3186233</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5784</v>
      </c>
      <c r="AD17" s="392"/>
      <c r="AE17" s="392"/>
      <c r="AF17" s="392"/>
      <c r="AG17" s="393"/>
      <c r="AH17" s="391">
        <v>7400</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5835197</v>
      </c>
      <c r="BO17" s="416"/>
      <c r="BP17" s="416"/>
      <c r="BQ17" s="416"/>
      <c r="BR17" s="416"/>
      <c r="BS17" s="416"/>
      <c r="BT17" s="416"/>
      <c r="BU17" s="417"/>
      <c r="BV17" s="415">
        <v>5767524</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92.86</v>
      </c>
      <c r="M18" s="480"/>
      <c r="N18" s="480"/>
      <c r="O18" s="480"/>
      <c r="P18" s="480"/>
      <c r="Q18" s="480"/>
      <c r="R18" s="481"/>
      <c r="S18" s="481"/>
      <c r="T18" s="481"/>
      <c r="U18" s="481"/>
      <c r="V18" s="482"/>
      <c r="W18" s="496"/>
      <c r="X18" s="497"/>
      <c r="Y18" s="497"/>
      <c r="Z18" s="497"/>
      <c r="AA18" s="497"/>
      <c r="AB18" s="505"/>
      <c r="AC18" s="379">
        <v>89.1</v>
      </c>
      <c r="AD18" s="380"/>
      <c r="AE18" s="380"/>
      <c r="AF18" s="380"/>
      <c r="AG18" s="483"/>
      <c r="AH18" s="379">
        <v>90.5</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6259351</v>
      </c>
      <c r="BO18" s="416"/>
      <c r="BP18" s="416"/>
      <c r="BQ18" s="416"/>
      <c r="BR18" s="416"/>
      <c r="BS18" s="416"/>
      <c r="BT18" s="416"/>
      <c r="BU18" s="417"/>
      <c r="BV18" s="415">
        <v>6340030</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127</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8374735</v>
      </c>
      <c r="BO19" s="416"/>
      <c r="BP19" s="416"/>
      <c r="BQ19" s="416"/>
      <c r="BR19" s="416"/>
      <c r="BS19" s="416"/>
      <c r="BT19" s="416"/>
      <c r="BU19" s="417"/>
      <c r="BV19" s="415">
        <v>7869257</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6088</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6014902</v>
      </c>
      <c r="BO23" s="416"/>
      <c r="BP23" s="416"/>
      <c r="BQ23" s="416"/>
      <c r="BR23" s="416"/>
      <c r="BS23" s="416"/>
      <c r="BT23" s="416"/>
      <c r="BU23" s="417"/>
      <c r="BV23" s="415">
        <v>6541456</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8550</v>
      </c>
      <c r="R24" s="392"/>
      <c r="S24" s="392"/>
      <c r="T24" s="392"/>
      <c r="U24" s="392"/>
      <c r="V24" s="393"/>
      <c r="W24" s="457"/>
      <c r="X24" s="448"/>
      <c r="Y24" s="449"/>
      <c r="Z24" s="388" t="s">
        <v>155</v>
      </c>
      <c r="AA24" s="389"/>
      <c r="AB24" s="389"/>
      <c r="AC24" s="389"/>
      <c r="AD24" s="389"/>
      <c r="AE24" s="389"/>
      <c r="AF24" s="389"/>
      <c r="AG24" s="390"/>
      <c r="AH24" s="391">
        <v>329</v>
      </c>
      <c r="AI24" s="392"/>
      <c r="AJ24" s="392"/>
      <c r="AK24" s="392"/>
      <c r="AL24" s="393"/>
      <c r="AM24" s="391">
        <v>997199</v>
      </c>
      <c r="AN24" s="392"/>
      <c r="AO24" s="392"/>
      <c r="AP24" s="392"/>
      <c r="AQ24" s="392"/>
      <c r="AR24" s="393"/>
      <c r="AS24" s="391">
        <v>3031</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2347300</v>
      </c>
      <c r="BO24" s="416"/>
      <c r="BP24" s="416"/>
      <c r="BQ24" s="416"/>
      <c r="BR24" s="416"/>
      <c r="BS24" s="416"/>
      <c r="BT24" s="416"/>
      <c r="BU24" s="417"/>
      <c r="BV24" s="415">
        <v>2876940</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1</v>
      </c>
      <c r="M25" s="392"/>
      <c r="N25" s="392"/>
      <c r="O25" s="392"/>
      <c r="P25" s="393"/>
      <c r="Q25" s="391">
        <v>6800</v>
      </c>
      <c r="R25" s="392"/>
      <c r="S25" s="392"/>
      <c r="T25" s="392"/>
      <c r="U25" s="392"/>
      <c r="V25" s="393"/>
      <c r="W25" s="457"/>
      <c r="X25" s="448"/>
      <c r="Y25" s="449"/>
      <c r="Z25" s="388" t="s">
        <v>158</v>
      </c>
      <c r="AA25" s="389"/>
      <c r="AB25" s="389"/>
      <c r="AC25" s="389"/>
      <c r="AD25" s="389"/>
      <c r="AE25" s="389"/>
      <c r="AF25" s="389"/>
      <c r="AG25" s="390"/>
      <c r="AH25" s="391">
        <v>93</v>
      </c>
      <c r="AI25" s="392"/>
      <c r="AJ25" s="392"/>
      <c r="AK25" s="392"/>
      <c r="AL25" s="393"/>
      <c r="AM25" s="391">
        <v>294252</v>
      </c>
      <c r="AN25" s="392"/>
      <c r="AO25" s="392"/>
      <c r="AP25" s="392"/>
      <c r="AQ25" s="392"/>
      <c r="AR25" s="393"/>
      <c r="AS25" s="391">
        <v>3164</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643596</v>
      </c>
      <c r="BO25" s="411"/>
      <c r="BP25" s="411"/>
      <c r="BQ25" s="411"/>
      <c r="BR25" s="411"/>
      <c r="BS25" s="411"/>
      <c r="BT25" s="411"/>
      <c r="BU25" s="412"/>
      <c r="BV25" s="410">
        <v>314212</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6300</v>
      </c>
      <c r="R26" s="392"/>
      <c r="S26" s="392"/>
      <c r="T26" s="392"/>
      <c r="U26" s="392"/>
      <c r="V26" s="393"/>
      <c r="W26" s="457"/>
      <c r="X26" s="448"/>
      <c r="Y26" s="449"/>
      <c r="Z26" s="388" t="s">
        <v>161</v>
      </c>
      <c r="AA26" s="470"/>
      <c r="AB26" s="470"/>
      <c r="AC26" s="470"/>
      <c r="AD26" s="470"/>
      <c r="AE26" s="470"/>
      <c r="AF26" s="470"/>
      <c r="AG26" s="471"/>
      <c r="AH26" s="391">
        <v>9</v>
      </c>
      <c r="AI26" s="392"/>
      <c r="AJ26" s="392"/>
      <c r="AK26" s="392"/>
      <c r="AL26" s="393"/>
      <c r="AM26" s="391">
        <v>23544</v>
      </c>
      <c r="AN26" s="392"/>
      <c r="AO26" s="392"/>
      <c r="AP26" s="392"/>
      <c r="AQ26" s="392"/>
      <c r="AR26" s="393"/>
      <c r="AS26" s="391">
        <v>2616</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4080</v>
      </c>
      <c r="R27" s="392"/>
      <c r="S27" s="392"/>
      <c r="T27" s="392"/>
      <c r="U27" s="392"/>
      <c r="V27" s="393"/>
      <c r="W27" s="457"/>
      <c r="X27" s="448"/>
      <c r="Y27" s="449"/>
      <c r="Z27" s="388" t="s">
        <v>164</v>
      </c>
      <c r="AA27" s="389"/>
      <c r="AB27" s="389"/>
      <c r="AC27" s="389"/>
      <c r="AD27" s="389"/>
      <c r="AE27" s="389"/>
      <c r="AF27" s="389"/>
      <c r="AG27" s="390"/>
      <c r="AH27" s="391">
        <v>3</v>
      </c>
      <c r="AI27" s="392"/>
      <c r="AJ27" s="392"/>
      <c r="AK27" s="392"/>
      <c r="AL27" s="393"/>
      <c r="AM27" s="391">
        <v>10158</v>
      </c>
      <c r="AN27" s="392"/>
      <c r="AO27" s="392"/>
      <c r="AP27" s="392"/>
      <c r="AQ27" s="392"/>
      <c r="AR27" s="393"/>
      <c r="AS27" s="391">
        <v>3386</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t="s">
        <v>122</v>
      </c>
      <c r="BO27" s="419"/>
      <c r="BP27" s="419"/>
      <c r="BQ27" s="419"/>
      <c r="BR27" s="419"/>
      <c r="BS27" s="419"/>
      <c r="BT27" s="419"/>
      <c r="BU27" s="420"/>
      <c r="BV27" s="418" t="s">
        <v>122</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3280</v>
      </c>
      <c r="R28" s="392"/>
      <c r="S28" s="392"/>
      <c r="T28" s="392"/>
      <c r="U28" s="392"/>
      <c r="V28" s="393"/>
      <c r="W28" s="457"/>
      <c r="X28" s="448"/>
      <c r="Y28" s="449"/>
      <c r="Z28" s="388" t="s">
        <v>167</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871754</v>
      </c>
      <c r="BO28" s="411"/>
      <c r="BP28" s="411"/>
      <c r="BQ28" s="411"/>
      <c r="BR28" s="411"/>
      <c r="BS28" s="411"/>
      <c r="BT28" s="411"/>
      <c r="BU28" s="412"/>
      <c r="BV28" s="410">
        <v>391307</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12</v>
      </c>
      <c r="M29" s="392"/>
      <c r="N29" s="392"/>
      <c r="O29" s="392"/>
      <c r="P29" s="393"/>
      <c r="Q29" s="391">
        <v>3060</v>
      </c>
      <c r="R29" s="392"/>
      <c r="S29" s="392"/>
      <c r="T29" s="392"/>
      <c r="U29" s="392"/>
      <c r="V29" s="393"/>
      <c r="W29" s="458"/>
      <c r="X29" s="459"/>
      <c r="Y29" s="460"/>
      <c r="Z29" s="388" t="s">
        <v>171</v>
      </c>
      <c r="AA29" s="389"/>
      <c r="AB29" s="389"/>
      <c r="AC29" s="389"/>
      <c r="AD29" s="389"/>
      <c r="AE29" s="389"/>
      <c r="AF29" s="389"/>
      <c r="AG29" s="390"/>
      <c r="AH29" s="391">
        <v>332</v>
      </c>
      <c r="AI29" s="392"/>
      <c r="AJ29" s="392"/>
      <c r="AK29" s="392"/>
      <c r="AL29" s="393"/>
      <c r="AM29" s="391">
        <v>1007357</v>
      </c>
      <c r="AN29" s="392"/>
      <c r="AO29" s="392"/>
      <c r="AP29" s="392"/>
      <c r="AQ29" s="392"/>
      <c r="AR29" s="393"/>
      <c r="AS29" s="391">
        <v>3034</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t="s">
        <v>122</v>
      </c>
      <c r="BO29" s="416"/>
      <c r="BP29" s="416"/>
      <c r="BQ29" s="416"/>
      <c r="BR29" s="416"/>
      <c r="BS29" s="416"/>
      <c r="BT29" s="416"/>
      <c r="BU29" s="417"/>
      <c r="BV29" s="415" t="s">
        <v>122</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98.3</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493210</v>
      </c>
      <c r="BO30" s="419"/>
      <c r="BP30" s="419"/>
      <c r="BQ30" s="419"/>
      <c r="BR30" s="419"/>
      <c r="BS30" s="419"/>
      <c r="BT30" s="419"/>
      <c r="BU30" s="420"/>
      <c r="BV30" s="418">
        <v>493227</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IF('各会計、関係団体の財政状況及び健全化判断比率'!B32="","",'各会計、関係団体の財政状況及び健全化判断比率'!B32)</f>
        <v>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9</v>
      </c>
      <c r="BX34" s="375"/>
      <c r="BY34" s="374" t="str">
        <f>IF('各会計、関係団体の財政状況及び健全化判断比率'!B68="","",'各会計、関係団体の財政状況及び健全化判断比率'!B68)</f>
        <v>箱根町外二カ市組合</v>
      </c>
      <c r="BZ34" s="374"/>
      <c r="CA34" s="374"/>
      <c r="CB34" s="374"/>
      <c r="CC34" s="374"/>
      <c r="CD34" s="374"/>
      <c r="CE34" s="374"/>
      <c r="CF34" s="374"/>
      <c r="CG34" s="374"/>
      <c r="CH34" s="374"/>
      <c r="CI34" s="374"/>
      <c r="CJ34" s="374"/>
      <c r="CK34" s="374"/>
      <c r="CL34" s="374"/>
      <c r="CM34" s="374"/>
      <c r="CN34" s="167"/>
      <c r="CO34" s="375">
        <f>IF(CQ34="","",MAX(C34:D43,U34:V43,AM34:AN43,BE34:BF43,BW34:BX43)+1)</f>
        <v>15</v>
      </c>
      <c r="CP34" s="375"/>
      <c r="CQ34" s="374" t="str">
        <f>IF('各会計、関係団体の財政状況及び健全化判断比率'!BS7="","",'各会計、関係団体の財政状況及び健全化判断比率'!BS7)</f>
        <v>（公財）箱根町文化・スポーツ財団</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育英奨学金特別会計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後期高齢者医療特別会計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8</v>
      </c>
      <c r="BF35" s="375"/>
      <c r="BG35" s="374" t="str">
        <f>IF('各会計、関係団体の財政状況及び健全化判断比率'!B33="","",'各会計、関係団体の財政状況及び健全化判断比率'!B33)</f>
        <v>温泉特別会計</v>
      </c>
      <c r="BH35" s="374"/>
      <c r="BI35" s="374"/>
      <c r="BJ35" s="374"/>
      <c r="BK35" s="374"/>
      <c r="BL35" s="374"/>
      <c r="BM35" s="374"/>
      <c r="BN35" s="374"/>
      <c r="BO35" s="374"/>
      <c r="BP35" s="374"/>
      <c r="BQ35" s="374"/>
      <c r="BR35" s="374"/>
      <c r="BS35" s="374"/>
      <c r="BT35" s="374"/>
      <c r="BU35" s="374"/>
      <c r="BV35" s="167"/>
      <c r="BW35" s="375">
        <f t="shared" ref="BW35:BW43" si="2">IF(BY35="","",BW34+1)</f>
        <v>10</v>
      </c>
      <c r="BX35" s="375"/>
      <c r="BY35" s="374" t="str">
        <f>IF('各会計、関係団体の財政状況及び健全化判断比率'!B69="","",'各会計、関係団体の財政状況及び健全化判断比率'!B69)</f>
        <v>南足柄市外四カ市町組合</v>
      </c>
      <c r="BZ35" s="374"/>
      <c r="CA35" s="374"/>
      <c r="CB35" s="374"/>
      <c r="CC35" s="374"/>
      <c r="CD35" s="374"/>
      <c r="CE35" s="374"/>
      <c r="CF35" s="374"/>
      <c r="CG35" s="374"/>
      <c r="CH35" s="374"/>
      <c r="CI35" s="374"/>
      <c r="CJ35" s="374"/>
      <c r="CK35" s="374"/>
      <c r="CL35" s="374"/>
      <c r="CM35" s="374"/>
      <c r="CN35" s="167"/>
      <c r="CO35" s="375">
        <f t="shared" ref="CO35:CO43" si="3">IF(CQ35="","",CO34+1)</f>
        <v>16</v>
      </c>
      <c r="CP35" s="375"/>
      <c r="CQ35" s="374" t="str">
        <f>IF('各会計、関係団体の財政状況及び健全化判断比率'!BS8="","",'各会計、関係団体の財政状況及び健全化判断比率'!BS8)</f>
        <v>（一財）箱根町観光協会</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介護保険特別会計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11</v>
      </c>
      <c r="BX36" s="375"/>
      <c r="BY36" s="374" t="str">
        <f>IF('各会計、関係団体の財政状況及び健全化判断比率'!B70="","",'各会計、関係団体の財政状況及び健全化判断比率'!B70)</f>
        <v>神奈川県市町村職員退職手当組合</v>
      </c>
      <c r="BZ36" s="374"/>
      <c r="CA36" s="374"/>
      <c r="CB36" s="374"/>
      <c r="CC36" s="374"/>
      <c r="CD36" s="374"/>
      <c r="CE36" s="374"/>
      <c r="CF36" s="374"/>
      <c r="CG36" s="374"/>
      <c r="CH36" s="374"/>
      <c r="CI36" s="374"/>
      <c r="CJ36" s="374"/>
      <c r="CK36" s="374"/>
      <c r="CL36" s="374"/>
      <c r="CM36" s="374"/>
      <c r="CN36" s="167"/>
      <c r="CO36" s="375">
        <f t="shared" si="3"/>
        <v>17</v>
      </c>
      <c r="CP36" s="375"/>
      <c r="CQ36" s="374" t="str">
        <f>IF('各会計、関係団体の財政状況及び健全化判断比率'!BS9="","",'各会計、関係団体の財政状況及び健全化判断比率'!BS9)</f>
        <v>（公財）かながわ健康財団</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12</v>
      </c>
      <c r="BX37" s="375"/>
      <c r="BY37" s="374" t="str">
        <f>IF('各会計、関係団体の財政状況及び健全化判断比率'!B71="","",'各会計、関係団体の財政状況及び健全化判断比率'!B71)</f>
        <v>神奈川県後期高齢者医療広域連合（一般会計）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13</v>
      </c>
      <c r="BX38" s="375"/>
      <c r="BY38" s="374" t="str">
        <f>IF('各会計、関係団体の財政状況及び健全化判断比率'!B72="","",'各会計、関係団体の財政状況及び健全化判断比率'!B72)</f>
        <v>神奈川県後期高齢者医療広域連合（後期高齢者特別会計）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14</v>
      </c>
      <c r="BX39" s="375"/>
      <c r="BY39" s="374" t="str">
        <f>IF('各会計、関係団体の財政状況及び健全化判断比率'!B73="","",'各会計、関係団体の財政状況及び健全化判断比率'!B73)</f>
        <v>神奈川県町村情報システム共同事業組合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99" bottom="0.39370078740157499" header="0.196850393700787" footer="0.196850393700787"/>
  <pageSetup paperSize="9" scale="56" orientation="landscape" cellComments="atEnd"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9" t="s">
        <v>525</v>
      </c>
      <c r="D34" s="1189"/>
      <c r="E34" s="1190"/>
      <c r="F34" s="32">
        <v>3.18</v>
      </c>
      <c r="G34" s="33">
        <v>7.56</v>
      </c>
      <c r="H34" s="33">
        <v>3.65</v>
      </c>
      <c r="I34" s="33">
        <v>6.66</v>
      </c>
      <c r="J34" s="34">
        <v>7.19</v>
      </c>
      <c r="K34" s="22"/>
      <c r="L34" s="22"/>
      <c r="M34" s="22"/>
      <c r="N34" s="22"/>
      <c r="O34" s="22"/>
      <c r="P34" s="22"/>
    </row>
    <row r="35" spans="1:16" ht="39" customHeight="1" x14ac:dyDescent="0.15">
      <c r="A35" s="22"/>
      <c r="B35" s="35"/>
      <c r="C35" s="1183" t="s">
        <v>526</v>
      </c>
      <c r="D35" s="1184"/>
      <c r="E35" s="1185"/>
      <c r="F35" s="36">
        <v>2.4700000000000002</v>
      </c>
      <c r="G35" s="37">
        <v>2.44</v>
      </c>
      <c r="H35" s="37">
        <v>2.83</v>
      </c>
      <c r="I35" s="37">
        <v>2.84</v>
      </c>
      <c r="J35" s="38">
        <v>2.72</v>
      </c>
      <c r="K35" s="22"/>
      <c r="L35" s="22"/>
      <c r="M35" s="22"/>
      <c r="N35" s="22"/>
      <c r="O35" s="22"/>
      <c r="P35" s="22"/>
    </row>
    <row r="36" spans="1:16" ht="39" customHeight="1" x14ac:dyDescent="0.15">
      <c r="A36" s="22"/>
      <c r="B36" s="35"/>
      <c r="C36" s="1183" t="s">
        <v>527</v>
      </c>
      <c r="D36" s="1184"/>
      <c r="E36" s="1185"/>
      <c r="F36" s="36">
        <v>0.64</v>
      </c>
      <c r="G36" s="37">
        <v>1.3</v>
      </c>
      <c r="H36" s="37">
        <v>1.1200000000000001</v>
      </c>
      <c r="I36" s="37">
        <v>1.29</v>
      </c>
      <c r="J36" s="38">
        <v>1.91</v>
      </c>
      <c r="K36" s="22"/>
      <c r="L36" s="22"/>
      <c r="M36" s="22"/>
      <c r="N36" s="22"/>
      <c r="O36" s="22"/>
      <c r="P36" s="22"/>
    </row>
    <row r="37" spans="1:16" ht="39" customHeight="1" x14ac:dyDescent="0.15">
      <c r="A37" s="22"/>
      <c r="B37" s="35"/>
      <c r="C37" s="1183" t="s">
        <v>528</v>
      </c>
      <c r="D37" s="1184"/>
      <c r="E37" s="1185"/>
      <c r="F37" s="36">
        <v>0.85</v>
      </c>
      <c r="G37" s="37">
        <v>0.62</v>
      </c>
      <c r="H37" s="37">
        <v>0.59</v>
      </c>
      <c r="I37" s="37">
        <v>0.51</v>
      </c>
      <c r="J37" s="38">
        <v>0.93</v>
      </c>
      <c r="K37" s="22"/>
      <c r="L37" s="22"/>
      <c r="M37" s="22"/>
      <c r="N37" s="22"/>
      <c r="O37" s="22"/>
      <c r="P37" s="22"/>
    </row>
    <row r="38" spans="1:16" ht="39" customHeight="1" x14ac:dyDescent="0.15">
      <c r="A38" s="22"/>
      <c r="B38" s="35"/>
      <c r="C38" s="1183" t="s">
        <v>529</v>
      </c>
      <c r="D38" s="1184"/>
      <c r="E38" s="1185"/>
      <c r="F38" s="36">
        <v>0.28999999999999998</v>
      </c>
      <c r="G38" s="37">
        <v>0.83</v>
      </c>
      <c r="H38" s="37">
        <v>0.65</v>
      </c>
      <c r="I38" s="37">
        <v>0.42</v>
      </c>
      <c r="J38" s="38">
        <v>0.34</v>
      </c>
      <c r="K38" s="22"/>
      <c r="L38" s="22"/>
      <c r="M38" s="22"/>
      <c r="N38" s="22"/>
      <c r="O38" s="22"/>
      <c r="P38" s="22"/>
    </row>
    <row r="39" spans="1:16" ht="39" customHeight="1" x14ac:dyDescent="0.15">
      <c r="A39" s="22"/>
      <c r="B39" s="35"/>
      <c r="C39" s="1183" t="s">
        <v>530</v>
      </c>
      <c r="D39" s="1184"/>
      <c r="E39" s="1185"/>
      <c r="F39" s="36">
        <v>0.32</v>
      </c>
      <c r="G39" s="37">
        <v>0.16</v>
      </c>
      <c r="H39" s="37">
        <v>0.25</v>
      </c>
      <c r="I39" s="37">
        <v>0.15</v>
      </c>
      <c r="J39" s="38">
        <v>0.31</v>
      </c>
      <c r="K39" s="22"/>
      <c r="L39" s="22"/>
      <c r="M39" s="22"/>
      <c r="N39" s="22"/>
      <c r="O39" s="22"/>
      <c r="P39" s="22"/>
    </row>
    <row r="40" spans="1:16" ht="39" customHeight="1" x14ac:dyDescent="0.15">
      <c r="A40" s="22"/>
      <c r="B40" s="35"/>
      <c r="C40" s="1183" t="s">
        <v>531</v>
      </c>
      <c r="D40" s="1184"/>
      <c r="E40" s="1185"/>
      <c r="F40" s="36">
        <v>0.14000000000000001</v>
      </c>
      <c r="G40" s="37">
        <v>0.3</v>
      </c>
      <c r="H40" s="37">
        <v>0.22</v>
      </c>
      <c r="I40" s="37">
        <v>0.2</v>
      </c>
      <c r="J40" s="38">
        <v>0.25</v>
      </c>
      <c r="K40" s="22"/>
      <c r="L40" s="22"/>
      <c r="M40" s="22"/>
      <c r="N40" s="22"/>
      <c r="O40" s="22"/>
      <c r="P40" s="22"/>
    </row>
    <row r="41" spans="1:16" ht="39" customHeight="1" x14ac:dyDescent="0.15">
      <c r="A41" s="22"/>
      <c r="B41" s="35"/>
      <c r="C41" s="1183" t="s">
        <v>532</v>
      </c>
      <c r="D41" s="1184"/>
      <c r="E41" s="1185"/>
      <c r="F41" s="36">
        <v>0.17</v>
      </c>
      <c r="G41" s="37">
        <v>0.1</v>
      </c>
      <c r="H41" s="37">
        <v>0.12</v>
      </c>
      <c r="I41" s="37">
        <v>0.15</v>
      </c>
      <c r="J41" s="38">
        <v>0.15</v>
      </c>
      <c r="K41" s="22"/>
      <c r="L41" s="22"/>
      <c r="M41" s="22"/>
      <c r="N41" s="22"/>
      <c r="O41" s="22"/>
      <c r="P41" s="22"/>
    </row>
    <row r="42" spans="1:16" ht="39" customHeight="1" x14ac:dyDescent="0.15">
      <c r="A42" s="22"/>
      <c r="B42" s="39"/>
      <c r="C42" s="1183" t="s">
        <v>533</v>
      </c>
      <c r="D42" s="1184"/>
      <c r="E42" s="1185"/>
      <c r="F42" s="36" t="s">
        <v>479</v>
      </c>
      <c r="G42" s="37" t="s">
        <v>479</v>
      </c>
      <c r="H42" s="37" t="s">
        <v>479</v>
      </c>
      <c r="I42" s="37" t="s">
        <v>479</v>
      </c>
      <c r="J42" s="38" t="s">
        <v>479</v>
      </c>
      <c r="K42" s="22"/>
      <c r="L42" s="22"/>
      <c r="M42" s="22"/>
      <c r="N42" s="22"/>
      <c r="O42" s="22"/>
      <c r="P42" s="22"/>
    </row>
    <row r="43" spans="1:16" ht="39" customHeight="1" thickBot="1" x14ac:dyDescent="0.2">
      <c r="A43" s="22"/>
      <c r="B43" s="40"/>
      <c r="C43" s="1186" t="s">
        <v>534</v>
      </c>
      <c r="D43" s="1187"/>
      <c r="E43" s="1188"/>
      <c r="F43" s="41" t="s">
        <v>479</v>
      </c>
      <c r="G43" s="42" t="s">
        <v>479</v>
      </c>
      <c r="H43" s="42" t="s">
        <v>479</v>
      </c>
      <c r="I43" s="42" t="s">
        <v>479</v>
      </c>
      <c r="J43" s="43" t="s">
        <v>479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99" bottom="0.39370078740157499" header="0.196850393700787" footer="0.196850393700787"/>
  <pageSetup paperSize="9" scale="59" orientation="landscape" cellComments="atEnd"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100"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9" t="s">
        <v>11</v>
      </c>
      <c r="C45" s="1200"/>
      <c r="D45" s="58"/>
      <c r="E45" s="1205" t="s">
        <v>12</v>
      </c>
      <c r="F45" s="1205"/>
      <c r="G45" s="1205"/>
      <c r="H45" s="1205"/>
      <c r="I45" s="1205"/>
      <c r="J45" s="1206"/>
      <c r="K45" s="59">
        <v>936</v>
      </c>
      <c r="L45" s="60">
        <v>945</v>
      </c>
      <c r="M45" s="60">
        <v>996</v>
      </c>
      <c r="N45" s="60">
        <v>992</v>
      </c>
      <c r="O45" s="61">
        <v>958</v>
      </c>
      <c r="P45" s="48"/>
      <c r="Q45" s="48"/>
      <c r="R45" s="48"/>
      <c r="S45" s="48"/>
      <c r="T45" s="48"/>
      <c r="U45" s="48"/>
    </row>
    <row r="46" spans="1:21" ht="30.75" customHeight="1" x14ac:dyDescent="0.15">
      <c r="A46" s="48"/>
      <c r="B46" s="1201"/>
      <c r="C46" s="1202"/>
      <c r="D46" s="62"/>
      <c r="E46" s="1193" t="s">
        <v>13</v>
      </c>
      <c r="F46" s="1193"/>
      <c r="G46" s="1193"/>
      <c r="H46" s="1193"/>
      <c r="I46" s="1193"/>
      <c r="J46" s="1194"/>
      <c r="K46" s="63" t="s">
        <v>479</v>
      </c>
      <c r="L46" s="64" t="s">
        <v>479</v>
      </c>
      <c r="M46" s="64" t="s">
        <v>479</v>
      </c>
      <c r="N46" s="64" t="s">
        <v>479</v>
      </c>
      <c r="O46" s="65" t="s">
        <v>479</v>
      </c>
      <c r="P46" s="48"/>
      <c r="Q46" s="48"/>
      <c r="R46" s="48"/>
      <c r="S46" s="48"/>
      <c r="T46" s="48"/>
      <c r="U46" s="48"/>
    </row>
    <row r="47" spans="1:21" ht="30.75" customHeight="1" x14ac:dyDescent="0.15">
      <c r="A47" s="48"/>
      <c r="B47" s="1201"/>
      <c r="C47" s="1202"/>
      <c r="D47" s="62"/>
      <c r="E47" s="1193" t="s">
        <v>14</v>
      </c>
      <c r="F47" s="1193"/>
      <c r="G47" s="1193"/>
      <c r="H47" s="1193"/>
      <c r="I47" s="1193"/>
      <c r="J47" s="1194"/>
      <c r="K47" s="63" t="s">
        <v>479</v>
      </c>
      <c r="L47" s="64" t="s">
        <v>479</v>
      </c>
      <c r="M47" s="64" t="s">
        <v>479</v>
      </c>
      <c r="N47" s="64" t="s">
        <v>479</v>
      </c>
      <c r="O47" s="65" t="s">
        <v>479</v>
      </c>
      <c r="P47" s="48"/>
      <c r="Q47" s="48"/>
      <c r="R47" s="48"/>
      <c r="S47" s="48"/>
      <c r="T47" s="48"/>
      <c r="U47" s="48"/>
    </row>
    <row r="48" spans="1:21" ht="30.75" customHeight="1" x14ac:dyDescent="0.15">
      <c r="A48" s="48"/>
      <c r="B48" s="1201"/>
      <c r="C48" s="1202"/>
      <c r="D48" s="62"/>
      <c r="E48" s="1193" t="s">
        <v>15</v>
      </c>
      <c r="F48" s="1193"/>
      <c r="G48" s="1193"/>
      <c r="H48" s="1193"/>
      <c r="I48" s="1193"/>
      <c r="J48" s="1194"/>
      <c r="K48" s="63">
        <v>253</v>
      </c>
      <c r="L48" s="64">
        <v>268</v>
      </c>
      <c r="M48" s="64">
        <v>271</v>
      </c>
      <c r="N48" s="64">
        <v>296</v>
      </c>
      <c r="O48" s="65">
        <v>307</v>
      </c>
      <c r="P48" s="48"/>
      <c r="Q48" s="48"/>
      <c r="R48" s="48"/>
      <c r="S48" s="48"/>
      <c r="T48" s="48"/>
      <c r="U48" s="48"/>
    </row>
    <row r="49" spans="1:21" ht="30.75" customHeight="1" x14ac:dyDescent="0.15">
      <c r="A49" s="48"/>
      <c r="B49" s="1201"/>
      <c r="C49" s="1202"/>
      <c r="D49" s="62"/>
      <c r="E49" s="1193" t="s">
        <v>16</v>
      </c>
      <c r="F49" s="1193"/>
      <c r="G49" s="1193"/>
      <c r="H49" s="1193"/>
      <c r="I49" s="1193"/>
      <c r="J49" s="1194"/>
      <c r="K49" s="63" t="s">
        <v>479</v>
      </c>
      <c r="L49" s="64" t="s">
        <v>479</v>
      </c>
      <c r="M49" s="64" t="s">
        <v>479</v>
      </c>
      <c r="N49" s="64" t="s">
        <v>479</v>
      </c>
      <c r="O49" s="65" t="s">
        <v>479</v>
      </c>
      <c r="P49" s="48"/>
      <c r="Q49" s="48"/>
      <c r="R49" s="48"/>
      <c r="S49" s="48"/>
      <c r="T49" s="48"/>
      <c r="U49" s="48"/>
    </row>
    <row r="50" spans="1:21" ht="30.75" customHeight="1" x14ac:dyDescent="0.15">
      <c r="A50" s="48"/>
      <c r="B50" s="1201"/>
      <c r="C50" s="1202"/>
      <c r="D50" s="62"/>
      <c r="E50" s="1193" t="s">
        <v>17</v>
      </c>
      <c r="F50" s="1193"/>
      <c r="G50" s="1193"/>
      <c r="H50" s="1193"/>
      <c r="I50" s="1193"/>
      <c r="J50" s="1194"/>
      <c r="K50" s="63">
        <v>0</v>
      </c>
      <c r="L50" s="64">
        <v>0</v>
      </c>
      <c r="M50" s="64">
        <v>0</v>
      </c>
      <c r="N50" s="64" t="s">
        <v>479</v>
      </c>
      <c r="O50" s="65" t="s">
        <v>479</v>
      </c>
      <c r="P50" s="48"/>
      <c r="Q50" s="48"/>
      <c r="R50" s="48"/>
      <c r="S50" s="48"/>
      <c r="T50" s="48"/>
      <c r="U50" s="48"/>
    </row>
    <row r="51" spans="1:21" ht="30.75" customHeight="1" x14ac:dyDescent="0.15">
      <c r="A51" s="48"/>
      <c r="B51" s="1203"/>
      <c r="C51" s="1204"/>
      <c r="D51" s="66"/>
      <c r="E51" s="1193" t="s">
        <v>18</v>
      </c>
      <c r="F51" s="1193"/>
      <c r="G51" s="1193"/>
      <c r="H51" s="1193"/>
      <c r="I51" s="1193"/>
      <c r="J51" s="1194"/>
      <c r="K51" s="63" t="s">
        <v>479</v>
      </c>
      <c r="L51" s="64" t="s">
        <v>479</v>
      </c>
      <c r="M51" s="64" t="s">
        <v>479</v>
      </c>
      <c r="N51" s="64" t="s">
        <v>479</v>
      </c>
      <c r="O51" s="65" t="s">
        <v>479</v>
      </c>
      <c r="P51" s="48"/>
      <c r="Q51" s="48"/>
      <c r="R51" s="48"/>
      <c r="S51" s="48"/>
      <c r="T51" s="48"/>
      <c r="U51" s="48"/>
    </row>
    <row r="52" spans="1:21" ht="30.75" customHeight="1" x14ac:dyDescent="0.15">
      <c r="A52" s="48"/>
      <c r="B52" s="1191" t="s">
        <v>19</v>
      </c>
      <c r="C52" s="1192"/>
      <c r="D52" s="66"/>
      <c r="E52" s="1193" t="s">
        <v>20</v>
      </c>
      <c r="F52" s="1193"/>
      <c r="G52" s="1193"/>
      <c r="H52" s="1193"/>
      <c r="I52" s="1193"/>
      <c r="J52" s="1194"/>
      <c r="K52" s="63">
        <v>678</v>
      </c>
      <c r="L52" s="64">
        <v>695</v>
      </c>
      <c r="M52" s="64">
        <v>648</v>
      </c>
      <c r="N52" s="64">
        <v>583</v>
      </c>
      <c r="O52" s="65">
        <v>592</v>
      </c>
      <c r="P52" s="48"/>
      <c r="Q52" s="48"/>
      <c r="R52" s="48"/>
      <c r="S52" s="48"/>
      <c r="T52" s="48"/>
      <c r="U52" s="48"/>
    </row>
    <row r="53" spans="1:21" ht="30.75" customHeight="1" thickBot="1" x14ac:dyDescent="0.2">
      <c r="A53" s="48"/>
      <c r="B53" s="1195" t="s">
        <v>21</v>
      </c>
      <c r="C53" s="1196"/>
      <c r="D53" s="67"/>
      <c r="E53" s="1197" t="s">
        <v>22</v>
      </c>
      <c r="F53" s="1197"/>
      <c r="G53" s="1197"/>
      <c r="H53" s="1197"/>
      <c r="I53" s="1197"/>
      <c r="J53" s="1198"/>
      <c r="K53" s="68">
        <v>511</v>
      </c>
      <c r="L53" s="69">
        <v>518</v>
      </c>
      <c r="M53" s="69">
        <v>619</v>
      </c>
      <c r="N53" s="69">
        <v>705</v>
      </c>
      <c r="O53" s="70">
        <v>673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99" bottom="0.39370078740157499" header="0.196850393700787" footer="0.196850393700787"/>
  <pageSetup paperSize="9" scale="61" orientation="landscape" cellComments="atEnd"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219" t="s">
        <v>24</v>
      </c>
      <c r="C41" s="1220"/>
      <c r="D41" s="81"/>
      <c r="E41" s="1221" t="s">
        <v>25</v>
      </c>
      <c r="F41" s="1221"/>
      <c r="G41" s="1221"/>
      <c r="H41" s="1222"/>
      <c r="I41" s="82">
        <v>7239</v>
      </c>
      <c r="J41" s="83">
        <v>7291</v>
      </c>
      <c r="K41" s="83">
        <v>6729</v>
      </c>
      <c r="L41" s="83">
        <v>6541</v>
      </c>
      <c r="M41" s="84">
        <v>6015</v>
      </c>
    </row>
    <row r="42" spans="2:13" ht="27.75" customHeight="1" x14ac:dyDescent="0.15">
      <c r="B42" s="1209"/>
      <c r="C42" s="1210"/>
      <c r="D42" s="85"/>
      <c r="E42" s="1213" t="s">
        <v>26</v>
      </c>
      <c r="F42" s="1213"/>
      <c r="G42" s="1213"/>
      <c r="H42" s="1214"/>
      <c r="I42" s="86">
        <v>648</v>
      </c>
      <c r="J42" s="87">
        <v>0</v>
      </c>
      <c r="K42" s="87">
        <v>0</v>
      </c>
      <c r="L42" s="87" t="s">
        <v>479</v>
      </c>
      <c r="M42" s="88" t="s">
        <v>479</v>
      </c>
    </row>
    <row r="43" spans="2:13" ht="27.75" customHeight="1" x14ac:dyDescent="0.15">
      <c r="B43" s="1209"/>
      <c r="C43" s="1210"/>
      <c r="D43" s="85"/>
      <c r="E43" s="1213" t="s">
        <v>27</v>
      </c>
      <c r="F43" s="1213"/>
      <c r="G43" s="1213"/>
      <c r="H43" s="1214"/>
      <c r="I43" s="86">
        <v>2564</v>
      </c>
      <c r="J43" s="87">
        <v>2402</v>
      </c>
      <c r="K43" s="87">
        <v>2415</v>
      </c>
      <c r="L43" s="87">
        <v>2478</v>
      </c>
      <c r="M43" s="88">
        <v>2567</v>
      </c>
    </row>
    <row r="44" spans="2:13" ht="27.75" customHeight="1" x14ac:dyDescent="0.15">
      <c r="B44" s="1209"/>
      <c r="C44" s="1210"/>
      <c r="D44" s="85"/>
      <c r="E44" s="1213" t="s">
        <v>28</v>
      </c>
      <c r="F44" s="1213"/>
      <c r="G44" s="1213"/>
      <c r="H44" s="1214"/>
      <c r="I44" s="86" t="s">
        <v>479</v>
      </c>
      <c r="J44" s="87" t="s">
        <v>479</v>
      </c>
      <c r="K44" s="87" t="s">
        <v>479</v>
      </c>
      <c r="L44" s="87" t="s">
        <v>479</v>
      </c>
      <c r="M44" s="88" t="s">
        <v>479</v>
      </c>
    </row>
    <row r="45" spans="2:13" ht="27.75" customHeight="1" x14ac:dyDescent="0.15">
      <c r="B45" s="1209"/>
      <c r="C45" s="1210"/>
      <c r="D45" s="85"/>
      <c r="E45" s="1213" t="s">
        <v>29</v>
      </c>
      <c r="F45" s="1213"/>
      <c r="G45" s="1213"/>
      <c r="H45" s="1214"/>
      <c r="I45" s="86">
        <v>3413</v>
      </c>
      <c r="J45" s="87">
        <v>3405</v>
      </c>
      <c r="K45" s="87">
        <v>3158</v>
      </c>
      <c r="L45" s="87">
        <v>2981</v>
      </c>
      <c r="M45" s="88">
        <v>2976</v>
      </c>
    </row>
    <row r="46" spans="2:13" ht="27.75" customHeight="1" x14ac:dyDescent="0.15">
      <c r="B46" s="1209"/>
      <c r="C46" s="1210"/>
      <c r="D46" s="89"/>
      <c r="E46" s="1213" t="s">
        <v>30</v>
      </c>
      <c r="F46" s="1213"/>
      <c r="G46" s="1213"/>
      <c r="H46" s="1214"/>
      <c r="I46" s="86" t="s">
        <v>479</v>
      </c>
      <c r="J46" s="87" t="s">
        <v>479</v>
      </c>
      <c r="K46" s="87" t="s">
        <v>479</v>
      </c>
      <c r="L46" s="87" t="s">
        <v>479</v>
      </c>
      <c r="M46" s="88" t="s">
        <v>479</v>
      </c>
    </row>
    <row r="47" spans="2:13" ht="27.75" customHeight="1" x14ac:dyDescent="0.15">
      <c r="B47" s="1209"/>
      <c r="C47" s="1210"/>
      <c r="D47" s="90"/>
      <c r="E47" s="1223" t="s">
        <v>31</v>
      </c>
      <c r="F47" s="1224"/>
      <c r="G47" s="1224"/>
      <c r="H47" s="1225"/>
      <c r="I47" s="86" t="s">
        <v>479</v>
      </c>
      <c r="J47" s="87" t="s">
        <v>479</v>
      </c>
      <c r="K47" s="87" t="s">
        <v>479</v>
      </c>
      <c r="L47" s="87" t="s">
        <v>479</v>
      </c>
      <c r="M47" s="88" t="s">
        <v>479</v>
      </c>
    </row>
    <row r="48" spans="2:13" ht="27.75" customHeight="1" x14ac:dyDescent="0.15">
      <c r="B48" s="1209"/>
      <c r="C48" s="1210"/>
      <c r="D48" s="85"/>
      <c r="E48" s="1213" t="s">
        <v>32</v>
      </c>
      <c r="F48" s="1213"/>
      <c r="G48" s="1213"/>
      <c r="H48" s="1214"/>
      <c r="I48" s="86" t="s">
        <v>479</v>
      </c>
      <c r="J48" s="87" t="s">
        <v>479</v>
      </c>
      <c r="K48" s="87" t="s">
        <v>479</v>
      </c>
      <c r="L48" s="87" t="s">
        <v>479</v>
      </c>
      <c r="M48" s="88" t="s">
        <v>479</v>
      </c>
    </row>
    <row r="49" spans="2:13" ht="27.75" customHeight="1" x14ac:dyDescent="0.15">
      <c r="B49" s="1211"/>
      <c r="C49" s="1212"/>
      <c r="D49" s="85"/>
      <c r="E49" s="1213" t="s">
        <v>33</v>
      </c>
      <c r="F49" s="1213"/>
      <c r="G49" s="1213"/>
      <c r="H49" s="1214"/>
      <c r="I49" s="86" t="s">
        <v>479</v>
      </c>
      <c r="J49" s="87" t="s">
        <v>479</v>
      </c>
      <c r="K49" s="87">
        <v>1</v>
      </c>
      <c r="L49" s="87" t="s">
        <v>479</v>
      </c>
      <c r="M49" s="88" t="s">
        <v>479</v>
      </c>
    </row>
    <row r="50" spans="2:13" ht="27.75" customHeight="1" x14ac:dyDescent="0.15">
      <c r="B50" s="1207" t="s">
        <v>34</v>
      </c>
      <c r="C50" s="1208"/>
      <c r="D50" s="91"/>
      <c r="E50" s="1213" t="s">
        <v>35</v>
      </c>
      <c r="F50" s="1213"/>
      <c r="G50" s="1213"/>
      <c r="H50" s="1214"/>
      <c r="I50" s="86">
        <v>1020</v>
      </c>
      <c r="J50" s="87">
        <v>786</v>
      </c>
      <c r="K50" s="87">
        <v>1051</v>
      </c>
      <c r="L50" s="87">
        <v>903</v>
      </c>
      <c r="M50" s="88">
        <v>1434</v>
      </c>
    </row>
    <row r="51" spans="2:13" ht="27.75" customHeight="1" x14ac:dyDescent="0.15">
      <c r="B51" s="1209"/>
      <c r="C51" s="1210"/>
      <c r="D51" s="85"/>
      <c r="E51" s="1213" t="s">
        <v>36</v>
      </c>
      <c r="F51" s="1213"/>
      <c r="G51" s="1213"/>
      <c r="H51" s="1214"/>
      <c r="I51" s="86">
        <v>161</v>
      </c>
      <c r="J51" s="87">
        <v>146</v>
      </c>
      <c r="K51" s="87">
        <v>119</v>
      </c>
      <c r="L51" s="87">
        <v>99</v>
      </c>
      <c r="M51" s="88">
        <v>83</v>
      </c>
    </row>
    <row r="52" spans="2:13" ht="27.75" customHeight="1" x14ac:dyDescent="0.15">
      <c r="B52" s="1211"/>
      <c r="C52" s="1212"/>
      <c r="D52" s="85"/>
      <c r="E52" s="1213" t="s">
        <v>37</v>
      </c>
      <c r="F52" s="1213"/>
      <c r="G52" s="1213"/>
      <c r="H52" s="1214"/>
      <c r="I52" s="86">
        <v>6218</v>
      </c>
      <c r="J52" s="87">
        <v>5885</v>
      </c>
      <c r="K52" s="87">
        <v>5613</v>
      </c>
      <c r="L52" s="87">
        <v>5488</v>
      </c>
      <c r="M52" s="88">
        <v>5186</v>
      </c>
    </row>
    <row r="53" spans="2:13" ht="27.75" customHeight="1" thickBot="1" x14ac:dyDescent="0.2">
      <c r="B53" s="1215" t="s">
        <v>21</v>
      </c>
      <c r="C53" s="1216"/>
      <c r="D53" s="92"/>
      <c r="E53" s="1217" t="s">
        <v>38</v>
      </c>
      <c r="F53" s="1217"/>
      <c r="G53" s="1217"/>
      <c r="H53" s="1218"/>
      <c r="I53" s="93">
        <v>6465</v>
      </c>
      <c r="J53" s="94">
        <v>6281</v>
      </c>
      <c r="K53" s="94">
        <v>5519</v>
      </c>
      <c r="L53" s="94">
        <v>5510</v>
      </c>
      <c r="M53" s="95">
        <v>4855</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99" bottom="0.39370078740157499" header="0.196850393700787" footer="0.196850393700787"/>
  <pageSetup paperSize="9" scale="58" orientation="landscape" cellComments="atEnd"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547</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547</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548</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549</v>
      </c>
      <c r="I42" s="354"/>
      <c r="J42" s="354"/>
      <c r="K42" s="354"/>
      <c r="L42" s="246"/>
      <c r="M42" s="246"/>
      <c r="N42" s="246"/>
      <c r="O42" s="246"/>
    </row>
    <row r="43" spans="2:17" x14ac:dyDescent="0.15">
      <c r="B43" s="250"/>
      <c r="C43" s="246"/>
      <c r="D43" s="246"/>
      <c r="E43" s="246"/>
      <c r="F43" s="246"/>
      <c r="G43" s="1226" t="s">
        <v>558</v>
      </c>
      <c r="H43" s="1227"/>
      <c r="I43" s="1227"/>
      <c r="J43" s="1227"/>
      <c r="K43" s="1227"/>
      <c r="L43" s="1227"/>
      <c r="M43" s="1227"/>
      <c r="N43" s="1227"/>
      <c r="O43" s="1228"/>
    </row>
    <row r="44" spans="2:17" x14ac:dyDescent="0.15">
      <c r="B44" s="250"/>
      <c r="C44" s="246"/>
      <c r="D44" s="246"/>
      <c r="E44" s="246"/>
      <c r="F44" s="246"/>
      <c r="G44" s="1229"/>
      <c r="H44" s="1230"/>
      <c r="I44" s="1230"/>
      <c r="J44" s="1230"/>
      <c r="K44" s="1230"/>
      <c r="L44" s="1230"/>
      <c r="M44" s="1230"/>
      <c r="N44" s="1230"/>
      <c r="O44" s="1231"/>
    </row>
    <row r="45" spans="2:17" x14ac:dyDescent="0.15">
      <c r="B45" s="250"/>
      <c r="C45" s="246"/>
      <c r="D45" s="246"/>
      <c r="E45" s="246"/>
      <c r="F45" s="246"/>
      <c r="G45" s="1229"/>
      <c r="H45" s="1230"/>
      <c r="I45" s="1230"/>
      <c r="J45" s="1230"/>
      <c r="K45" s="1230"/>
      <c r="L45" s="1230"/>
      <c r="M45" s="1230"/>
      <c r="N45" s="1230"/>
      <c r="O45" s="1231"/>
    </row>
    <row r="46" spans="2:17" x14ac:dyDescent="0.15">
      <c r="B46" s="250"/>
      <c r="C46" s="246"/>
      <c r="D46" s="246"/>
      <c r="E46" s="246"/>
      <c r="F46" s="246"/>
      <c r="G46" s="1229"/>
      <c r="H46" s="1230"/>
      <c r="I46" s="1230"/>
      <c r="J46" s="1230"/>
      <c r="K46" s="1230"/>
      <c r="L46" s="1230"/>
      <c r="M46" s="1230"/>
      <c r="N46" s="1230"/>
      <c r="O46" s="1231"/>
    </row>
    <row r="47" spans="2:17" x14ac:dyDescent="0.15">
      <c r="B47" s="250"/>
      <c r="C47" s="246"/>
      <c r="D47" s="246"/>
      <c r="E47" s="246"/>
      <c r="F47" s="246"/>
      <c r="G47" s="1232"/>
      <c r="H47" s="1233"/>
      <c r="I47" s="1233"/>
      <c r="J47" s="1233"/>
      <c r="K47" s="1233"/>
      <c r="L47" s="1233"/>
      <c r="M47" s="1233"/>
      <c r="N47" s="1233"/>
      <c r="O47" s="1234"/>
    </row>
    <row r="48" spans="2:17" x14ac:dyDescent="0.15">
      <c r="B48" s="250"/>
      <c r="C48" s="246"/>
      <c r="D48" s="246"/>
      <c r="E48" s="246"/>
      <c r="F48" s="246"/>
      <c r="G48" s="246"/>
      <c r="H48" s="355"/>
      <c r="I48" s="355"/>
      <c r="J48" s="355"/>
    </row>
    <row r="49" spans="1:17" x14ac:dyDescent="0.15">
      <c r="B49" s="250"/>
      <c r="C49" s="246"/>
      <c r="D49" s="246"/>
      <c r="E49" s="246"/>
      <c r="F49" s="246"/>
      <c r="G49" s="245" t="s">
        <v>550</v>
      </c>
    </row>
    <row r="50" spans="1:17" x14ac:dyDescent="0.15">
      <c r="B50" s="250"/>
      <c r="C50" s="246"/>
      <c r="D50" s="246"/>
      <c r="E50" s="246"/>
      <c r="F50" s="246"/>
      <c r="G50" s="1235"/>
      <c r="H50" s="1236"/>
      <c r="I50" s="1236"/>
      <c r="J50" s="1237"/>
      <c r="K50" s="356" t="s">
        <v>519</v>
      </c>
      <c r="L50" s="356" t="s">
        <v>520</v>
      </c>
      <c r="M50" s="356" t="s">
        <v>521</v>
      </c>
      <c r="N50" s="356" t="s">
        <v>522</v>
      </c>
      <c r="O50" s="356" t="s">
        <v>523</v>
      </c>
    </row>
    <row r="51" spans="1:17" x14ac:dyDescent="0.15">
      <c r="B51" s="250"/>
      <c r="C51" s="246"/>
      <c r="D51" s="246"/>
      <c r="E51" s="246"/>
      <c r="F51" s="246"/>
      <c r="G51" s="1238" t="s">
        <v>551</v>
      </c>
      <c r="H51" s="1239"/>
      <c r="I51" s="1244" t="s">
        <v>552</v>
      </c>
      <c r="J51" s="1244"/>
      <c r="K51" s="1246"/>
      <c r="L51" s="1246"/>
      <c r="M51" s="1246"/>
      <c r="N51" s="1247">
        <v>105.9</v>
      </c>
      <c r="O51" s="1246"/>
    </row>
    <row r="52" spans="1:17" x14ac:dyDescent="0.15">
      <c r="B52" s="250"/>
      <c r="C52" s="246"/>
      <c r="D52" s="246"/>
      <c r="E52" s="246"/>
      <c r="F52" s="246"/>
      <c r="G52" s="1240"/>
      <c r="H52" s="1241"/>
      <c r="I52" s="1245"/>
      <c r="J52" s="1245"/>
      <c r="K52" s="1247"/>
      <c r="L52" s="1247"/>
      <c r="M52" s="1247"/>
      <c r="N52" s="1247"/>
      <c r="O52" s="1247"/>
    </row>
    <row r="53" spans="1:17" x14ac:dyDescent="0.15">
      <c r="A53" s="357"/>
      <c r="B53" s="250"/>
      <c r="C53" s="246"/>
      <c r="D53" s="246"/>
      <c r="E53" s="246"/>
      <c r="F53" s="246"/>
      <c r="G53" s="1240"/>
      <c r="H53" s="1241"/>
      <c r="I53" s="1248" t="s">
        <v>553</v>
      </c>
      <c r="J53" s="1248"/>
      <c r="K53" s="1255"/>
      <c r="L53" s="1255"/>
      <c r="M53" s="1255"/>
      <c r="N53" s="1257">
        <v>72.099999999999994</v>
      </c>
      <c r="O53" s="1255"/>
    </row>
    <row r="54" spans="1:17" x14ac:dyDescent="0.15">
      <c r="A54" s="357"/>
      <c r="B54" s="250"/>
      <c r="C54" s="246"/>
      <c r="D54" s="246"/>
      <c r="E54" s="246"/>
      <c r="F54" s="246"/>
      <c r="G54" s="1242"/>
      <c r="H54" s="1243"/>
      <c r="I54" s="1248"/>
      <c r="J54" s="1248"/>
      <c r="K54" s="1256"/>
      <c r="L54" s="1256"/>
      <c r="M54" s="1256"/>
      <c r="N54" s="1256"/>
      <c r="O54" s="1256"/>
    </row>
    <row r="55" spans="1:17" x14ac:dyDescent="0.15">
      <c r="A55" s="357"/>
      <c r="B55" s="250"/>
      <c r="C55" s="246"/>
      <c r="D55" s="246"/>
      <c r="E55" s="246"/>
      <c r="F55" s="246"/>
      <c r="G55" s="1249" t="s">
        <v>554</v>
      </c>
      <c r="H55" s="1250"/>
      <c r="I55" s="1248" t="s">
        <v>552</v>
      </c>
      <c r="J55" s="1248"/>
      <c r="K55" s="1246"/>
      <c r="L55" s="1246"/>
      <c r="M55" s="1246"/>
      <c r="N55" s="1247">
        <v>13.1</v>
      </c>
      <c r="O55" s="1246"/>
    </row>
    <row r="56" spans="1:17" x14ac:dyDescent="0.15">
      <c r="A56" s="357"/>
      <c r="B56" s="250"/>
      <c r="C56" s="246"/>
      <c r="D56" s="246"/>
      <c r="E56" s="246"/>
      <c r="F56" s="246"/>
      <c r="G56" s="1251"/>
      <c r="H56" s="1252"/>
      <c r="I56" s="1248"/>
      <c r="J56" s="1248"/>
      <c r="K56" s="1247"/>
      <c r="L56" s="1247"/>
      <c r="M56" s="1247"/>
      <c r="N56" s="1247"/>
      <c r="O56" s="1247"/>
    </row>
    <row r="57" spans="1:17" s="357" customFormat="1" x14ac:dyDescent="0.15">
      <c r="B57" s="358"/>
      <c r="C57" s="354"/>
      <c r="D57" s="354"/>
      <c r="E57" s="354"/>
      <c r="F57" s="354"/>
      <c r="G57" s="1251"/>
      <c r="H57" s="1252"/>
      <c r="I57" s="1258" t="s">
        <v>553</v>
      </c>
      <c r="J57" s="1258"/>
      <c r="K57" s="1255"/>
      <c r="L57" s="1255"/>
      <c r="M57" s="1255"/>
      <c r="N57" s="1257">
        <v>53.4</v>
      </c>
      <c r="O57" s="1255"/>
      <c r="P57" s="359"/>
      <c r="Q57" s="358"/>
    </row>
    <row r="58" spans="1:17" s="357" customFormat="1" x14ac:dyDescent="0.15">
      <c r="A58" s="245"/>
      <c r="B58" s="358"/>
      <c r="C58" s="354"/>
      <c r="D58" s="354"/>
      <c r="E58" s="354"/>
      <c r="F58" s="354"/>
      <c r="G58" s="1253"/>
      <c r="H58" s="1254"/>
      <c r="I58" s="1258"/>
      <c r="J58" s="1258"/>
      <c r="K58" s="1256"/>
      <c r="L58" s="1256"/>
      <c r="M58" s="1256"/>
      <c r="N58" s="1256"/>
      <c r="O58" s="125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555</v>
      </c>
      <c r="C63" s="246"/>
      <c r="D63" s="246"/>
      <c r="E63" s="246"/>
      <c r="F63" s="246"/>
      <c r="G63" s="246"/>
      <c r="H63" s="246"/>
      <c r="I63" s="246"/>
      <c r="J63" s="246"/>
      <c r="K63" s="246"/>
      <c r="L63" s="246"/>
      <c r="M63" s="246"/>
      <c r="N63" s="246"/>
      <c r="O63" s="246"/>
    </row>
    <row r="64" spans="1:17" x14ac:dyDescent="0.15">
      <c r="B64" s="250"/>
      <c r="C64" s="246"/>
      <c r="D64" s="246"/>
      <c r="E64" s="246"/>
      <c r="F64" s="246"/>
      <c r="G64" s="353" t="s">
        <v>549</v>
      </c>
      <c r="I64" s="354"/>
      <c r="J64" s="354"/>
      <c r="K64" s="354"/>
      <c r="L64" s="246"/>
      <c r="M64" s="246"/>
      <c r="N64" s="246"/>
      <c r="O64" s="246"/>
    </row>
    <row r="65" spans="2:30" x14ac:dyDescent="0.15">
      <c r="B65" s="250"/>
      <c r="C65" s="246"/>
      <c r="D65" s="246"/>
      <c r="E65" s="246"/>
      <c r="F65" s="246"/>
      <c r="G65" s="1226" t="s">
        <v>559</v>
      </c>
      <c r="H65" s="1227"/>
      <c r="I65" s="1227"/>
      <c r="J65" s="1227"/>
      <c r="K65" s="1227"/>
      <c r="L65" s="1227"/>
      <c r="M65" s="1227"/>
      <c r="N65" s="1227"/>
      <c r="O65" s="1228"/>
    </row>
    <row r="66" spans="2:30" x14ac:dyDescent="0.15">
      <c r="B66" s="250"/>
      <c r="C66" s="246"/>
      <c r="D66" s="246"/>
      <c r="E66" s="246"/>
      <c r="F66" s="246"/>
      <c r="G66" s="1229"/>
      <c r="H66" s="1230"/>
      <c r="I66" s="1230"/>
      <c r="J66" s="1230"/>
      <c r="K66" s="1230"/>
      <c r="L66" s="1230"/>
      <c r="M66" s="1230"/>
      <c r="N66" s="1230"/>
      <c r="O66" s="1231"/>
    </row>
    <row r="67" spans="2:30" x14ac:dyDescent="0.15">
      <c r="B67" s="250"/>
      <c r="C67" s="246"/>
      <c r="D67" s="246"/>
      <c r="E67" s="246"/>
      <c r="F67" s="246"/>
      <c r="G67" s="1229"/>
      <c r="H67" s="1230"/>
      <c r="I67" s="1230"/>
      <c r="J67" s="1230"/>
      <c r="K67" s="1230"/>
      <c r="L67" s="1230"/>
      <c r="M67" s="1230"/>
      <c r="N67" s="1230"/>
      <c r="O67" s="1231"/>
    </row>
    <row r="68" spans="2:30" x14ac:dyDescent="0.15">
      <c r="B68" s="250"/>
      <c r="C68" s="246"/>
      <c r="D68" s="246"/>
      <c r="E68" s="246"/>
      <c r="F68" s="246"/>
      <c r="G68" s="1229"/>
      <c r="H68" s="1230"/>
      <c r="I68" s="1230"/>
      <c r="J68" s="1230"/>
      <c r="K68" s="1230"/>
      <c r="L68" s="1230"/>
      <c r="M68" s="1230"/>
      <c r="N68" s="1230"/>
      <c r="O68" s="1231"/>
    </row>
    <row r="69" spans="2:30" x14ac:dyDescent="0.15">
      <c r="B69" s="250"/>
      <c r="C69" s="246"/>
      <c r="D69" s="246"/>
      <c r="E69" s="246"/>
      <c r="F69" s="246"/>
      <c r="G69" s="1232"/>
      <c r="H69" s="1233"/>
      <c r="I69" s="1233"/>
      <c r="J69" s="1233"/>
      <c r="K69" s="1233"/>
      <c r="L69" s="1233"/>
      <c r="M69" s="1233"/>
      <c r="N69" s="1233"/>
      <c r="O69" s="1234"/>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556</v>
      </c>
      <c r="I71" s="370"/>
      <c r="J71" s="366"/>
      <c r="K71" s="366"/>
      <c r="L71" s="367"/>
      <c r="M71" s="366"/>
      <c r="N71" s="367"/>
      <c r="O71" s="368"/>
    </row>
    <row r="72" spans="2:30" x14ac:dyDescent="0.15">
      <c r="B72" s="250"/>
      <c r="C72" s="246"/>
      <c r="D72" s="246"/>
      <c r="E72" s="246"/>
      <c r="F72" s="246"/>
      <c r="G72" s="1235"/>
      <c r="H72" s="1236"/>
      <c r="I72" s="1236"/>
      <c r="J72" s="1237"/>
      <c r="K72" s="356" t="s">
        <v>519</v>
      </c>
      <c r="L72" s="356" t="s">
        <v>520</v>
      </c>
      <c r="M72" s="356" t="s">
        <v>521</v>
      </c>
      <c r="N72" s="356" t="s">
        <v>522</v>
      </c>
      <c r="O72" s="356" t="s">
        <v>523</v>
      </c>
    </row>
    <row r="73" spans="2:30" x14ac:dyDescent="0.15">
      <c r="B73" s="250"/>
      <c r="C73" s="246"/>
      <c r="D73" s="246"/>
      <c r="E73" s="246"/>
      <c r="F73" s="246"/>
      <c r="G73" s="1238" t="s">
        <v>551</v>
      </c>
      <c r="H73" s="1239"/>
      <c r="I73" s="1244" t="s">
        <v>552</v>
      </c>
      <c r="J73" s="1244"/>
      <c r="K73" s="1259">
        <v>121.6</v>
      </c>
      <c r="L73" s="1259">
        <v>120.9</v>
      </c>
      <c r="M73" s="1247">
        <v>103.7</v>
      </c>
      <c r="N73" s="1247">
        <v>105.9</v>
      </c>
      <c r="O73" s="1247">
        <v>92.3</v>
      </c>
      <c r="S73" s="245">
        <v>9.9</v>
      </c>
    </row>
    <row r="74" spans="2:30" x14ac:dyDescent="0.15">
      <c r="B74" s="250"/>
      <c r="C74" s="246"/>
      <c r="D74" s="246"/>
      <c r="E74" s="246"/>
      <c r="F74" s="246"/>
      <c r="G74" s="1240"/>
      <c r="H74" s="1241"/>
      <c r="I74" s="1245"/>
      <c r="J74" s="1245"/>
      <c r="K74" s="1259"/>
      <c r="L74" s="1259"/>
      <c r="M74" s="1247"/>
      <c r="N74" s="1247"/>
      <c r="O74" s="1247"/>
    </row>
    <row r="75" spans="2:30" x14ac:dyDescent="0.15">
      <c r="B75" s="250"/>
      <c r="C75" s="246"/>
      <c r="D75" s="246"/>
      <c r="E75" s="246"/>
      <c r="F75" s="246"/>
      <c r="G75" s="1240"/>
      <c r="H75" s="1241"/>
      <c r="I75" s="1248" t="s">
        <v>557</v>
      </c>
      <c r="J75" s="1248"/>
      <c r="K75" s="1257">
        <v>9.1</v>
      </c>
      <c r="L75" s="1257">
        <v>9.3000000000000007</v>
      </c>
      <c r="M75" s="1257">
        <v>10.4</v>
      </c>
      <c r="N75" s="1257">
        <v>11.7</v>
      </c>
      <c r="O75" s="1257">
        <v>12.6</v>
      </c>
      <c r="U75" s="245">
        <v>81.2</v>
      </c>
      <c r="W75" s="245">
        <v>87.2</v>
      </c>
      <c r="Y75" s="245">
        <v>99.8</v>
      </c>
      <c r="AA75" s="245">
        <v>109.5</v>
      </c>
      <c r="AC75" s="245">
        <v>115.2</v>
      </c>
    </row>
    <row r="76" spans="2:30" x14ac:dyDescent="0.15">
      <c r="B76" s="250"/>
      <c r="C76" s="246"/>
      <c r="D76" s="246"/>
      <c r="E76" s="246"/>
      <c r="F76" s="246"/>
      <c r="G76" s="1242"/>
      <c r="H76" s="1243"/>
      <c r="I76" s="1248"/>
      <c r="J76" s="1248"/>
      <c r="K76" s="1256"/>
      <c r="L76" s="1256"/>
      <c r="M76" s="1256"/>
      <c r="N76" s="1256"/>
      <c r="O76" s="1256"/>
    </row>
    <row r="77" spans="2:30" x14ac:dyDescent="0.15">
      <c r="B77" s="250"/>
      <c r="C77" s="246"/>
      <c r="D77" s="246"/>
      <c r="E77" s="246"/>
      <c r="F77" s="246"/>
      <c r="G77" s="1249" t="s">
        <v>554</v>
      </c>
      <c r="H77" s="1250"/>
      <c r="I77" s="1248" t="s">
        <v>552</v>
      </c>
      <c r="J77" s="1248"/>
      <c r="K77" s="1259">
        <v>29.4</v>
      </c>
      <c r="L77" s="1259">
        <v>18.899999999999999</v>
      </c>
      <c r="M77" s="1247">
        <v>10.199999999999999</v>
      </c>
      <c r="N77" s="1247">
        <v>13.1</v>
      </c>
      <c r="O77" s="1247">
        <v>0</v>
      </c>
      <c r="R77" s="245">
        <v>12.3</v>
      </c>
      <c r="T77" s="245">
        <v>11.1</v>
      </c>
    </row>
    <row r="78" spans="2:30" x14ac:dyDescent="0.15">
      <c r="B78" s="250"/>
      <c r="C78" s="246"/>
      <c r="D78" s="246"/>
      <c r="E78" s="246"/>
      <c r="F78" s="246"/>
      <c r="G78" s="1251"/>
      <c r="H78" s="1252"/>
      <c r="I78" s="1248"/>
      <c r="J78" s="1248"/>
      <c r="K78" s="1259"/>
      <c r="L78" s="1259"/>
      <c r="M78" s="1247"/>
      <c r="N78" s="1247"/>
      <c r="O78" s="1247"/>
    </row>
    <row r="79" spans="2:30" x14ac:dyDescent="0.15">
      <c r="B79" s="250"/>
      <c r="C79" s="246"/>
      <c r="D79" s="246"/>
      <c r="E79" s="246"/>
      <c r="F79" s="246"/>
      <c r="G79" s="1251"/>
      <c r="H79" s="1252"/>
      <c r="I79" s="1260" t="s">
        <v>557</v>
      </c>
      <c r="J79" s="1258"/>
      <c r="K79" s="1261">
        <v>10.9</v>
      </c>
      <c r="L79" s="1261">
        <v>10.1</v>
      </c>
      <c r="M79" s="1261">
        <v>9.1</v>
      </c>
      <c r="N79" s="1261">
        <v>8.9</v>
      </c>
      <c r="O79" s="1261">
        <v>7.9</v>
      </c>
      <c r="V79" s="245">
        <v>53.5</v>
      </c>
      <c r="X79" s="245">
        <v>48.2</v>
      </c>
      <c r="Z79" s="245">
        <v>34.200000000000003</v>
      </c>
      <c r="AB79" s="245">
        <v>30.3</v>
      </c>
      <c r="AD79" s="245">
        <v>28.9</v>
      </c>
    </row>
    <row r="80" spans="2:30" x14ac:dyDescent="0.15">
      <c r="B80" s="250"/>
      <c r="C80" s="246"/>
      <c r="D80" s="246"/>
      <c r="E80" s="246"/>
      <c r="F80" s="246"/>
      <c r="G80" s="1253"/>
      <c r="H80" s="1254"/>
      <c r="I80" s="1258"/>
      <c r="J80" s="1258"/>
      <c r="K80" s="1261"/>
      <c r="L80" s="1261"/>
      <c r="M80" s="1261"/>
      <c r="N80" s="1261"/>
      <c r="O80" s="1261"/>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518</v>
      </c>
      <c r="G2" s="113"/>
      <c r="H2" s="114"/>
    </row>
    <row r="3" spans="1:8" x14ac:dyDescent="0.15">
      <c r="A3" s="110" t="s">
        <v>511</v>
      </c>
      <c r="B3" s="115"/>
      <c r="C3" s="116"/>
      <c r="D3" s="117">
        <v>58242</v>
      </c>
      <c r="E3" s="118"/>
      <c r="F3" s="119">
        <v>66496</v>
      </c>
      <c r="G3" s="120"/>
      <c r="H3" s="121"/>
    </row>
    <row r="4" spans="1:8" x14ac:dyDescent="0.15">
      <c r="A4" s="122"/>
      <c r="B4" s="123"/>
      <c r="C4" s="124"/>
      <c r="D4" s="125">
        <v>55043</v>
      </c>
      <c r="E4" s="126"/>
      <c r="F4" s="127">
        <v>36530</v>
      </c>
      <c r="G4" s="128"/>
      <c r="H4" s="129"/>
    </row>
    <row r="5" spans="1:8" x14ac:dyDescent="0.15">
      <c r="A5" s="110" t="s">
        <v>513</v>
      </c>
      <c r="B5" s="115"/>
      <c r="C5" s="116"/>
      <c r="D5" s="117">
        <v>30465</v>
      </c>
      <c r="E5" s="118"/>
      <c r="F5" s="119">
        <v>82748</v>
      </c>
      <c r="G5" s="120"/>
      <c r="H5" s="121"/>
    </row>
    <row r="6" spans="1:8" x14ac:dyDescent="0.15">
      <c r="A6" s="122"/>
      <c r="B6" s="123"/>
      <c r="C6" s="124"/>
      <c r="D6" s="125">
        <v>19127</v>
      </c>
      <c r="E6" s="126"/>
      <c r="F6" s="127">
        <v>44732</v>
      </c>
      <c r="G6" s="128"/>
      <c r="H6" s="129"/>
    </row>
    <row r="7" spans="1:8" x14ac:dyDescent="0.15">
      <c r="A7" s="110" t="s">
        <v>514</v>
      </c>
      <c r="B7" s="115"/>
      <c r="C7" s="116"/>
      <c r="D7" s="117">
        <v>29895</v>
      </c>
      <c r="E7" s="118"/>
      <c r="F7" s="119">
        <v>91837</v>
      </c>
      <c r="G7" s="120"/>
      <c r="H7" s="121"/>
    </row>
    <row r="8" spans="1:8" x14ac:dyDescent="0.15">
      <c r="A8" s="122"/>
      <c r="B8" s="123"/>
      <c r="C8" s="124"/>
      <c r="D8" s="125">
        <v>26709</v>
      </c>
      <c r="E8" s="126"/>
      <c r="F8" s="127">
        <v>54439</v>
      </c>
      <c r="G8" s="128"/>
      <c r="H8" s="129"/>
    </row>
    <row r="9" spans="1:8" x14ac:dyDescent="0.15">
      <c r="A9" s="110" t="s">
        <v>515</v>
      </c>
      <c r="B9" s="115"/>
      <c r="C9" s="116"/>
      <c r="D9" s="117">
        <v>67662</v>
      </c>
      <c r="E9" s="118"/>
      <c r="F9" s="119">
        <v>75972</v>
      </c>
      <c r="G9" s="120"/>
      <c r="H9" s="121"/>
    </row>
    <row r="10" spans="1:8" x14ac:dyDescent="0.15">
      <c r="A10" s="122"/>
      <c r="B10" s="123"/>
      <c r="C10" s="124"/>
      <c r="D10" s="125">
        <v>57776</v>
      </c>
      <c r="E10" s="126"/>
      <c r="F10" s="127">
        <v>40712</v>
      </c>
      <c r="G10" s="128"/>
      <c r="H10" s="129"/>
    </row>
    <row r="11" spans="1:8" x14ac:dyDescent="0.15">
      <c r="A11" s="110" t="s">
        <v>516</v>
      </c>
      <c r="B11" s="115"/>
      <c r="C11" s="116"/>
      <c r="D11" s="117">
        <v>47782</v>
      </c>
      <c r="E11" s="118"/>
      <c r="F11" s="119">
        <v>79466</v>
      </c>
      <c r="G11" s="120"/>
      <c r="H11" s="121"/>
    </row>
    <row r="12" spans="1:8" x14ac:dyDescent="0.15">
      <c r="A12" s="122"/>
      <c r="B12" s="123"/>
      <c r="C12" s="130"/>
      <c r="D12" s="125">
        <v>44283</v>
      </c>
      <c r="E12" s="126"/>
      <c r="F12" s="127">
        <v>44645</v>
      </c>
      <c r="G12" s="128"/>
      <c r="H12" s="129"/>
    </row>
    <row r="13" spans="1:8" x14ac:dyDescent="0.15">
      <c r="A13" s="110"/>
      <c r="B13" s="115"/>
      <c r="C13" s="131"/>
      <c r="D13" s="132">
        <v>46809</v>
      </c>
      <c r="E13" s="133"/>
      <c r="F13" s="134">
        <v>79304</v>
      </c>
      <c r="G13" s="135"/>
      <c r="H13" s="121"/>
    </row>
    <row r="14" spans="1:8" x14ac:dyDescent="0.15">
      <c r="A14" s="122"/>
      <c r="B14" s="123"/>
      <c r="C14" s="124"/>
      <c r="D14" s="125">
        <v>40588</v>
      </c>
      <c r="E14" s="126"/>
      <c r="F14" s="127">
        <v>44212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3.33</v>
      </c>
      <c r="C19" s="136">
        <f>ROUND(VALUE(SUBSTITUTE(実質収支比率等に係る経年分析!G$48,"▲","-")),2)</f>
        <v>7.86</v>
      </c>
      <c r="D19" s="136">
        <f>ROUND(VALUE(SUBSTITUTE(実質収支比率等に係る経年分析!H$48,"▲","-")),2)</f>
        <v>3.88</v>
      </c>
      <c r="E19" s="136">
        <f>ROUND(VALUE(SUBSTITUTE(実質収支比率等に係る経年分析!I$48,"▲","-")),2)</f>
        <v>6.87</v>
      </c>
      <c r="F19" s="136">
        <f>ROUND(VALUE(SUBSTITUTE(実質収支比率等に係る経年分析!J$48,"▲","-")),2)</f>
        <v>7.45</v>
      </c>
    </row>
    <row r="20" spans="1:11" x14ac:dyDescent="0.15">
      <c r="A20" s="136" t="s">
        <v>43</v>
      </c>
      <c r="B20" s="136">
        <f>ROUND(VALUE(SUBSTITUTE(実質収支比率等に係る経年分析!F$47,"▲","-")),2)</f>
        <v>7.83</v>
      </c>
      <c r="C20" s="136">
        <f>ROUND(VALUE(SUBSTITUTE(実質収支比率等に係る経年分析!G$47,"▲","-")),2)</f>
        <v>4.37</v>
      </c>
      <c r="D20" s="136">
        <f>ROUND(VALUE(SUBSTITUTE(実質収支比率等に係る経年分析!H$47,"▲","-")),2)</f>
        <v>9.08</v>
      </c>
      <c r="E20" s="136">
        <f>ROUND(VALUE(SUBSTITUTE(実質収支比率等に係る経年分析!I$47,"▲","-")),2)</f>
        <v>6.78</v>
      </c>
      <c r="F20" s="136">
        <f>ROUND(VALUE(SUBSTITUTE(実質収支比率等に係る経年分析!J$47,"▲","-")),2)</f>
        <v>14.94</v>
      </c>
    </row>
    <row r="21" spans="1:11" x14ac:dyDescent="0.15">
      <c r="A21" s="136" t="s">
        <v>44</v>
      </c>
      <c r="B21" s="136">
        <f>IF(ISNUMBER(VALUE(SUBSTITUTE(実質収支比率等に係る経年分析!F$49,"▲","-"))),ROUND(VALUE(SUBSTITUTE(実質収支比率等に係る経年分析!F$49,"▲","-")),2),NA())</f>
        <v>-2.52</v>
      </c>
      <c r="C21" s="136">
        <f>IF(ISNUMBER(VALUE(SUBSTITUTE(実質収支比率等に係る経年分析!G$49,"▲","-"))),ROUND(VALUE(SUBSTITUTE(実質収支比率等に係る経年分析!G$49,"▲","-")),2),NA())</f>
        <v>0.87</v>
      </c>
      <c r="D21" s="136">
        <f>IF(ISNUMBER(VALUE(SUBSTITUTE(実質収支比率等に係る経年分析!H$49,"▲","-"))),ROUND(VALUE(SUBSTITUTE(実質収支比率等に係る経年分析!H$49,"▲","-")),2),NA())</f>
        <v>0.89</v>
      </c>
      <c r="E21" s="136">
        <f>IF(ISNUMBER(VALUE(SUBSTITUTE(実質収支比率等に係る経年分析!I$49,"▲","-"))),ROUND(VALUE(SUBSTITUTE(実質収支比率等に係る経年分析!I$49,"▲","-")),2),NA())</f>
        <v>0.28000000000000003</v>
      </c>
      <c r="F21" s="136">
        <f>IF(ISNUMBER(VALUE(SUBSTITUTE(実質収支比率等に係る経年分析!J$49,"▲","-"))),ROUND(VALUE(SUBSTITUTE(実質収支比率等に係る経年分析!J$49,"▲","-")),2),NA())</f>
        <v>8.89</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0.17</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0.12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0.15</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0.15</v>
      </c>
    </row>
    <row r="30" spans="1:11" x14ac:dyDescent="0.15">
      <c r="A30" s="137" t="str">
        <f>IF(連結実質赤字比率に係る赤字・黒字の構成分析!C$40="",NA(),連結実質赤字比率に係る赤字・黒字の構成分析!C$40)</f>
        <v>育英奨学金特別会計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0.14000000000000001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0.22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0.25</v>
      </c>
    </row>
    <row r="31" spans="1:11" x14ac:dyDescent="0.15">
      <c r="A31" s="137" t="str">
        <f>IF(連結実質赤字比率に係る赤字・黒字の構成分析!C$39="",NA(),連結実質赤字比率に係る赤字・黒字の構成分析!C$39)</f>
        <v>介護保険特別会計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0.32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0.16</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0.31</v>
      </c>
    </row>
    <row r="32" spans="1:11" x14ac:dyDescent="0.15">
      <c r="A32" s="137" t="str">
        <f>IF(連結実質赤字比率に係る赤字・黒字の構成分析!C$38="",NA(),連結実質赤字比率に係る赤字・黒字の構成分析!C$38)</f>
        <v>温泉特別会計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0.28999999999999998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0.83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0.65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0.42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0.34</v>
      </c>
    </row>
    <row r="33" spans="1:16" x14ac:dyDescent="0.15">
      <c r="A33" s="137" t="str">
        <f>IF(連結実質赤字比率に係る赤字・黒字の構成分析!C$37="",NA(),連結実質赤字比率に係る赤字・黒字の構成分析!C$37)</f>
        <v>下水道事業特別会計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0.85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0.62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0.59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0.51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0.93</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0.64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1.1200000000000001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1.29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1.91</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2.4700000000000002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2.44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2.83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2.84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2.72</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3.18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7.56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3.65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6.66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7.19</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678</v>
      </c>
      <c r="E42" s="138"/>
      <c r="F42" s="138"/>
      <c r="G42" s="138">
        <f>'実質公債費比率（分子）の構造'!L$52</f>
        <v>695</v>
      </c>
      <c r="H42" s="138"/>
      <c r="I42" s="138"/>
      <c r="J42" s="138">
        <f>'実質公債費比率（分子）の構造'!M$52</f>
        <v>648</v>
      </c>
      <c r="K42" s="138"/>
      <c r="L42" s="138"/>
      <c r="M42" s="138">
        <f>'実質公債費比率（分子）の構造'!N$52</f>
        <v>583</v>
      </c>
      <c r="N42" s="138"/>
      <c r="O42" s="138"/>
      <c r="P42" s="138">
        <f>'実質公債費比率（分子）の構造'!O$52</f>
        <v>592</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0</v>
      </c>
      <c r="C44" s="138"/>
      <c r="D44" s="138"/>
      <c r="E44" s="138">
        <f>'実質公債費比率（分子）の構造'!L$50</f>
        <v>0</v>
      </c>
      <c r="F44" s="138"/>
      <c r="G44" s="138"/>
      <c r="H44" s="138">
        <f>'実質公債費比率（分子）の構造'!M$50</f>
        <v>0</v>
      </c>
      <c r="I44" s="138"/>
      <c r="J44" s="138"/>
      <c r="K44" s="138" t="str">
        <f>'実質公債費比率（分子）の構造'!N$50</f>
        <v>-</v>
      </c>
      <c r="L44" s="138"/>
      <c r="M44" s="138"/>
      <c r="N44" s="138" t="str">
        <f>'実質公債費比率（分子）の構造'!O$50</f>
        <v>-</v>
      </c>
      <c r="O44" s="138"/>
      <c r="P44" s="138"/>
    </row>
    <row r="45" spans="1:16" x14ac:dyDescent="0.15">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55</v>
      </c>
      <c r="B46" s="138">
        <f>'実質公債費比率（分子）の構造'!K$48</f>
        <v>253</v>
      </c>
      <c r="C46" s="138"/>
      <c r="D46" s="138"/>
      <c r="E46" s="138">
        <f>'実質公債費比率（分子）の構造'!L$48</f>
        <v>268</v>
      </c>
      <c r="F46" s="138"/>
      <c r="G46" s="138"/>
      <c r="H46" s="138">
        <f>'実質公債費比率（分子）の構造'!M$48</f>
        <v>271</v>
      </c>
      <c r="I46" s="138"/>
      <c r="J46" s="138"/>
      <c r="K46" s="138">
        <f>'実質公債費比率（分子）の構造'!N$48</f>
        <v>296</v>
      </c>
      <c r="L46" s="138"/>
      <c r="M46" s="138"/>
      <c r="N46" s="138">
        <f>'実質公債費比率（分子）の構造'!O$48</f>
        <v>307</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936</v>
      </c>
      <c r="C49" s="138"/>
      <c r="D49" s="138"/>
      <c r="E49" s="138">
        <f>'実質公債費比率（分子）の構造'!L$45</f>
        <v>945</v>
      </c>
      <c r="F49" s="138"/>
      <c r="G49" s="138"/>
      <c r="H49" s="138">
        <f>'実質公債費比率（分子）の構造'!M$45</f>
        <v>996</v>
      </c>
      <c r="I49" s="138"/>
      <c r="J49" s="138"/>
      <c r="K49" s="138">
        <f>'実質公債費比率（分子）の構造'!N$45</f>
        <v>992</v>
      </c>
      <c r="L49" s="138"/>
      <c r="M49" s="138"/>
      <c r="N49" s="138">
        <f>'実質公債費比率（分子）の構造'!O$45</f>
        <v>958</v>
      </c>
      <c r="O49" s="138"/>
      <c r="P49" s="138"/>
    </row>
    <row r="50" spans="1:16" x14ac:dyDescent="0.15">
      <c r="A50" s="138" t="s">
        <v>59</v>
      </c>
      <c r="B50" s="138" t="e">
        <f>NA()</f>
        <v>#N/A</v>
      </c>
      <c r="C50" s="138">
        <f>IF(ISNUMBER('実質公債費比率（分子）の構造'!K$53),'実質公債費比率（分子）の構造'!K$53,NA())</f>
        <v>511</v>
      </c>
      <c r="D50" s="138" t="e">
        <f>NA()</f>
        <v>#N/A</v>
      </c>
      <c r="E50" s="138" t="e">
        <f>NA()</f>
        <v>#N/A</v>
      </c>
      <c r="F50" s="138">
        <f>IF(ISNUMBER('実質公債費比率（分子）の構造'!L$53),'実質公債費比率（分子）の構造'!L$53,NA())</f>
        <v>518</v>
      </c>
      <c r="G50" s="138" t="e">
        <f>NA()</f>
        <v>#N/A</v>
      </c>
      <c r="H50" s="138" t="e">
        <f>NA()</f>
        <v>#N/A</v>
      </c>
      <c r="I50" s="138">
        <f>IF(ISNUMBER('実質公債費比率（分子）の構造'!M$53),'実質公債費比率（分子）の構造'!M$53,NA())</f>
        <v>619</v>
      </c>
      <c r="J50" s="138" t="e">
        <f>NA()</f>
        <v>#N/A</v>
      </c>
      <c r="K50" s="138" t="e">
        <f>NA()</f>
        <v>#N/A</v>
      </c>
      <c r="L50" s="138">
        <f>IF(ISNUMBER('実質公債費比率（分子）の構造'!N$53),'実質公債費比率（分子）の構造'!N$53,NA())</f>
        <v>705</v>
      </c>
      <c r="M50" s="138" t="e">
        <f>NA()</f>
        <v>#N/A</v>
      </c>
      <c r="N50" s="138" t="e">
        <f>NA()</f>
        <v>#N/A</v>
      </c>
      <c r="O50" s="138">
        <f>IF(ISNUMBER('実質公債費比率（分子）の構造'!O$53),'実質公債費比率（分子）の構造'!O$53,NA())</f>
        <v>673</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6218</v>
      </c>
      <c r="E56" s="137"/>
      <c r="F56" s="137"/>
      <c r="G56" s="137">
        <f>'将来負担比率（分子）の構造'!J$52</f>
        <v>5885</v>
      </c>
      <c r="H56" s="137"/>
      <c r="I56" s="137"/>
      <c r="J56" s="137">
        <f>'将来負担比率（分子）の構造'!K$52</f>
        <v>5613</v>
      </c>
      <c r="K56" s="137"/>
      <c r="L56" s="137"/>
      <c r="M56" s="137">
        <f>'将来負担比率（分子）の構造'!L$52</f>
        <v>5488</v>
      </c>
      <c r="N56" s="137"/>
      <c r="O56" s="137"/>
      <c r="P56" s="137">
        <f>'将来負担比率（分子）の構造'!M$52</f>
        <v>5186</v>
      </c>
    </row>
    <row r="57" spans="1:16" x14ac:dyDescent="0.15">
      <c r="A57" s="137" t="s">
        <v>36</v>
      </c>
      <c r="B57" s="137"/>
      <c r="C57" s="137"/>
      <c r="D57" s="137">
        <f>'将来負担比率（分子）の構造'!I$51</f>
        <v>161</v>
      </c>
      <c r="E57" s="137"/>
      <c r="F57" s="137"/>
      <c r="G57" s="137">
        <f>'将来負担比率（分子）の構造'!J$51</f>
        <v>146</v>
      </c>
      <c r="H57" s="137"/>
      <c r="I57" s="137"/>
      <c r="J57" s="137">
        <f>'将来負担比率（分子）の構造'!K$51</f>
        <v>119</v>
      </c>
      <c r="K57" s="137"/>
      <c r="L57" s="137"/>
      <c r="M57" s="137">
        <f>'将来負担比率（分子）の構造'!L$51</f>
        <v>99</v>
      </c>
      <c r="N57" s="137"/>
      <c r="O57" s="137"/>
      <c r="P57" s="137">
        <f>'将来負担比率（分子）の構造'!M$51</f>
        <v>83</v>
      </c>
    </row>
    <row r="58" spans="1:16" x14ac:dyDescent="0.15">
      <c r="A58" s="137" t="s">
        <v>35</v>
      </c>
      <c r="B58" s="137"/>
      <c r="C58" s="137"/>
      <c r="D58" s="137">
        <f>'将来負担比率（分子）の構造'!I$50</f>
        <v>1020</v>
      </c>
      <c r="E58" s="137"/>
      <c r="F58" s="137"/>
      <c r="G58" s="137">
        <f>'将来負担比率（分子）の構造'!J$50</f>
        <v>786</v>
      </c>
      <c r="H58" s="137"/>
      <c r="I58" s="137"/>
      <c r="J58" s="137">
        <f>'将来負担比率（分子）の構造'!K$50</f>
        <v>1051</v>
      </c>
      <c r="K58" s="137"/>
      <c r="L58" s="137"/>
      <c r="M58" s="137">
        <f>'将来負担比率（分子）の構造'!L$50</f>
        <v>903</v>
      </c>
      <c r="N58" s="137"/>
      <c r="O58" s="137"/>
      <c r="P58" s="137">
        <f>'将来負担比率（分子）の構造'!M$50</f>
        <v>1434</v>
      </c>
    </row>
    <row r="59" spans="1:16" x14ac:dyDescent="0.15">
      <c r="A59" s="137" t="s">
        <v>33</v>
      </c>
      <c r="B59" s="137" t="str">
        <f>'将来負担比率（分子）の構造'!I$49</f>
        <v>-</v>
      </c>
      <c r="C59" s="137"/>
      <c r="D59" s="137"/>
      <c r="E59" s="137" t="str">
        <f>'将来負担比率（分子）の構造'!J$49</f>
        <v>-</v>
      </c>
      <c r="F59" s="137"/>
      <c r="G59" s="137"/>
      <c r="H59" s="137">
        <f>'将来負担比率（分子）の構造'!K$49</f>
        <v>1</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3413</v>
      </c>
      <c r="C62" s="137"/>
      <c r="D62" s="137"/>
      <c r="E62" s="137">
        <f>'将来負担比率（分子）の構造'!J$45</f>
        <v>3405</v>
      </c>
      <c r="F62" s="137"/>
      <c r="G62" s="137"/>
      <c r="H62" s="137">
        <f>'将来負担比率（分子）の構造'!K$45</f>
        <v>3158</v>
      </c>
      <c r="I62" s="137"/>
      <c r="J62" s="137"/>
      <c r="K62" s="137">
        <f>'将来負担比率（分子）の構造'!L$45</f>
        <v>2981</v>
      </c>
      <c r="L62" s="137"/>
      <c r="M62" s="137"/>
      <c r="N62" s="137">
        <f>'将来負担比率（分子）の構造'!M$45</f>
        <v>2976</v>
      </c>
      <c r="O62" s="137"/>
      <c r="P62" s="137"/>
    </row>
    <row r="63" spans="1:16" x14ac:dyDescent="0.15">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15">
      <c r="A64" s="137" t="s">
        <v>27</v>
      </c>
      <c r="B64" s="137">
        <f>'将来負担比率（分子）の構造'!I$43</f>
        <v>2564</v>
      </c>
      <c r="C64" s="137"/>
      <c r="D64" s="137"/>
      <c r="E64" s="137">
        <f>'将来負担比率（分子）の構造'!J$43</f>
        <v>2402</v>
      </c>
      <c r="F64" s="137"/>
      <c r="G64" s="137"/>
      <c r="H64" s="137">
        <f>'将来負担比率（分子）の構造'!K$43</f>
        <v>2415</v>
      </c>
      <c r="I64" s="137"/>
      <c r="J64" s="137"/>
      <c r="K64" s="137">
        <f>'将来負担比率（分子）の構造'!L$43</f>
        <v>2478</v>
      </c>
      <c r="L64" s="137"/>
      <c r="M64" s="137"/>
      <c r="N64" s="137">
        <f>'将来負担比率（分子）の構造'!M$43</f>
        <v>2567</v>
      </c>
      <c r="O64" s="137"/>
      <c r="P64" s="137"/>
    </row>
    <row r="65" spans="1:16" x14ac:dyDescent="0.15">
      <c r="A65" s="137" t="s">
        <v>26</v>
      </c>
      <c r="B65" s="137">
        <f>'将来負担比率（分子）の構造'!I$42</f>
        <v>648</v>
      </c>
      <c r="C65" s="137"/>
      <c r="D65" s="137"/>
      <c r="E65" s="137">
        <f>'将来負担比率（分子）の構造'!J$42</f>
        <v>0</v>
      </c>
      <c r="F65" s="137"/>
      <c r="G65" s="137"/>
      <c r="H65" s="137">
        <f>'将来負担比率（分子）の構造'!K$42</f>
        <v>0</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7239</v>
      </c>
      <c r="C66" s="137"/>
      <c r="D66" s="137"/>
      <c r="E66" s="137">
        <f>'将来負担比率（分子）の構造'!J$41</f>
        <v>7291</v>
      </c>
      <c r="F66" s="137"/>
      <c r="G66" s="137"/>
      <c r="H66" s="137">
        <f>'将来負担比率（分子）の構造'!K$41</f>
        <v>6729</v>
      </c>
      <c r="I66" s="137"/>
      <c r="J66" s="137"/>
      <c r="K66" s="137">
        <f>'将来負担比率（分子）の構造'!L$41</f>
        <v>6541</v>
      </c>
      <c r="L66" s="137"/>
      <c r="M66" s="137"/>
      <c r="N66" s="137">
        <f>'将来負担比率（分子）の構造'!M$41</f>
        <v>6015</v>
      </c>
      <c r="O66" s="137"/>
      <c r="P66" s="137"/>
    </row>
    <row r="67" spans="1:16" x14ac:dyDescent="0.15">
      <c r="A67" s="137" t="s">
        <v>63</v>
      </c>
      <c r="B67" s="137" t="e">
        <f>NA()</f>
        <v>#N/A</v>
      </c>
      <c r="C67" s="137">
        <f>IF(ISNUMBER('将来負担比率（分子）の構造'!I$53), IF('将来負担比率（分子）の構造'!I$53 &lt; 0, 0, '将来負担比率（分子）の構造'!I$53), NA())</f>
        <v>6465</v>
      </c>
      <c r="D67" s="137" t="e">
        <f>NA()</f>
        <v>#N/A</v>
      </c>
      <c r="E67" s="137" t="e">
        <f>NA()</f>
        <v>#N/A</v>
      </c>
      <c r="F67" s="137">
        <f>IF(ISNUMBER('将来負担比率（分子）の構造'!J$53), IF('将来負担比率（分子）の構造'!J$53 &lt; 0, 0, '将来負担比率（分子）の構造'!J$53), NA())</f>
        <v>6281</v>
      </c>
      <c r="G67" s="137" t="e">
        <f>NA()</f>
        <v>#N/A</v>
      </c>
      <c r="H67" s="137" t="e">
        <f>NA()</f>
        <v>#N/A</v>
      </c>
      <c r="I67" s="137">
        <f>IF(ISNUMBER('将来負担比率（分子）の構造'!K$53), IF('将来負担比率（分子）の構造'!K$53 &lt; 0, 0, '将来負担比率（分子）の構造'!K$53), NA())</f>
        <v>5519</v>
      </c>
      <c r="J67" s="137" t="e">
        <f>NA()</f>
        <v>#N/A</v>
      </c>
      <c r="K67" s="137" t="e">
        <f>NA()</f>
        <v>#N/A</v>
      </c>
      <c r="L67" s="137">
        <f>IF(ISNUMBER('将来負担比率（分子）の構造'!L$53), IF('将来負担比率（分子）の構造'!L$53 &lt; 0, 0, '将来負担比率（分子）の構造'!L$53), NA())</f>
        <v>5510</v>
      </c>
      <c r="M67" s="137" t="e">
        <f>NA()</f>
        <v>#N/A</v>
      </c>
      <c r="N67" s="137" t="e">
        <f>NA()</f>
        <v>#N/A</v>
      </c>
      <c r="O67" s="137">
        <f>IF(ISNUMBER('将来負担比率（分子）の構造'!M$53), IF('将来負担比率（分子）の構造'!M$53 &lt; 0, 0, '将来負担比率（分子）の構造'!M$53), NA())</f>
        <v>4855</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zoomScaleSheetLayoutView="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6458537</v>
      </c>
      <c r="S5" s="671"/>
      <c r="T5" s="671"/>
      <c r="U5" s="671"/>
      <c r="V5" s="671"/>
      <c r="W5" s="671"/>
      <c r="X5" s="671"/>
      <c r="Y5" s="718"/>
      <c r="Z5" s="731">
        <v>64.7</v>
      </c>
      <c r="AA5" s="731"/>
      <c r="AB5" s="731"/>
      <c r="AC5" s="731"/>
      <c r="AD5" s="732">
        <v>5957801</v>
      </c>
      <c r="AE5" s="732"/>
      <c r="AF5" s="732"/>
      <c r="AG5" s="732"/>
      <c r="AH5" s="732"/>
      <c r="AI5" s="732"/>
      <c r="AJ5" s="732"/>
      <c r="AK5" s="732"/>
      <c r="AL5" s="719">
        <v>92</v>
      </c>
      <c r="AM5" s="688"/>
      <c r="AN5" s="688"/>
      <c r="AO5" s="720"/>
      <c r="AP5" s="707" t="s">
        <v>210</v>
      </c>
      <c r="AQ5" s="708"/>
      <c r="AR5" s="708"/>
      <c r="AS5" s="708"/>
      <c r="AT5" s="708"/>
      <c r="AU5" s="708"/>
      <c r="AV5" s="708"/>
      <c r="AW5" s="708"/>
      <c r="AX5" s="708"/>
      <c r="AY5" s="708"/>
      <c r="AZ5" s="708"/>
      <c r="BA5" s="708"/>
      <c r="BB5" s="708"/>
      <c r="BC5" s="708"/>
      <c r="BD5" s="708"/>
      <c r="BE5" s="708"/>
      <c r="BF5" s="709"/>
      <c r="BG5" s="620">
        <v>5773825</v>
      </c>
      <c r="BH5" s="621"/>
      <c r="BI5" s="621"/>
      <c r="BJ5" s="621"/>
      <c r="BK5" s="621"/>
      <c r="BL5" s="621"/>
      <c r="BM5" s="621"/>
      <c r="BN5" s="622"/>
      <c r="BO5" s="673">
        <v>89.4</v>
      </c>
      <c r="BP5" s="673"/>
      <c r="BQ5" s="673"/>
      <c r="BR5" s="673"/>
      <c r="BS5" s="674">
        <v>500736</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39808</v>
      </c>
      <c r="S6" s="621"/>
      <c r="T6" s="621"/>
      <c r="U6" s="621"/>
      <c r="V6" s="621"/>
      <c r="W6" s="621"/>
      <c r="X6" s="621"/>
      <c r="Y6" s="622"/>
      <c r="Z6" s="673">
        <v>0.4</v>
      </c>
      <c r="AA6" s="673"/>
      <c r="AB6" s="673"/>
      <c r="AC6" s="673"/>
      <c r="AD6" s="674">
        <v>39808</v>
      </c>
      <c r="AE6" s="674"/>
      <c r="AF6" s="674"/>
      <c r="AG6" s="674"/>
      <c r="AH6" s="674"/>
      <c r="AI6" s="674"/>
      <c r="AJ6" s="674"/>
      <c r="AK6" s="674"/>
      <c r="AL6" s="643">
        <v>0.6</v>
      </c>
      <c r="AM6" s="675"/>
      <c r="AN6" s="675"/>
      <c r="AO6" s="676"/>
      <c r="AP6" s="617" t="s">
        <v>215</v>
      </c>
      <c r="AQ6" s="618"/>
      <c r="AR6" s="618"/>
      <c r="AS6" s="618"/>
      <c r="AT6" s="618"/>
      <c r="AU6" s="618"/>
      <c r="AV6" s="618"/>
      <c r="AW6" s="618"/>
      <c r="AX6" s="618"/>
      <c r="AY6" s="618"/>
      <c r="AZ6" s="618"/>
      <c r="BA6" s="618"/>
      <c r="BB6" s="618"/>
      <c r="BC6" s="618"/>
      <c r="BD6" s="618"/>
      <c r="BE6" s="618"/>
      <c r="BF6" s="619"/>
      <c r="BG6" s="620">
        <v>5773825</v>
      </c>
      <c r="BH6" s="621"/>
      <c r="BI6" s="621"/>
      <c r="BJ6" s="621"/>
      <c r="BK6" s="621"/>
      <c r="BL6" s="621"/>
      <c r="BM6" s="621"/>
      <c r="BN6" s="622"/>
      <c r="BO6" s="673">
        <v>89.4</v>
      </c>
      <c r="BP6" s="673"/>
      <c r="BQ6" s="673"/>
      <c r="BR6" s="673"/>
      <c r="BS6" s="674">
        <v>500736</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112763</v>
      </c>
      <c r="CS6" s="621"/>
      <c r="CT6" s="621"/>
      <c r="CU6" s="621"/>
      <c r="CV6" s="621"/>
      <c r="CW6" s="621"/>
      <c r="CX6" s="621"/>
      <c r="CY6" s="622"/>
      <c r="CZ6" s="673">
        <v>1.2</v>
      </c>
      <c r="DA6" s="673"/>
      <c r="DB6" s="673"/>
      <c r="DC6" s="673"/>
      <c r="DD6" s="626" t="s">
        <v>217</v>
      </c>
      <c r="DE6" s="621"/>
      <c r="DF6" s="621"/>
      <c r="DG6" s="621"/>
      <c r="DH6" s="621"/>
      <c r="DI6" s="621"/>
      <c r="DJ6" s="621"/>
      <c r="DK6" s="621"/>
      <c r="DL6" s="621"/>
      <c r="DM6" s="621"/>
      <c r="DN6" s="621"/>
      <c r="DO6" s="621"/>
      <c r="DP6" s="622"/>
      <c r="DQ6" s="626">
        <v>112763</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1470</v>
      </c>
      <c r="S7" s="621"/>
      <c r="T7" s="621"/>
      <c r="U7" s="621"/>
      <c r="V7" s="621"/>
      <c r="W7" s="621"/>
      <c r="X7" s="621"/>
      <c r="Y7" s="622"/>
      <c r="Z7" s="673">
        <v>0</v>
      </c>
      <c r="AA7" s="673"/>
      <c r="AB7" s="673"/>
      <c r="AC7" s="673"/>
      <c r="AD7" s="674">
        <v>1470</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1042956</v>
      </c>
      <c r="BH7" s="621"/>
      <c r="BI7" s="621"/>
      <c r="BJ7" s="621"/>
      <c r="BK7" s="621"/>
      <c r="BL7" s="621"/>
      <c r="BM7" s="621"/>
      <c r="BN7" s="622"/>
      <c r="BO7" s="673">
        <v>16.100000000000001</v>
      </c>
      <c r="BP7" s="673"/>
      <c r="BQ7" s="673"/>
      <c r="BR7" s="673"/>
      <c r="BS7" s="674" t="s">
        <v>217</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2372807</v>
      </c>
      <c r="CS7" s="621"/>
      <c r="CT7" s="621"/>
      <c r="CU7" s="621"/>
      <c r="CV7" s="621"/>
      <c r="CW7" s="621"/>
      <c r="CX7" s="621"/>
      <c r="CY7" s="622"/>
      <c r="CZ7" s="673">
        <v>25</v>
      </c>
      <c r="DA7" s="673"/>
      <c r="DB7" s="673"/>
      <c r="DC7" s="673"/>
      <c r="DD7" s="626">
        <v>34497</v>
      </c>
      <c r="DE7" s="621"/>
      <c r="DF7" s="621"/>
      <c r="DG7" s="621"/>
      <c r="DH7" s="621"/>
      <c r="DI7" s="621"/>
      <c r="DJ7" s="621"/>
      <c r="DK7" s="621"/>
      <c r="DL7" s="621"/>
      <c r="DM7" s="621"/>
      <c r="DN7" s="621"/>
      <c r="DO7" s="621"/>
      <c r="DP7" s="622"/>
      <c r="DQ7" s="626">
        <v>2234001</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7658</v>
      </c>
      <c r="S8" s="621"/>
      <c r="T8" s="621"/>
      <c r="U8" s="621"/>
      <c r="V8" s="621"/>
      <c r="W8" s="621"/>
      <c r="X8" s="621"/>
      <c r="Y8" s="622"/>
      <c r="Z8" s="673">
        <v>0.1</v>
      </c>
      <c r="AA8" s="673"/>
      <c r="AB8" s="673"/>
      <c r="AC8" s="673"/>
      <c r="AD8" s="674">
        <v>7658</v>
      </c>
      <c r="AE8" s="674"/>
      <c r="AF8" s="674"/>
      <c r="AG8" s="674"/>
      <c r="AH8" s="674"/>
      <c r="AI8" s="674"/>
      <c r="AJ8" s="674"/>
      <c r="AK8" s="674"/>
      <c r="AL8" s="643">
        <v>0.1</v>
      </c>
      <c r="AM8" s="675"/>
      <c r="AN8" s="675"/>
      <c r="AO8" s="676"/>
      <c r="AP8" s="617" t="s">
        <v>222</v>
      </c>
      <c r="AQ8" s="618"/>
      <c r="AR8" s="618"/>
      <c r="AS8" s="618"/>
      <c r="AT8" s="618"/>
      <c r="AU8" s="618"/>
      <c r="AV8" s="618"/>
      <c r="AW8" s="618"/>
      <c r="AX8" s="618"/>
      <c r="AY8" s="618"/>
      <c r="AZ8" s="618"/>
      <c r="BA8" s="618"/>
      <c r="BB8" s="618"/>
      <c r="BC8" s="618"/>
      <c r="BD8" s="618"/>
      <c r="BE8" s="618"/>
      <c r="BF8" s="619"/>
      <c r="BG8" s="620">
        <v>38661</v>
      </c>
      <c r="BH8" s="621"/>
      <c r="BI8" s="621"/>
      <c r="BJ8" s="621"/>
      <c r="BK8" s="621"/>
      <c r="BL8" s="621"/>
      <c r="BM8" s="621"/>
      <c r="BN8" s="622"/>
      <c r="BO8" s="673">
        <v>0.6</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1727067</v>
      </c>
      <c r="CS8" s="621"/>
      <c r="CT8" s="621"/>
      <c r="CU8" s="621"/>
      <c r="CV8" s="621"/>
      <c r="CW8" s="621"/>
      <c r="CX8" s="621"/>
      <c r="CY8" s="622"/>
      <c r="CZ8" s="673">
        <v>18.2</v>
      </c>
      <c r="DA8" s="673"/>
      <c r="DB8" s="673"/>
      <c r="DC8" s="673"/>
      <c r="DD8" s="626">
        <v>178027</v>
      </c>
      <c r="DE8" s="621"/>
      <c r="DF8" s="621"/>
      <c r="DG8" s="621"/>
      <c r="DH8" s="621"/>
      <c r="DI8" s="621"/>
      <c r="DJ8" s="621"/>
      <c r="DK8" s="621"/>
      <c r="DL8" s="621"/>
      <c r="DM8" s="621"/>
      <c r="DN8" s="621"/>
      <c r="DO8" s="621"/>
      <c r="DP8" s="622"/>
      <c r="DQ8" s="626">
        <v>1046203</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4731</v>
      </c>
      <c r="S9" s="621"/>
      <c r="T9" s="621"/>
      <c r="U9" s="621"/>
      <c r="V9" s="621"/>
      <c r="W9" s="621"/>
      <c r="X9" s="621"/>
      <c r="Y9" s="622"/>
      <c r="Z9" s="673">
        <v>0</v>
      </c>
      <c r="AA9" s="673"/>
      <c r="AB9" s="673"/>
      <c r="AC9" s="673"/>
      <c r="AD9" s="674">
        <v>4731</v>
      </c>
      <c r="AE9" s="674"/>
      <c r="AF9" s="674"/>
      <c r="AG9" s="674"/>
      <c r="AH9" s="674"/>
      <c r="AI9" s="674"/>
      <c r="AJ9" s="674"/>
      <c r="AK9" s="674"/>
      <c r="AL9" s="643">
        <v>0.1</v>
      </c>
      <c r="AM9" s="675"/>
      <c r="AN9" s="675"/>
      <c r="AO9" s="676"/>
      <c r="AP9" s="617" t="s">
        <v>225</v>
      </c>
      <c r="AQ9" s="618"/>
      <c r="AR9" s="618"/>
      <c r="AS9" s="618"/>
      <c r="AT9" s="618"/>
      <c r="AU9" s="618"/>
      <c r="AV9" s="618"/>
      <c r="AW9" s="618"/>
      <c r="AX9" s="618"/>
      <c r="AY9" s="618"/>
      <c r="AZ9" s="618"/>
      <c r="BA9" s="618"/>
      <c r="BB9" s="618"/>
      <c r="BC9" s="618"/>
      <c r="BD9" s="618"/>
      <c r="BE9" s="618"/>
      <c r="BF9" s="619"/>
      <c r="BG9" s="620">
        <v>636025</v>
      </c>
      <c r="BH9" s="621"/>
      <c r="BI9" s="621"/>
      <c r="BJ9" s="621"/>
      <c r="BK9" s="621"/>
      <c r="BL9" s="621"/>
      <c r="BM9" s="621"/>
      <c r="BN9" s="622"/>
      <c r="BO9" s="673">
        <v>9.8000000000000007</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1068540</v>
      </c>
      <c r="CS9" s="621"/>
      <c r="CT9" s="621"/>
      <c r="CU9" s="621"/>
      <c r="CV9" s="621"/>
      <c r="CW9" s="621"/>
      <c r="CX9" s="621"/>
      <c r="CY9" s="622"/>
      <c r="CZ9" s="673">
        <v>11.2</v>
      </c>
      <c r="DA9" s="673"/>
      <c r="DB9" s="673"/>
      <c r="DC9" s="673"/>
      <c r="DD9" s="626">
        <v>59147</v>
      </c>
      <c r="DE9" s="621"/>
      <c r="DF9" s="621"/>
      <c r="DG9" s="621"/>
      <c r="DH9" s="621"/>
      <c r="DI9" s="621"/>
      <c r="DJ9" s="621"/>
      <c r="DK9" s="621"/>
      <c r="DL9" s="621"/>
      <c r="DM9" s="621"/>
      <c r="DN9" s="621"/>
      <c r="DO9" s="621"/>
      <c r="DP9" s="622"/>
      <c r="DQ9" s="626">
        <v>973956</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316885</v>
      </c>
      <c r="S10" s="621"/>
      <c r="T10" s="621"/>
      <c r="U10" s="621"/>
      <c r="V10" s="621"/>
      <c r="W10" s="621"/>
      <c r="X10" s="621"/>
      <c r="Y10" s="622"/>
      <c r="Z10" s="673">
        <v>3.2</v>
      </c>
      <c r="AA10" s="673"/>
      <c r="AB10" s="673"/>
      <c r="AC10" s="673"/>
      <c r="AD10" s="674">
        <v>316885</v>
      </c>
      <c r="AE10" s="674"/>
      <c r="AF10" s="674"/>
      <c r="AG10" s="674"/>
      <c r="AH10" s="674"/>
      <c r="AI10" s="674"/>
      <c r="AJ10" s="674"/>
      <c r="AK10" s="674"/>
      <c r="AL10" s="643">
        <v>4.9000000000000004</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188633</v>
      </c>
      <c r="BH10" s="621"/>
      <c r="BI10" s="621"/>
      <c r="BJ10" s="621"/>
      <c r="BK10" s="621"/>
      <c r="BL10" s="621"/>
      <c r="BM10" s="621"/>
      <c r="BN10" s="622"/>
      <c r="BO10" s="673">
        <v>2.9</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2342</v>
      </c>
      <c r="CS10" s="621"/>
      <c r="CT10" s="621"/>
      <c r="CU10" s="621"/>
      <c r="CV10" s="621"/>
      <c r="CW10" s="621"/>
      <c r="CX10" s="621"/>
      <c r="CY10" s="622"/>
      <c r="CZ10" s="673">
        <v>0</v>
      </c>
      <c r="DA10" s="673"/>
      <c r="DB10" s="673"/>
      <c r="DC10" s="673"/>
      <c r="DD10" s="626" t="s">
        <v>112</v>
      </c>
      <c r="DE10" s="621"/>
      <c r="DF10" s="621"/>
      <c r="DG10" s="621"/>
      <c r="DH10" s="621"/>
      <c r="DI10" s="621"/>
      <c r="DJ10" s="621"/>
      <c r="DK10" s="621"/>
      <c r="DL10" s="621"/>
      <c r="DM10" s="621"/>
      <c r="DN10" s="621"/>
      <c r="DO10" s="621"/>
      <c r="DP10" s="622"/>
      <c r="DQ10" s="626">
        <v>342</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v>101638</v>
      </c>
      <c r="S11" s="621"/>
      <c r="T11" s="621"/>
      <c r="U11" s="621"/>
      <c r="V11" s="621"/>
      <c r="W11" s="621"/>
      <c r="X11" s="621"/>
      <c r="Y11" s="622"/>
      <c r="Z11" s="673">
        <v>1</v>
      </c>
      <c r="AA11" s="673"/>
      <c r="AB11" s="673"/>
      <c r="AC11" s="673"/>
      <c r="AD11" s="674">
        <v>101638</v>
      </c>
      <c r="AE11" s="674"/>
      <c r="AF11" s="674"/>
      <c r="AG11" s="674"/>
      <c r="AH11" s="674"/>
      <c r="AI11" s="674"/>
      <c r="AJ11" s="674"/>
      <c r="AK11" s="674"/>
      <c r="AL11" s="643">
        <v>1.6</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179637</v>
      </c>
      <c r="BH11" s="621"/>
      <c r="BI11" s="621"/>
      <c r="BJ11" s="621"/>
      <c r="BK11" s="621"/>
      <c r="BL11" s="621"/>
      <c r="BM11" s="621"/>
      <c r="BN11" s="622"/>
      <c r="BO11" s="673">
        <v>2.8</v>
      </c>
      <c r="BP11" s="673"/>
      <c r="BQ11" s="673"/>
      <c r="BR11" s="673"/>
      <c r="BS11" s="626" t="s">
        <v>112</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100124</v>
      </c>
      <c r="CS11" s="621"/>
      <c r="CT11" s="621"/>
      <c r="CU11" s="621"/>
      <c r="CV11" s="621"/>
      <c r="CW11" s="621"/>
      <c r="CX11" s="621"/>
      <c r="CY11" s="622"/>
      <c r="CZ11" s="673">
        <v>1.1000000000000001</v>
      </c>
      <c r="DA11" s="673"/>
      <c r="DB11" s="673"/>
      <c r="DC11" s="673"/>
      <c r="DD11" s="626">
        <v>37404</v>
      </c>
      <c r="DE11" s="621"/>
      <c r="DF11" s="621"/>
      <c r="DG11" s="621"/>
      <c r="DH11" s="621"/>
      <c r="DI11" s="621"/>
      <c r="DJ11" s="621"/>
      <c r="DK11" s="621"/>
      <c r="DL11" s="621"/>
      <c r="DM11" s="621"/>
      <c r="DN11" s="621"/>
      <c r="DO11" s="621"/>
      <c r="DP11" s="622"/>
      <c r="DQ11" s="626">
        <v>16130</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4537718</v>
      </c>
      <c r="BH12" s="621"/>
      <c r="BI12" s="621"/>
      <c r="BJ12" s="621"/>
      <c r="BK12" s="621"/>
      <c r="BL12" s="621"/>
      <c r="BM12" s="621"/>
      <c r="BN12" s="622"/>
      <c r="BO12" s="673">
        <v>70.3</v>
      </c>
      <c r="BP12" s="673"/>
      <c r="BQ12" s="673"/>
      <c r="BR12" s="673"/>
      <c r="BS12" s="626">
        <v>500736</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423730</v>
      </c>
      <c r="CS12" s="621"/>
      <c r="CT12" s="621"/>
      <c r="CU12" s="621"/>
      <c r="CV12" s="621"/>
      <c r="CW12" s="621"/>
      <c r="CX12" s="621"/>
      <c r="CY12" s="622"/>
      <c r="CZ12" s="673">
        <v>4.5</v>
      </c>
      <c r="DA12" s="673"/>
      <c r="DB12" s="673"/>
      <c r="DC12" s="673"/>
      <c r="DD12" s="626">
        <v>9828</v>
      </c>
      <c r="DE12" s="621"/>
      <c r="DF12" s="621"/>
      <c r="DG12" s="621"/>
      <c r="DH12" s="621"/>
      <c r="DI12" s="621"/>
      <c r="DJ12" s="621"/>
      <c r="DK12" s="621"/>
      <c r="DL12" s="621"/>
      <c r="DM12" s="621"/>
      <c r="DN12" s="621"/>
      <c r="DO12" s="621"/>
      <c r="DP12" s="622"/>
      <c r="DQ12" s="626">
        <v>372914</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17081</v>
      </c>
      <c r="S13" s="621"/>
      <c r="T13" s="621"/>
      <c r="U13" s="621"/>
      <c r="V13" s="621"/>
      <c r="W13" s="621"/>
      <c r="X13" s="621"/>
      <c r="Y13" s="622"/>
      <c r="Z13" s="673">
        <v>0.2</v>
      </c>
      <c r="AA13" s="673"/>
      <c r="AB13" s="673"/>
      <c r="AC13" s="673"/>
      <c r="AD13" s="674">
        <v>17081</v>
      </c>
      <c r="AE13" s="674"/>
      <c r="AF13" s="674"/>
      <c r="AG13" s="674"/>
      <c r="AH13" s="674"/>
      <c r="AI13" s="674"/>
      <c r="AJ13" s="674"/>
      <c r="AK13" s="674"/>
      <c r="AL13" s="643">
        <v>0.3</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4453325</v>
      </c>
      <c r="BH13" s="621"/>
      <c r="BI13" s="621"/>
      <c r="BJ13" s="621"/>
      <c r="BK13" s="621"/>
      <c r="BL13" s="621"/>
      <c r="BM13" s="621"/>
      <c r="BN13" s="622"/>
      <c r="BO13" s="673">
        <v>69</v>
      </c>
      <c r="BP13" s="673"/>
      <c r="BQ13" s="673"/>
      <c r="BR13" s="673"/>
      <c r="BS13" s="626">
        <v>500736</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730564</v>
      </c>
      <c r="CS13" s="621"/>
      <c r="CT13" s="621"/>
      <c r="CU13" s="621"/>
      <c r="CV13" s="621"/>
      <c r="CW13" s="621"/>
      <c r="CX13" s="621"/>
      <c r="CY13" s="622"/>
      <c r="CZ13" s="673">
        <v>7.7</v>
      </c>
      <c r="DA13" s="673"/>
      <c r="DB13" s="673"/>
      <c r="DC13" s="673"/>
      <c r="DD13" s="626">
        <v>117301</v>
      </c>
      <c r="DE13" s="621"/>
      <c r="DF13" s="621"/>
      <c r="DG13" s="621"/>
      <c r="DH13" s="621"/>
      <c r="DI13" s="621"/>
      <c r="DJ13" s="621"/>
      <c r="DK13" s="621"/>
      <c r="DL13" s="621"/>
      <c r="DM13" s="621"/>
      <c r="DN13" s="621"/>
      <c r="DO13" s="621"/>
      <c r="DP13" s="622"/>
      <c r="DQ13" s="626">
        <v>579147</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24514</v>
      </c>
      <c r="BH14" s="621"/>
      <c r="BI14" s="621"/>
      <c r="BJ14" s="621"/>
      <c r="BK14" s="621"/>
      <c r="BL14" s="621"/>
      <c r="BM14" s="621"/>
      <c r="BN14" s="622"/>
      <c r="BO14" s="673">
        <v>0.4</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1064354</v>
      </c>
      <c r="CS14" s="621"/>
      <c r="CT14" s="621"/>
      <c r="CU14" s="621"/>
      <c r="CV14" s="621"/>
      <c r="CW14" s="621"/>
      <c r="CX14" s="621"/>
      <c r="CY14" s="622"/>
      <c r="CZ14" s="673">
        <v>11.2</v>
      </c>
      <c r="DA14" s="673"/>
      <c r="DB14" s="673"/>
      <c r="DC14" s="673"/>
      <c r="DD14" s="626">
        <v>122045</v>
      </c>
      <c r="DE14" s="621"/>
      <c r="DF14" s="621"/>
      <c r="DG14" s="621"/>
      <c r="DH14" s="621"/>
      <c r="DI14" s="621"/>
      <c r="DJ14" s="621"/>
      <c r="DK14" s="621"/>
      <c r="DL14" s="621"/>
      <c r="DM14" s="621"/>
      <c r="DN14" s="621"/>
      <c r="DO14" s="621"/>
      <c r="DP14" s="622"/>
      <c r="DQ14" s="626">
        <v>847899</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2037</v>
      </c>
      <c r="S15" s="621"/>
      <c r="T15" s="621"/>
      <c r="U15" s="621"/>
      <c r="V15" s="621"/>
      <c r="W15" s="621"/>
      <c r="X15" s="621"/>
      <c r="Y15" s="622"/>
      <c r="Z15" s="673">
        <v>0</v>
      </c>
      <c r="AA15" s="673"/>
      <c r="AB15" s="673"/>
      <c r="AC15" s="673"/>
      <c r="AD15" s="674">
        <v>2037</v>
      </c>
      <c r="AE15" s="674"/>
      <c r="AF15" s="674"/>
      <c r="AG15" s="674"/>
      <c r="AH15" s="674"/>
      <c r="AI15" s="674"/>
      <c r="AJ15" s="674"/>
      <c r="AK15" s="674"/>
      <c r="AL15" s="643">
        <v>0</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168637</v>
      </c>
      <c r="BH15" s="621"/>
      <c r="BI15" s="621"/>
      <c r="BJ15" s="621"/>
      <c r="BK15" s="621"/>
      <c r="BL15" s="621"/>
      <c r="BM15" s="621"/>
      <c r="BN15" s="622"/>
      <c r="BO15" s="673">
        <v>2.6</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942046</v>
      </c>
      <c r="CS15" s="621"/>
      <c r="CT15" s="621"/>
      <c r="CU15" s="621"/>
      <c r="CV15" s="621"/>
      <c r="CW15" s="621"/>
      <c r="CX15" s="621"/>
      <c r="CY15" s="622"/>
      <c r="CZ15" s="673">
        <v>9.9</v>
      </c>
      <c r="DA15" s="673"/>
      <c r="DB15" s="673"/>
      <c r="DC15" s="673"/>
      <c r="DD15" s="626">
        <v>15949</v>
      </c>
      <c r="DE15" s="621"/>
      <c r="DF15" s="621"/>
      <c r="DG15" s="621"/>
      <c r="DH15" s="621"/>
      <c r="DI15" s="621"/>
      <c r="DJ15" s="621"/>
      <c r="DK15" s="621"/>
      <c r="DL15" s="621"/>
      <c r="DM15" s="621"/>
      <c r="DN15" s="621"/>
      <c r="DO15" s="621"/>
      <c r="DP15" s="622"/>
      <c r="DQ15" s="626">
        <v>775106</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42846</v>
      </c>
      <c r="S16" s="621"/>
      <c r="T16" s="621"/>
      <c r="U16" s="621"/>
      <c r="V16" s="621"/>
      <c r="W16" s="621"/>
      <c r="X16" s="621"/>
      <c r="Y16" s="622"/>
      <c r="Z16" s="673">
        <v>0.4</v>
      </c>
      <c r="AA16" s="673"/>
      <c r="AB16" s="673"/>
      <c r="AC16" s="673"/>
      <c r="AD16" s="674" t="s">
        <v>112</v>
      </c>
      <c r="AE16" s="674"/>
      <c r="AF16" s="674"/>
      <c r="AG16" s="674"/>
      <c r="AH16" s="674"/>
      <c r="AI16" s="674"/>
      <c r="AJ16" s="674"/>
      <c r="AK16" s="674"/>
      <c r="AL16" s="643" t="s">
        <v>112</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t="s">
        <v>112</v>
      </c>
      <c r="CS16" s="621"/>
      <c r="CT16" s="621"/>
      <c r="CU16" s="621"/>
      <c r="CV16" s="621"/>
      <c r="CW16" s="621"/>
      <c r="CX16" s="621"/>
      <c r="CY16" s="622"/>
      <c r="CZ16" s="673" t="s">
        <v>112</v>
      </c>
      <c r="DA16" s="673"/>
      <c r="DB16" s="673"/>
      <c r="DC16" s="673"/>
      <c r="DD16" s="626" t="s">
        <v>112</v>
      </c>
      <c r="DE16" s="621"/>
      <c r="DF16" s="621"/>
      <c r="DG16" s="621"/>
      <c r="DH16" s="621"/>
      <c r="DI16" s="621"/>
      <c r="DJ16" s="621"/>
      <c r="DK16" s="621"/>
      <c r="DL16" s="621"/>
      <c r="DM16" s="621"/>
      <c r="DN16" s="621"/>
      <c r="DO16" s="621"/>
      <c r="DP16" s="622"/>
      <c r="DQ16" s="626" t="s">
        <v>112</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t="s">
        <v>112</v>
      </c>
      <c r="S17" s="621"/>
      <c r="T17" s="621"/>
      <c r="U17" s="621"/>
      <c r="V17" s="621"/>
      <c r="W17" s="621"/>
      <c r="X17" s="621"/>
      <c r="Y17" s="622"/>
      <c r="Z17" s="673" t="s">
        <v>112</v>
      </c>
      <c r="AA17" s="673"/>
      <c r="AB17" s="673"/>
      <c r="AC17" s="673"/>
      <c r="AD17" s="674" t="s">
        <v>112</v>
      </c>
      <c r="AE17" s="674"/>
      <c r="AF17" s="674"/>
      <c r="AG17" s="674"/>
      <c r="AH17" s="674"/>
      <c r="AI17" s="674"/>
      <c r="AJ17" s="674"/>
      <c r="AK17" s="674"/>
      <c r="AL17" s="643" t="s">
        <v>112</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957896</v>
      </c>
      <c r="CS17" s="621"/>
      <c r="CT17" s="621"/>
      <c r="CU17" s="621"/>
      <c r="CV17" s="621"/>
      <c r="CW17" s="621"/>
      <c r="CX17" s="621"/>
      <c r="CY17" s="622"/>
      <c r="CZ17" s="673">
        <v>10.1</v>
      </c>
      <c r="DA17" s="673"/>
      <c r="DB17" s="673"/>
      <c r="DC17" s="673"/>
      <c r="DD17" s="626" t="s">
        <v>112</v>
      </c>
      <c r="DE17" s="621"/>
      <c r="DF17" s="621"/>
      <c r="DG17" s="621"/>
      <c r="DH17" s="621"/>
      <c r="DI17" s="621"/>
      <c r="DJ17" s="621"/>
      <c r="DK17" s="621"/>
      <c r="DL17" s="621"/>
      <c r="DM17" s="621"/>
      <c r="DN17" s="621"/>
      <c r="DO17" s="621"/>
      <c r="DP17" s="622"/>
      <c r="DQ17" s="626">
        <v>941370</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42846</v>
      </c>
      <c r="S18" s="621"/>
      <c r="T18" s="621"/>
      <c r="U18" s="621"/>
      <c r="V18" s="621"/>
      <c r="W18" s="621"/>
      <c r="X18" s="621"/>
      <c r="Y18" s="622"/>
      <c r="Z18" s="673">
        <v>0.4</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684712</v>
      </c>
      <c r="BH19" s="621"/>
      <c r="BI19" s="621"/>
      <c r="BJ19" s="621"/>
      <c r="BK19" s="621"/>
      <c r="BL19" s="621"/>
      <c r="BM19" s="621"/>
      <c r="BN19" s="622"/>
      <c r="BO19" s="673">
        <v>10.6</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6992691</v>
      </c>
      <c r="S20" s="621"/>
      <c r="T20" s="621"/>
      <c r="U20" s="621"/>
      <c r="V20" s="621"/>
      <c r="W20" s="621"/>
      <c r="X20" s="621"/>
      <c r="Y20" s="622"/>
      <c r="Z20" s="673">
        <v>70.099999999999994</v>
      </c>
      <c r="AA20" s="673"/>
      <c r="AB20" s="673"/>
      <c r="AC20" s="673"/>
      <c r="AD20" s="674">
        <v>6449109</v>
      </c>
      <c r="AE20" s="674"/>
      <c r="AF20" s="674"/>
      <c r="AG20" s="674"/>
      <c r="AH20" s="674"/>
      <c r="AI20" s="674"/>
      <c r="AJ20" s="674"/>
      <c r="AK20" s="674"/>
      <c r="AL20" s="643">
        <v>99.5</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684712</v>
      </c>
      <c r="BH20" s="621"/>
      <c r="BI20" s="621"/>
      <c r="BJ20" s="621"/>
      <c r="BK20" s="621"/>
      <c r="BL20" s="621"/>
      <c r="BM20" s="621"/>
      <c r="BN20" s="622"/>
      <c r="BO20" s="673">
        <v>10.6</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9502233</v>
      </c>
      <c r="CS20" s="621"/>
      <c r="CT20" s="621"/>
      <c r="CU20" s="621"/>
      <c r="CV20" s="621"/>
      <c r="CW20" s="621"/>
      <c r="CX20" s="621"/>
      <c r="CY20" s="622"/>
      <c r="CZ20" s="673">
        <v>100</v>
      </c>
      <c r="DA20" s="673"/>
      <c r="DB20" s="673"/>
      <c r="DC20" s="673"/>
      <c r="DD20" s="626">
        <v>574198</v>
      </c>
      <c r="DE20" s="621"/>
      <c r="DF20" s="621"/>
      <c r="DG20" s="621"/>
      <c r="DH20" s="621"/>
      <c r="DI20" s="621"/>
      <c r="DJ20" s="621"/>
      <c r="DK20" s="621"/>
      <c r="DL20" s="621"/>
      <c r="DM20" s="621"/>
      <c r="DN20" s="621"/>
      <c r="DO20" s="621"/>
      <c r="DP20" s="622"/>
      <c r="DQ20" s="626">
        <v>7899831</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2969</v>
      </c>
      <c r="S21" s="621"/>
      <c r="T21" s="621"/>
      <c r="U21" s="621"/>
      <c r="V21" s="621"/>
      <c r="W21" s="621"/>
      <c r="X21" s="621"/>
      <c r="Y21" s="622"/>
      <c r="Z21" s="673">
        <v>0</v>
      </c>
      <c r="AA21" s="673"/>
      <c r="AB21" s="673"/>
      <c r="AC21" s="673"/>
      <c r="AD21" s="674">
        <v>2969</v>
      </c>
      <c r="AE21" s="674"/>
      <c r="AF21" s="674"/>
      <c r="AG21" s="674"/>
      <c r="AH21" s="674"/>
      <c r="AI21" s="674"/>
      <c r="AJ21" s="674"/>
      <c r="AK21" s="674"/>
      <c r="AL21" s="643">
        <v>0</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v>684712</v>
      </c>
      <c r="BH21" s="621"/>
      <c r="BI21" s="621"/>
      <c r="BJ21" s="621"/>
      <c r="BK21" s="621"/>
      <c r="BL21" s="621"/>
      <c r="BM21" s="621"/>
      <c r="BN21" s="622"/>
      <c r="BO21" s="673">
        <v>10.6</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28451</v>
      </c>
      <c r="S22" s="621"/>
      <c r="T22" s="621"/>
      <c r="U22" s="621"/>
      <c r="V22" s="621"/>
      <c r="W22" s="621"/>
      <c r="X22" s="621"/>
      <c r="Y22" s="622"/>
      <c r="Z22" s="673">
        <v>0.3</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279640</v>
      </c>
      <c r="S23" s="621"/>
      <c r="T23" s="621"/>
      <c r="U23" s="621"/>
      <c r="V23" s="621"/>
      <c r="W23" s="621"/>
      <c r="X23" s="621"/>
      <c r="Y23" s="622"/>
      <c r="Z23" s="673">
        <v>2.8</v>
      </c>
      <c r="AA23" s="673"/>
      <c r="AB23" s="673"/>
      <c r="AC23" s="673"/>
      <c r="AD23" s="674">
        <v>26443</v>
      </c>
      <c r="AE23" s="674"/>
      <c r="AF23" s="674"/>
      <c r="AG23" s="674"/>
      <c r="AH23" s="674"/>
      <c r="AI23" s="674"/>
      <c r="AJ23" s="674"/>
      <c r="AK23" s="674"/>
      <c r="AL23" s="643">
        <v>0.4</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41288</v>
      </c>
      <c r="S24" s="621"/>
      <c r="T24" s="621"/>
      <c r="U24" s="621"/>
      <c r="V24" s="621"/>
      <c r="W24" s="621"/>
      <c r="X24" s="621"/>
      <c r="Y24" s="622"/>
      <c r="Z24" s="673">
        <v>0.4</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4283512</v>
      </c>
      <c r="CS24" s="671"/>
      <c r="CT24" s="671"/>
      <c r="CU24" s="671"/>
      <c r="CV24" s="671"/>
      <c r="CW24" s="671"/>
      <c r="CX24" s="671"/>
      <c r="CY24" s="718"/>
      <c r="CZ24" s="722">
        <v>45.1</v>
      </c>
      <c r="DA24" s="723"/>
      <c r="DB24" s="723"/>
      <c r="DC24" s="724"/>
      <c r="DD24" s="717">
        <v>3817422</v>
      </c>
      <c r="DE24" s="671"/>
      <c r="DF24" s="671"/>
      <c r="DG24" s="671"/>
      <c r="DH24" s="671"/>
      <c r="DI24" s="671"/>
      <c r="DJ24" s="671"/>
      <c r="DK24" s="718"/>
      <c r="DL24" s="717">
        <v>3800198</v>
      </c>
      <c r="DM24" s="671"/>
      <c r="DN24" s="671"/>
      <c r="DO24" s="671"/>
      <c r="DP24" s="671"/>
      <c r="DQ24" s="671"/>
      <c r="DR24" s="671"/>
      <c r="DS24" s="671"/>
      <c r="DT24" s="671"/>
      <c r="DU24" s="671"/>
      <c r="DV24" s="718"/>
      <c r="DW24" s="719">
        <v>58.7</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421430</v>
      </c>
      <c r="S25" s="621"/>
      <c r="T25" s="621"/>
      <c r="U25" s="621"/>
      <c r="V25" s="621"/>
      <c r="W25" s="621"/>
      <c r="X25" s="621"/>
      <c r="Y25" s="622"/>
      <c r="Z25" s="673">
        <v>4.2</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2762835</v>
      </c>
      <c r="CS25" s="639"/>
      <c r="CT25" s="639"/>
      <c r="CU25" s="639"/>
      <c r="CV25" s="639"/>
      <c r="CW25" s="639"/>
      <c r="CX25" s="639"/>
      <c r="CY25" s="640"/>
      <c r="CZ25" s="623">
        <v>29.1</v>
      </c>
      <c r="DA25" s="641"/>
      <c r="DB25" s="641"/>
      <c r="DC25" s="642"/>
      <c r="DD25" s="626">
        <v>2653313</v>
      </c>
      <c r="DE25" s="639"/>
      <c r="DF25" s="639"/>
      <c r="DG25" s="639"/>
      <c r="DH25" s="639"/>
      <c r="DI25" s="639"/>
      <c r="DJ25" s="639"/>
      <c r="DK25" s="640"/>
      <c r="DL25" s="626">
        <v>2636254</v>
      </c>
      <c r="DM25" s="639"/>
      <c r="DN25" s="639"/>
      <c r="DO25" s="639"/>
      <c r="DP25" s="639"/>
      <c r="DQ25" s="639"/>
      <c r="DR25" s="639"/>
      <c r="DS25" s="639"/>
      <c r="DT25" s="639"/>
      <c r="DU25" s="639"/>
      <c r="DV25" s="640"/>
      <c r="DW25" s="643">
        <v>40.700000000000003</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1907371</v>
      </c>
      <c r="CS26" s="621"/>
      <c r="CT26" s="621"/>
      <c r="CU26" s="621"/>
      <c r="CV26" s="621"/>
      <c r="CW26" s="621"/>
      <c r="CX26" s="621"/>
      <c r="CY26" s="622"/>
      <c r="CZ26" s="623">
        <v>20.100000000000001</v>
      </c>
      <c r="DA26" s="641"/>
      <c r="DB26" s="641"/>
      <c r="DC26" s="642"/>
      <c r="DD26" s="626">
        <v>1803785</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502208</v>
      </c>
      <c r="S27" s="621"/>
      <c r="T27" s="621"/>
      <c r="U27" s="621"/>
      <c r="V27" s="621"/>
      <c r="W27" s="621"/>
      <c r="X27" s="621"/>
      <c r="Y27" s="622"/>
      <c r="Z27" s="673">
        <v>5</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6458537</v>
      </c>
      <c r="BH27" s="621"/>
      <c r="BI27" s="621"/>
      <c r="BJ27" s="621"/>
      <c r="BK27" s="621"/>
      <c r="BL27" s="621"/>
      <c r="BM27" s="621"/>
      <c r="BN27" s="622"/>
      <c r="BO27" s="673">
        <v>100</v>
      </c>
      <c r="BP27" s="673"/>
      <c r="BQ27" s="673"/>
      <c r="BR27" s="673"/>
      <c r="BS27" s="626">
        <v>500736</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562781</v>
      </c>
      <c r="CS27" s="639"/>
      <c r="CT27" s="639"/>
      <c r="CU27" s="639"/>
      <c r="CV27" s="639"/>
      <c r="CW27" s="639"/>
      <c r="CX27" s="639"/>
      <c r="CY27" s="640"/>
      <c r="CZ27" s="623">
        <v>5.9</v>
      </c>
      <c r="DA27" s="641"/>
      <c r="DB27" s="641"/>
      <c r="DC27" s="642"/>
      <c r="DD27" s="626">
        <v>222739</v>
      </c>
      <c r="DE27" s="639"/>
      <c r="DF27" s="639"/>
      <c r="DG27" s="639"/>
      <c r="DH27" s="639"/>
      <c r="DI27" s="639"/>
      <c r="DJ27" s="639"/>
      <c r="DK27" s="640"/>
      <c r="DL27" s="626">
        <v>222574</v>
      </c>
      <c r="DM27" s="639"/>
      <c r="DN27" s="639"/>
      <c r="DO27" s="639"/>
      <c r="DP27" s="639"/>
      <c r="DQ27" s="639"/>
      <c r="DR27" s="639"/>
      <c r="DS27" s="639"/>
      <c r="DT27" s="639"/>
      <c r="DU27" s="639"/>
      <c r="DV27" s="640"/>
      <c r="DW27" s="643">
        <v>3.4</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32540</v>
      </c>
      <c r="S28" s="621"/>
      <c r="T28" s="621"/>
      <c r="U28" s="621"/>
      <c r="V28" s="621"/>
      <c r="W28" s="621"/>
      <c r="X28" s="621"/>
      <c r="Y28" s="622"/>
      <c r="Z28" s="673">
        <v>0.3</v>
      </c>
      <c r="AA28" s="673"/>
      <c r="AB28" s="673"/>
      <c r="AC28" s="673"/>
      <c r="AD28" s="674" t="s">
        <v>112</v>
      </c>
      <c r="AE28" s="674"/>
      <c r="AF28" s="674"/>
      <c r="AG28" s="674"/>
      <c r="AH28" s="674"/>
      <c r="AI28" s="674"/>
      <c r="AJ28" s="674"/>
      <c r="AK28" s="674"/>
      <c r="AL28" s="643" t="s">
        <v>112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957896</v>
      </c>
      <c r="CS28" s="621"/>
      <c r="CT28" s="621"/>
      <c r="CU28" s="621"/>
      <c r="CV28" s="621"/>
      <c r="CW28" s="621"/>
      <c r="CX28" s="621"/>
      <c r="CY28" s="622"/>
      <c r="CZ28" s="623">
        <v>10.1</v>
      </c>
      <c r="DA28" s="641"/>
      <c r="DB28" s="641"/>
      <c r="DC28" s="642"/>
      <c r="DD28" s="626">
        <v>941370</v>
      </c>
      <c r="DE28" s="621"/>
      <c r="DF28" s="621"/>
      <c r="DG28" s="621"/>
      <c r="DH28" s="621"/>
      <c r="DI28" s="621"/>
      <c r="DJ28" s="621"/>
      <c r="DK28" s="622"/>
      <c r="DL28" s="626">
        <v>941370</v>
      </c>
      <c r="DM28" s="621"/>
      <c r="DN28" s="621"/>
      <c r="DO28" s="621"/>
      <c r="DP28" s="621"/>
      <c r="DQ28" s="621"/>
      <c r="DR28" s="621"/>
      <c r="DS28" s="621"/>
      <c r="DT28" s="621"/>
      <c r="DU28" s="621"/>
      <c r="DV28" s="622"/>
      <c r="DW28" s="643">
        <v>14.5</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603717</v>
      </c>
      <c r="S29" s="621"/>
      <c r="T29" s="621"/>
      <c r="U29" s="621"/>
      <c r="V29" s="621"/>
      <c r="W29" s="621"/>
      <c r="X29" s="621"/>
      <c r="Y29" s="622"/>
      <c r="Z29" s="673">
        <v>6.1</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957896</v>
      </c>
      <c r="CS29" s="639"/>
      <c r="CT29" s="639"/>
      <c r="CU29" s="639"/>
      <c r="CV29" s="639"/>
      <c r="CW29" s="639"/>
      <c r="CX29" s="639"/>
      <c r="CY29" s="640"/>
      <c r="CZ29" s="623">
        <v>10.1</v>
      </c>
      <c r="DA29" s="641"/>
      <c r="DB29" s="641"/>
      <c r="DC29" s="642"/>
      <c r="DD29" s="626">
        <v>941370</v>
      </c>
      <c r="DE29" s="639"/>
      <c r="DF29" s="639"/>
      <c r="DG29" s="639"/>
      <c r="DH29" s="639"/>
      <c r="DI29" s="639"/>
      <c r="DJ29" s="639"/>
      <c r="DK29" s="640"/>
      <c r="DL29" s="626">
        <v>941370</v>
      </c>
      <c r="DM29" s="639"/>
      <c r="DN29" s="639"/>
      <c r="DO29" s="639"/>
      <c r="DP29" s="639"/>
      <c r="DQ29" s="639"/>
      <c r="DR29" s="639"/>
      <c r="DS29" s="639"/>
      <c r="DT29" s="639"/>
      <c r="DU29" s="639"/>
      <c r="DV29" s="640"/>
      <c r="DW29" s="643">
        <v>14.5</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187414</v>
      </c>
      <c r="S30" s="621"/>
      <c r="T30" s="621"/>
      <c r="U30" s="621"/>
      <c r="V30" s="621"/>
      <c r="W30" s="621"/>
      <c r="X30" s="621"/>
      <c r="Y30" s="622"/>
      <c r="Z30" s="673">
        <v>1.9</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98.7</v>
      </c>
      <c r="BH30" s="687"/>
      <c r="BI30" s="687"/>
      <c r="BJ30" s="687"/>
      <c r="BK30" s="687"/>
      <c r="BL30" s="687"/>
      <c r="BM30" s="688">
        <v>93.5</v>
      </c>
      <c r="BN30" s="687"/>
      <c r="BO30" s="687"/>
      <c r="BP30" s="687"/>
      <c r="BQ30" s="689"/>
      <c r="BR30" s="686">
        <v>98.4</v>
      </c>
      <c r="BS30" s="687"/>
      <c r="BT30" s="687"/>
      <c r="BU30" s="687"/>
      <c r="BV30" s="687"/>
      <c r="BW30" s="687"/>
      <c r="BX30" s="688">
        <v>92.2</v>
      </c>
      <c r="BY30" s="687"/>
      <c r="BZ30" s="687"/>
      <c r="CA30" s="687"/>
      <c r="CB30" s="689"/>
      <c r="CD30" s="692"/>
      <c r="CE30" s="693"/>
      <c r="CF30" s="657" t="s">
        <v>293</v>
      </c>
      <c r="CG30" s="654"/>
      <c r="CH30" s="654"/>
      <c r="CI30" s="654"/>
      <c r="CJ30" s="654"/>
      <c r="CK30" s="654"/>
      <c r="CL30" s="654"/>
      <c r="CM30" s="654"/>
      <c r="CN30" s="654"/>
      <c r="CO30" s="654"/>
      <c r="CP30" s="654"/>
      <c r="CQ30" s="655"/>
      <c r="CR30" s="620">
        <v>896454</v>
      </c>
      <c r="CS30" s="621"/>
      <c r="CT30" s="621"/>
      <c r="CU30" s="621"/>
      <c r="CV30" s="621"/>
      <c r="CW30" s="621"/>
      <c r="CX30" s="621"/>
      <c r="CY30" s="622"/>
      <c r="CZ30" s="623">
        <v>9.4</v>
      </c>
      <c r="DA30" s="641"/>
      <c r="DB30" s="641"/>
      <c r="DC30" s="642"/>
      <c r="DD30" s="626">
        <v>882077</v>
      </c>
      <c r="DE30" s="621"/>
      <c r="DF30" s="621"/>
      <c r="DG30" s="621"/>
      <c r="DH30" s="621"/>
      <c r="DI30" s="621"/>
      <c r="DJ30" s="621"/>
      <c r="DK30" s="622"/>
      <c r="DL30" s="626">
        <v>882077</v>
      </c>
      <c r="DM30" s="621"/>
      <c r="DN30" s="621"/>
      <c r="DO30" s="621"/>
      <c r="DP30" s="621"/>
      <c r="DQ30" s="621"/>
      <c r="DR30" s="621"/>
      <c r="DS30" s="621"/>
      <c r="DT30" s="621"/>
      <c r="DU30" s="621"/>
      <c r="DV30" s="622"/>
      <c r="DW30" s="643">
        <v>13.6</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398146</v>
      </c>
      <c r="S31" s="621"/>
      <c r="T31" s="621"/>
      <c r="U31" s="621"/>
      <c r="V31" s="621"/>
      <c r="W31" s="621"/>
      <c r="X31" s="621"/>
      <c r="Y31" s="622"/>
      <c r="Z31" s="673">
        <v>4</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97.8</v>
      </c>
      <c r="BH31" s="639"/>
      <c r="BI31" s="639"/>
      <c r="BJ31" s="639"/>
      <c r="BK31" s="639"/>
      <c r="BL31" s="639"/>
      <c r="BM31" s="675">
        <v>92.8</v>
      </c>
      <c r="BN31" s="685"/>
      <c r="BO31" s="685"/>
      <c r="BP31" s="685"/>
      <c r="BQ31" s="649"/>
      <c r="BR31" s="684">
        <v>97</v>
      </c>
      <c r="BS31" s="639"/>
      <c r="BT31" s="639"/>
      <c r="BU31" s="639"/>
      <c r="BV31" s="639"/>
      <c r="BW31" s="639"/>
      <c r="BX31" s="675">
        <v>91.4</v>
      </c>
      <c r="BY31" s="685"/>
      <c r="BZ31" s="685"/>
      <c r="CA31" s="685"/>
      <c r="CB31" s="649"/>
      <c r="CD31" s="692"/>
      <c r="CE31" s="693"/>
      <c r="CF31" s="657" t="s">
        <v>297</v>
      </c>
      <c r="CG31" s="654"/>
      <c r="CH31" s="654"/>
      <c r="CI31" s="654"/>
      <c r="CJ31" s="654"/>
      <c r="CK31" s="654"/>
      <c r="CL31" s="654"/>
      <c r="CM31" s="654"/>
      <c r="CN31" s="654"/>
      <c r="CO31" s="654"/>
      <c r="CP31" s="654"/>
      <c r="CQ31" s="655"/>
      <c r="CR31" s="620">
        <v>61442</v>
      </c>
      <c r="CS31" s="639"/>
      <c r="CT31" s="639"/>
      <c r="CU31" s="639"/>
      <c r="CV31" s="639"/>
      <c r="CW31" s="639"/>
      <c r="CX31" s="639"/>
      <c r="CY31" s="640"/>
      <c r="CZ31" s="623">
        <v>0.6</v>
      </c>
      <c r="DA31" s="641"/>
      <c r="DB31" s="641"/>
      <c r="DC31" s="642"/>
      <c r="DD31" s="626">
        <v>59293</v>
      </c>
      <c r="DE31" s="639"/>
      <c r="DF31" s="639"/>
      <c r="DG31" s="639"/>
      <c r="DH31" s="639"/>
      <c r="DI31" s="639"/>
      <c r="DJ31" s="639"/>
      <c r="DK31" s="640"/>
      <c r="DL31" s="626">
        <v>59293</v>
      </c>
      <c r="DM31" s="639"/>
      <c r="DN31" s="639"/>
      <c r="DO31" s="639"/>
      <c r="DP31" s="639"/>
      <c r="DQ31" s="639"/>
      <c r="DR31" s="639"/>
      <c r="DS31" s="639"/>
      <c r="DT31" s="639"/>
      <c r="DU31" s="639"/>
      <c r="DV31" s="640"/>
      <c r="DW31" s="643">
        <v>0.9</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116743</v>
      </c>
      <c r="S32" s="621"/>
      <c r="T32" s="621"/>
      <c r="U32" s="621"/>
      <c r="V32" s="621"/>
      <c r="W32" s="621"/>
      <c r="X32" s="621"/>
      <c r="Y32" s="622"/>
      <c r="Z32" s="673">
        <v>1.2</v>
      </c>
      <c r="AA32" s="673"/>
      <c r="AB32" s="673"/>
      <c r="AC32" s="673"/>
      <c r="AD32" s="674">
        <v>69</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98.7</v>
      </c>
      <c r="BH32" s="605"/>
      <c r="BI32" s="605"/>
      <c r="BJ32" s="605"/>
      <c r="BK32" s="605"/>
      <c r="BL32" s="605"/>
      <c r="BM32" s="668">
        <v>92.7</v>
      </c>
      <c r="BN32" s="605"/>
      <c r="BO32" s="605"/>
      <c r="BP32" s="605"/>
      <c r="BQ32" s="662"/>
      <c r="BR32" s="683">
        <v>98.5</v>
      </c>
      <c r="BS32" s="605"/>
      <c r="BT32" s="605"/>
      <c r="BU32" s="605"/>
      <c r="BV32" s="605"/>
      <c r="BW32" s="605"/>
      <c r="BX32" s="668">
        <v>91.1</v>
      </c>
      <c r="BY32" s="605"/>
      <c r="BZ32" s="605"/>
      <c r="CA32" s="605"/>
      <c r="CB32" s="662"/>
      <c r="CD32" s="694"/>
      <c r="CE32" s="695"/>
      <c r="CF32" s="657" t="s">
        <v>300</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369900</v>
      </c>
      <c r="S33" s="621"/>
      <c r="T33" s="621"/>
      <c r="U33" s="621"/>
      <c r="V33" s="621"/>
      <c r="W33" s="621"/>
      <c r="X33" s="621"/>
      <c r="Y33" s="622"/>
      <c r="Z33" s="673">
        <v>3.7</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4644523</v>
      </c>
      <c r="CS33" s="639"/>
      <c r="CT33" s="639"/>
      <c r="CU33" s="639"/>
      <c r="CV33" s="639"/>
      <c r="CW33" s="639"/>
      <c r="CX33" s="639"/>
      <c r="CY33" s="640"/>
      <c r="CZ33" s="623">
        <v>48.9</v>
      </c>
      <c r="DA33" s="641"/>
      <c r="DB33" s="641"/>
      <c r="DC33" s="642"/>
      <c r="DD33" s="626">
        <v>4047917</v>
      </c>
      <c r="DE33" s="639"/>
      <c r="DF33" s="639"/>
      <c r="DG33" s="639"/>
      <c r="DH33" s="639"/>
      <c r="DI33" s="639"/>
      <c r="DJ33" s="639"/>
      <c r="DK33" s="640"/>
      <c r="DL33" s="626">
        <v>2459153</v>
      </c>
      <c r="DM33" s="639"/>
      <c r="DN33" s="639"/>
      <c r="DO33" s="639"/>
      <c r="DP33" s="639"/>
      <c r="DQ33" s="639"/>
      <c r="DR33" s="639"/>
      <c r="DS33" s="639"/>
      <c r="DT33" s="639"/>
      <c r="DU33" s="639"/>
      <c r="DV33" s="640"/>
      <c r="DW33" s="643">
        <v>38</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2240561</v>
      </c>
      <c r="CS34" s="621"/>
      <c r="CT34" s="621"/>
      <c r="CU34" s="621"/>
      <c r="CV34" s="621"/>
      <c r="CW34" s="621"/>
      <c r="CX34" s="621"/>
      <c r="CY34" s="622"/>
      <c r="CZ34" s="623">
        <v>23.6</v>
      </c>
      <c r="DA34" s="641"/>
      <c r="DB34" s="641"/>
      <c r="DC34" s="642"/>
      <c r="DD34" s="626">
        <v>1965414</v>
      </c>
      <c r="DE34" s="621"/>
      <c r="DF34" s="621"/>
      <c r="DG34" s="621"/>
      <c r="DH34" s="621"/>
      <c r="DI34" s="621"/>
      <c r="DJ34" s="621"/>
      <c r="DK34" s="622"/>
      <c r="DL34" s="626">
        <v>1410721</v>
      </c>
      <c r="DM34" s="621"/>
      <c r="DN34" s="621"/>
      <c r="DO34" s="621"/>
      <c r="DP34" s="621"/>
      <c r="DQ34" s="621"/>
      <c r="DR34" s="621"/>
      <c r="DS34" s="621"/>
      <c r="DT34" s="621"/>
      <c r="DU34" s="621"/>
      <c r="DV34" s="622"/>
      <c r="DW34" s="643">
        <v>21.8</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t="s">
        <v>112</v>
      </c>
      <c r="S35" s="621"/>
      <c r="T35" s="621"/>
      <c r="U35" s="621"/>
      <c r="V35" s="621"/>
      <c r="W35" s="621"/>
      <c r="X35" s="621"/>
      <c r="Y35" s="622"/>
      <c r="Z35" s="673" t="s">
        <v>112</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872014</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111745</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335163</v>
      </c>
      <c r="CS35" s="639"/>
      <c r="CT35" s="639"/>
      <c r="CU35" s="639"/>
      <c r="CV35" s="639"/>
      <c r="CW35" s="639"/>
      <c r="CX35" s="639"/>
      <c r="CY35" s="640"/>
      <c r="CZ35" s="623">
        <v>3.5</v>
      </c>
      <c r="DA35" s="641"/>
      <c r="DB35" s="641"/>
      <c r="DC35" s="642"/>
      <c r="DD35" s="626">
        <v>263508</v>
      </c>
      <c r="DE35" s="639"/>
      <c r="DF35" s="639"/>
      <c r="DG35" s="639"/>
      <c r="DH35" s="639"/>
      <c r="DI35" s="639"/>
      <c r="DJ35" s="639"/>
      <c r="DK35" s="640"/>
      <c r="DL35" s="626">
        <v>263473</v>
      </c>
      <c r="DM35" s="639"/>
      <c r="DN35" s="639"/>
      <c r="DO35" s="639"/>
      <c r="DP35" s="639"/>
      <c r="DQ35" s="639"/>
      <c r="DR35" s="639"/>
      <c r="DS35" s="639"/>
      <c r="DT35" s="639"/>
      <c r="DU35" s="639"/>
      <c r="DV35" s="640"/>
      <c r="DW35" s="643">
        <v>4.0999999999999996</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9977137</v>
      </c>
      <c r="S36" s="661"/>
      <c r="T36" s="661"/>
      <c r="U36" s="661"/>
      <c r="V36" s="661"/>
      <c r="W36" s="661"/>
      <c r="X36" s="661"/>
      <c r="Y36" s="664"/>
      <c r="Z36" s="665">
        <v>100</v>
      </c>
      <c r="AA36" s="665"/>
      <c r="AB36" s="665"/>
      <c r="AC36" s="665"/>
      <c r="AD36" s="666">
        <v>6478590</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330610</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93056</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514878</v>
      </c>
      <c r="CS36" s="621"/>
      <c r="CT36" s="621"/>
      <c r="CU36" s="621"/>
      <c r="CV36" s="621"/>
      <c r="CW36" s="621"/>
      <c r="CX36" s="621"/>
      <c r="CY36" s="622"/>
      <c r="CZ36" s="623">
        <v>5.4</v>
      </c>
      <c r="DA36" s="641"/>
      <c r="DB36" s="641"/>
      <c r="DC36" s="642"/>
      <c r="DD36" s="626">
        <v>385628</v>
      </c>
      <c r="DE36" s="621"/>
      <c r="DF36" s="621"/>
      <c r="DG36" s="621"/>
      <c r="DH36" s="621"/>
      <c r="DI36" s="621"/>
      <c r="DJ36" s="621"/>
      <c r="DK36" s="622"/>
      <c r="DL36" s="626">
        <v>344685</v>
      </c>
      <c r="DM36" s="621"/>
      <c r="DN36" s="621"/>
      <c r="DO36" s="621"/>
      <c r="DP36" s="621"/>
      <c r="DQ36" s="621"/>
      <c r="DR36" s="621"/>
      <c r="DS36" s="621"/>
      <c r="DT36" s="621"/>
      <c r="DU36" s="621"/>
      <c r="DV36" s="622"/>
      <c r="DW36" s="643">
        <v>5.3</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1428</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2341</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41551</v>
      </c>
      <c r="CS37" s="639"/>
      <c r="CT37" s="639"/>
      <c r="CU37" s="639"/>
      <c r="CV37" s="639"/>
      <c r="CW37" s="639"/>
      <c r="CX37" s="639"/>
      <c r="CY37" s="640"/>
      <c r="CZ37" s="623">
        <v>0.4</v>
      </c>
      <c r="DA37" s="641"/>
      <c r="DB37" s="641"/>
      <c r="DC37" s="642"/>
      <c r="DD37" s="626">
        <v>39362</v>
      </c>
      <c r="DE37" s="639"/>
      <c r="DF37" s="639"/>
      <c r="DG37" s="639"/>
      <c r="DH37" s="639"/>
      <c r="DI37" s="639"/>
      <c r="DJ37" s="639"/>
      <c r="DK37" s="640"/>
      <c r="DL37" s="626">
        <v>36594</v>
      </c>
      <c r="DM37" s="639"/>
      <c r="DN37" s="639"/>
      <c r="DO37" s="639"/>
      <c r="DP37" s="639"/>
      <c r="DQ37" s="639"/>
      <c r="DR37" s="639"/>
      <c r="DS37" s="639"/>
      <c r="DT37" s="639"/>
      <c r="DU37" s="639"/>
      <c r="DV37" s="640"/>
      <c r="DW37" s="643">
        <v>0.6</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t="s">
        <v>319</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3444</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870586</v>
      </c>
      <c r="CS38" s="621"/>
      <c r="CT38" s="621"/>
      <c r="CU38" s="621"/>
      <c r="CV38" s="621"/>
      <c r="CW38" s="621"/>
      <c r="CX38" s="621"/>
      <c r="CY38" s="622"/>
      <c r="CZ38" s="623">
        <v>9.1999999999999993</v>
      </c>
      <c r="DA38" s="641"/>
      <c r="DB38" s="641"/>
      <c r="DC38" s="642"/>
      <c r="DD38" s="626">
        <v>780743</v>
      </c>
      <c r="DE38" s="621"/>
      <c r="DF38" s="621"/>
      <c r="DG38" s="621"/>
      <c r="DH38" s="621"/>
      <c r="DI38" s="621"/>
      <c r="DJ38" s="621"/>
      <c r="DK38" s="622"/>
      <c r="DL38" s="626">
        <v>440274</v>
      </c>
      <c r="DM38" s="621"/>
      <c r="DN38" s="621"/>
      <c r="DO38" s="621"/>
      <c r="DP38" s="621"/>
      <c r="DQ38" s="621"/>
      <c r="DR38" s="621"/>
      <c r="DS38" s="621"/>
      <c r="DT38" s="621"/>
      <c r="DU38" s="621"/>
      <c r="DV38" s="622"/>
      <c r="DW38" s="643">
        <v>6.8</v>
      </c>
      <c r="DX38" s="644"/>
      <c r="DY38" s="644"/>
      <c r="DZ38" s="644"/>
      <c r="EA38" s="644"/>
      <c r="EB38" s="644"/>
      <c r="EC38" s="645"/>
    </row>
    <row r="39" spans="2:133" ht="11.25" customHeight="1" x14ac:dyDescent="0.15">
      <c r="AQ39" s="646" t="s">
        <v>322</v>
      </c>
      <c r="AR39" s="647"/>
      <c r="AS39" s="647"/>
      <c r="AT39" s="647"/>
      <c r="AU39" s="647"/>
      <c r="AV39" s="647"/>
      <c r="AW39" s="647"/>
      <c r="AX39" s="647"/>
      <c r="AY39" s="648"/>
      <c r="AZ39" s="620" t="s">
        <v>319</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105</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657844</v>
      </c>
      <c r="CS39" s="639"/>
      <c r="CT39" s="639"/>
      <c r="CU39" s="639"/>
      <c r="CV39" s="639"/>
      <c r="CW39" s="639"/>
      <c r="CX39" s="639"/>
      <c r="CY39" s="640"/>
      <c r="CZ39" s="623">
        <v>6.9</v>
      </c>
      <c r="DA39" s="641"/>
      <c r="DB39" s="641"/>
      <c r="DC39" s="642"/>
      <c r="DD39" s="626">
        <v>652624</v>
      </c>
      <c r="DE39" s="639"/>
      <c r="DF39" s="639"/>
      <c r="DG39" s="639"/>
      <c r="DH39" s="639"/>
      <c r="DI39" s="639"/>
      <c r="DJ39" s="639"/>
      <c r="DK39" s="640"/>
      <c r="DL39" s="626" t="s">
        <v>319</v>
      </c>
      <c r="DM39" s="639"/>
      <c r="DN39" s="639"/>
      <c r="DO39" s="639"/>
      <c r="DP39" s="639"/>
      <c r="DQ39" s="639"/>
      <c r="DR39" s="639"/>
      <c r="DS39" s="639"/>
      <c r="DT39" s="639"/>
      <c r="DU39" s="639"/>
      <c r="DV39" s="640"/>
      <c r="DW39" s="643" t="s">
        <v>319</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168626</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96</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25491</v>
      </c>
      <c r="CS40" s="621"/>
      <c r="CT40" s="621"/>
      <c r="CU40" s="621"/>
      <c r="CV40" s="621"/>
      <c r="CW40" s="621"/>
      <c r="CX40" s="621"/>
      <c r="CY40" s="622"/>
      <c r="CZ40" s="623">
        <v>0.3</v>
      </c>
      <c r="DA40" s="641"/>
      <c r="DB40" s="641"/>
      <c r="DC40" s="642"/>
      <c r="DD40" s="626" t="s">
        <v>319</v>
      </c>
      <c r="DE40" s="621"/>
      <c r="DF40" s="621"/>
      <c r="DG40" s="621"/>
      <c r="DH40" s="621"/>
      <c r="DI40" s="621"/>
      <c r="DJ40" s="621"/>
      <c r="DK40" s="622"/>
      <c r="DL40" s="626" t="s">
        <v>319</v>
      </c>
      <c r="DM40" s="621"/>
      <c r="DN40" s="621"/>
      <c r="DO40" s="621"/>
      <c r="DP40" s="621"/>
      <c r="DQ40" s="621"/>
      <c r="DR40" s="621"/>
      <c r="DS40" s="621"/>
      <c r="DT40" s="621"/>
      <c r="DU40" s="621"/>
      <c r="DV40" s="622"/>
      <c r="DW40" s="643" t="s">
        <v>319</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371350</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302</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574198</v>
      </c>
      <c r="CS42" s="621"/>
      <c r="CT42" s="621"/>
      <c r="CU42" s="621"/>
      <c r="CV42" s="621"/>
      <c r="CW42" s="621"/>
      <c r="CX42" s="621"/>
      <c r="CY42" s="622"/>
      <c r="CZ42" s="623">
        <v>6</v>
      </c>
      <c r="DA42" s="624"/>
      <c r="DB42" s="624"/>
      <c r="DC42" s="625"/>
      <c r="DD42" s="626">
        <v>34492</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6977</v>
      </c>
      <c r="CS43" s="639"/>
      <c r="CT43" s="639"/>
      <c r="CU43" s="639"/>
      <c r="CV43" s="639"/>
      <c r="CW43" s="639"/>
      <c r="CX43" s="639"/>
      <c r="CY43" s="640"/>
      <c r="CZ43" s="623">
        <v>0.1</v>
      </c>
      <c r="DA43" s="641"/>
      <c r="DB43" s="641"/>
      <c r="DC43" s="642"/>
      <c r="DD43" s="626">
        <v>6977</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574198</v>
      </c>
      <c r="CS44" s="621"/>
      <c r="CT44" s="621"/>
      <c r="CU44" s="621"/>
      <c r="CV44" s="621"/>
      <c r="CW44" s="621"/>
      <c r="CX44" s="621"/>
      <c r="CY44" s="622"/>
      <c r="CZ44" s="623">
        <v>6</v>
      </c>
      <c r="DA44" s="624"/>
      <c r="DB44" s="624"/>
      <c r="DC44" s="625"/>
      <c r="DD44" s="626">
        <v>34492</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42044</v>
      </c>
      <c r="CS45" s="639"/>
      <c r="CT45" s="639"/>
      <c r="CU45" s="639"/>
      <c r="CV45" s="639"/>
      <c r="CW45" s="639"/>
      <c r="CX45" s="639"/>
      <c r="CY45" s="640"/>
      <c r="CZ45" s="623">
        <v>0.4</v>
      </c>
      <c r="DA45" s="641"/>
      <c r="DB45" s="641"/>
      <c r="DC45" s="642"/>
      <c r="DD45" s="626">
        <v>2175</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532154</v>
      </c>
      <c r="CS46" s="621"/>
      <c r="CT46" s="621"/>
      <c r="CU46" s="621"/>
      <c r="CV46" s="621"/>
      <c r="CW46" s="621"/>
      <c r="CX46" s="621"/>
      <c r="CY46" s="622"/>
      <c r="CZ46" s="623">
        <v>5.6</v>
      </c>
      <c r="DA46" s="624"/>
      <c r="DB46" s="624"/>
      <c r="DC46" s="625"/>
      <c r="DD46" s="626">
        <v>32317</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t="s">
        <v>112</v>
      </c>
      <c r="CS47" s="639"/>
      <c r="CT47" s="639"/>
      <c r="CU47" s="639"/>
      <c r="CV47" s="639"/>
      <c r="CW47" s="639"/>
      <c r="CX47" s="639"/>
      <c r="CY47" s="640"/>
      <c r="CZ47" s="623" t="s">
        <v>112</v>
      </c>
      <c r="DA47" s="641"/>
      <c r="DB47" s="641"/>
      <c r="DC47" s="642"/>
      <c r="DD47" s="626" t="s">
        <v>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9502233</v>
      </c>
      <c r="CS49" s="605"/>
      <c r="CT49" s="605"/>
      <c r="CU49" s="605"/>
      <c r="CV49" s="605"/>
      <c r="CW49" s="605"/>
      <c r="CX49" s="605"/>
      <c r="CY49" s="606"/>
      <c r="CZ49" s="607">
        <v>100</v>
      </c>
      <c r="DA49" s="608"/>
      <c r="DB49" s="608"/>
      <c r="DC49" s="609"/>
      <c r="DD49" s="610">
        <v>7899831</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99" bottom="0.39370078740157499" header="0.196850393700787" footer="0.196850393700787"/>
  <pageSetup paperSize="9" scale="67" orientation="landscape" cellComments="atEnd"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10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44" t="s">
        <v>345</v>
      </c>
      <c r="DK2" s="1145"/>
      <c r="DL2" s="1145"/>
      <c r="DM2" s="1145"/>
      <c r="DN2" s="1145"/>
      <c r="DO2" s="1146"/>
      <c r="DP2" s="202"/>
      <c r="DQ2" s="1144" t="s">
        <v>346</v>
      </c>
      <c r="DR2" s="1145"/>
      <c r="DS2" s="1145"/>
      <c r="DT2" s="1145"/>
      <c r="DU2" s="1145"/>
      <c r="DV2" s="1145"/>
      <c r="DW2" s="1145"/>
      <c r="DX2" s="1145"/>
      <c r="DY2" s="1145"/>
      <c r="DZ2" s="1146"/>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7" t="s">
        <v>347</v>
      </c>
      <c r="B4" s="1097"/>
      <c r="C4" s="1097"/>
      <c r="D4" s="1097"/>
      <c r="E4" s="1097"/>
      <c r="F4" s="1097"/>
      <c r="G4" s="1097"/>
      <c r="H4" s="1097"/>
      <c r="I4" s="1097"/>
      <c r="J4" s="1097"/>
      <c r="K4" s="1097"/>
      <c r="L4" s="1097"/>
      <c r="M4" s="1097"/>
      <c r="N4" s="1097"/>
      <c r="O4" s="1097"/>
      <c r="P4" s="1097"/>
      <c r="Q4" s="1097"/>
      <c r="R4" s="1097"/>
      <c r="S4" s="1097"/>
      <c r="T4" s="1097"/>
      <c r="U4" s="1097"/>
      <c r="V4" s="1097"/>
      <c r="W4" s="1097"/>
      <c r="X4" s="1097"/>
      <c r="Y4" s="1097"/>
      <c r="Z4" s="1097"/>
      <c r="AA4" s="1097"/>
      <c r="AB4" s="1097"/>
      <c r="AC4" s="1097"/>
      <c r="AD4" s="1097"/>
      <c r="AE4" s="1097"/>
      <c r="AF4" s="1097"/>
      <c r="AG4" s="1097"/>
      <c r="AH4" s="1097"/>
      <c r="AI4" s="1097"/>
      <c r="AJ4" s="1097"/>
      <c r="AK4" s="1097"/>
      <c r="AL4" s="1097"/>
      <c r="AM4" s="1097"/>
      <c r="AN4" s="1097"/>
      <c r="AO4" s="1097"/>
      <c r="AP4" s="1097"/>
      <c r="AQ4" s="1097"/>
      <c r="AR4" s="1097"/>
      <c r="AS4" s="1097"/>
      <c r="AT4" s="1097"/>
      <c r="AU4" s="1097"/>
      <c r="AV4" s="1097"/>
      <c r="AW4" s="1097"/>
      <c r="AX4" s="1097"/>
      <c r="AY4" s="1097"/>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7"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32" t="s">
        <v>363</v>
      </c>
      <c r="DH5" s="1133"/>
      <c r="DI5" s="1133"/>
      <c r="DJ5" s="1133"/>
      <c r="DK5" s="1134"/>
      <c r="DL5" s="1132" t="s">
        <v>364</v>
      </c>
      <c r="DM5" s="1133"/>
      <c r="DN5" s="1133"/>
      <c r="DO5" s="1133"/>
      <c r="DP5" s="1134"/>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8"/>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5"/>
      <c r="DH6" s="1136"/>
      <c r="DI6" s="1136"/>
      <c r="DJ6" s="1136"/>
      <c r="DK6" s="1137"/>
      <c r="DL6" s="1135"/>
      <c r="DM6" s="1136"/>
      <c r="DN6" s="1136"/>
      <c r="DO6" s="1136"/>
      <c r="DP6" s="1137"/>
      <c r="DQ6" s="1033"/>
      <c r="DR6" s="1034"/>
      <c r="DS6" s="1034"/>
      <c r="DT6" s="1034"/>
      <c r="DU6" s="1035"/>
      <c r="DV6" s="1033"/>
      <c r="DW6" s="1034"/>
      <c r="DX6" s="1034"/>
      <c r="DY6" s="1034"/>
      <c r="DZ6" s="1047"/>
      <c r="EA6" s="207"/>
    </row>
    <row r="7" spans="1:131" s="208" customFormat="1" ht="26.25" customHeight="1" thickTop="1" x14ac:dyDescent="0.15">
      <c r="A7" s="211">
        <v>1</v>
      </c>
      <c r="B7" s="1084" t="s">
        <v>366</v>
      </c>
      <c r="C7" s="1085"/>
      <c r="D7" s="1085"/>
      <c r="E7" s="1085"/>
      <c r="F7" s="1085"/>
      <c r="G7" s="1085"/>
      <c r="H7" s="1085"/>
      <c r="I7" s="1085"/>
      <c r="J7" s="1085"/>
      <c r="K7" s="1085"/>
      <c r="L7" s="1085"/>
      <c r="M7" s="1085"/>
      <c r="N7" s="1085"/>
      <c r="O7" s="1085"/>
      <c r="P7" s="1086"/>
      <c r="Q7" s="1138">
        <v>9966</v>
      </c>
      <c r="R7" s="1139"/>
      <c r="S7" s="1139"/>
      <c r="T7" s="1139"/>
      <c r="U7" s="1139"/>
      <c r="V7" s="1139">
        <v>9506</v>
      </c>
      <c r="W7" s="1139"/>
      <c r="X7" s="1139"/>
      <c r="Y7" s="1139"/>
      <c r="Z7" s="1139"/>
      <c r="AA7" s="1139">
        <v>460</v>
      </c>
      <c r="AB7" s="1139"/>
      <c r="AC7" s="1139"/>
      <c r="AD7" s="1139"/>
      <c r="AE7" s="1140"/>
      <c r="AF7" s="1141">
        <v>420</v>
      </c>
      <c r="AG7" s="1142"/>
      <c r="AH7" s="1142"/>
      <c r="AI7" s="1142"/>
      <c r="AJ7" s="1143"/>
      <c r="AK7" s="1125">
        <v>197</v>
      </c>
      <c r="AL7" s="1126"/>
      <c r="AM7" s="1126"/>
      <c r="AN7" s="1126"/>
      <c r="AO7" s="1126"/>
      <c r="AP7" s="1126">
        <v>6015</v>
      </c>
      <c r="AQ7" s="1126"/>
      <c r="AR7" s="1126"/>
      <c r="AS7" s="1126"/>
      <c r="AT7" s="1126"/>
      <c r="AU7" s="1127"/>
      <c r="AV7" s="1127"/>
      <c r="AW7" s="1127"/>
      <c r="AX7" s="1127"/>
      <c r="AY7" s="1128"/>
      <c r="AZ7" s="205"/>
      <c r="BA7" s="205"/>
      <c r="BB7" s="205"/>
      <c r="BC7" s="205"/>
      <c r="BD7" s="205"/>
      <c r="BE7" s="206"/>
      <c r="BF7" s="206"/>
      <c r="BG7" s="206"/>
      <c r="BH7" s="206"/>
      <c r="BI7" s="206"/>
      <c r="BJ7" s="206"/>
      <c r="BK7" s="206"/>
      <c r="BL7" s="206"/>
      <c r="BM7" s="206"/>
      <c r="BN7" s="206"/>
      <c r="BO7" s="206"/>
      <c r="BP7" s="206"/>
      <c r="BQ7" s="212">
        <v>1</v>
      </c>
      <c r="BR7" s="213"/>
      <c r="BS7" s="1129" t="s">
        <v>543</v>
      </c>
      <c r="BT7" s="1130"/>
      <c r="BU7" s="1130"/>
      <c r="BV7" s="1130"/>
      <c r="BW7" s="1130"/>
      <c r="BX7" s="1130"/>
      <c r="BY7" s="1130"/>
      <c r="BZ7" s="1130"/>
      <c r="CA7" s="1130"/>
      <c r="CB7" s="1130"/>
      <c r="CC7" s="1130"/>
      <c r="CD7" s="1130"/>
      <c r="CE7" s="1130"/>
      <c r="CF7" s="1130"/>
      <c r="CG7" s="1131"/>
      <c r="CH7" s="1122">
        <v>0</v>
      </c>
      <c r="CI7" s="1123"/>
      <c r="CJ7" s="1123"/>
      <c r="CK7" s="1123"/>
      <c r="CL7" s="1124"/>
      <c r="CM7" s="1122">
        <v>214</v>
      </c>
      <c r="CN7" s="1123"/>
      <c r="CO7" s="1123"/>
      <c r="CP7" s="1123"/>
      <c r="CQ7" s="1124"/>
      <c r="CR7" s="1122">
        <v>168</v>
      </c>
      <c r="CS7" s="1123"/>
      <c r="CT7" s="1123"/>
      <c r="CU7" s="1123"/>
      <c r="CV7" s="1124"/>
      <c r="CW7" s="1122">
        <v>4</v>
      </c>
      <c r="CX7" s="1123"/>
      <c r="CY7" s="1123"/>
      <c r="CZ7" s="1123"/>
      <c r="DA7" s="1124"/>
      <c r="DB7" s="1122" t="s">
        <v>535</v>
      </c>
      <c r="DC7" s="1123"/>
      <c r="DD7" s="1123"/>
      <c r="DE7" s="1123"/>
      <c r="DF7" s="1124"/>
      <c r="DG7" s="1122" t="s">
        <v>535</v>
      </c>
      <c r="DH7" s="1123"/>
      <c r="DI7" s="1123"/>
      <c r="DJ7" s="1123"/>
      <c r="DK7" s="1124"/>
      <c r="DL7" s="1122" t="s">
        <v>535</v>
      </c>
      <c r="DM7" s="1123"/>
      <c r="DN7" s="1123"/>
      <c r="DO7" s="1123"/>
      <c r="DP7" s="1124"/>
      <c r="DQ7" s="1122" t="s">
        <v>535</v>
      </c>
      <c r="DR7" s="1123"/>
      <c r="DS7" s="1123"/>
      <c r="DT7" s="1123"/>
      <c r="DU7" s="1124"/>
      <c r="DV7" s="1149"/>
      <c r="DW7" s="1150"/>
      <c r="DX7" s="1150"/>
      <c r="DY7" s="1150"/>
      <c r="DZ7" s="1151"/>
      <c r="EA7" s="207"/>
    </row>
    <row r="8" spans="1:131" s="208" customFormat="1" ht="26.25" customHeight="1" x14ac:dyDescent="0.15">
      <c r="A8" s="214">
        <v>2</v>
      </c>
      <c r="B8" s="1066" t="s">
        <v>367</v>
      </c>
      <c r="C8" s="1067"/>
      <c r="D8" s="1067"/>
      <c r="E8" s="1067"/>
      <c r="F8" s="1067"/>
      <c r="G8" s="1067"/>
      <c r="H8" s="1067"/>
      <c r="I8" s="1067"/>
      <c r="J8" s="1067"/>
      <c r="K8" s="1067"/>
      <c r="L8" s="1067"/>
      <c r="M8" s="1067"/>
      <c r="N8" s="1067"/>
      <c r="O8" s="1067"/>
      <c r="P8" s="1068"/>
      <c r="Q8" s="1072">
        <v>18</v>
      </c>
      <c r="R8" s="1073"/>
      <c r="S8" s="1073"/>
      <c r="T8" s="1073"/>
      <c r="U8" s="1073"/>
      <c r="V8" s="1073">
        <v>3</v>
      </c>
      <c r="W8" s="1073"/>
      <c r="X8" s="1073"/>
      <c r="Y8" s="1073"/>
      <c r="Z8" s="1073"/>
      <c r="AA8" s="1073">
        <v>15</v>
      </c>
      <c r="AB8" s="1073"/>
      <c r="AC8" s="1073"/>
      <c r="AD8" s="1073"/>
      <c r="AE8" s="1074"/>
      <c r="AF8" s="1048">
        <v>15</v>
      </c>
      <c r="AG8" s="1049"/>
      <c r="AH8" s="1049"/>
      <c r="AI8" s="1049"/>
      <c r="AJ8" s="1050"/>
      <c r="AK8" s="1120" t="s">
        <v>542</v>
      </c>
      <c r="AL8" s="1121"/>
      <c r="AM8" s="1121"/>
      <c r="AN8" s="1121"/>
      <c r="AO8" s="1121"/>
      <c r="AP8" s="1121" t="s">
        <v>535</v>
      </c>
      <c r="AQ8" s="1121"/>
      <c r="AR8" s="1121"/>
      <c r="AS8" s="1121"/>
      <c r="AT8" s="1121"/>
      <c r="AU8" s="1118"/>
      <c r="AV8" s="1118"/>
      <c r="AW8" s="1118"/>
      <c r="AX8" s="1118"/>
      <c r="AY8" s="1119"/>
      <c r="AZ8" s="205"/>
      <c r="BA8" s="205"/>
      <c r="BB8" s="205"/>
      <c r="BC8" s="205"/>
      <c r="BD8" s="205"/>
      <c r="BE8" s="206"/>
      <c r="BF8" s="206"/>
      <c r="BG8" s="206"/>
      <c r="BH8" s="206"/>
      <c r="BI8" s="206"/>
      <c r="BJ8" s="206"/>
      <c r="BK8" s="206"/>
      <c r="BL8" s="206"/>
      <c r="BM8" s="206"/>
      <c r="BN8" s="206"/>
      <c r="BO8" s="206"/>
      <c r="BP8" s="206"/>
      <c r="BQ8" s="215">
        <v>2</v>
      </c>
      <c r="BR8" s="216"/>
      <c r="BS8" s="1043" t="s">
        <v>544</v>
      </c>
      <c r="BT8" s="1044"/>
      <c r="BU8" s="1044"/>
      <c r="BV8" s="1044"/>
      <c r="BW8" s="1044"/>
      <c r="BX8" s="1044"/>
      <c r="BY8" s="1044"/>
      <c r="BZ8" s="1044"/>
      <c r="CA8" s="1044"/>
      <c r="CB8" s="1044"/>
      <c r="CC8" s="1044"/>
      <c r="CD8" s="1044"/>
      <c r="CE8" s="1044"/>
      <c r="CF8" s="1044"/>
      <c r="CG8" s="1045"/>
      <c r="CH8" s="1018">
        <v>18</v>
      </c>
      <c r="CI8" s="1019"/>
      <c r="CJ8" s="1019"/>
      <c r="CK8" s="1019"/>
      <c r="CL8" s="1020"/>
      <c r="CM8" s="1018">
        <v>105</v>
      </c>
      <c r="CN8" s="1019"/>
      <c r="CO8" s="1019"/>
      <c r="CP8" s="1019"/>
      <c r="CQ8" s="1020"/>
      <c r="CR8" s="1018">
        <v>12</v>
      </c>
      <c r="CS8" s="1019"/>
      <c r="CT8" s="1019"/>
      <c r="CU8" s="1019"/>
      <c r="CV8" s="1020"/>
      <c r="CW8" s="1018">
        <v>21</v>
      </c>
      <c r="CX8" s="1019"/>
      <c r="CY8" s="1019"/>
      <c r="CZ8" s="1019"/>
      <c r="DA8" s="1020"/>
      <c r="DB8" s="1018" t="s">
        <v>535</v>
      </c>
      <c r="DC8" s="1019"/>
      <c r="DD8" s="1019"/>
      <c r="DE8" s="1019"/>
      <c r="DF8" s="1020"/>
      <c r="DG8" s="1018" t="s">
        <v>535</v>
      </c>
      <c r="DH8" s="1019"/>
      <c r="DI8" s="1019"/>
      <c r="DJ8" s="1019"/>
      <c r="DK8" s="1020"/>
      <c r="DL8" s="1018" t="s">
        <v>535</v>
      </c>
      <c r="DM8" s="1019"/>
      <c r="DN8" s="1019"/>
      <c r="DO8" s="1019"/>
      <c r="DP8" s="1020"/>
      <c r="DQ8" s="1018" t="s">
        <v>535</v>
      </c>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20"/>
      <c r="AL9" s="1121"/>
      <c r="AM9" s="1121"/>
      <c r="AN9" s="1121"/>
      <c r="AO9" s="1121"/>
      <c r="AP9" s="1121"/>
      <c r="AQ9" s="1121"/>
      <c r="AR9" s="1121"/>
      <c r="AS9" s="1121"/>
      <c r="AT9" s="1121"/>
      <c r="AU9" s="1118"/>
      <c r="AV9" s="1118"/>
      <c r="AW9" s="1118"/>
      <c r="AX9" s="1118"/>
      <c r="AY9" s="1119"/>
      <c r="AZ9" s="205"/>
      <c r="BA9" s="205"/>
      <c r="BB9" s="205"/>
      <c r="BC9" s="205"/>
      <c r="BD9" s="205"/>
      <c r="BE9" s="206"/>
      <c r="BF9" s="206"/>
      <c r="BG9" s="206"/>
      <c r="BH9" s="206"/>
      <c r="BI9" s="206"/>
      <c r="BJ9" s="206"/>
      <c r="BK9" s="206"/>
      <c r="BL9" s="206"/>
      <c r="BM9" s="206"/>
      <c r="BN9" s="206"/>
      <c r="BO9" s="206"/>
      <c r="BP9" s="206"/>
      <c r="BQ9" s="215">
        <v>3</v>
      </c>
      <c r="BR9" s="216"/>
      <c r="BS9" s="1043" t="s">
        <v>545</v>
      </c>
      <c r="BT9" s="1044"/>
      <c r="BU9" s="1044"/>
      <c r="BV9" s="1044"/>
      <c r="BW9" s="1044"/>
      <c r="BX9" s="1044"/>
      <c r="BY9" s="1044"/>
      <c r="BZ9" s="1044"/>
      <c r="CA9" s="1044"/>
      <c r="CB9" s="1044"/>
      <c r="CC9" s="1044"/>
      <c r="CD9" s="1044"/>
      <c r="CE9" s="1044"/>
      <c r="CF9" s="1044"/>
      <c r="CG9" s="1045"/>
      <c r="CH9" s="1018">
        <v>39</v>
      </c>
      <c r="CI9" s="1019"/>
      <c r="CJ9" s="1019"/>
      <c r="CK9" s="1019"/>
      <c r="CL9" s="1020"/>
      <c r="CM9" s="1018">
        <v>910</v>
      </c>
      <c r="CN9" s="1019"/>
      <c r="CO9" s="1019"/>
      <c r="CP9" s="1019"/>
      <c r="CQ9" s="1020"/>
      <c r="CR9" s="1018">
        <v>0</v>
      </c>
      <c r="CS9" s="1019"/>
      <c r="CT9" s="1019"/>
      <c r="CU9" s="1019"/>
      <c r="CV9" s="1020"/>
      <c r="CW9" s="1018" t="s">
        <v>535</v>
      </c>
      <c r="CX9" s="1019"/>
      <c r="CY9" s="1019"/>
      <c r="CZ9" s="1019"/>
      <c r="DA9" s="1020"/>
      <c r="DB9" s="1018" t="s">
        <v>535</v>
      </c>
      <c r="DC9" s="1019"/>
      <c r="DD9" s="1019"/>
      <c r="DE9" s="1019"/>
      <c r="DF9" s="1020"/>
      <c r="DG9" s="1018" t="s">
        <v>535</v>
      </c>
      <c r="DH9" s="1019"/>
      <c r="DI9" s="1019"/>
      <c r="DJ9" s="1019"/>
      <c r="DK9" s="1020"/>
      <c r="DL9" s="1018" t="s">
        <v>535</v>
      </c>
      <c r="DM9" s="1019"/>
      <c r="DN9" s="1019"/>
      <c r="DO9" s="1019"/>
      <c r="DP9" s="1020"/>
      <c r="DQ9" s="1018" t="s">
        <v>535</v>
      </c>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20"/>
      <c r="AL10" s="1121"/>
      <c r="AM10" s="1121"/>
      <c r="AN10" s="1121"/>
      <c r="AO10" s="1121"/>
      <c r="AP10" s="1121"/>
      <c r="AQ10" s="1121"/>
      <c r="AR10" s="1121"/>
      <c r="AS10" s="1121"/>
      <c r="AT10" s="1121"/>
      <c r="AU10" s="1118"/>
      <c r="AV10" s="1118"/>
      <c r="AW10" s="1118"/>
      <c r="AX10" s="1118"/>
      <c r="AY10" s="1119"/>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20"/>
      <c r="AL11" s="1121"/>
      <c r="AM11" s="1121"/>
      <c r="AN11" s="1121"/>
      <c r="AO11" s="1121"/>
      <c r="AP11" s="1121"/>
      <c r="AQ11" s="1121"/>
      <c r="AR11" s="1121"/>
      <c r="AS11" s="1121"/>
      <c r="AT11" s="1121"/>
      <c r="AU11" s="1118"/>
      <c r="AV11" s="1118"/>
      <c r="AW11" s="1118"/>
      <c r="AX11" s="1118"/>
      <c r="AY11" s="1119"/>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20"/>
      <c r="AL12" s="1121"/>
      <c r="AM12" s="1121"/>
      <c r="AN12" s="1121"/>
      <c r="AO12" s="1121"/>
      <c r="AP12" s="1121"/>
      <c r="AQ12" s="1121"/>
      <c r="AR12" s="1121"/>
      <c r="AS12" s="1121"/>
      <c r="AT12" s="1121"/>
      <c r="AU12" s="1118"/>
      <c r="AV12" s="1118"/>
      <c r="AW12" s="1118"/>
      <c r="AX12" s="1118"/>
      <c r="AY12" s="1119"/>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20"/>
      <c r="AL13" s="1121"/>
      <c r="AM13" s="1121"/>
      <c r="AN13" s="1121"/>
      <c r="AO13" s="1121"/>
      <c r="AP13" s="1121"/>
      <c r="AQ13" s="1121"/>
      <c r="AR13" s="1121"/>
      <c r="AS13" s="1121"/>
      <c r="AT13" s="1121"/>
      <c r="AU13" s="1118"/>
      <c r="AV13" s="1118"/>
      <c r="AW13" s="1118"/>
      <c r="AX13" s="1118"/>
      <c r="AY13" s="1119"/>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20"/>
      <c r="AL14" s="1121"/>
      <c r="AM14" s="1121"/>
      <c r="AN14" s="1121"/>
      <c r="AO14" s="1121"/>
      <c r="AP14" s="1121"/>
      <c r="AQ14" s="1121"/>
      <c r="AR14" s="1121"/>
      <c r="AS14" s="1121"/>
      <c r="AT14" s="1121"/>
      <c r="AU14" s="1118"/>
      <c r="AV14" s="1118"/>
      <c r="AW14" s="1118"/>
      <c r="AX14" s="1118"/>
      <c r="AY14" s="1119"/>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20"/>
      <c r="AL15" s="1121"/>
      <c r="AM15" s="1121"/>
      <c r="AN15" s="1121"/>
      <c r="AO15" s="1121"/>
      <c r="AP15" s="1121"/>
      <c r="AQ15" s="1121"/>
      <c r="AR15" s="1121"/>
      <c r="AS15" s="1121"/>
      <c r="AT15" s="1121"/>
      <c r="AU15" s="1118"/>
      <c r="AV15" s="1118"/>
      <c r="AW15" s="1118"/>
      <c r="AX15" s="1118"/>
      <c r="AY15" s="1119"/>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20"/>
      <c r="AL16" s="1121"/>
      <c r="AM16" s="1121"/>
      <c r="AN16" s="1121"/>
      <c r="AO16" s="1121"/>
      <c r="AP16" s="1121"/>
      <c r="AQ16" s="1121"/>
      <c r="AR16" s="1121"/>
      <c r="AS16" s="1121"/>
      <c r="AT16" s="1121"/>
      <c r="AU16" s="1118"/>
      <c r="AV16" s="1118"/>
      <c r="AW16" s="1118"/>
      <c r="AX16" s="1118"/>
      <c r="AY16" s="1119"/>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20"/>
      <c r="AL17" s="1121"/>
      <c r="AM17" s="1121"/>
      <c r="AN17" s="1121"/>
      <c r="AO17" s="1121"/>
      <c r="AP17" s="1121"/>
      <c r="AQ17" s="1121"/>
      <c r="AR17" s="1121"/>
      <c r="AS17" s="1121"/>
      <c r="AT17" s="1121"/>
      <c r="AU17" s="1118"/>
      <c r="AV17" s="1118"/>
      <c r="AW17" s="1118"/>
      <c r="AX17" s="1118"/>
      <c r="AY17" s="1119"/>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20"/>
      <c r="AL18" s="1121"/>
      <c r="AM18" s="1121"/>
      <c r="AN18" s="1121"/>
      <c r="AO18" s="1121"/>
      <c r="AP18" s="1121"/>
      <c r="AQ18" s="1121"/>
      <c r="AR18" s="1121"/>
      <c r="AS18" s="1121"/>
      <c r="AT18" s="1121"/>
      <c r="AU18" s="1118"/>
      <c r="AV18" s="1118"/>
      <c r="AW18" s="1118"/>
      <c r="AX18" s="1118"/>
      <c r="AY18" s="1119"/>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20"/>
      <c r="AL19" s="1121"/>
      <c r="AM19" s="1121"/>
      <c r="AN19" s="1121"/>
      <c r="AO19" s="1121"/>
      <c r="AP19" s="1121"/>
      <c r="AQ19" s="1121"/>
      <c r="AR19" s="1121"/>
      <c r="AS19" s="1121"/>
      <c r="AT19" s="1121"/>
      <c r="AU19" s="1118"/>
      <c r="AV19" s="1118"/>
      <c r="AW19" s="1118"/>
      <c r="AX19" s="1118"/>
      <c r="AY19" s="1119"/>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20"/>
      <c r="AL20" s="1121"/>
      <c r="AM20" s="1121"/>
      <c r="AN20" s="1121"/>
      <c r="AO20" s="1121"/>
      <c r="AP20" s="1121"/>
      <c r="AQ20" s="1121"/>
      <c r="AR20" s="1121"/>
      <c r="AS20" s="1121"/>
      <c r="AT20" s="1121"/>
      <c r="AU20" s="1118"/>
      <c r="AV20" s="1118"/>
      <c r="AW20" s="1118"/>
      <c r="AX20" s="1118"/>
      <c r="AY20" s="1119"/>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20"/>
      <c r="AL21" s="1121"/>
      <c r="AM21" s="1121"/>
      <c r="AN21" s="1121"/>
      <c r="AO21" s="1121"/>
      <c r="AP21" s="1121"/>
      <c r="AQ21" s="1121"/>
      <c r="AR21" s="1121"/>
      <c r="AS21" s="1121"/>
      <c r="AT21" s="1121"/>
      <c r="AU21" s="1118"/>
      <c r="AV21" s="1118"/>
      <c r="AW21" s="1118"/>
      <c r="AX21" s="1118"/>
      <c r="AY21" s="1119"/>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5"/>
      <c r="R22" s="1116"/>
      <c r="S22" s="1116"/>
      <c r="T22" s="1116"/>
      <c r="U22" s="1116"/>
      <c r="V22" s="1116"/>
      <c r="W22" s="1116"/>
      <c r="X22" s="1116"/>
      <c r="Y22" s="1116"/>
      <c r="Z22" s="1116"/>
      <c r="AA22" s="1116"/>
      <c r="AB22" s="1116"/>
      <c r="AC22" s="1116"/>
      <c r="AD22" s="1116"/>
      <c r="AE22" s="1117"/>
      <c r="AF22" s="1048"/>
      <c r="AG22" s="1049"/>
      <c r="AH22" s="1049"/>
      <c r="AI22" s="1049"/>
      <c r="AJ22" s="1050"/>
      <c r="AK22" s="1111"/>
      <c r="AL22" s="1112"/>
      <c r="AM22" s="1112"/>
      <c r="AN22" s="1112"/>
      <c r="AO22" s="1112"/>
      <c r="AP22" s="1112"/>
      <c r="AQ22" s="1112"/>
      <c r="AR22" s="1112"/>
      <c r="AS22" s="1112"/>
      <c r="AT22" s="1112"/>
      <c r="AU22" s="1113"/>
      <c r="AV22" s="1113"/>
      <c r="AW22" s="1113"/>
      <c r="AX22" s="1113"/>
      <c r="AY22" s="1114"/>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369</v>
      </c>
      <c r="B23" s="973" t="s">
        <v>370</v>
      </c>
      <c r="C23" s="974"/>
      <c r="D23" s="974"/>
      <c r="E23" s="974"/>
      <c r="F23" s="974"/>
      <c r="G23" s="974"/>
      <c r="H23" s="974"/>
      <c r="I23" s="974"/>
      <c r="J23" s="974"/>
      <c r="K23" s="974"/>
      <c r="L23" s="974"/>
      <c r="M23" s="974"/>
      <c r="N23" s="974"/>
      <c r="O23" s="974"/>
      <c r="P23" s="975"/>
      <c r="Q23" s="1102">
        <v>9984</v>
      </c>
      <c r="R23" s="1103"/>
      <c r="S23" s="1103"/>
      <c r="T23" s="1103"/>
      <c r="U23" s="1103"/>
      <c r="V23" s="1103">
        <v>9509</v>
      </c>
      <c r="W23" s="1103"/>
      <c r="X23" s="1103"/>
      <c r="Y23" s="1103"/>
      <c r="Z23" s="1103"/>
      <c r="AA23" s="1103">
        <v>475</v>
      </c>
      <c r="AB23" s="1103"/>
      <c r="AC23" s="1103"/>
      <c r="AD23" s="1103"/>
      <c r="AE23" s="1104"/>
      <c r="AF23" s="1105">
        <v>435</v>
      </c>
      <c r="AG23" s="1103"/>
      <c r="AH23" s="1103"/>
      <c r="AI23" s="1103"/>
      <c r="AJ23" s="1106"/>
      <c r="AK23" s="1107"/>
      <c r="AL23" s="1108"/>
      <c r="AM23" s="1108"/>
      <c r="AN23" s="1108"/>
      <c r="AO23" s="1108"/>
      <c r="AP23" s="1103">
        <v>6015</v>
      </c>
      <c r="AQ23" s="1103"/>
      <c r="AR23" s="1103"/>
      <c r="AS23" s="1103"/>
      <c r="AT23" s="1103"/>
      <c r="AU23" s="1109"/>
      <c r="AV23" s="1109"/>
      <c r="AW23" s="1109"/>
      <c r="AX23" s="1109"/>
      <c r="AY23" s="1110"/>
      <c r="AZ23" s="1099" t="s">
        <v>112</v>
      </c>
      <c r="BA23" s="1100"/>
      <c r="BB23" s="1100"/>
      <c r="BC23" s="1100"/>
      <c r="BD23" s="1101"/>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8" t="s">
        <v>371</v>
      </c>
      <c r="B24" s="1098"/>
      <c r="C24" s="1098"/>
      <c r="D24" s="1098"/>
      <c r="E24" s="1098"/>
      <c r="F24" s="1098"/>
      <c r="G24" s="1098"/>
      <c r="H24" s="1098"/>
      <c r="I24" s="1098"/>
      <c r="J24" s="1098"/>
      <c r="K24" s="1098"/>
      <c r="L24" s="1098"/>
      <c r="M24" s="1098"/>
      <c r="N24" s="1098"/>
      <c r="O24" s="1098"/>
      <c r="P24" s="1098"/>
      <c r="Q24" s="1098"/>
      <c r="R24" s="1098"/>
      <c r="S24" s="1098"/>
      <c r="T24" s="1098"/>
      <c r="U24" s="1098"/>
      <c r="V24" s="1098"/>
      <c r="W24" s="1098"/>
      <c r="X24" s="1098"/>
      <c r="Y24" s="1098"/>
      <c r="Z24" s="1098"/>
      <c r="AA24" s="1098"/>
      <c r="AB24" s="1098"/>
      <c r="AC24" s="1098"/>
      <c r="AD24" s="1098"/>
      <c r="AE24" s="1098"/>
      <c r="AF24" s="1098"/>
      <c r="AG24" s="1098"/>
      <c r="AH24" s="1098"/>
      <c r="AI24" s="1098"/>
      <c r="AJ24" s="1098"/>
      <c r="AK24" s="1098"/>
      <c r="AL24" s="1098"/>
      <c r="AM24" s="1098"/>
      <c r="AN24" s="1098"/>
      <c r="AO24" s="1098"/>
      <c r="AP24" s="1098"/>
      <c r="AQ24" s="1098"/>
      <c r="AR24" s="1098"/>
      <c r="AS24" s="1098"/>
      <c r="AT24" s="1098"/>
      <c r="AU24" s="1098"/>
      <c r="AV24" s="1098"/>
      <c r="AW24" s="1098"/>
      <c r="AX24" s="1098"/>
      <c r="AY24" s="1098"/>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7" t="s">
        <v>372</v>
      </c>
      <c r="B25" s="1097"/>
      <c r="C25" s="1097"/>
      <c r="D25" s="1097"/>
      <c r="E25" s="1097"/>
      <c r="F25" s="1097"/>
      <c r="G25" s="1097"/>
      <c r="H25" s="1097"/>
      <c r="I25" s="1097"/>
      <c r="J25" s="1097"/>
      <c r="K25" s="1097"/>
      <c r="L25" s="1097"/>
      <c r="M25" s="1097"/>
      <c r="N25" s="1097"/>
      <c r="O25" s="1097"/>
      <c r="P25" s="1097"/>
      <c r="Q25" s="1097"/>
      <c r="R25" s="1097"/>
      <c r="S25" s="1097"/>
      <c r="T25" s="1097"/>
      <c r="U25" s="1097"/>
      <c r="V25" s="1097"/>
      <c r="W25" s="1097"/>
      <c r="X25" s="1097"/>
      <c r="Y25" s="1097"/>
      <c r="Z25" s="1097"/>
      <c r="AA25" s="1097"/>
      <c r="AB25" s="1097"/>
      <c r="AC25" s="1097"/>
      <c r="AD25" s="1097"/>
      <c r="AE25" s="1097"/>
      <c r="AF25" s="1097"/>
      <c r="AG25" s="1097"/>
      <c r="AH25" s="1097"/>
      <c r="AI25" s="1097"/>
      <c r="AJ25" s="1097"/>
      <c r="AK25" s="1097"/>
      <c r="AL25" s="1097"/>
      <c r="AM25" s="1097"/>
      <c r="AN25" s="1097"/>
      <c r="AO25" s="1097"/>
      <c r="AP25" s="1097"/>
      <c r="AQ25" s="1097"/>
      <c r="AR25" s="1097"/>
      <c r="AS25" s="1097"/>
      <c r="AT25" s="1097"/>
      <c r="AU25" s="1097"/>
      <c r="AV25" s="1097"/>
      <c r="AW25" s="1097"/>
      <c r="AX25" s="1097"/>
      <c r="AY25" s="1097"/>
      <c r="AZ25" s="1097"/>
      <c r="BA25" s="1097"/>
      <c r="BB25" s="1097"/>
      <c r="BC25" s="1097"/>
      <c r="BD25" s="1097"/>
      <c r="BE25" s="1097"/>
      <c r="BF25" s="1097"/>
      <c r="BG25" s="1097"/>
      <c r="BH25" s="1097"/>
      <c r="BI25" s="1097"/>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93" t="s">
        <v>376</v>
      </c>
      <c r="AG26" s="1037"/>
      <c r="AH26" s="1037"/>
      <c r="AI26" s="1037"/>
      <c r="AJ26" s="1094"/>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5"/>
      <c r="AG27" s="1040"/>
      <c r="AH27" s="1040"/>
      <c r="AI27" s="1040"/>
      <c r="AJ27" s="1096"/>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84" t="s">
        <v>381</v>
      </c>
      <c r="C28" s="1085"/>
      <c r="D28" s="1085"/>
      <c r="E28" s="1085"/>
      <c r="F28" s="1085"/>
      <c r="G28" s="1085"/>
      <c r="H28" s="1085"/>
      <c r="I28" s="1085"/>
      <c r="J28" s="1085"/>
      <c r="K28" s="1085"/>
      <c r="L28" s="1085"/>
      <c r="M28" s="1085"/>
      <c r="N28" s="1085"/>
      <c r="O28" s="1085"/>
      <c r="P28" s="1086"/>
      <c r="Q28" s="1087">
        <v>1921</v>
      </c>
      <c r="R28" s="1088"/>
      <c r="S28" s="1088"/>
      <c r="T28" s="1088"/>
      <c r="U28" s="1088"/>
      <c r="V28" s="1088">
        <v>1809</v>
      </c>
      <c r="W28" s="1088"/>
      <c r="X28" s="1088"/>
      <c r="Y28" s="1088"/>
      <c r="Z28" s="1088"/>
      <c r="AA28" s="1088">
        <v>112</v>
      </c>
      <c r="AB28" s="1088"/>
      <c r="AC28" s="1088"/>
      <c r="AD28" s="1088"/>
      <c r="AE28" s="1089"/>
      <c r="AF28" s="1090">
        <v>112</v>
      </c>
      <c r="AG28" s="1088"/>
      <c r="AH28" s="1088"/>
      <c r="AI28" s="1088"/>
      <c r="AJ28" s="1091"/>
      <c r="AK28" s="1092">
        <v>168</v>
      </c>
      <c r="AL28" s="1078"/>
      <c r="AM28" s="1078"/>
      <c r="AN28" s="1078"/>
      <c r="AO28" s="1078"/>
      <c r="AP28" s="1078" t="s">
        <v>535</v>
      </c>
      <c r="AQ28" s="1078"/>
      <c r="AR28" s="1078"/>
      <c r="AS28" s="1078"/>
      <c r="AT28" s="1078"/>
      <c r="AU28" s="1078" t="s">
        <v>535</v>
      </c>
      <c r="AV28" s="1078"/>
      <c r="AW28" s="1078"/>
      <c r="AX28" s="1078"/>
      <c r="AY28" s="1078"/>
      <c r="AZ28" s="1079"/>
      <c r="BA28" s="1080"/>
      <c r="BB28" s="1080"/>
      <c r="BC28" s="1080"/>
      <c r="BD28" s="1081"/>
      <c r="BE28" s="1082"/>
      <c r="BF28" s="1082"/>
      <c r="BG28" s="1082"/>
      <c r="BH28" s="1082"/>
      <c r="BI28" s="1083"/>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382</v>
      </c>
      <c r="C29" s="1067"/>
      <c r="D29" s="1067"/>
      <c r="E29" s="1067"/>
      <c r="F29" s="1067"/>
      <c r="G29" s="1067"/>
      <c r="H29" s="1067"/>
      <c r="I29" s="1067"/>
      <c r="J29" s="1067"/>
      <c r="K29" s="1067"/>
      <c r="L29" s="1067"/>
      <c r="M29" s="1067"/>
      <c r="N29" s="1067"/>
      <c r="O29" s="1067"/>
      <c r="P29" s="1068"/>
      <c r="Q29" s="1072">
        <v>197</v>
      </c>
      <c r="R29" s="1073"/>
      <c r="S29" s="1073"/>
      <c r="T29" s="1073"/>
      <c r="U29" s="1073"/>
      <c r="V29" s="1073">
        <v>187</v>
      </c>
      <c r="W29" s="1073"/>
      <c r="X29" s="1073"/>
      <c r="Y29" s="1073"/>
      <c r="Z29" s="1073"/>
      <c r="AA29" s="1073">
        <v>9</v>
      </c>
      <c r="AB29" s="1073"/>
      <c r="AC29" s="1073"/>
      <c r="AD29" s="1073"/>
      <c r="AE29" s="1074"/>
      <c r="AF29" s="1048">
        <v>9</v>
      </c>
      <c r="AG29" s="1049"/>
      <c r="AH29" s="1049"/>
      <c r="AI29" s="1049"/>
      <c r="AJ29" s="1050"/>
      <c r="AK29" s="1009">
        <v>174</v>
      </c>
      <c r="AL29" s="1000"/>
      <c r="AM29" s="1000"/>
      <c r="AN29" s="1000"/>
      <c r="AO29" s="1000"/>
      <c r="AP29" s="1000" t="s">
        <v>535</v>
      </c>
      <c r="AQ29" s="1000"/>
      <c r="AR29" s="1000"/>
      <c r="AS29" s="1000"/>
      <c r="AT29" s="1000"/>
      <c r="AU29" s="1000" t="s">
        <v>535</v>
      </c>
      <c r="AV29" s="1000"/>
      <c r="AW29" s="1000"/>
      <c r="AX29" s="1000"/>
      <c r="AY29" s="1000"/>
      <c r="AZ29" s="1075"/>
      <c r="BA29" s="1076"/>
      <c r="BB29" s="1076"/>
      <c r="BC29" s="1076"/>
      <c r="BD29" s="1077"/>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383</v>
      </c>
      <c r="C30" s="1067"/>
      <c r="D30" s="1067"/>
      <c r="E30" s="1067"/>
      <c r="F30" s="1067"/>
      <c r="G30" s="1067"/>
      <c r="H30" s="1067"/>
      <c r="I30" s="1067"/>
      <c r="J30" s="1067"/>
      <c r="K30" s="1067"/>
      <c r="L30" s="1067"/>
      <c r="M30" s="1067"/>
      <c r="N30" s="1067"/>
      <c r="O30" s="1067"/>
      <c r="P30" s="1068"/>
      <c r="Q30" s="1072">
        <v>1210</v>
      </c>
      <c r="R30" s="1073"/>
      <c r="S30" s="1073"/>
      <c r="T30" s="1073"/>
      <c r="U30" s="1073"/>
      <c r="V30" s="1073">
        <v>1192</v>
      </c>
      <c r="W30" s="1073"/>
      <c r="X30" s="1073"/>
      <c r="Y30" s="1073"/>
      <c r="Z30" s="1073"/>
      <c r="AA30" s="1073">
        <v>18</v>
      </c>
      <c r="AB30" s="1073"/>
      <c r="AC30" s="1073"/>
      <c r="AD30" s="1073"/>
      <c r="AE30" s="1074"/>
      <c r="AF30" s="1048">
        <v>18</v>
      </c>
      <c r="AG30" s="1049"/>
      <c r="AH30" s="1049"/>
      <c r="AI30" s="1049"/>
      <c r="AJ30" s="1050"/>
      <c r="AK30" s="1009">
        <v>191</v>
      </c>
      <c r="AL30" s="1000"/>
      <c r="AM30" s="1000"/>
      <c r="AN30" s="1000"/>
      <c r="AO30" s="1000"/>
      <c r="AP30" s="1000" t="s">
        <v>535</v>
      </c>
      <c r="AQ30" s="1000"/>
      <c r="AR30" s="1000"/>
      <c r="AS30" s="1000"/>
      <c r="AT30" s="1000"/>
      <c r="AU30" s="1000" t="s">
        <v>535</v>
      </c>
      <c r="AV30" s="1000"/>
      <c r="AW30" s="1000"/>
      <c r="AX30" s="1000"/>
      <c r="AY30" s="1000"/>
      <c r="AZ30" s="1075"/>
      <c r="BA30" s="1076"/>
      <c r="BB30" s="1076"/>
      <c r="BC30" s="1076"/>
      <c r="BD30" s="1077"/>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384</v>
      </c>
      <c r="C31" s="1067"/>
      <c r="D31" s="1067"/>
      <c r="E31" s="1067"/>
      <c r="F31" s="1067"/>
      <c r="G31" s="1067"/>
      <c r="H31" s="1067"/>
      <c r="I31" s="1067"/>
      <c r="J31" s="1067"/>
      <c r="K31" s="1067"/>
      <c r="L31" s="1067"/>
      <c r="M31" s="1067"/>
      <c r="N31" s="1067"/>
      <c r="O31" s="1067"/>
      <c r="P31" s="1068"/>
      <c r="Q31" s="1072">
        <v>408</v>
      </c>
      <c r="R31" s="1073"/>
      <c r="S31" s="1073"/>
      <c r="T31" s="1073"/>
      <c r="U31" s="1073"/>
      <c r="V31" s="1073">
        <v>373</v>
      </c>
      <c r="W31" s="1073"/>
      <c r="X31" s="1073"/>
      <c r="Y31" s="1073"/>
      <c r="Z31" s="1073"/>
      <c r="AA31" s="1073">
        <v>35</v>
      </c>
      <c r="AB31" s="1073"/>
      <c r="AC31" s="1073"/>
      <c r="AD31" s="1073"/>
      <c r="AE31" s="1074"/>
      <c r="AF31" s="1048">
        <v>159</v>
      </c>
      <c r="AG31" s="1049"/>
      <c r="AH31" s="1049"/>
      <c r="AI31" s="1049"/>
      <c r="AJ31" s="1050"/>
      <c r="AK31" s="1009">
        <v>1</v>
      </c>
      <c r="AL31" s="1000"/>
      <c r="AM31" s="1000"/>
      <c r="AN31" s="1000"/>
      <c r="AO31" s="1000"/>
      <c r="AP31" s="1000">
        <v>1744</v>
      </c>
      <c r="AQ31" s="1000"/>
      <c r="AR31" s="1000"/>
      <c r="AS31" s="1000"/>
      <c r="AT31" s="1000"/>
      <c r="AU31" s="1000">
        <v>3</v>
      </c>
      <c r="AV31" s="1000"/>
      <c r="AW31" s="1000"/>
      <c r="AX31" s="1000"/>
      <c r="AY31" s="1000"/>
      <c r="AZ31" s="1000" t="s">
        <v>535</v>
      </c>
      <c r="BA31" s="1000"/>
      <c r="BB31" s="1000"/>
      <c r="BC31" s="1000"/>
      <c r="BD31" s="1000"/>
      <c r="BE31" s="1061" t="s">
        <v>385</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386</v>
      </c>
      <c r="C32" s="1067"/>
      <c r="D32" s="1067"/>
      <c r="E32" s="1067"/>
      <c r="F32" s="1067"/>
      <c r="G32" s="1067"/>
      <c r="H32" s="1067"/>
      <c r="I32" s="1067"/>
      <c r="J32" s="1067"/>
      <c r="K32" s="1067"/>
      <c r="L32" s="1067"/>
      <c r="M32" s="1067"/>
      <c r="N32" s="1067"/>
      <c r="O32" s="1067"/>
      <c r="P32" s="1068"/>
      <c r="Q32" s="1072">
        <v>1674</v>
      </c>
      <c r="R32" s="1073"/>
      <c r="S32" s="1073"/>
      <c r="T32" s="1073"/>
      <c r="U32" s="1073"/>
      <c r="V32" s="1073">
        <v>1619</v>
      </c>
      <c r="W32" s="1073"/>
      <c r="X32" s="1073"/>
      <c r="Y32" s="1073"/>
      <c r="Z32" s="1073"/>
      <c r="AA32" s="1073">
        <v>54</v>
      </c>
      <c r="AB32" s="1073"/>
      <c r="AC32" s="1073"/>
      <c r="AD32" s="1073"/>
      <c r="AE32" s="1074"/>
      <c r="AF32" s="1048">
        <v>54</v>
      </c>
      <c r="AG32" s="1049"/>
      <c r="AH32" s="1049"/>
      <c r="AI32" s="1049"/>
      <c r="AJ32" s="1050"/>
      <c r="AK32" s="1009">
        <v>331</v>
      </c>
      <c r="AL32" s="1000"/>
      <c r="AM32" s="1000"/>
      <c r="AN32" s="1000"/>
      <c r="AO32" s="1000"/>
      <c r="AP32" s="1000">
        <v>5697</v>
      </c>
      <c r="AQ32" s="1000"/>
      <c r="AR32" s="1000"/>
      <c r="AS32" s="1000"/>
      <c r="AT32" s="1000"/>
      <c r="AU32" s="1000">
        <v>2564</v>
      </c>
      <c r="AV32" s="1000"/>
      <c r="AW32" s="1000"/>
      <c r="AX32" s="1000"/>
      <c r="AY32" s="1000"/>
      <c r="AZ32" s="1000" t="s">
        <v>535</v>
      </c>
      <c r="BA32" s="1000"/>
      <c r="BB32" s="1000"/>
      <c r="BC32" s="1000"/>
      <c r="BD32" s="1000"/>
      <c r="BE32" s="1061" t="s">
        <v>387</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388</v>
      </c>
      <c r="C33" s="1067"/>
      <c r="D33" s="1067"/>
      <c r="E33" s="1067"/>
      <c r="F33" s="1067"/>
      <c r="G33" s="1067"/>
      <c r="H33" s="1067"/>
      <c r="I33" s="1067"/>
      <c r="J33" s="1067"/>
      <c r="K33" s="1067"/>
      <c r="L33" s="1067"/>
      <c r="M33" s="1067"/>
      <c r="N33" s="1067"/>
      <c r="O33" s="1067"/>
      <c r="P33" s="1068"/>
      <c r="Q33" s="1072">
        <v>144</v>
      </c>
      <c r="R33" s="1073"/>
      <c r="S33" s="1073"/>
      <c r="T33" s="1073"/>
      <c r="U33" s="1073"/>
      <c r="V33" s="1073">
        <v>124</v>
      </c>
      <c r="W33" s="1073"/>
      <c r="X33" s="1073"/>
      <c r="Y33" s="1073"/>
      <c r="Z33" s="1073"/>
      <c r="AA33" s="1073">
        <v>20</v>
      </c>
      <c r="AB33" s="1073"/>
      <c r="AC33" s="1073"/>
      <c r="AD33" s="1073"/>
      <c r="AE33" s="1074"/>
      <c r="AF33" s="1048">
        <v>20</v>
      </c>
      <c r="AG33" s="1049"/>
      <c r="AH33" s="1049"/>
      <c r="AI33" s="1049"/>
      <c r="AJ33" s="1050"/>
      <c r="AK33" s="1000" t="s">
        <v>542</v>
      </c>
      <c r="AL33" s="1000"/>
      <c r="AM33" s="1000"/>
      <c r="AN33" s="1000"/>
      <c r="AO33" s="1000"/>
      <c r="AP33" s="1000" t="s">
        <v>535</v>
      </c>
      <c r="AQ33" s="1000"/>
      <c r="AR33" s="1000"/>
      <c r="AS33" s="1000"/>
      <c r="AT33" s="1000"/>
      <c r="AU33" s="1000" t="s">
        <v>535</v>
      </c>
      <c r="AV33" s="1000"/>
      <c r="AW33" s="1000"/>
      <c r="AX33" s="1000"/>
      <c r="AY33" s="1000"/>
      <c r="AZ33" s="1000" t="s">
        <v>535</v>
      </c>
      <c r="BA33" s="1000"/>
      <c r="BB33" s="1000"/>
      <c r="BC33" s="1000"/>
      <c r="BD33" s="1000"/>
      <c r="BE33" s="1061" t="s">
        <v>387</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389</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369</v>
      </c>
      <c r="B63" s="973" t="s">
        <v>390</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373</v>
      </c>
      <c r="AG63" s="988"/>
      <c r="AH63" s="988"/>
      <c r="AI63" s="988"/>
      <c r="AJ63" s="1059"/>
      <c r="AK63" s="1060"/>
      <c r="AL63" s="992"/>
      <c r="AM63" s="992"/>
      <c r="AN63" s="992"/>
      <c r="AO63" s="992"/>
      <c r="AP63" s="988">
        <v>7441</v>
      </c>
      <c r="AQ63" s="988"/>
      <c r="AR63" s="988"/>
      <c r="AS63" s="988"/>
      <c r="AT63" s="988"/>
      <c r="AU63" s="988">
        <v>2567</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392</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393</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536</v>
      </c>
      <c r="C68" s="1015"/>
      <c r="D68" s="1015"/>
      <c r="E68" s="1015"/>
      <c r="F68" s="1015"/>
      <c r="G68" s="1015"/>
      <c r="H68" s="1015"/>
      <c r="I68" s="1015"/>
      <c r="J68" s="1015"/>
      <c r="K68" s="1015"/>
      <c r="L68" s="1015"/>
      <c r="M68" s="1015"/>
      <c r="N68" s="1015"/>
      <c r="O68" s="1015"/>
      <c r="P68" s="1016"/>
      <c r="Q68" s="1017">
        <v>9</v>
      </c>
      <c r="R68" s="1011"/>
      <c r="S68" s="1011"/>
      <c r="T68" s="1011"/>
      <c r="U68" s="1011"/>
      <c r="V68" s="1011">
        <v>7</v>
      </c>
      <c r="W68" s="1011"/>
      <c r="X68" s="1011"/>
      <c r="Y68" s="1011"/>
      <c r="Z68" s="1011"/>
      <c r="AA68" s="1011">
        <v>2</v>
      </c>
      <c r="AB68" s="1011"/>
      <c r="AC68" s="1011"/>
      <c r="AD68" s="1011"/>
      <c r="AE68" s="1011"/>
      <c r="AF68" s="1011">
        <v>2</v>
      </c>
      <c r="AG68" s="1011"/>
      <c r="AH68" s="1011"/>
      <c r="AI68" s="1011"/>
      <c r="AJ68" s="1011"/>
      <c r="AK68" s="1011" t="s">
        <v>535</v>
      </c>
      <c r="AL68" s="1011"/>
      <c r="AM68" s="1011"/>
      <c r="AN68" s="1011"/>
      <c r="AO68" s="1011"/>
      <c r="AP68" s="1011" t="s">
        <v>535</v>
      </c>
      <c r="AQ68" s="1011"/>
      <c r="AR68" s="1011"/>
      <c r="AS68" s="1011"/>
      <c r="AT68" s="1011"/>
      <c r="AU68" s="1011" t="s">
        <v>535</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537</v>
      </c>
      <c r="C69" s="1004"/>
      <c r="D69" s="1004"/>
      <c r="E69" s="1004"/>
      <c r="F69" s="1004"/>
      <c r="G69" s="1004"/>
      <c r="H69" s="1004"/>
      <c r="I69" s="1004"/>
      <c r="J69" s="1004"/>
      <c r="K69" s="1004"/>
      <c r="L69" s="1004"/>
      <c r="M69" s="1004"/>
      <c r="N69" s="1004"/>
      <c r="O69" s="1004"/>
      <c r="P69" s="1005"/>
      <c r="Q69" s="1006">
        <v>8</v>
      </c>
      <c r="R69" s="1000"/>
      <c r="S69" s="1000"/>
      <c r="T69" s="1000"/>
      <c r="U69" s="1000"/>
      <c r="V69" s="1000">
        <v>1</v>
      </c>
      <c r="W69" s="1000"/>
      <c r="X69" s="1000"/>
      <c r="Y69" s="1000"/>
      <c r="Z69" s="1000"/>
      <c r="AA69" s="1000">
        <v>7</v>
      </c>
      <c r="AB69" s="1000"/>
      <c r="AC69" s="1000"/>
      <c r="AD69" s="1000"/>
      <c r="AE69" s="1000"/>
      <c r="AF69" s="1000">
        <v>7</v>
      </c>
      <c r="AG69" s="1000"/>
      <c r="AH69" s="1000"/>
      <c r="AI69" s="1000"/>
      <c r="AJ69" s="1000"/>
      <c r="AK69" s="1000" t="s">
        <v>535</v>
      </c>
      <c r="AL69" s="1000"/>
      <c r="AM69" s="1000"/>
      <c r="AN69" s="1000"/>
      <c r="AO69" s="1000"/>
      <c r="AP69" s="1000" t="s">
        <v>535</v>
      </c>
      <c r="AQ69" s="1000"/>
      <c r="AR69" s="1000"/>
      <c r="AS69" s="1000"/>
      <c r="AT69" s="1000"/>
      <c r="AU69" s="1000" t="s">
        <v>535</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538</v>
      </c>
      <c r="C70" s="1004"/>
      <c r="D70" s="1004"/>
      <c r="E70" s="1004"/>
      <c r="F70" s="1004"/>
      <c r="G70" s="1004"/>
      <c r="H70" s="1004"/>
      <c r="I70" s="1004"/>
      <c r="J70" s="1004"/>
      <c r="K70" s="1004"/>
      <c r="L70" s="1004"/>
      <c r="M70" s="1004"/>
      <c r="N70" s="1004"/>
      <c r="O70" s="1004"/>
      <c r="P70" s="1005"/>
      <c r="Q70" s="1006">
        <v>4031</v>
      </c>
      <c r="R70" s="1000"/>
      <c r="S70" s="1000"/>
      <c r="T70" s="1000"/>
      <c r="U70" s="1000"/>
      <c r="V70" s="1000">
        <v>3928</v>
      </c>
      <c r="W70" s="1000"/>
      <c r="X70" s="1000"/>
      <c r="Y70" s="1000"/>
      <c r="Z70" s="1000"/>
      <c r="AA70" s="1000">
        <v>103</v>
      </c>
      <c r="AB70" s="1000"/>
      <c r="AC70" s="1000"/>
      <c r="AD70" s="1000"/>
      <c r="AE70" s="1000"/>
      <c r="AF70" s="1000">
        <v>103</v>
      </c>
      <c r="AG70" s="1000"/>
      <c r="AH70" s="1000"/>
      <c r="AI70" s="1000"/>
      <c r="AJ70" s="1000"/>
      <c r="AK70" s="1000" t="s">
        <v>535</v>
      </c>
      <c r="AL70" s="1000"/>
      <c r="AM70" s="1000"/>
      <c r="AN70" s="1000"/>
      <c r="AO70" s="1000"/>
      <c r="AP70" s="1000" t="s">
        <v>535</v>
      </c>
      <c r="AQ70" s="1000"/>
      <c r="AR70" s="1000"/>
      <c r="AS70" s="1000"/>
      <c r="AT70" s="1000"/>
      <c r="AU70" s="1000" t="s">
        <v>535</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539</v>
      </c>
      <c r="C71" s="1004"/>
      <c r="D71" s="1004"/>
      <c r="E71" s="1004"/>
      <c r="F71" s="1004"/>
      <c r="G71" s="1004"/>
      <c r="H71" s="1004"/>
      <c r="I71" s="1004"/>
      <c r="J71" s="1004"/>
      <c r="K71" s="1004"/>
      <c r="L71" s="1004"/>
      <c r="M71" s="1004"/>
      <c r="N71" s="1004"/>
      <c r="O71" s="1004"/>
      <c r="P71" s="1005"/>
      <c r="Q71" s="1006">
        <v>3104</v>
      </c>
      <c r="R71" s="1000"/>
      <c r="S71" s="1000"/>
      <c r="T71" s="1000"/>
      <c r="U71" s="1000"/>
      <c r="V71" s="1000">
        <v>2681</v>
      </c>
      <c r="W71" s="1000"/>
      <c r="X71" s="1000"/>
      <c r="Y71" s="1000"/>
      <c r="Z71" s="1000"/>
      <c r="AA71" s="1000">
        <v>423</v>
      </c>
      <c r="AB71" s="1000"/>
      <c r="AC71" s="1000"/>
      <c r="AD71" s="1000"/>
      <c r="AE71" s="1000"/>
      <c r="AF71" s="1000">
        <v>423</v>
      </c>
      <c r="AG71" s="1000"/>
      <c r="AH71" s="1000"/>
      <c r="AI71" s="1000"/>
      <c r="AJ71" s="1000"/>
      <c r="AK71" s="1000">
        <v>344</v>
      </c>
      <c r="AL71" s="1000"/>
      <c r="AM71" s="1000"/>
      <c r="AN71" s="1000"/>
      <c r="AO71" s="1000"/>
      <c r="AP71" s="1000" t="s">
        <v>535</v>
      </c>
      <c r="AQ71" s="1000"/>
      <c r="AR71" s="1000"/>
      <c r="AS71" s="1000"/>
      <c r="AT71" s="1000"/>
      <c r="AU71" s="1000" t="s">
        <v>535</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540</v>
      </c>
      <c r="C72" s="1004"/>
      <c r="D72" s="1004"/>
      <c r="E72" s="1004"/>
      <c r="F72" s="1004"/>
      <c r="G72" s="1004"/>
      <c r="H72" s="1004"/>
      <c r="I72" s="1004"/>
      <c r="J72" s="1004"/>
      <c r="K72" s="1004"/>
      <c r="L72" s="1004"/>
      <c r="M72" s="1004"/>
      <c r="N72" s="1004"/>
      <c r="O72" s="1004"/>
      <c r="P72" s="1005"/>
      <c r="Q72" s="1006">
        <v>831407</v>
      </c>
      <c r="R72" s="1000"/>
      <c r="S72" s="1000"/>
      <c r="T72" s="1000"/>
      <c r="U72" s="1000"/>
      <c r="V72" s="1000">
        <v>805733</v>
      </c>
      <c r="W72" s="1000"/>
      <c r="X72" s="1000"/>
      <c r="Y72" s="1000"/>
      <c r="Z72" s="1000"/>
      <c r="AA72" s="1000">
        <v>25674</v>
      </c>
      <c r="AB72" s="1000"/>
      <c r="AC72" s="1000"/>
      <c r="AD72" s="1000"/>
      <c r="AE72" s="1000"/>
      <c r="AF72" s="1000">
        <v>25674</v>
      </c>
      <c r="AG72" s="1000"/>
      <c r="AH72" s="1000"/>
      <c r="AI72" s="1000"/>
      <c r="AJ72" s="1000"/>
      <c r="AK72" s="1000">
        <v>7166</v>
      </c>
      <c r="AL72" s="1000"/>
      <c r="AM72" s="1000"/>
      <c r="AN72" s="1000"/>
      <c r="AO72" s="1000"/>
      <c r="AP72" s="1000" t="s">
        <v>535</v>
      </c>
      <c r="AQ72" s="1000"/>
      <c r="AR72" s="1000"/>
      <c r="AS72" s="1000"/>
      <c r="AT72" s="1000"/>
      <c r="AU72" s="1000" t="s">
        <v>535</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541</v>
      </c>
      <c r="C73" s="1004"/>
      <c r="D73" s="1004"/>
      <c r="E73" s="1004"/>
      <c r="F73" s="1004"/>
      <c r="G73" s="1004"/>
      <c r="H73" s="1004"/>
      <c r="I73" s="1004"/>
      <c r="J73" s="1004"/>
      <c r="K73" s="1004"/>
      <c r="L73" s="1004"/>
      <c r="M73" s="1004"/>
      <c r="N73" s="1004"/>
      <c r="O73" s="1004"/>
      <c r="P73" s="1005"/>
      <c r="Q73" s="1006">
        <v>831</v>
      </c>
      <c r="R73" s="1000"/>
      <c r="S73" s="1000"/>
      <c r="T73" s="1000"/>
      <c r="U73" s="1000"/>
      <c r="V73" s="1000">
        <v>770</v>
      </c>
      <c r="W73" s="1000"/>
      <c r="X73" s="1000"/>
      <c r="Y73" s="1000"/>
      <c r="Z73" s="1000"/>
      <c r="AA73" s="1000">
        <v>61</v>
      </c>
      <c r="AB73" s="1000"/>
      <c r="AC73" s="1000"/>
      <c r="AD73" s="1000"/>
      <c r="AE73" s="1000"/>
      <c r="AF73" s="1000">
        <v>61</v>
      </c>
      <c r="AG73" s="1000"/>
      <c r="AH73" s="1000"/>
      <c r="AI73" s="1000"/>
      <c r="AJ73" s="1000"/>
      <c r="AK73" s="1000" t="s">
        <v>542</v>
      </c>
      <c r="AL73" s="1000"/>
      <c r="AM73" s="1000"/>
      <c r="AN73" s="1000"/>
      <c r="AO73" s="1000"/>
      <c r="AP73" s="1000" t="s">
        <v>535</v>
      </c>
      <c r="AQ73" s="1000"/>
      <c r="AR73" s="1000"/>
      <c r="AS73" s="1000"/>
      <c r="AT73" s="1000"/>
      <c r="AU73" s="1000" t="s">
        <v>535</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369</v>
      </c>
      <c r="B88" s="973" t="s">
        <v>394</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26270</v>
      </c>
      <c r="AG88" s="988"/>
      <c r="AH88" s="988"/>
      <c r="AI88" s="988"/>
      <c r="AJ88" s="988"/>
      <c r="AK88" s="992"/>
      <c r="AL88" s="992"/>
      <c r="AM88" s="992"/>
      <c r="AN88" s="992"/>
      <c r="AO88" s="992"/>
      <c r="AP88" s="988" t="s">
        <v>546</v>
      </c>
      <c r="AQ88" s="988"/>
      <c r="AR88" s="988"/>
      <c r="AS88" s="988"/>
      <c r="AT88" s="988"/>
      <c r="AU88" s="988" t="s">
        <v>546</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395</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180</v>
      </c>
      <c r="CS102" s="980"/>
      <c r="CT102" s="980"/>
      <c r="CU102" s="980"/>
      <c r="CV102" s="981"/>
      <c r="CW102" s="979">
        <v>25</v>
      </c>
      <c r="CX102" s="980"/>
      <c r="CY102" s="980"/>
      <c r="CZ102" s="980"/>
      <c r="DA102" s="981"/>
      <c r="DB102" s="979" t="s">
        <v>535</v>
      </c>
      <c r="DC102" s="980"/>
      <c r="DD102" s="980"/>
      <c r="DE102" s="980"/>
      <c r="DF102" s="981"/>
      <c r="DG102" s="979" t="s">
        <v>535</v>
      </c>
      <c r="DH102" s="980"/>
      <c r="DI102" s="980"/>
      <c r="DJ102" s="980"/>
      <c r="DK102" s="981"/>
      <c r="DL102" s="979" t="s">
        <v>535</v>
      </c>
      <c r="DM102" s="980"/>
      <c r="DN102" s="980"/>
      <c r="DO102" s="980"/>
      <c r="DP102" s="981"/>
      <c r="DQ102" s="979" t="s">
        <v>535</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402</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403</v>
      </c>
      <c r="AB109" s="923"/>
      <c r="AC109" s="923"/>
      <c r="AD109" s="923"/>
      <c r="AE109" s="924"/>
      <c r="AF109" s="925" t="s">
        <v>288</v>
      </c>
      <c r="AG109" s="923"/>
      <c r="AH109" s="923"/>
      <c r="AI109" s="923"/>
      <c r="AJ109" s="924"/>
      <c r="AK109" s="925" t="s">
        <v>287</v>
      </c>
      <c r="AL109" s="923"/>
      <c r="AM109" s="923"/>
      <c r="AN109" s="923"/>
      <c r="AO109" s="924"/>
      <c r="AP109" s="925" t="s">
        <v>404</v>
      </c>
      <c r="AQ109" s="923"/>
      <c r="AR109" s="923"/>
      <c r="AS109" s="923"/>
      <c r="AT109" s="954"/>
      <c r="AU109" s="922" t="s">
        <v>402</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403</v>
      </c>
      <c r="BR109" s="923"/>
      <c r="BS109" s="923"/>
      <c r="BT109" s="923"/>
      <c r="BU109" s="924"/>
      <c r="BV109" s="925" t="s">
        <v>288</v>
      </c>
      <c r="BW109" s="923"/>
      <c r="BX109" s="923"/>
      <c r="BY109" s="923"/>
      <c r="BZ109" s="924"/>
      <c r="CA109" s="925" t="s">
        <v>287</v>
      </c>
      <c r="CB109" s="923"/>
      <c r="CC109" s="923"/>
      <c r="CD109" s="923"/>
      <c r="CE109" s="924"/>
      <c r="CF109" s="961" t="s">
        <v>404</v>
      </c>
      <c r="CG109" s="961"/>
      <c r="CH109" s="961"/>
      <c r="CI109" s="961"/>
      <c r="CJ109" s="961"/>
      <c r="CK109" s="925" t="s">
        <v>405</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403</v>
      </c>
      <c r="DH109" s="923"/>
      <c r="DI109" s="923"/>
      <c r="DJ109" s="923"/>
      <c r="DK109" s="924"/>
      <c r="DL109" s="925" t="s">
        <v>288</v>
      </c>
      <c r="DM109" s="923"/>
      <c r="DN109" s="923"/>
      <c r="DO109" s="923"/>
      <c r="DP109" s="924"/>
      <c r="DQ109" s="925" t="s">
        <v>287</v>
      </c>
      <c r="DR109" s="923"/>
      <c r="DS109" s="923"/>
      <c r="DT109" s="923"/>
      <c r="DU109" s="924"/>
      <c r="DV109" s="925" t="s">
        <v>404</v>
      </c>
      <c r="DW109" s="923"/>
      <c r="DX109" s="923"/>
      <c r="DY109" s="923"/>
      <c r="DZ109" s="954"/>
    </row>
    <row r="110" spans="1:131" s="199" customFormat="1" ht="26.25" customHeight="1" x14ac:dyDescent="0.15">
      <c r="A110" s="825" t="s">
        <v>406</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995916</v>
      </c>
      <c r="AB110" s="916"/>
      <c r="AC110" s="916"/>
      <c r="AD110" s="916"/>
      <c r="AE110" s="917"/>
      <c r="AF110" s="918">
        <v>991563</v>
      </c>
      <c r="AG110" s="916"/>
      <c r="AH110" s="916"/>
      <c r="AI110" s="916"/>
      <c r="AJ110" s="917"/>
      <c r="AK110" s="918">
        <v>957896</v>
      </c>
      <c r="AL110" s="916"/>
      <c r="AM110" s="916"/>
      <c r="AN110" s="916"/>
      <c r="AO110" s="917"/>
      <c r="AP110" s="919">
        <v>18.2</v>
      </c>
      <c r="AQ110" s="920"/>
      <c r="AR110" s="920"/>
      <c r="AS110" s="920"/>
      <c r="AT110" s="921"/>
      <c r="AU110" s="955" t="s">
        <v>61</v>
      </c>
      <c r="AV110" s="956"/>
      <c r="AW110" s="956"/>
      <c r="AX110" s="956"/>
      <c r="AY110" s="956"/>
      <c r="AZ110" s="881" t="s">
        <v>407</v>
      </c>
      <c r="BA110" s="826"/>
      <c r="BB110" s="826"/>
      <c r="BC110" s="826"/>
      <c r="BD110" s="826"/>
      <c r="BE110" s="826"/>
      <c r="BF110" s="826"/>
      <c r="BG110" s="826"/>
      <c r="BH110" s="826"/>
      <c r="BI110" s="826"/>
      <c r="BJ110" s="826"/>
      <c r="BK110" s="826"/>
      <c r="BL110" s="826"/>
      <c r="BM110" s="826"/>
      <c r="BN110" s="826"/>
      <c r="BO110" s="826"/>
      <c r="BP110" s="827"/>
      <c r="BQ110" s="882">
        <v>6728768</v>
      </c>
      <c r="BR110" s="863"/>
      <c r="BS110" s="863"/>
      <c r="BT110" s="863"/>
      <c r="BU110" s="863"/>
      <c r="BV110" s="863">
        <v>6541456</v>
      </c>
      <c r="BW110" s="863"/>
      <c r="BX110" s="863"/>
      <c r="BY110" s="863"/>
      <c r="BZ110" s="863"/>
      <c r="CA110" s="863">
        <v>6014902</v>
      </c>
      <c r="CB110" s="863"/>
      <c r="CC110" s="863"/>
      <c r="CD110" s="863"/>
      <c r="CE110" s="863"/>
      <c r="CF110" s="887">
        <v>114.3</v>
      </c>
      <c r="CG110" s="888"/>
      <c r="CH110" s="888"/>
      <c r="CI110" s="888"/>
      <c r="CJ110" s="888"/>
      <c r="CK110" s="951" t="s">
        <v>408</v>
      </c>
      <c r="CL110" s="837"/>
      <c r="CM110" s="912" t="s">
        <v>409</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410</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411</v>
      </c>
      <c r="BA111" s="768"/>
      <c r="BB111" s="768"/>
      <c r="BC111" s="768"/>
      <c r="BD111" s="768"/>
      <c r="BE111" s="768"/>
      <c r="BF111" s="768"/>
      <c r="BG111" s="768"/>
      <c r="BH111" s="768"/>
      <c r="BI111" s="768"/>
      <c r="BJ111" s="768"/>
      <c r="BK111" s="768"/>
      <c r="BL111" s="768"/>
      <c r="BM111" s="768"/>
      <c r="BN111" s="768"/>
      <c r="BO111" s="768"/>
      <c r="BP111" s="769"/>
      <c r="BQ111" s="834">
        <v>123</v>
      </c>
      <c r="BR111" s="835"/>
      <c r="BS111" s="835"/>
      <c r="BT111" s="835"/>
      <c r="BU111" s="835"/>
      <c r="BV111" s="835" t="s">
        <v>112</v>
      </c>
      <c r="BW111" s="835"/>
      <c r="BX111" s="835"/>
      <c r="BY111" s="835"/>
      <c r="BZ111" s="835"/>
      <c r="CA111" s="835" t="s">
        <v>112</v>
      </c>
      <c r="CB111" s="835"/>
      <c r="CC111" s="835"/>
      <c r="CD111" s="835"/>
      <c r="CE111" s="835"/>
      <c r="CF111" s="896" t="s">
        <v>112</v>
      </c>
      <c r="CG111" s="897"/>
      <c r="CH111" s="897"/>
      <c r="CI111" s="897"/>
      <c r="CJ111" s="897"/>
      <c r="CK111" s="952"/>
      <c r="CL111" s="839"/>
      <c r="CM111" s="842" t="s">
        <v>412</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413</v>
      </c>
      <c r="B112" s="938"/>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415</v>
      </c>
      <c r="BA112" s="768"/>
      <c r="BB112" s="768"/>
      <c r="BC112" s="768"/>
      <c r="BD112" s="768"/>
      <c r="BE112" s="768"/>
      <c r="BF112" s="768"/>
      <c r="BG112" s="768"/>
      <c r="BH112" s="768"/>
      <c r="BI112" s="768"/>
      <c r="BJ112" s="768"/>
      <c r="BK112" s="768"/>
      <c r="BL112" s="768"/>
      <c r="BM112" s="768"/>
      <c r="BN112" s="768"/>
      <c r="BO112" s="768"/>
      <c r="BP112" s="769"/>
      <c r="BQ112" s="834">
        <v>2414690</v>
      </c>
      <c r="BR112" s="835"/>
      <c r="BS112" s="835"/>
      <c r="BT112" s="835"/>
      <c r="BU112" s="835"/>
      <c r="BV112" s="835">
        <v>2478150</v>
      </c>
      <c r="BW112" s="835"/>
      <c r="BX112" s="835"/>
      <c r="BY112" s="835"/>
      <c r="BZ112" s="835"/>
      <c r="CA112" s="835">
        <v>2567244</v>
      </c>
      <c r="CB112" s="835"/>
      <c r="CC112" s="835"/>
      <c r="CD112" s="835"/>
      <c r="CE112" s="835"/>
      <c r="CF112" s="896">
        <v>48.8</v>
      </c>
      <c r="CG112" s="897"/>
      <c r="CH112" s="897"/>
      <c r="CI112" s="897"/>
      <c r="CJ112" s="897"/>
      <c r="CK112" s="952"/>
      <c r="CL112" s="839"/>
      <c r="CM112" s="842" t="s">
        <v>416</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271059</v>
      </c>
      <c r="AB113" s="944"/>
      <c r="AC113" s="944"/>
      <c r="AD113" s="944"/>
      <c r="AE113" s="945"/>
      <c r="AF113" s="946">
        <v>295890</v>
      </c>
      <c r="AG113" s="944"/>
      <c r="AH113" s="944"/>
      <c r="AI113" s="944"/>
      <c r="AJ113" s="945"/>
      <c r="AK113" s="946">
        <v>307381</v>
      </c>
      <c r="AL113" s="944"/>
      <c r="AM113" s="944"/>
      <c r="AN113" s="944"/>
      <c r="AO113" s="945"/>
      <c r="AP113" s="947">
        <v>5.8</v>
      </c>
      <c r="AQ113" s="948"/>
      <c r="AR113" s="948"/>
      <c r="AS113" s="948"/>
      <c r="AT113" s="949"/>
      <c r="AU113" s="957"/>
      <c r="AV113" s="958"/>
      <c r="AW113" s="958"/>
      <c r="AX113" s="958"/>
      <c r="AY113" s="958"/>
      <c r="AZ113" s="833" t="s">
        <v>418</v>
      </c>
      <c r="BA113" s="768"/>
      <c r="BB113" s="768"/>
      <c r="BC113" s="768"/>
      <c r="BD113" s="768"/>
      <c r="BE113" s="768"/>
      <c r="BF113" s="768"/>
      <c r="BG113" s="768"/>
      <c r="BH113" s="768"/>
      <c r="BI113" s="768"/>
      <c r="BJ113" s="768"/>
      <c r="BK113" s="768"/>
      <c r="BL113" s="768"/>
      <c r="BM113" s="768"/>
      <c r="BN113" s="768"/>
      <c r="BO113" s="768"/>
      <c r="BP113" s="769"/>
      <c r="BQ113" s="834" t="s">
        <v>112</v>
      </c>
      <c r="BR113" s="835"/>
      <c r="BS113" s="835"/>
      <c r="BT113" s="835"/>
      <c r="BU113" s="835"/>
      <c r="BV113" s="835" t="s">
        <v>112</v>
      </c>
      <c r="BW113" s="835"/>
      <c r="BX113" s="835"/>
      <c r="BY113" s="835"/>
      <c r="BZ113" s="835"/>
      <c r="CA113" s="835" t="s">
        <v>112</v>
      </c>
      <c r="CB113" s="835"/>
      <c r="CC113" s="835"/>
      <c r="CD113" s="835"/>
      <c r="CE113" s="835"/>
      <c r="CF113" s="896" t="s">
        <v>112</v>
      </c>
      <c r="CG113" s="897"/>
      <c r="CH113" s="897"/>
      <c r="CI113" s="897"/>
      <c r="CJ113" s="897"/>
      <c r="CK113" s="952"/>
      <c r="CL113" s="839"/>
      <c r="CM113" s="842" t="s">
        <v>419</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t="s">
        <v>112</v>
      </c>
      <c r="AB114" s="798"/>
      <c r="AC114" s="798"/>
      <c r="AD114" s="798"/>
      <c r="AE114" s="799"/>
      <c r="AF114" s="800" t="s">
        <v>112</v>
      </c>
      <c r="AG114" s="798"/>
      <c r="AH114" s="798"/>
      <c r="AI114" s="798"/>
      <c r="AJ114" s="799"/>
      <c r="AK114" s="800" t="s">
        <v>112</v>
      </c>
      <c r="AL114" s="798"/>
      <c r="AM114" s="798"/>
      <c r="AN114" s="798"/>
      <c r="AO114" s="799"/>
      <c r="AP114" s="845" t="s">
        <v>112</v>
      </c>
      <c r="AQ114" s="846"/>
      <c r="AR114" s="846"/>
      <c r="AS114" s="846"/>
      <c r="AT114" s="847"/>
      <c r="AU114" s="957"/>
      <c r="AV114" s="958"/>
      <c r="AW114" s="958"/>
      <c r="AX114" s="958"/>
      <c r="AY114" s="958"/>
      <c r="AZ114" s="833" t="s">
        <v>421</v>
      </c>
      <c r="BA114" s="768"/>
      <c r="BB114" s="768"/>
      <c r="BC114" s="768"/>
      <c r="BD114" s="768"/>
      <c r="BE114" s="768"/>
      <c r="BF114" s="768"/>
      <c r="BG114" s="768"/>
      <c r="BH114" s="768"/>
      <c r="BI114" s="768"/>
      <c r="BJ114" s="768"/>
      <c r="BK114" s="768"/>
      <c r="BL114" s="768"/>
      <c r="BM114" s="768"/>
      <c r="BN114" s="768"/>
      <c r="BO114" s="768"/>
      <c r="BP114" s="769"/>
      <c r="BQ114" s="834">
        <v>3158164</v>
      </c>
      <c r="BR114" s="835"/>
      <c r="BS114" s="835"/>
      <c r="BT114" s="835"/>
      <c r="BU114" s="835"/>
      <c r="BV114" s="835">
        <v>2980520</v>
      </c>
      <c r="BW114" s="835"/>
      <c r="BX114" s="835"/>
      <c r="BY114" s="835"/>
      <c r="BZ114" s="835"/>
      <c r="CA114" s="835">
        <v>2975844</v>
      </c>
      <c r="CB114" s="835"/>
      <c r="CC114" s="835"/>
      <c r="CD114" s="835"/>
      <c r="CE114" s="835"/>
      <c r="CF114" s="896">
        <v>56.6</v>
      </c>
      <c r="CG114" s="897"/>
      <c r="CH114" s="897"/>
      <c r="CI114" s="897"/>
      <c r="CJ114" s="897"/>
      <c r="CK114" s="952"/>
      <c r="CL114" s="839"/>
      <c r="CM114" s="842" t="s">
        <v>422</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172</v>
      </c>
      <c r="AB115" s="944"/>
      <c r="AC115" s="944"/>
      <c r="AD115" s="944"/>
      <c r="AE115" s="945"/>
      <c r="AF115" s="946" t="s">
        <v>112</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424</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425</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426</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427</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428</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429</v>
      </c>
      <c r="Z117" s="924"/>
      <c r="AA117" s="929">
        <v>1267147</v>
      </c>
      <c r="AB117" s="930"/>
      <c r="AC117" s="930"/>
      <c r="AD117" s="930"/>
      <c r="AE117" s="931"/>
      <c r="AF117" s="932">
        <v>1287453</v>
      </c>
      <c r="AG117" s="930"/>
      <c r="AH117" s="930"/>
      <c r="AI117" s="930"/>
      <c r="AJ117" s="931"/>
      <c r="AK117" s="932">
        <v>1265277</v>
      </c>
      <c r="AL117" s="930"/>
      <c r="AM117" s="930"/>
      <c r="AN117" s="930"/>
      <c r="AO117" s="931"/>
      <c r="AP117" s="933"/>
      <c r="AQ117" s="934"/>
      <c r="AR117" s="934"/>
      <c r="AS117" s="934"/>
      <c r="AT117" s="935"/>
      <c r="AU117" s="957"/>
      <c r="AV117" s="958"/>
      <c r="AW117" s="958"/>
      <c r="AX117" s="958"/>
      <c r="AY117" s="958"/>
      <c r="AZ117" s="884" t="s">
        <v>430</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431</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405</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403</v>
      </c>
      <c r="AB118" s="923"/>
      <c r="AC118" s="923"/>
      <c r="AD118" s="923"/>
      <c r="AE118" s="924"/>
      <c r="AF118" s="925" t="s">
        <v>288</v>
      </c>
      <c r="AG118" s="923"/>
      <c r="AH118" s="923"/>
      <c r="AI118" s="923"/>
      <c r="AJ118" s="924"/>
      <c r="AK118" s="925" t="s">
        <v>287</v>
      </c>
      <c r="AL118" s="923"/>
      <c r="AM118" s="923"/>
      <c r="AN118" s="923"/>
      <c r="AO118" s="924"/>
      <c r="AP118" s="926" t="s">
        <v>404</v>
      </c>
      <c r="AQ118" s="927"/>
      <c r="AR118" s="927"/>
      <c r="AS118" s="927"/>
      <c r="AT118" s="928"/>
      <c r="AU118" s="957"/>
      <c r="AV118" s="958"/>
      <c r="AW118" s="958"/>
      <c r="AX118" s="958"/>
      <c r="AY118" s="958"/>
      <c r="AZ118" s="900" t="s">
        <v>432</v>
      </c>
      <c r="BA118" s="901"/>
      <c r="BB118" s="901"/>
      <c r="BC118" s="901"/>
      <c r="BD118" s="901"/>
      <c r="BE118" s="901"/>
      <c r="BF118" s="901"/>
      <c r="BG118" s="901"/>
      <c r="BH118" s="901"/>
      <c r="BI118" s="901"/>
      <c r="BJ118" s="901"/>
      <c r="BK118" s="901"/>
      <c r="BL118" s="901"/>
      <c r="BM118" s="901"/>
      <c r="BN118" s="901"/>
      <c r="BO118" s="901"/>
      <c r="BP118" s="902"/>
      <c r="BQ118" s="903">
        <v>743</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433</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408</v>
      </c>
      <c r="B119" s="837"/>
      <c r="C119" s="912" t="s">
        <v>409</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434</v>
      </c>
      <c r="BP119" s="899"/>
      <c r="BQ119" s="903">
        <v>12302488</v>
      </c>
      <c r="BR119" s="866"/>
      <c r="BS119" s="866"/>
      <c r="BT119" s="866"/>
      <c r="BU119" s="866"/>
      <c r="BV119" s="866">
        <v>12000126</v>
      </c>
      <c r="BW119" s="866"/>
      <c r="BX119" s="866"/>
      <c r="BY119" s="866"/>
      <c r="BZ119" s="866"/>
      <c r="CA119" s="866">
        <v>11557990</v>
      </c>
      <c r="CB119" s="866"/>
      <c r="CC119" s="866"/>
      <c r="CD119" s="866"/>
      <c r="CE119" s="866"/>
      <c r="CF119" s="764"/>
      <c r="CG119" s="765"/>
      <c r="CH119" s="765"/>
      <c r="CI119" s="765"/>
      <c r="CJ119" s="855"/>
      <c r="CK119" s="953"/>
      <c r="CL119" s="841"/>
      <c r="CM119" s="859" t="s">
        <v>435</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123</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15">
      <c r="A120" s="838"/>
      <c r="B120" s="839"/>
      <c r="C120" s="842" t="s">
        <v>412</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436</v>
      </c>
      <c r="AV120" s="905"/>
      <c r="AW120" s="905"/>
      <c r="AX120" s="905"/>
      <c r="AY120" s="906"/>
      <c r="AZ120" s="881" t="s">
        <v>437</v>
      </c>
      <c r="BA120" s="826"/>
      <c r="BB120" s="826"/>
      <c r="BC120" s="826"/>
      <c r="BD120" s="826"/>
      <c r="BE120" s="826"/>
      <c r="BF120" s="826"/>
      <c r="BG120" s="826"/>
      <c r="BH120" s="826"/>
      <c r="BI120" s="826"/>
      <c r="BJ120" s="826"/>
      <c r="BK120" s="826"/>
      <c r="BL120" s="826"/>
      <c r="BM120" s="826"/>
      <c r="BN120" s="826"/>
      <c r="BO120" s="826"/>
      <c r="BP120" s="827"/>
      <c r="BQ120" s="882">
        <v>1051134</v>
      </c>
      <c r="BR120" s="863"/>
      <c r="BS120" s="863"/>
      <c r="BT120" s="863"/>
      <c r="BU120" s="863"/>
      <c r="BV120" s="863">
        <v>902910</v>
      </c>
      <c r="BW120" s="863"/>
      <c r="BX120" s="863"/>
      <c r="BY120" s="863"/>
      <c r="BZ120" s="863"/>
      <c r="CA120" s="863">
        <v>1433829</v>
      </c>
      <c r="CB120" s="863"/>
      <c r="CC120" s="863"/>
      <c r="CD120" s="863"/>
      <c r="CE120" s="863"/>
      <c r="CF120" s="887">
        <v>27.3</v>
      </c>
      <c r="CG120" s="888"/>
      <c r="CH120" s="888"/>
      <c r="CI120" s="888"/>
      <c r="CJ120" s="888"/>
      <c r="CK120" s="889" t="s">
        <v>438</v>
      </c>
      <c r="CL120" s="873"/>
      <c r="CM120" s="873"/>
      <c r="CN120" s="873"/>
      <c r="CO120" s="874"/>
      <c r="CP120" s="893" t="s">
        <v>386</v>
      </c>
      <c r="CQ120" s="894"/>
      <c r="CR120" s="894"/>
      <c r="CS120" s="894"/>
      <c r="CT120" s="894"/>
      <c r="CU120" s="894"/>
      <c r="CV120" s="894"/>
      <c r="CW120" s="894"/>
      <c r="CX120" s="894"/>
      <c r="CY120" s="894"/>
      <c r="CZ120" s="894"/>
      <c r="DA120" s="894"/>
      <c r="DB120" s="894"/>
      <c r="DC120" s="894"/>
      <c r="DD120" s="894"/>
      <c r="DE120" s="894"/>
      <c r="DF120" s="895"/>
      <c r="DG120" s="882">
        <v>2411022</v>
      </c>
      <c r="DH120" s="863"/>
      <c r="DI120" s="863"/>
      <c r="DJ120" s="863"/>
      <c r="DK120" s="863"/>
      <c r="DL120" s="863">
        <v>2476400</v>
      </c>
      <c r="DM120" s="863"/>
      <c r="DN120" s="863"/>
      <c r="DO120" s="863"/>
      <c r="DP120" s="863"/>
      <c r="DQ120" s="863">
        <v>2563757</v>
      </c>
      <c r="DR120" s="863"/>
      <c r="DS120" s="863"/>
      <c r="DT120" s="863"/>
      <c r="DU120" s="863"/>
      <c r="DV120" s="864">
        <v>48.7</v>
      </c>
      <c r="DW120" s="864"/>
      <c r="DX120" s="864"/>
      <c r="DY120" s="864"/>
      <c r="DZ120" s="865"/>
    </row>
    <row r="121" spans="1:130" s="199" customFormat="1" ht="26.25" customHeight="1" x14ac:dyDescent="0.15">
      <c r="A121" s="838"/>
      <c r="B121" s="839"/>
      <c r="C121" s="884" t="s">
        <v>439</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440</v>
      </c>
      <c r="BA121" s="768"/>
      <c r="BB121" s="768"/>
      <c r="BC121" s="768"/>
      <c r="BD121" s="768"/>
      <c r="BE121" s="768"/>
      <c r="BF121" s="768"/>
      <c r="BG121" s="768"/>
      <c r="BH121" s="768"/>
      <c r="BI121" s="768"/>
      <c r="BJ121" s="768"/>
      <c r="BK121" s="768"/>
      <c r="BL121" s="768"/>
      <c r="BM121" s="768"/>
      <c r="BN121" s="768"/>
      <c r="BO121" s="768"/>
      <c r="BP121" s="769"/>
      <c r="BQ121" s="834">
        <v>119294</v>
      </c>
      <c r="BR121" s="835"/>
      <c r="BS121" s="835"/>
      <c r="BT121" s="835"/>
      <c r="BU121" s="835"/>
      <c r="BV121" s="835">
        <v>98963</v>
      </c>
      <c r="BW121" s="835"/>
      <c r="BX121" s="835"/>
      <c r="BY121" s="835"/>
      <c r="BZ121" s="835"/>
      <c r="CA121" s="835">
        <v>83197</v>
      </c>
      <c r="CB121" s="835"/>
      <c r="CC121" s="835"/>
      <c r="CD121" s="835"/>
      <c r="CE121" s="835"/>
      <c r="CF121" s="896">
        <v>1.6</v>
      </c>
      <c r="CG121" s="897"/>
      <c r="CH121" s="897"/>
      <c r="CI121" s="897"/>
      <c r="CJ121" s="897"/>
      <c r="CK121" s="890"/>
      <c r="CL121" s="876"/>
      <c r="CM121" s="876"/>
      <c r="CN121" s="876"/>
      <c r="CO121" s="877"/>
      <c r="CP121" s="856" t="s">
        <v>384</v>
      </c>
      <c r="CQ121" s="857"/>
      <c r="CR121" s="857"/>
      <c r="CS121" s="857"/>
      <c r="CT121" s="857"/>
      <c r="CU121" s="857"/>
      <c r="CV121" s="857"/>
      <c r="CW121" s="857"/>
      <c r="CX121" s="857"/>
      <c r="CY121" s="857"/>
      <c r="CZ121" s="857"/>
      <c r="DA121" s="857"/>
      <c r="DB121" s="857"/>
      <c r="DC121" s="857"/>
      <c r="DD121" s="857"/>
      <c r="DE121" s="857"/>
      <c r="DF121" s="858"/>
      <c r="DG121" s="834">
        <v>3668</v>
      </c>
      <c r="DH121" s="835"/>
      <c r="DI121" s="835"/>
      <c r="DJ121" s="835"/>
      <c r="DK121" s="835"/>
      <c r="DL121" s="835">
        <v>1750</v>
      </c>
      <c r="DM121" s="835"/>
      <c r="DN121" s="835"/>
      <c r="DO121" s="835"/>
      <c r="DP121" s="835"/>
      <c r="DQ121" s="835">
        <v>3487</v>
      </c>
      <c r="DR121" s="835"/>
      <c r="DS121" s="835"/>
      <c r="DT121" s="835"/>
      <c r="DU121" s="835"/>
      <c r="DV121" s="812">
        <v>0.1</v>
      </c>
      <c r="DW121" s="812"/>
      <c r="DX121" s="812"/>
      <c r="DY121" s="812"/>
      <c r="DZ121" s="813"/>
    </row>
    <row r="122" spans="1:130" s="199" customFormat="1" ht="26.25" customHeight="1" x14ac:dyDescent="0.15">
      <c r="A122" s="838"/>
      <c r="B122" s="839"/>
      <c r="C122" s="842" t="s">
        <v>422</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441</v>
      </c>
      <c r="BA122" s="901"/>
      <c r="BB122" s="901"/>
      <c r="BC122" s="901"/>
      <c r="BD122" s="901"/>
      <c r="BE122" s="901"/>
      <c r="BF122" s="901"/>
      <c r="BG122" s="901"/>
      <c r="BH122" s="901"/>
      <c r="BI122" s="901"/>
      <c r="BJ122" s="901"/>
      <c r="BK122" s="901"/>
      <c r="BL122" s="901"/>
      <c r="BM122" s="901"/>
      <c r="BN122" s="901"/>
      <c r="BO122" s="901"/>
      <c r="BP122" s="902"/>
      <c r="BQ122" s="903">
        <v>5612840</v>
      </c>
      <c r="BR122" s="866"/>
      <c r="BS122" s="866"/>
      <c r="BT122" s="866"/>
      <c r="BU122" s="866"/>
      <c r="BV122" s="866">
        <v>5488327</v>
      </c>
      <c r="BW122" s="866"/>
      <c r="BX122" s="866"/>
      <c r="BY122" s="866"/>
      <c r="BZ122" s="866"/>
      <c r="CA122" s="866">
        <v>5185645</v>
      </c>
      <c r="CB122" s="866"/>
      <c r="CC122" s="866"/>
      <c r="CD122" s="866"/>
      <c r="CE122" s="866"/>
      <c r="CF122" s="867">
        <v>98.6</v>
      </c>
      <c r="CG122" s="868"/>
      <c r="CH122" s="868"/>
      <c r="CI122" s="868"/>
      <c r="CJ122" s="868"/>
      <c r="CK122" s="890"/>
      <c r="CL122" s="876"/>
      <c r="CM122" s="876"/>
      <c r="CN122" s="876"/>
      <c r="CO122" s="877"/>
      <c r="CP122" s="856" t="s">
        <v>388</v>
      </c>
      <c r="CQ122" s="857"/>
      <c r="CR122" s="857"/>
      <c r="CS122" s="857"/>
      <c r="CT122" s="857"/>
      <c r="CU122" s="857"/>
      <c r="CV122" s="857"/>
      <c r="CW122" s="857"/>
      <c r="CX122" s="857"/>
      <c r="CY122" s="857"/>
      <c r="CZ122" s="857"/>
      <c r="DA122" s="857"/>
      <c r="DB122" s="857"/>
      <c r="DC122" s="857"/>
      <c r="DD122" s="857"/>
      <c r="DE122" s="857"/>
      <c r="DF122" s="858"/>
      <c r="DG122" s="834" t="s">
        <v>112</v>
      </c>
      <c r="DH122" s="835"/>
      <c r="DI122" s="835"/>
      <c r="DJ122" s="835"/>
      <c r="DK122" s="835"/>
      <c r="DL122" s="835" t="s">
        <v>112</v>
      </c>
      <c r="DM122" s="835"/>
      <c r="DN122" s="835"/>
      <c r="DO122" s="835"/>
      <c r="DP122" s="835"/>
      <c r="DQ122" s="835" t="s">
        <v>112</v>
      </c>
      <c r="DR122" s="835"/>
      <c r="DS122" s="835"/>
      <c r="DT122" s="835"/>
      <c r="DU122" s="835"/>
      <c r="DV122" s="812" t="s">
        <v>112</v>
      </c>
      <c r="DW122" s="812"/>
      <c r="DX122" s="812"/>
      <c r="DY122" s="812"/>
      <c r="DZ122" s="813"/>
    </row>
    <row r="123" spans="1:130" s="199" customFormat="1" ht="26.25" customHeight="1" x14ac:dyDescent="0.15">
      <c r="A123" s="838"/>
      <c r="B123" s="839"/>
      <c r="C123" s="842" t="s">
        <v>428</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442</v>
      </c>
      <c r="BP123" s="899"/>
      <c r="BQ123" s="853">
        <v>6783268</v>
      </c>
      <c r="BR123" s="854"/>
      <c r="BS123" s="854"/>
      <c r="BT123" s="854"/>
      <c r="BU123" s="854"/>
      <c r="BV123" s="854">
        <v>6490200</v>
      </c>
      <c r="BW123" s="854"/>
      <c r="BX123" s="854"/>
      <c r="BY123" s="854"/>
      <c r="BZ123" s="854"/>
      <c r="CA123" s="854">
        <v>6702671</v>
      </c>
      <c r="CB123" s="854"/>
      <c r="CC123" s="854"/>
      <c r="CD123" s="854"/>
      <c r="CE123" s="854"/>
      <c r="CF123" s="764"/>
      <c r="CG123" s="765"/>
      <c r="CH123" s="765"/>
      <c r="CI123" s="765"/>
      <c r="CJ123" s="855"/>
      <c r="CK123" s="890"/>
      <c r="CL123" s="876"/>
      <c r="CM123" s="876"/>
      <c r="CN123" s="876"/>
      <c r="CO123" s="877"/>
      <c r="CP123" s="856" t="s">
        <v>383</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x14ac:dyDescent="0.2">
      <c r="A124" s="838"/>
      <c r="B124" s="839"/>
      <c r="C124" s="842" t="s">
        <v>431</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443</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103.7</v>
      </c>
      <c r="BR124" s="852"/>
      <c r="BS124" s="852"/>
      <c r="BT124" s="852"/>
      <c r="BU124" s="852"/>
      <c r="BV124" s="852">
        <v>105.9</v>
      </c>
      <c r="BW124" s="852"/>
      <c r="BX124" s="852"/>
      <c r="BY124" s="852"/>
      <c r="BZ124" s="852"/>
      <c r="CA124" s="852">
        <v>92.3</v>
      </c>
      <c r="CB124" s="852"/>
      <c r="CC124" s="852"/>
      <c r="CD124" s="852"/>
      <c r="CE124" s="852"/>
      <c r="CF124" s="742"/>
      <c r="CG124" s="743"/>
      <c r="CH124" s="743"/>
      <c r="CI124" s="743"/>
      <c r="CJ124" s="883"/>
      <c r="CK124" s="891"/>
      <c r="CL124" s="891"/>
      <c r="CM124" s="891"/>
      <c r="CN124" s="891"/>
      <c r="CO124" s="892"/>
      <c r="CP124" s="856" t="s">
        <v>444</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433</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445</v>
      </c>
      <c r="CL125" s="873"/>
      <c r="CM125" s="873"/>
      <c r="CN125" s="873"/>
      <c r="CO125" s="874"/>
      <c r="CP125" s="881" t="s">
        <v>446</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435</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447</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448</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172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449</v>
      </c>
      <c r="AY127" s="830"/>
      <c r="AZ127" s="830"/>
      <c r="BA127" s="830"/>
      <c r="BB127" s="830"/>
      <c r="BC127" s="830"/>
      <c r="BD127" s="830"/>
      <c r="BE127" s="831"/>
      <c r="BF127" s="829" t="s">
        <v>450</v>
      </c>
      <c r="BG127" s="830"/>
      <c r="BH127" s="830"/>
      <c r="BI127" s="830"/>
      <c r="BJ127" s="830"/>
      <c r="BK127" s="830"/>
      <c r="BL127" s="831"/>
      <c r="BM127" s="829" t="s">
        <v>451</v>
      </c>
      <c r="BN127" s="830"/>
      <c r="BO127" s="830"/>
      <c r="BP127" s="830"/>
      <c r="BQ127" s="830"/>
      <c r="BR127" s="830"/>
      <c r="BS127" s="831"/>
      <c r="BT127" s="829" t="s">
        <v>452</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453</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454</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455</v>
      </c>
      <c r="X128" s="816"/>
      <c r="Y128" s="816"/>
      <c r="Z128" s="817"/>
      <c r="AA128" s="818">
        <v>12923</v>
      </c>
      <c r="AB128" s="819"/>
      <c r="AC128" s="819"/>
      <c r="AD128" s="819"/>
      <c r="AE128" s="820"/>
      <c r="AF128" s="821">
        <v>14880</v>
      </c>
      <c r="AG128" s="819"/>
      <c r="AH128" s="819"/>
      <c r="AI128" s="819"/>
      <c r="AJ128" s="820"/>
      <c r="AK128" s="821">
        <v>16526</v>
      </c>
      <c r="AL128" s="819"/>
      <c r="AM128" s="819"/>
      <c r="AN128" s="819"/>
      <c r="AO128" s="820"/>
      <c r="AP128" s="822"/>
      <c r="AQ128" s="823"/>
      <c r="AR128" s="823"/>
      <c r="AS128" s="823"/>
      <c r="AT128" s="824"/>
      <c r="AU128" s="235"/>
      <c r="AV128" s="235"/>
      <c r="AW128" s="235"/>
      <c r="AX128" s="825" t="s">
        <v>456</v>
      </c>
      <c r="AY128" s="826"/>
      <c r="AZ128" s="826"/>
      <c r="BA128" s="826"/>
      <c r="BB128" s="826"/>
      <c r="BC128" s="826"/>
      <c r="BD128" s="826"/>
      <c r="BE128" s="827"/>
      <c r="BF128" s="804" t="s">
        <v>112</v>
      </c>
      <c r="BG128" s="805"/>
      <c r="BH128" s="805"/>
      <c r="BI128" s="805"/>
      <c r="BJ128" s="805"/>
      <c r="BK128" s="805"/>
      <c r="BL128" s="828"/>
      <c r="BM128" s="804">
        <v>14.52</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457</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458</v>
      </c>
      <c r="X129" s="795"/>
      <c r="Y129" s="795"/>
      <c r="Z129" s="796"/>
      <c r="AA129" s="797">
        <v>5953173</v>
      </c>
      <c r="AB129" s="798"/>
      <c r="AC129" s="798"/>
      <c r="AD129" s="798"/>
      <c r="AE129" s="799"/>
      <c r="AF129" s="800">
        <v>5767524</v>
      </c>
      <c r="AG129" s="798"/>
      <c r="AH129" s="798"/>
      <c r="AI129" s="798"/>
      <c r="AJ129" s="799"/>
      <c r="AK129" s="800">
        <v>5835197</v>
      </c>
      <c r="AL129" s="798"/>
      <c r="AM129" s="798"/>
      <c r="AN129" s="798"/>
      <c r="AO129" s="799"/>
      <c r="AP129" s="801"/>
      <c r="AQ129" s="802"/>
      <c r="AR129" s="802"/>
      <c r="AS129" s="802"/>
      <c r="AT129" s="803"/>
      <c r="AU129" s="237"/>
      <c r="AV129" s="237"/>
      <c r="AW129" s="237"/>
      <c r="AX129" s="767" t="s">
        <v>459</v>
      </c>
      <c r="AY129" s="768"/>
      <c r="AZ129" s="768"/>
      <c r="BA129" s="768"/>
      <c r="BB129" s="768"/>
      <c r="BC129" s="768"/>
      <c r="BD129" s="768"/>
      <c r="BE129" s="769"/>
      <c r="BF129" s="787" t="s">
        <v>112</v>
      </c>
      <c r="BG129" s="788"/>
      <c r="BH129" s="788"/>
      <c r="BI129" s="788"/>
      <c r="BJ129" s="788"/>
      <c r="BK129" s="788"/>
      <c r="BL129" s="789"/>
      <c r="BM129" s="787">
        <v>19.52</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460</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461</v>
      </c>
      <c r="X130" s="795"/>
      <c r="Y130" s="795"/>
      <c r="Z130" s="796"/>
      <c r="AA130" s="797">
        <v>634385</v>
      </c>
      <c r="AB130" s="798"/>
      <c r="AC130" s="798"/>
      <c r="AD130" s="798"/>
      <c r="AE130" s="799"/>
      <c r="AF130" s="800">
        <v>568385</v>
      </c>
      <c r="AG130" s="798"/>
      <c r="AH130" s="798"/>
      <c r="AI130" s="798"/>
      <c r="AJ130" s="799"/>
      <c r="AK130" s="800">
        <v>574958</v>
      </c>
      <c r="AL130" s="798"/>
      <c r="AM130" s="798"/>
      <c r="AN130" s="798"/>
      <c r="AO130" s="799"/>
      <c r="AP130" s="801"/>
      <c r="AQ130" s="802"/>
      <c r="AR130" s="802"/>
      <c r="AS130" s="802"/>
      <c r="AT130" s="803"/>
      <c r="AU130" s="237"/>
      <c r="AV130" s="237"/>
      <c r="AW130" s="237"/>
      <c r="AX130" s="767" t="s">
        <v>462</v>
      </c>
      <c r="AY130" s="768"/>
      <c r="AZ130" s="768"/>
      <c r="BA130" s="768"/>
      <c r="BB130" s="768"/>
      <c r="BC130" s="768"/>
      <c r="BD130" s="768"/>
      <c r="BE130" s="769"/>
      <c r="BF130" s="770">
        <v>12.6</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463</v>
      </c>
      <c r="X131" s="778"/>
      <c r="Y131" s="778"/>
      <c r="Z131" s="779"/>
      <c r="AA131" s="780">
        <v>5318788</v>
      </c>
      <c r="AB131" s="781"/>
      <c r="AC131" s="781"/>
      <c r="AD131" s="781"/>
      <c r="AE131" s="782"/>
      <c r="AF131" s="783">
        <v>5199139</v>
      </c>
      <c r="AG131" s="781"/>
      <c r="AH131" s="781"/>
      <c r="AI131" s="781"/>
      <c r="AJ131" s="782"/>
      <c r="AK131" s="783">
        <v>5260239</v>
      </c>
      <c r="AL131" s="781"/>
      <c r="AM131" s="781"/>
      <c r="AN131" s="781"/>
      <c r="AO131" s="782"/>
      <c r="AP131" s="784"/>
      <c r="AQ131" s="785"/>
      <c r="AR131" s="785"/>
      <c r="AS131" s="785"/>
      <c r="AT131" s="786"/>
      <c r="AU131" s="237"/>
      <c r="AV131" s="237"/>
      <c r="AW131" s="237"/>
      <c r="AX131" s="745" t="s">
        <v>464</v>
      </c>
      <c r="AY131" s="746"/>
      <c r="AZ131" s="746"/>
      <c r="BA131" s="746"/>
      <c r="BB131" s="746"/>
      <c r="BC131" s="746"/>
      <c r="BD131" s="746"/>
      <c r="BE131" s="747"/>
      <c r="BF131" s="748">
        <v>92.3</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465</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466</v>
      </c>
      <c r="W132" s="758"/>
      <c r="X132" s="758"/>
      <c r="Y132" s="758"/>
      <c r="Z132" s="759"/>
      <c r="AA132" s="760">
        <v>11.653763980000001</v>
      </c>
      <c r="AB132" s="761"/>
      <c r="AC132" s="761"/>
      <c r="AD132" s="761"/>
      <c r="AE132" s="762"/>
      <c r="AF132" s="763">
        <v>13.544319550000001</v>
      </c>
      <c r="AG132" s="761"/>
      <c r="AH132" s="761"/>
      <c r="AI132" s="761"/>
      <c r="AJ132" s="762"/>
      <c r="AK132" s="763">
        <v>12.80917084</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467</v>
      </c>
      <c r="W133" s="737"/>
      <c r="X133" s="737"/>
      <c r="Y133" s="737"/>
      <c r="Z133" s="738"/>
      <c r="AA133" s="739">
        <v>10.4</v>
      </c>
      <c r="AB133" s="740"/>
      <c r="AC133" s="740"/>
      <c r="AD133" s="740"/>
      <c r="AE133" s="741"/>
      <c r="AF133" s="739">
        <v>11.7</v>
      </c>
      <c r="AG133" s="740"/>
      <c r="AH133" s="740"/>
      <c r="AI133" s="740"/>
      <c r="AJ133" s="741"/>
      <c r="AK133" s="739">
        <v>12.6</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Normal="100"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pageMargins left="0" right="0" top="0.39370078740157499" bottom="0.39370078740157499" header="0.196850393700787" footer="0.196850393700787"/>
  <pageSetup paperSize="9" scale="45" orientation="landscape" cellComments="atEnd"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100"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pageMargins left="0" right="0" top="0.39370078740157499" bottom="0.39370078740157499" header="0.196850393700787" footer="0.196850393700787"/>
  <pageSetup paperSize="9" scale="47" orientation="landscape" cellComments="atEnd"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Normal="100"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468</v>
      </c>
      <c r="B5" s="248"/>
      <c r="C5" s="248"/>
      <c r="D5" s="248"/>
      <c r="E5" s="248"/>
      <c r="F5" s="248"/>
      <c r="G5" s="248"/>
      <c r="H5" s="248"/>
      <c r="I5" s="248"/>
      <c r="J5" s="248"/>
      <c r="K5" s="248"/>
      <c r="L5" s="248"/>
      <c r="M5" s="248"/>
      <c r="N5" s="248"/>
      <c r="O5" s="249"/>
    </row>
    <row r="6" spans="1:16" x14ac:dyDescent="0.15">
      <c r="A6" s="250"/>
      <c r="B6" s="246"/>
      <c r="C6" s="246"/>
      <c r="D6" s="246"/>
      <c r="E6" s="246"/>
      <c r="F6" s="246"/>
      <c r="G6" s="251" t="s">
        <v>469</v>
      </c>
      <c r="H6" s="251"/>
      <c r="I6" s="251"/>
      <c r="J6" s="251"/>
      <c r="K6" s="246"/>
      <c r="L6" s="246"/>
      <c r="M6" s="246"/>
      <c r="N6" s="246"/>
    </row>
    <row r="7" spans="1:16" x14ac:dyDescent="0.15">
      <c r="A7" s="250"/>
      <c r="B7" s="246"/>
      <c r="C7" s="246"/>
      <c r="D7" s="246"/>
      <c r="E7" s="246"/>
      <c r="F7" s="246"/>
      <c r="G7" s="253"/>
      <c r="H7" s="254"/>
      <c r="I7" s="254"/>
      <c r="J7" s="255"/>
      <c r="K7" s="1157" t="s">
        <v>470</v>
      </c>
      <c r="L7" s="256"/>
      <c r="M7" s="257" t="s">
        <v>471</v>
      </c>
      <c r="N7" s="258"/>
    </row>
    <row r="8" spans="1:16" x14ac:dyDescent="0.15">
      <c r="A8" s="250"/>
      <c r="B8" s="246"/>
      <c r="C8" s="246"/>
      <c r="D8" s="246"/>
      <c r="E8" s="246"/>
      <c r="F8" s="246"/>
      <c r="G8" s="259"/>
      <c r="H8" s="260"/>
      <c r="I8" s="260"/>
      <c r="J8" s="261"/>
      <c r="K8" s="1158"/>
      <c r="L8" s="262" t="s">
        <v>472</v>
      </c>
      <c r="M8" s="263" t="s">
        <v>473</v>
      </c>
      <c r="N8" s="264" t="s">
        <v>474</v>
      </c>
    </row>
    <row r="9" spans="1:16" x14ac:dyDescent="0.15">
      <c r="A9" s="250"/>
      <c r="B9" s="246"/>
      <c r="C9" s="246"/>
      <c r="D9" s="246"/>
      <c r="E9" s="246"/>
      <c r="F9" s="246"/>
      <c r="G9" s="1171" t="s">
        <v>475</v>
      </c>
      <c r="H9" s="1172"/>
      <c r="I9" s="1172"/>
      <c r="J9" s="1173"/>
      <c r="K9" s="265">
        <v>2762835</v>
      </c>
      <c r="L9" s="266">
        <v>229911</v>
      </c>
      <c r="M9" s="267">
        <v>85687</v>
      </c>
      <c r="N9" s="268">
        <v>168.3</v>
      </c>
    </row>
    <row r="10" spans="1:16" x14ac:dyDescent="0.15">
      <c r="A10" s="250"/>
      <c r="B10" s="246"/>
      <c r="C10" s="246"/>
      <c r="D10" s="246"/>
      <c r="E10" s="246"/>
      <c r="F10" s="246"/>
      <c r="G10" s="1171" t="s">
        <v>476</v>
      </c>
      <c r="H10" s="1172"/>
      <c r="I10" s="1172"/>
      <c r="J10" s="1173"/>
      <c r="K10" s="269">
        <v>152920</v>
      </c>
      <c r="L10" s="270">
        <v>12725</v>
      </c>
      <c r="M10" s="271">
        <v>10096</v>
      </c>
      <c r="N10" s="272">
        <v>26</v>
      </c>
    </row>
    <row r="11" spans="1:16" ht="13.5" customHeight="1" x14ac:dyDescent="0.15">
      <c r="A11" s="250"/>
      <c r="B11" s="246"/>
      <c r="C11" s="246"/>
      <c r="D11" s="246"/>
      <c r="E11" s="246"/>
      <c r="F11" s="246"/>
      <c r="G11" s="1171" t="s">
        <v>477</v>
      </c>
      <c r="H11" s="1172"/>
      <c r="I11" s="1172"/>
      <c r="J11" s="1173"/>
      <c r="K11" s="269">
        <v>1974</v>
      </c>
      <c r="L11" s="270">
        <v>164</v>
      </c>
      <c r="M11" s="271">
        <v>13592</v>
      </c>
      <c r="N11" s="272">
        <v>-98.8</v>
      </c>
    </row>
    <row r="12" spans="1:16" ht="13.5" customHeight="1" x14ac:dyDescent="0.15">
      <c r="A12" s="250"/>
      <c r="B12" s="246"/>
      <c r="C12" s="246"/>
      <c r="D12" s="246"/>
      <c r="E12" s="246"/>
      <c r="F12" s="246"/>
      <c r="G12" s="1171" t="s">
        <v>478</v>
      </c>
      <c r="H12" s="1172"/>
      <c r="I12" s="1172"/>
      <c r="J12" s="1173"/>
      <c r="K12" s="269" t="s">
        <v>479</v>
      </c>
      <c r="L12" s="270" t="s">
        <v>479</v>
      </c>
      <c r="M12" s="271">
        <v>962</v>
      </c>
      <c r="N12" s="272" t="s">
        <v>479</v>
      </c>
    </row>
    <row r="13" spans="1:16" ht="13.5" customHeight="1" x14ac:dyDescent="0.15">
      <c r="A13" s="250"/>
      <c r="B13" s="246"/>
      <c r="C13" s="246"/>
      <c r="D13" s="246"/>
      <c r="E13" s="246"/>
      <c r="F13" s="246"/>
      <c r="G13" s="1171" t="s">
        <v>480</v>
      </c>
      <c r="H13" s="1172"/>
      <c r="I13" s="1172"/>
      <c r="J13" s="1173"/>
      <c r="K13" s="269" t="s">
        <v>479</v>
      </c>
      <c r="L13" s="270" t="s">
        <v>479</v>
      </c>
      <c r="M13" s="271">
        <v>34</v>
      </c>
      <c r="N13" s="272" t="s">
        <v>479</v>
      </c>
    </row>
    <row r="14" spans="1:16" ht="13.5" customHeight="1" x14ac:dyDescent="0.15">
      <c r="A14" s="250"/>
      <c r="B14" s="246"/>
      <c r="C14" s="246"/>
      <c r="D14" s="246"/>
      <c r="E14" s="246"/>
      <c r="F14" s="246"/>
      <c r="G14" s="1171" t="s">
        <v>481</v>
      </c>
      <c r="H14" s="1172"/>
      <c r="I14" s="1172"/>
      <c r="J14" s="1173"/>
      <c r="K14" s="269">
        <v>104570</v>
      </c>
      <c r="L14" s="270">
        <v>8702</v>
      </c>
      <c r="M14" s="271">
        <v>3922</v>
      </c>
      <c r="N14" s="272">
        <v>121.9</v>
      </c>
    </row>
    <row r="15" spans="1:16" ht="13.5" customHeight="1" x14ac:dyDescent="0.15">
      <c r="A15" s="250"/>
      <c r="B15" s="246"/>
      <c r="C15" s="246"/>
      <c r="D15" s="246"/>
      <c r="E15" s="246"/>
      <c r="F15" s="246"/>
      <c r="G15" s="1171" t="s">
        <v>482</v>
      </c>
      <c r="H15" s="1172"/>
      <c r="I15" s="1172"/>
      <c r="J15" s="1173"/>
      <c r="K15" s="269">
        <v>6977</v>
      </c>
      <c r="L15" s="270">
        <v>581</v>
      </c>
      <c r="M15" s="271">
        <v>1815</v>
      </c>
      <c r="N15" s="272">
        <v>-68</v>
      </c>
    </row>
    <row r="16" spans="1:16" x14ac:dyDescent="0.15">
      <c r="A16" s="250"/>
      <c r="B16" s="246"/>
      <c r="C16" s="246"/>
      <c r="D16" s="246"/>
      <c r="E16" s="246"/>
      <c r="F16" s="246"/>
      <c r="G16" s="1174" t="s">
        <v>483</v>
      </c>
      <c r="H16" s="1175"/>
      <c r="I16" s="1175"/>
      <c r="J16" s="1176"/>
      <c r="K16" s="270">
        <v>-280425</v>
      </c>
      <c r="L16" s="270">
        <v>-23336</v>
      </c>
      <c r="M16" s="271">
        <v>-9409</v>
      </c>
      <c r="N16" s="272">
        <v>148</v>
      </c>
    </row>
    <row r="17" spans="1:16" x14ac:dyDescent="0.15">
      <c r="A17" s="250"/>
      <c r="B17" s="246"/>
      <c r="C17" s="246"/>
      <c r="D17" s="246"/>
      <c r="E17" s="246"/>
      <c r="F17" s="246"/>
      <c r="G17" s="1174" t="s">
        <v>171</v>
      </c>
      <c r="H17" s="1175"/>
      <c r="I17" s="1175"/>
      <c r="J17" s="1176"/>
      <c r="K17" s="270">
        <v>2748851</v>
      </c>
      <c r="L17" s="270">
        <v>228747</v>
      </c>
      <c r="M17" s="271">
        <v>106699</v>
      </c>
      <c r="N17" s="272">
        <v>114.4</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484</v>
      </c>
      <c r="H19" s="246"/>
      <c r="I19" s="246"/>
      <c r="J19" s="246"/>
      <c r="K19" s="246"/>
      <c r="L19" s="246"/>
      <c r="M19" s="246"/>
      <c r="N19" s="246"/>
    </row>
    <row r="20" spans="1:16" x14ac:dyDescent="0.15">
      <c r="A20" s="250"/>
      <c r="B20" s="246"/>
      <c r="C20" s="246"/>
      <c r="D20" s="246"/>
      <c r="E20" s="246"/>
      <c r="F20" s="246"/>
      <c r="G20" s="274"/>
      <c r="H20" s="275"/>
      <c r="I20" s="275"/>
      <c r="J20" s="276"/>
      <c r="K20" s="277" t="s">
        <v>485</v>
      </c>
      <c r="L20" s="278" t="s">
        <v>486</v>
      </c>
      <c r="M20" s="279" t="s">
        <v>487</v>
      </c>
      <c r="N20" s="280"/>
    </row>
    <row r="21" spans="1:16" s="286" customFormat="1" x14ac:dyDescent="0.15">
      <c r="A21" s="281"/>
      <c r="B21" s="251"/>
      <c r="C21" s="251"/>
      <c r="D21" s="251"/>
      <c r="E21" s="251"/>
      <c r="F21" s="251"/>
      <c r="G21" s="1168" t="s">
        <v>488</v>
      </c>
      <c r="H21" s="1169"/>
      <c r="I21" s="1169"/>
      <c r="J21" s="1170"/>
      <c r="K21" s="282">
        <v>27.63</v>
      </c>
      <c r="L21" s="283">
        <v>9.99</v>
      </c>
      <c r="M21" s="284">
        <v>17.64</v>
      </c>
      <c r="N21" s="251"/>
      <c r="O21" s="285"/>
      <c r="P21" s="281"/>
    </row>
    <row r="22" spans="1:16" s="286" customFormat="1" x14ac:dyDescent="0.15">
      <c r="A22" s="281"/>
      <c r="B22" s="251"/>
      <c r="C22" s="251"/>
      <c r="D22" s="251"/>
      <c r="E22" s="251"/>
      <c r="F22" s="251"/>
      <c r="G22" s="1168" t="s">
        <v>489</v>
      </c>
      <c r="H22" s="1169"/>
      <c r="I22" s="1169"/>
      <c r="J22" s="1170"/>
      <c r="K22" s="287">
        <v>98.3</v>
      </c>
      <c r="L22" s="288">
        <v>96.4</v>
      </c>
      <c r="M22" s="289">
        <v>1.9</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492</v>
      </c>
      <c r="H29" s="251"/>
      <c r="I29" s="251"/>
      <c r="J29" s="251"/>
      <c r="K29" s="246"/>
      <c r="L29" s="246"/>
      <c r="M29" s="246"/>
      <c r="N29" s="246"/>
      <c r="O29" s="295"/>
    </row>
    <row r="30" spans="1:16" x14ac:dyDescent="0.15">
      <c r="A30" s="250"/>
      <c r="B30" s="246"/>
      <c r="C30" s="246"/>
      <c r="D30" s="246"/>
      <c r="E30" s="246"/>
      <c r="F30" s="246"/>
      <c r="G30" s="253"/>
      <c r="H30" s="254"/>
      <c r="I30" s="254"/>
      <c r="J30" s="255"/>
      <c r="K30" s="1157" t="s">
        <v>470</v>
      </c>
      <c r="L30" s="256"/>
      <c r="M30" s="257" t="s">
        <v>471</v>
      </c>
      <c r="N30" s="258"/>
    </row>
    <row r="31" spans="1:16" x14ac:dyDescent="0.15">
      <c r="A31" s="250"/>
      <c r="B31" s="246"/>
      <c r="C31" s="246"/>
      <c r="D31" s="246"/>
      <c r="E31" s="246"/>
      <c r="F31" s="246"/>
      <c r="G31" s="259"/>
      <c r="H31" s="260"/>
      <c r="I31" s="260"/>
      <c r="J31" s="261"/>
      <c r="K31" s="1158"/>
      <c r="L31" s="262" t="s">
        <v>472</v>
      </c>
      <c r="M31" s="263" t="s">
        <v>473</v>
      </c>
      <c r="N31" s="264" t="s">
        <v>474</v>
      </c>
    </row>
    <row r="32" spans="1:16" ht="27" customHeight="1" x14ac:dyDescent="0.15">
      <c r="A32" s="250"/>
      <c r="B32" s="246"/>
      <c r="C32" s="246"/>
      <c r="D32" s="246"/>
      <c r="E32" s="246"/>
      <c r="F32" s="246"/>
      <c r="G32" s="1159" t="s">
        <v>493</v>
      </c>
      <c r="H32" s="1160"/>
      <c r="I32" s="1160"/>
      <c r="J32" s="1161"/>
      <c r="K32" s="296">
        <v>957896</v>
      </c>
      <c r="L32" s="296">
        <v>79712</v>
      </c>
      <c r="M32" s="297">
        <v>51894</v>
      </c>
      <c r="N32" s="298">
        <v>53.6</v>
      </c>
    </row>
    <row r="33" spans="1:16" ht="13.5" customHeight="1" x14ac:dyDescent="0.15">
      <c r="A33" s="250"/>
      <c r="B33" s="246"/>
      <c r="C33" s="246"/>
      <c r="D33" s="246"/>
      <c r="E33" s="246"/>
      <c r="F33" s="246"/>
      <c r="G33" s="1159" t="s">
        <v>494</v>
      </c>
      <c r="H33" s="1160"/>
      <c r="I33" s="1160"/>
      <c r="J33" s="1161"/>
      <c r="K33" s="296" t="s">
        <v>479</v>
      </c>
      <c r="L33" s="296" t="s">
        <v>479</v>
      </c>
      <c r="M33" s="297" t="s">
        <v>479</v>
      </c>
      <c r="N33" s="298" t="s">
        <v>479</v>
      </c>
    </row>
    <row r="34" spans="1:16" ht="27" customHeight="1" x14ac:dyDescent="0.15">
      <c r="A34" s="250"/>
      <c r="B34" s="246"/>
      <c r="C34" s="246"/>
      <c r="D34" s="246"/>
      <c r="E34" s="246"/>
      <c r="F34" s="246"/>
      <c r="G34" s="1159" t="s">
        <v>495</v>
      </c>
      <c r="H34" s="1160"/>
      <c r="I34" s="1160"/>
      <c r="J34" s="1161"/>
      <c r="K34" s="296" t="s">
        <v>479</v>
      </c>
      <c r="L34" s="296" t="s">
        <v>479</v>
      </c>
      <c r="M34" s="297">
        <v>10</v>
      </c>
      <c r="N34" s="298" t="s">
        <v>479</v>
      </c>
    </row>
    <row r="35" spans="1:16" ht="27" customHeight="1" x14ac:dyDescent="0.15">
      <c r="A35" s="250"/>
      <c r="B35" s="246"/>
      <c r="C35" s="246"/>
      <c r="D35" s="246"/>
      <c r="E35" s="246"/>
      <c r="F35" s="246"/>
      <c r="G35" s="1159" t="s">
        <v>496</v>
      </c>
      <c r="H35" s="1160"/>
      <c r="I35" s="1160"/>
      <c r="J35" s="1161"/>
      <c r="K35" s="296">
        <v>307381</v>
      </c>
      <c r="L35" s="296">
        <v>25579</v>
      </c>
      <c r="M35" s="297">
        <v>15077</v>
      </c>
      <c r="N35" s="298">
        <v>69.7</v>
      </c>
    </row>
    <row r="36" spans="1:16" ht="27" customHeight="1" x14ac:dyDescent="0.15">
      <c r="A36" s="250"/>
      <c r="B36" s="246"/>
      <c r="C36" s="246"/>
      <c r="D36" s="246"/>
      <c r="E36" s="246"/>
      <c r="F36" s="246"/>
      <c r="G36" s="1159" t="s">
        <v>497</v>
      </c>
      <c r="H36" s="1160"/>
      <c r="I36" s="1160"/>
      <c r="J36" s="1161"/>
      <c r="K36" s="296" t="s">
        <v>479</v>
      </c>
      <c r="L36" s="296" t="s">
        <v>479</v>
      </c>
      <c r="M36" s="297">
        <v>4066</v>
      </c>
      <c r="N36" s="298" t="s">
        <v>479</v>
      </c>
    </row>
    <row r="37" spans="1:16" ht="13.5" customHeight="1" x14ac:dyDescent="0.15">
      <c r="A37" s="250"/>
      <c r="B37" s="246"/>
      <c r="C37" s="246"/>
      <c r="D37" s="246"/>
      <c r="E37" s="246"/>
      <c r="F37" s="246"/>
      <c r="G37" s="1159" t="s">
        <v>498</v>
      </c>
      <c r="H37" s="1160"/>
      <c r="I37" s="1160"/>
      <c r="J37" s="1161"/>
      <c r="K37" s="296" t="s">
        <v>479</v>
      </c>
      <c r="L37" s="296" t="s">
        <v>479</v>
      </c>
      <c r="M37" s="297">
        <v>901</v>
      </c>
      <c r="N37" s="298" t="s">
        <v>479</v>
      </c>
    </row>
    <row r="38" spans="1:16" ht="27" customHeight="1" x14ac:dyDescent="0.15">
      <c r="A38" s="250"/>
      <c r="B38" s="246"/>
      <c r="C38" s="246"/>
      <c r="D38" s="246"/>
      <c r="E38" s="246"/>
      <c r="F38" s="246"/>
      <c r="G38" s="1162" t="s">
        <v>499</v>
      </c>
      <c r="H38" s="1163"/>
      <c r="I38" s="1163"/>
      <c r="J38" s="1164"/>
      <c r="K38" s="299" t="s">
        <v>479</v>
      </c>
      <c r="L38" s="299" t="s">
        <v>479</v>
      </c>
      <c r="M38" s="300">
        <v>5</v>
      </c>
      <c r="N38" s="301" t="s">
        <v>479</v>
      </c>
      <c r="O38" s="295"/>
    </row>
    <row r="39" spans="1:16" x14ac:dyDescent="0.15">
      <c r="A39" s="250"/>
      <c r="B39" s="246"/>
      <c r="C39" s="246"/>
      <c r="D39" s="246"/>
      <c r="E39" s="246"/>
      <c r="F39" s="246"/>
      <c r="G39" s="1162" t="s">
        <v>500</v>
      </c>
      <c r="H39" s="1163"/>
      <c r="I39" s="1163"/>
      <c r="J39" s="1164"/>
      <c r="K39" s="302">
        <v>-16526</v>
      </c>
      <c r="L39" s="302">
        <v>-1375</v>
      </c>
      <c r="M39" s="303">
        <v>-2383</v>
      </c>
      <c r="N39" s="304">
        <v>-42.3</v>
      </c>
      <c r="O39" s="295"/>
    </row>
    <row r="40" spans="1:16" ht="27" customHeight="1" x14ac:dyDescent="0.15">
      <c r="A40" s="250"/>
      <c r="B40" s="246"/>
      <c r="C40" s="246"/>
      <c r="D40" s="246"/>
      <c r="E40" s="246"/>
      <c r="F40" s="246"/>
      <c r="G40" s="1159" t="s">
        <v>501</v>
      </c>
      <c r="H40" s="1160"/>
      <c r="I40" s="1160"/>
      <c r="J40" s="1161"/>
      <c r="K40" s="302">
        <v>-574958</v>
      </c>
      <c r="L40" s="302">
        <v>-47845</v>
      </c>
      <c r="M40" s="303">
        <v>-48190</v>
      </c>
      <c r="N40" s="304">
        <v>-0.7</v>
      </c>
      <c r="O40" s="295"/>
    </row>
    <row r="41" spans="1:16" x14ac:dyDescent="0.15">
      <c r="A41" s="250"/>
      <c r="B41" s="246"/>
      <c r="C41" s="246"/>
      <c r="D41" s="246"/>
      <c r="E41" s="246"/>
      <c r="F41" s="246"/>
      <c r="G41" s="1165" t="s">
        <v>282</v>
      </c>
      <c r="H41" s="1166"/>
      <c r="I41" s="1166"/>
      <c r="J41" s="1167"/>
      <c r="K41" s="296">
        <v>673793</v>
      </c>
      <c r="L41" s="302">
        <v>56070</v>
      </c>
      <c r="M41" s="303">
        <v>21380</v>
      </c>
      <c r="N41" s="304">
        <v>162.30000000000001</v>
      </c>
      <c r="O41" s="295"/>
    </row>
    <row r="42" spans="1:16" x14ac:dyDescent="0.15">
      <c r="A42" s="250"/>
      <c r="B42" s="246"/>
      <c r="C42" s="246"/>
      <c r="D42" s="246"/>
      <c r="E42" s="246"/>
      <c r="F42" s="246"/>
      <c r="G42" s="305" t="s">
        <v>502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504</v>
      </c>
      <c r="H48" s="310"/>
      <c r="I48" s="310"/>
      <c r="J48" s="310"/>
      <c r="K48" s="310"/>
      <c r="L48" s="310"/>
      <c r="M48" s="311"/>
      <c r="N48" s="310"/>
    </row>
    <row r="49" spans="1:14" ht="13.5" customHeight="1" x14ac:dyDescent="0.15">
      <c r="A49" s="250"/>
      <c r="B49" s="246"/>
      <c r="C49" s="246"/>
      <c r="D49" s="246"/>
      <c r="E49" s="246"/>
      <c r="F49" s="246"/>
      <c r="G49" s="312"/>
      <c r="H49" s="313"/>
      <c r="I49" s="1152" t="s">
        <v>470</v>
      </c>
      <c r="J49" s="1154" t="s">
        <v>505</v>
      </c>
      <c r="K49" s="1155"/>
      <c r="L49" s="1155"/>
      <c r="M49" s="1155"/>
      <c r="N49" s="1156"/>
    </row>
    <row r="50" spans="1:14" x14ac:dyDescent="0.15">
      <c r="A50" s="250"/>
      <c r="B50" s="246"/>
      <c r="C50" s="246"/>
      <c r="D50" s="246"/>
      <c r="E50" s="246"/>
      <c r="F50" s="246"/>
      <c r="G50" s="314"/>
      <c r="H50" s="315"/>
      <c r="I50" s="1153"/>
      <c r="J50" s="316" t="s">
        <v>506</v>
      </c>
      <c r="K50" s="317" t="s">
        <v>507</v>
      </c>
      <c r="L50" s="318" t="s">
        <v>508</v>
      </c>
      <c r="M50" s="319" t="s">
        <v>509</v>
      </c>
      <c r="N50" s="320" t="s">
        <v>510</v>
      </c>
    </row>
    <row r="51" spans="1:14" x14ac:dyDescent="0.15">
      <c r="A51" s="250"/>
      <c r="B51" s="246"/>
      <c r="C51" s="246"/>
      <c r="D51" s="246"/>
      <c r="E51" s="246"/>
      <c r="F51" s="246"/>
      <c r="G51" s="312" t="s">
        <v>511</v>
      </c>
      <c r="H51" s="313"/>
      <c r="I51" s="321">
        <v>738214</v>
      </c>
      <c r="J51" s="322">
        <v>58242</v>
      </c>
      <c r="K51" s="323">
        <v>94.6</v>
      </c>
      <c r="L51" s="324">
        <v>66496</v>
      </c>
      <c r="M51" s="325">
        <v>-6.2</v>
      </c>
      <c r="N51" s="326">
        <v>100.8</v>
      </c>
    </row>
    <row r="52" spans="1:14" x14ac:dyDescent="0.15">
      <c r="A52" s="250"/>
      <c r="B52" s="246"/>
      <c r="C52" s="246"/>
      <c r="D52" s="246"/>
      <c r="E52" s="246"/>
      <c r="F52" s="246"/>
      <c r="G52" s="327"/>
      <c r="H52" s="328" t="s">
        <v>512</v>
      </c>
      <c r="I52" s="329">
        <v>697667</v>
      </c>
      <c r="J52" s="330">
        <v>55043</v>
      </c>
      <c r="K52" s="331">
        <v>154.1</v>
      </c>
      <c r="L52" s="332">
        <v>36530</v>
      </c>
      <c r="M52" s="333">
        <v>-8.4</v>
      </c>
      <c r="N52" s="334">
        <v>162.5</v>
      </c>
    </row>
    <row r="53" spans="1:14" x14ac:dyDescent="0.15">
      <c r="A53" s="250"/>
      <c r="B53" s="246"/>
      <c r="C53" s="246"/>
      <c r="D53" s="246"/>
      <c r="E53" s="246"/>
      <c r="F53" s="246"/>
      <c r="G53" s="312" t="s">
        <v>513</v>
      </c>
      <c r="H53" s="313"/>
      <c r="I53" s="321">
        <v>384595</v>
      </c>
      <c r="J53" s="322">
        <v>30465</v>
      </c>
      <c r="K53" s="323">
        <v>-47.7</v>
      </c>
      <c r="L53" s="324">
        <v>82748</v>
      </c>
      <c r="M53" s="325">
        <v>24.4</v>
      </c>
      <c r="N53" s="326">
        <v>-72.099999999999994</v>
      </c>
    </row>
    <row r="54" spans="1:14" x14ac:dyDescent="0.15">
      <c r="A54" s="250"/>
      <c r="B54" s="246"/>
      <c r="C54" s="246"/>
      <c r="D54" s="246"/>
      <c r="E54" s="246"/>
      <c r="F54" s="246"/>
      <c r="G54" s="327"/>
      <c r="H54" s="328" t="s">
        <v>512</v>
      </c>
      <c r="I54" s="329">
        <v>241453</v>
      </c>
      <c r="J54" s="330">
        <v>19127</v>
      </c>
      <c r="K54" s="331">
        <v>-65.3</v>
      </c>
      <c r="L54" s="332">
        <v>44732</v>
      </c>
      <c r="M54" s="333">
        <v>22.5</v>
      </c>
      <c r="N54" s="334">
        <v>-87.8</v>
      </c>
    </row>
    <row r="55" spans="1:14" x14ac:dyDescent="0.15">
      <c r="A55" s="250"/>
      <c r="B55" s="246"/>
      <c r="C55" s="246"/>
      <c r="D55" s="246"/>
      <c r="E55" s="246"/>
      <c r="F55" s="246"/>
      <c r="G55" s="312" t="s">
        <v>514</v>
      </c>
      <c r="H55" s="313"/>
      <c r="I55" s="321">
        <v>373093</v>
      </c>
      <c r="J55" s="322">
        <v>29895</v>
      </c>
      <c r="K55" s="323">
        <v>-1.9</v>
      </c>
      <c r="L55" s="324">
        <v>91837</v>
      </c>
      <c r="M55" s="325">
        <v>11</v>
      </c>
      <c r="N55" s="326">
        <v>-12.9</v>
      </c>
    </row>
    <row r="56" spans="1:14" x14ac:dyDescent="0.15">
      <c r="A56" s="250"/>
      <c r="B56" s="246"/>
      <c r="C56" s="246"/>
      <c r="D56" s="246"/>
      <c r="E56" s="246"/>
      <c r="F56" s="246"/>
      <c r="G56" s="327"/>
      <c r="H56" s="328" t="s">
        <v>512</v>
      </c>
      <c r="I56" s="329">
        <v>333331</v>
      </c>
      <c r="J56" s="330">
        <v>26709</v>
      </c>
      <c r="K56" s="331">
        <v>39.6</v>
      </c>
      <c r="L56" s="332">
        <v>54439</v>
      </c>
      <c r="M56" s="333">
        <v>21.7</v>
      </c>
      <c r="N56" s="334">
        <v>17.899999999999999</v>
      </c>
    </row>
    <row r="57" spans="1:14" x14ac:dyDescent="0.15">
      <c r="A57" s="250"/>
      <c r="B57" s="246"/>
      <c r="C57" s="246"/>
      <c r="D57" s="246"/>
      <c r="E57" s="246"/>
      <c r="F57" s="246"/>
      <c r="G57" s="312" t="s">
        <v>515</v>
      </c>
      <c r="H57" s="313"/>
      <c r="I57" s="321">
        <v>818772</v>
      </c>
      <c r="J57" s="322">
        <v>67662</v>
      </c>
      <c r="K57" s="323">
        <v>126.3</v>
      </c>
      <c r="L57" s="324">
        <v>75972</v>
      </c>
      <c r="M57" s="325">
        <v>-17.3</v>
      </c>
      <c r="N57" s="326">
        <v>143.6</v>
      </c>
    </row>
    <row r="58" spans="1:14" x14ac:dyDescent="0.15">
      <c r="A58" s="250"/>
      <c r="B58" s="246"/>
      <c r="C58" s="246"/>
      <c r="D58" s="246"/>
      <c r="E58" s="246"/>
      <c r="F58" s="246"/>
      <c r="G58" s="327"/>
      <c r="H58" s="328" t="s">
        <v>512</v>
      </c>
      <c r="I58" s="329">
        <v>699149</v>
      </c>
      <c r="J58" s="330">
        <v>57776</v>
      </c>
      <c r="K58" s="331">
        <v>116.3</v>
      </c>
      <c r="L58" s="332">
        <v>40712</v>
      </c>
      <c r="M58" s="333">
        <v>-25.2</v>
      </c>
      <c r="N58" s="334">
        <v>141.5</v>
      </c>
    </row>
    <row r="59" spans="1:14" x14ac:dyDescent="0.15">
      <c r="A59" s="250"/>
      <c r="B59" s="246"/>
      <c r="C59" s="246"/>
      <c r="D59" s="246"/>
      <c r="E59" s="246"/>
      <c r="F59" s="246"/>
      <c r="G59" s="312" t="s">
        <v>516</v>
      </c>
      <c r="H59" s="313"/>
      <c r="I59" s="321">
        <v>574198</v>
      </c>
      <c r="J59" s="322">
        <v>47782</v>
      </c>
      <c r="K59" s="323">
        <v>-29.4</v>
      </c>
      <c r="L59" s="324">
        <v>79466</v>
      </c>
      <c r="M59" s="325">
        <v>4.5999999999999996</v>
      </c>
      <c r="N59" s="326">
        <v>-34</v>
      </c>
    </row>
    <row r="60" spans="1:14" x14ac:dyDescent="0.15">
      <c r="A60" s="250"/>
      <c r="B60" s="246"/>
      <c r="C60" s="246"/>
      <c r="D60" s="246"/>
      <c r="E60" s="246"/>
      <c r="F60" s="246"/>
      <c r="G60" s="327"/>
      <c r="H60" s="328" t="s">
        <v>512</v>
      </c>
      <c r="I60" s="335">
        <v>532154</v>
      </c>
      <c r="J60" s="330">
        <v>44283</v>
      </c>
      <c r="K60" s="331">
        <v>-23.4</v>
      </c>
      <c r="L60" s="332">
        <v>44645</v>
      </c>
      <c r="M60" s="333">
        <v>9.6999999999999993</v>
      </c>
      <c r="N60" s="334">
        <v>-33.1</v>
      </c>
    </row>
    <row r="61" spans="1:14" x14ac:dyDescent="0.15">
      <c r="A61" s="250"/>
      <c r="B61" s="246"/>
      <c r="C61" s="246"/>
      <c r="D61" s="246"/>
      <c r="E61" s="246"/>
      <c r="F61" s="246"/>
      <c r="G61" s="312" t="s">
        <v>517</v>
      </c>
      <c r="H61" s="336"/>
      <c r="I61" s="337">
        <v>577774</v>
      </c>
      <c r="J61" s="338">
        <v>46809</v>
      </c>
      <c r="K61" s="339">
        <v>28.4</v>
      </c>
      <c r="L61" s="340">
        <v>79304</v>
      </c>
      <c r="M61" s="341">
        <v>3.3</v>
      </c>
      <c r="N61" s="326">
        <v>25.1</v>
      </c>
    </row>
    <row r="62" spans="1:14" x14ac:dyDescent="0.15">
      <c r="A62" s="250"/>
      <c r="B62" s="246"/>
      <c r="C62" s="246"/>
      <c r="D62" s="246"/>
      <c r="E62" s="246"/>
      <c r="F62" s="246"/>
      <c r="G62" s="327"/>
      <c r="H62" s="328" t="s">
        <v>512</v>
      </c>
      <c r="I62" s="329">
        <v>500751</v>
      </c>
      <c r="J62" s="330">
        <v>40588</v>
      </c>
      <c r="K62" s="331">
        <v>44.3</v>
      </c>
      <c r="L62" s="332">
        <v>44212</v>
      </c>
      <c r="M62" s="333">
        <v>4.0999999999999996</v>
      </c>
      <c r="N62" s="334">
        <v>40.200000000000003</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 right="0" top="0.39370078740157499" bottom="0.39370078740157499" header="0.196850393700787" footer="0.196850393700787"/>
  <pageSetup paperSize="9" scale="60" orientation="landscape" cellComments="atEnd"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10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pageMargins left="0" right="0" top="0.39370078740157499" bottom="0.39370078740157499" header="0.196850393700787" footer="0.196850393700787"/>
  <pageSetup paperSize="9" scale="37" orientation="landscape" cellComments="atEnd"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10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pageMargins left="0" right="0" top="0.39370078740157499" bottom="0.39370078740157499" header="0.196850393700787" footer="0.196850393700787"/>
  <pageSetup paperSize="9" scale="37" orientation="landscape" cellComments="atEnd"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77" t="s">
        <v>3</v>
      </c>
      <c r="D47" s="1177"/>
      <c r="E47" s="1178"/>
      <c r="F47" s="11">
        <v>7.83</v>
      </c>
      <c r="G47" s="12">
        <v>4.37</v>
      </c>
      <c r="H47" s="12">
        <v>9.08</v>
      </c>
      <c r="I47" s="12">
        <v>6.78</v>
      </c>
      <c r="J47" s="13">
        <v>14.94</v>
      </c>
    </row>
    <row r="48" spans="2:10" ht="57.75" customHeight="1" x14ac:dyDescent="0.15">
      <c r="B48" s="14"/>
      <c r="C48" s="1179" t="s">
        <v>4</v>
      </c>
      <c r="D48" s="1179"/>
      <c r="E48" s="1180"/>
      <c r="F48" s="15">
        <v>3.33</v>
      </c>
      <c r="G48" s="16">
        <v>7.86</v>
      </c>
      <c r="H48" s="16">
        <v>3.88</v>
      </c>
      <c r="I48" s="16">
        <v>6.87</v>
      </c>
      <c r="J48" s="17">
        <v>7.45</v>
      </c>
    </row>
    <row r="49" spans="2:10" ht="57.75" customHeight="1" thickBot="1" x14ac:dyDescent="0.2">
      <c r="B49" s="18"/>
      <c r="C49" s="1181" t="s">
        <v>5</v>
      </c>
      <c r="D49" s="1181"/>
      <c r="E49" s="1182"/>
      <c r="F49" s="19" t="s">
        <v>524</v>
      </c>
      <c r="G49" s="20">
        <v>0.87</v>
      </c>
      <c r="H49" s="20">
        <v>0.89</v>
      </c>
      <c r="I49" s="20">
        <v>0.28000000000000003</v>
      </c>
      <c r="J49" s="21">
        <v>8.89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39370078740157499" bottom="0.39370078740157499" header="0.196850393700787" footer="0.196850393700787"/>
  <pageSetup paperSize="9" scale="61" orientation="landscape" cellComments="atEnd"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2018-03-13T06:24:36Z</cp:lastPrinted>
  <dcterms:created xsi:type="dcterms:W3CDTF">2018-01-24T04:39:04Z</dcterms:created>
  <dcterms:modified xsi:type="dcterms:W3CDTF">2018-10-30T04:42:03Z</dcterms:modified>
  <cp:category/>
</cp:coreProperties>
</file>