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28開成町\"/>
    </mc:Choice>
  </mc:AlternateContent>
  <bookViews>
    <workbookView xWindow="0" yWindow="0" windowWidth="20490" windowHeight="8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E43" i="9"/>
  <c r="AM43" i="9"/>
  <c r="U43" i="9"/>
  <c r="E43" i="9"/>
  <c r="C43" i="9"/>
  <c r="DG42" i="9"/>
  <c r="CQ42" i="9"/>
  <c r="CO42" i="9"/>
  <c r="BY42" i="9"/>
  <c r="BE42" i="9"/>
  <c r="AM42" i="9"/>
  <c r="U42" i="9"/>
  <c r="E42" i="9"/>
  <c r="C42" i="9"/>
  <c r="DG41" i="9"/>
  <c r="CQ41" i="9"/>
  <c r="CO41" i="9"/>
  <c r="BY41" i="9"/>
  <c r="BE41" i="9"/>
  <c r="AM41" i="9"/>
  <c r="U41" i="9"/>
  <c r="E41" i="9"/>
  <c r="C41" i="9"/>
  <c r="DG40" i="9"/>
  <c r="CQ40" i="9"/>
  <c r="CO40" i="9"/>
  <c r="BY40" i="9"/>
  <c r="BW40" i="9" s="1"/>
  <c r="BW41" i="9" s="1"/>
  <c r="BW42" i="9" s="1"/>
  <c r="BW43" i="9" s="1"/>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BY34" i="9"/>
  <c r="BW34" i="9"/>
  <c r="BG34" i="9"/>
  <c r="BE34" i="9"/>
  <c r="AO34" i="9"/>
  <c r="AM34" i="9"/>
  <c r="W34" i="9"/>
  <c r="U34" i="9"/>
  <c r="E34" i="9"/>
  <c r="C34" i="9"/>
  <c r="CO34" i="9" l="1"/>
</calcChain>
</file>

<file path=xl/sharedStrings.xml><?xml version="1.0" encoding="utf-8"?>
<sst xmlns="http://schemas.openxmlformats.org/spreadsheetml/2006/main" count="1114" uniqueCount="569">
  <si>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</si>
  <si>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</si>
  <si>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</si>
  <si>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</si>
  <si>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</si>
  <si>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</si>
  <si>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</si>
  <si>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</si>
  <si>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</si>
  <si>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</si>
  <si>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</si>
  <si>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</si>
  <si>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</si>
  <si>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</si>
  <si>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</si>
  <si>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</si>
  <si>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</si>
  <si>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</si>
  <si>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</si>
  <si>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</si>
  <si>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</si>
  <si>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</si>
  <si>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</si>
  <si>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</si>
  <si>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</si>
  <si>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</si>
  <si>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</si>
  <si>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</si>
  <si>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</si>
  <si>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</si>
  <si>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</si>
  <si>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</si>
  <si>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</si>
  <si>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</si>
  <si>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</si>
  <si>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</si>
  <si>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</si>
  <si>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</si>
  <si>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</si>
  <si>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</si>
  <si>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</si>
  <si>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</si>
  <si>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</si>
  <si>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</si>
  <si>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</si>
  <si>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</si>
  <si>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</si>
  <si>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</si>
  <si>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</si>
  <si>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</si>
  <si>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</si>
  <si>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</si>
  <si>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</si>
  <si>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</si>
  <si>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</si>
  <si>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</si>
  <si>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</si>
  <si>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</si>
  <si>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</si>
  <si>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</si>
  <si>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</si>
  <si>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</si>
  <si>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</si>
  <si>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</si>
  <si>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</si>
  <si>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</si>
  <si>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</si>
  <si>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</si>
  <si>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</si>
  <si>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</si>
  <si>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</si>
  <si>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</si>
  <si>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</si>
  <si>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</si>
  <si>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</si>
  <si>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</si>
  <si>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</si>
  <si>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</si>
  <si>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</si>
  <si>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</si>
  <si>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</si>
  <si>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</si>
  <si>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</si>
  <si>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</si>
  <si>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</si>
  <si>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</si>
  <si>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</si>
  <si>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</si>
  <si>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</si>
  <si>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</si>
  <si>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</si>
  <si>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</si>
  <si>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</si>
  <si>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</si>
  <si>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</si>
  <si>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</si>
  <si>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</si>
  <si>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</si>
  <si>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</si>
  <si>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</si>
  <si>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</si>
  <si>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</si>
  <si>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</si>
  <si>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</si>
  <si>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</si>
  <si>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</si>
  <si>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</si>
  <si>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</si>
  <si>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</si>
  <si>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</si>
  <si>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</si>
  <si>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</si>
  <si>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</si>
  <si>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</si>
  <si>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</si>
  <si>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</si>
  <si>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</si>
  <si>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</si>
  <si>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</si>
  <si>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</si>
  <si>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</si>
  <si>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</si>
  <si>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</si>
  <si>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</si>
  <si>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</si>
  <si>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</si>
  <si>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</si>
  <si>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</si>
  <si>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</si>
  <si>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</si>
  <si>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</si>
  <si>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</si>
  <si>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</si>
  <si>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</si>
  <si>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</si>
  <si>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</si>
  <si>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</si>
  <si>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</si>
  <si>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</si>
  <si>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</si>
  <si>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</si>
  <si>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</si>
  <si>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</si>
  <si>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</si>
  <si>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</si>
  <si>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</si>
  <si>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</si>
  <si>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</si>
  <si>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</si>
  <si>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</si>
  <si>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</si>
  <si>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</si>
  <si>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</si>
  <si>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</si>
  <si>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</si>
  <si>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</si>
  <si>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</si>
  <si>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</si>
  <si>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</si>
  <si>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</si>
  <si>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</si>
  <si>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</si>
  <si>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</si>
  <si>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</si>
  <si>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</si>
  <si>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</si>
  <si>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</si>
  <si>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</si>
  <si>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</si>
  <si>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</si>
  <si>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</si>
  <si>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</si>
  <si>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</si>
  <si>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</si>
  <si>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</si>
  <si>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</si>
  <si>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</si>
  <si>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</si>
  <si>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</si>
  <si>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</si>
  <si>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</si>
  <si>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</si>
  <si>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</si>
  <si>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</si>
  <si>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</si>
  <si>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</si>
  <si>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</si>
  <si>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</si>
  <si>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</si>
  <si>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</si>
  <si>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</si>
  <si>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</si>
  <si>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</si>
  <si>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</si>
  <si>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</si>
  <si>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神奈川県開成町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</si>
  <si>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</si>
  <si>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</si>
  <si>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</si>
  <si>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</si>
  <si>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</si>
  <si>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</si>
  <si>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</si>
  <si>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</si>
  <si>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</si>
  <si>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</si>
  <si>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</si>
  <si>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</si>
  <si>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</si>
  <si>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</si>
  <si>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</si>
  <si>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</si>
  <si>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</si>
  <si>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</si>
  <si>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</si>
  <si>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</si>
  <si>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</si>
  <si>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</si>
  <si>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</si>
  <si>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</si>
  <si>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</si>
  <si>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</si>
  <si>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</si>
  <si>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</si>
  <si>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</si>
  <si>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</si>
  <si>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</si>
  <si>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</si>
  <si>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</si>
  <si>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</si>
  <si>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</si>
  <si>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</si>
  <si>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</si>
  <si>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</si>
  <si>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</si>
  <si>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</si>
  <si>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</si>
  <si>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</si>
  <si>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</si>
  <si>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</si>
  <si>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</si>
  <si>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</si>
  <si>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</si>
  <si>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</si>
  <si>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</si>
  <si>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</si>
  <si>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</si>
  <si>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</si>
  <si>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</si>
  <si>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</si>
  <si>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</si>
  <si>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</si>
  <si>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</si>
  <si>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</si>
  <si>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</si>
  <si>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</si>
  <si>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</si>
  <si>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</si>
  <si>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</si>
  <si>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</si>
  <si>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</si>
  <si>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</si>
  <si>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</si>
  <si>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</si>
  <si>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</si>
  <si>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</si>
  <si>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</si>
  <si>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</si>
  <si>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</si>
  <si>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</si>
  <si>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</si>
  <si>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</si>
  <si>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</si>
  <si>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</si>
  <si>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</si>
  <si>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</si>
  <si>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</si>
  <si>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</si>
  <si>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</si>
  <si>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</si>
  <si>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</si>
  <si>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</si>
  <si>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</si>
  <si>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</si>
  <si>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</si>
  <si>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</si>
  <si>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</si>
  <si>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</si>
  <si>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</si>
  <si>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</si>
  <si>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</si>
  <si>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</si>
  <si>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</si>
  <si>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</si>
  <si>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</si>
  <si>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</si>
  <si>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</si>
  <si>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</si>
  <si>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</si>
  <si>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</si>
  <si>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</si>
  <si>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</si>
  <si>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</si>
  <si>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</si>
  <si>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</si>
  <si>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</si>
  <si>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</si>
  <si>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</si>
  <si>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</si>
  <si>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</si>
  <si>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</si>
  <si>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</si>
  <si>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</si>
  <si>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</si>
  <si>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</si>
  <si>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</si>
  <si>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</si>
  <si>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</si>
  <si>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</si>
  <si>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</si>
  <si>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</si>
  <si>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</si>
  <si>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</si>
  <si>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</si>
  <si>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</si>
  <si>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</si>
  <si>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</si>
  <si>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</si>
  <si>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</si>
  <si>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</si>
  <si>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</si>
  <si>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</si>
  <si>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</si>
  <si>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</si>
  <si>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</si>
  <si>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</si>
  <si>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</si>
  <si>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</si>
  <si>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</si>
  <si>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</si>
  <si>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</si>
  <si>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</si>
  <si>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</si>
  <si>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</si>
  <si>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神奈川県開成町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</si>
  <si>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</si>
  <si>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</si>
  <si>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</si>
  <si>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</si>
  <si>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</si>
  <si>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</si>
  <si>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</si>
  <si>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</si>
  <si>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</si>
  <si>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</si>
  <si>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</si>
  <si>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</si>
  <si>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</si>
  <si>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</si>
  <si>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</si>
  <si>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</si>
  <si>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</si>
  <si>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</si>
  <si>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</si>
  <si>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</si>
  <si>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</si>
  <si>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</si>
  <si>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</si>
  <si>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</si>
  <si>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</si>
  <si>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</si>
  <si>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</si>
  <si>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</si>
  <si>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</si>
  <si>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</si>
  <si>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</si>
  <si>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</si>
  <si>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</si>
  <si>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</si>
  <si>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</si>
  <si>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</si>
  <si>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</si>
  <si>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</si>
  <si>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</si>
  <si>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</si>
  <si>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</si>
  <si>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</si>
  <si>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</si>
  <si>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</si>
  <si>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</si>
  <si>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</si>
  <si>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</si>
  <si>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</si>
  <si>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</si>
  <si>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</si>
  <si>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</si>
  <si>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</si>
  <si>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</si>
  <si>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</si>
  <si>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</si>
  <si>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</si>
  <si>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</si>
  <si>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</si>
  <si>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</si>
  <si>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</si>
  <si>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</si>
  <si>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</si>
  <si>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</si>
  <si>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</si>
  <si>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</si>
  <si>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</si>
  <si>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</si>
  <si>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</si>
  <si>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</si>
  <si>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</si>
  <si>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</si>
  <si>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</si>
  <si>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</si>
  <si>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</si>
  <si>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</si>
  <si>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</si>
  <si>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</si>
  <si>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</si>
  <si>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</si>
  <si>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</si>
  <si>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</si>
  <si>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</si>
  <si>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</si>
  <si>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</si>
  <si>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</si>
  <si>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</si>
  <si>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</si>
  <si>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</si>
  <si>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</si>
  <si>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</si>
  <si>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</si>
  <si>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</si>
  <si>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</si>
  <si>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</si>
  <si>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</si>
  <si>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</si>
  <si>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</si>
  <si>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</si>
  <si>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</si>
  <si>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</si>
  <si>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</si>
  <si>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</si>
  <si>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</si>
  <si>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</si>
  <si>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</si>
  <si>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</si>
  <si>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</si>
  <si>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</si>
  <si>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</si>
  <si>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</si>
  <si>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</si>
  <si>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</si>
  <si>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</si>
  <si>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</si>
  <si>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</si>
  <si>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</si>
  <si>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</si>
  <si>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</si>
  <si>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</si>
  <si>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</si>
  <si>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</si>
  <si>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</si>
  <si>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</si>
  <si>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</si>
  <si>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</si>
  <si>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</si>
  <si>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</si>
  <si>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</si>
  <si>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</si>
  <si>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</si>
  <si>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</si>
  <si>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</si>
  <si>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</si>
  <si>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</si>
  <si>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</si>
  <si>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</si>
  <si>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</si>
  <si>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</si>
  <si>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</si>
  <si>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</si>
  <si>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</si>
  <si>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</si>
  <si>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</si>
  <si>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</si>
  <si>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</si>
  <si>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</si>
  <si>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</si>
  <si>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</si>
  <si>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</si>
  <si>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</si>
  <si>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</si>
  <si>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</si>
  <si>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</si>
  <si>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</si>
  <si>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</si>
  <si>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</si>
  <si>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</si>
  <si>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</si>
  <si>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</si>
  <si>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</si>
  <si>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</si>
  <si>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</si>
  <si>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</si>
  <si>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</si>
  <si>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</si>
  <si>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</si>
  <si>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</si>
  <si>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</si>
  <si>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</si>
  <si>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</si>
  <si>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</si>
  <si>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</si>
  <si>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</si>
  <si>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</si>
  <si>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</si>
  <si>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</si>
  <si>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1.86</t>
  </si>
  <si>
    <t>▲ 2.03</t>
  </si>
  <si>
    <t>▲ 5.55</t>
  </si>
  <si>
    <t>▲ 0.22</t>
  </si>
  <si>
    <t>▲ 1.73</t>
  </si>
  <si>
    <t>水道事業会計</t>
  </si>
  <si>
    <t>一般会計</t>
  </si>
  <si>
    <t>国民健康保険特別会計</t>
  </si>
  <si>
    <t>介護保険事業特別会計</t>
  </si>
  <si>
    <t>下水道事業特別会計</t>
  </si>
  <si>
    <t>後期高齢者医療事業特別会計</t>
  </si>
  <si>
    <t>給食事業特別会計</t>
  </si>
  <si>
    <t>その他会計（赤字）</t>
  </si>
  <si>
    <t>その他会計（黒字）</t>
  </si>
  <si>
    <t xml:space="preserve"> -  </t>
    <phoneticPr fontId="2"/>
  </si>
  <si>
    <t>-</t>
    <phoneticPr fontId="2"/>
  </si>
  <si>
    <t>‐</t>
    <phoneticPr fontId="2"/>
  </si>
  <si>
    <t>足柄上衛生組合</t>
    <rPh sb="0" eb="2">
      <t>アシガラ</t>
    </rPh>
    <rPh sb="2" eb="3">
      <t>カミ</t>
    </rPh>
    <rPh sb="3" eb="5">
      <t>エイセイ</t>
    </rPh>
    <rPh sb="5" eb="7">
      <t>クミアイ</t>
    </rPh>
    <phoneticPr fontId="30"/>
  </si>
  <si>
    <t>足柄西部清掃組合</t>
    <rPh sb="0" eb="2">
      <t>アシガラ</t>
    </rPh>
    <rPh sb="2" eb="4">
      <t>セイブ</t>
    </rPh>
    <rPh sb="4" eb="6">
      <t>セイソウ</t>
    </rPh>
    <rPh sb="6" eb="8">
      <t>クミアイ</t>
    </rPh>
    <phoneticPr fontId="30"/>
  </si>
  <si>
    <t>南足柄市外五ヶ市町組合</t>
    <rPh sb="0" eb="1">
      <t>ミナミ</t>
    </rPh>
    <rPh sb="3" eb="4">
      <t>シ</t>
    </rPh>
    <rPh sb="4" eb="5">
      <t>ホカ</t>
    </rPh>
    <rPh sb="5" eb="6">
      <t>ゴ</t>
    </rPh>
    <rPh sb="7" eb="8">
      <t>シ</t>
    </rPh>
    <rPh sb="8" eb="9">
      <t>マチ</t>
    </rPh>
    <rPh sb="9" eb="11">
      <t>クミアイ</t>
    </rPh>
    <phoneticPr fontId="30"/>
  </si>
  <si>
    <t>南足柄市外二ヶ町組合</t>
    <rPh sb="0" eb="1">
      <t>ミナミ</t>
    </rPh>
    <rPh sb="3" eb="4">
      <t>シ</t>
    </rPh>
    <rPh sb="4" eb="5">
      <t>ホカ</t>
    </rPh>
    <rPh sb="5" eb="6">
      <t>ニ</t>
    </rPh>
    <rPh sb="7" eb="8">
      <t>マチ</t>
    </rPh>
    <rPh sb="8" eb="10">
      <t>クミアイ</t>
    </rPh>
    <phoneticPr fontId="30"/>
  </si>
  <si>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30"/>
  </si>
  <si>
    <t>南足柄市外四ヶ市町一部事務組合</t>
    <rPh sb="0" eb="1">
      <t>ミナミ</t>
    </rPh>
    <rPh sb="3" eb="4">
      <t>シ</t>
    </rPh>
    <rPh sb="4" eb="5">
      <t>ホカ</t>
    </rPh>
    <rPh sb="5" eb="6">
      <t>ヨン</t>
    </rPh>
    <rPh sb="7" eb="8">
      <t>シ</t>
    </rPh>
    <rPh sb="8" eb="9">
      <t>マチ</t>
    </rPh>
    <rPh sb="9" eb="11">
      <t>イチブ</t>
    </rPh>
    <rPh sb="11" eb="13">
      <t>ジム</t>
    </rPh>
    <rPh sb="13" eb="15">
      <t>クミアイ</t>
    </rPh>
    <phoneticPr fontId="30"/>
  </si>
  <si>
    <t>神奈川県市町村職員退職手当組合</t>
    <rPh sb="0" eb="4">
      <t>カナガワケン</t>
    </rPh>
    <rPh sb="4" eb="7">
      <t>シチョウソン</t>
    </rPh>
    <rPh sb="7" eb="9">
      <t>ショクイン</t>
    </rPh>
    <rPh sb="9" eb="11">
      <t>タイショク</t>
    </rPh>
    <rPh sb="11" eb="13">
      <t>テアテ</t>
    </rPh>
    <rPh sb="13" eb="15">
      <t>クミアイ</t>
    </rPh>
    <phoneticPr fontId="30"/>
  </si>
  <si>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0"/>
  </si>
  <si>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30"/>
  </si>
  <si>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30"/>
  </si>
  <si>
    <t>‐</t>
    <phoneticPr fontId="2"/>
  </si>
  <si>
    <t>〇</t>
    <phoneticPr fontId="2"/>
  </si>
  <si>
    <t>開成町土地開発公社</t>
    <rPh sb="0" eb="3">
      <t>カイセイマチ</t>
    </rPh>
    <rPh sb="3" eb="5">
      <t>トチ</t>
    </rPh>
    <rPh sb="5" eb="7">
      <t>カイハツ</t>
    </rPh>
    <rPh sb="7" eb="9">
      <t>コウシャ</t>
    </rPh>
    <phoneticPr fontId="2"/>
  </si>
  <si>
    <t>松田町外三ヶ町組合</t>
    <rPh sb="0" eb="3">
      <t>マツダマチ</t>
    </rPh>
    <rPh sb="3" eb="4">
      <t>ホカ</t>
    </rPh>
    <rPh sb="4" eb="5">
      <t>３</t>
    </rPh>
    <rPh sb="6" eb="7">
      <t>マチ</t>
    </rPh>
    <rPh sb="7" eb="9">
      <t>クミアイ</t>
    </rPh>
    <phoneticPr fontId="30"/>
  </si>
  <si>
    <t>松田町外二ヶ町組合</t>
    <rPh sb="0" eb="3">
      <t>マツダマチ</t>
    </rPh>
    <rPh sb="3" eb="4">
      <t>ホカ</t>
    </rPh>
    <rPh sb="4" eb="5">
      <t>２</t>
    </rPh>
    <rPh sb="6" eb="7">
      <t>マチ</t>
    </rPh>
    <rPh sb="7" eb="9">
      <t>クミアイ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</si>
  <si>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</si>
  <si>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</si>
  <si>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</si>
  <si>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</si>
  <si>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</si>
  <si>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</si>
  <si>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</si>
  <si>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</si>
  <si>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</si>
  <si>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</si>
  <si>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</si>
  <si>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</si>
  <si>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</si>
  <si>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</si>
  <si>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平均より低い比率となっているものの将来負担比率は高い比率となっている。また、現在進めている新庁舎の建設に伴い、一時的に将来負担比率は更に上昇するものの、将来の起債償還額等を見定めて事業を実施している。今後も将来負担比率等を注視しながら、施設の老朽化対策を進める。</t>
    <phoneticPr fontId="5"/>
  </si>
  <si>
    <t>類似団体と比較して、将来負担比率は高い状況ではあるが、推移としては同様な傾向となっている。平成24年度の将来負担比率は小学校の建設や土地区画整理事業等大型事業を実施したことから高い比率となっている。平成24年度は将来負担比率の類似団体平均との差が36.7％だったが、平成28年度では22.8％まで下がっている。これは、現在進めている新庁舎建設に向け、町債発行の抑制や基金への積立をしたことに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</si>
</sst>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xmlns:c16r2="http://schemas.microsoft.com/office/drawing/2015/06/chart">
            <c:ext xmlns:c16="http://schemas.microsoft.com/office/drawing/2014/chart" uri="{C3380CC4-5D6E-409C-BE32-E72D297353CC}">
              <c16:uniqueId val="{00000000-E14C-4848-906E-901D2DD3A0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46484</c:v>
                </c:pt>
                <c:pt idx="1">
                  <c:v>41495</c:v>
                </c:pt>
                <c:pt idx="2">
                  <c:v>22678</c:v>
                </c:pt>
                <c:pt idx="3">
                  <c:v>20273</c:v>
                </c:pt>
                <c:pt idx="4">
                  <c:v>11198</c:v>
                </c:pt>
              </c:numCache>
            </c:numRef>
          </c:val>
          <c:smooth val="0"/>
          <c:extLst xmlns:c16r2="http://schemas.microsoft.com/office/drawing/2015/06/chart">
            <c:ext xmlns:c16="http://schemas.microsoft.com/office/drawing/2014/chart" uri="{C3380CC4-5D6E-409C-BE32-E72D297353CC}">
              <c16:uniqueId val="{00000001-E14C-4848-906E-901D2DD3A022}"/>
            </c:ext>
          </c:extLst>
        </c:ser>
        <c:dLbls>
          <c:showLegendKey val="0"/>
          <c:showVal val="0"/>
          <c:showCatName val="0"/>
          <c:showSerName val="0"/>
          <c:showPercent val="0"/>
          <c:showBubbleSize val="0"/>
        </c:dLbls>
        <c:marker val="1"/>
        <c:smooth val="0"/>
        <c:axId val="777758344"/>
        <c:axId val="777765008"/>
      </c:lineChart>
      <c:catAx>
        <c:axId val="777758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7765008"/>
        <c:crosses val="autoZero"/>
        <c:auto val="1"/>
        <c:lblAlgn val="ctr"/>
        <c:lblOffset val="100"/>
        <c:tickLblSkip val="1"/>
        <c:tickMarkSkip val="1"/>
        <c:noMultiLvlLbl val="0"/>
      </c:catAx>
      <c:valAx>
        <c:axId val="7777650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7758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5.67</c:v>
                </c:pt>
                <c:pt idx="1">
                  <c:v>6.32</c:v>
                </c:pt>
                <c:pt idx="2">
                  <c:v>5.68</c:v>
                </c:pt>
                <c:pt idx="3">
                  <c:v>8.17</c:v>
                </c:pt>
                <c:pt idx="4">
                  <c:v>6.31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19.510000000000002</c:v>
                </c:pt>
                <c:pt idx="1">
                  <c:v>16.14</c:v>
                </c:pt>
                <c:pt idx="2">
                  <c:v>11.42</c:v>
                </c:pt>
                <c:pt idx="3">
                  <c:v>8.42</c:v>
                </c:pt>
                <c:pt idx="4">
                  <c:v>8.3000000000000007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77753640"/>
        <c:axId val="77775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-1.86</c:v>
                </c:pt>
                <c:pt idx="1">
                  <c:v>-2.0299999999999998</c:v>
                </c:pt>
                <c:pt idx="2">
                  <c:v>-5.55</c:v>
                </c:pt>
                <c:pt idx="3">
                  <c:v>-0.22</c:v>
                </c:pt>
                <c:pt idx="4">
                  <c:v>-1.73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77753640"/>
        <c:axId val="777757168"/>
      </c:lineChart>
      <c:catAx>
        <c:axId val="77775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7757168"/>
        <c:crosses val="autoZero"/>
        <c:auto val="1"/>
        <c:lblAlgn val="ctr"/>
        <c:lblOffset val="100"/>
        <c:tickLblSkip val="1"/>
        <c:tickMarkSkip val="1"/>
        <c:noMultiLvlLbl val="0"/>
      </c:catAx>
      <c:valAx>
        <c:axId val="77775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5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0.04</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1.05</c:v>
                </c:pt>
                <c:pt idx="2">
                  <c:v>#N/A</c:v>
                </c:pt>
                <c:pt idx="3">
                  <c:v>0.47</c:v>
                </c:pt>
                <c:pt idx="4">
                  <c:v>#N/A</c:v>
                </c:pt>
                <c:pt idx="5">
                  <c:v>0.54</c:v>
                </c:pt>
                <c:pt idx="6">
                  <c:v>#N/A</c:v>
                </c:pt>
                <c:pt idx="7">
                  <c:v>0.61</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0.99</c:v>
                </c:pt>
                <c:pt idx="2">
                  <c:v>#N/A</c:v>
                </c:pt>
                <c:pt idx="3">
                  <c:v>0.91</c:v>
                </c:pt>
                <c:pt idx="4">
                  <c:v>#N/A</c:v>
                </c:pt>
                <c:pt idx="5">
                  <c:v>0.9</c:v>
                </c:pt>
                <c:pt idx="6">
                  <c:v>#N/A</c:v>
                </c:pt>
                <c:pt idx="7">
                  <c:v>1.72</c:v>
                </c:pt>
                <c:pt idx="8">
                  <c:v>#N/A</c:v>
                </c:pt>
                <c:pt idx="9">
                  <c:v>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2.23</c:v>
                </c:pt>
                <c:pt idx="2">
                  <c:v>#N/A</c:v>
                </c:pt>
                <c:pt idx="3">
                  <c:v>2.46</c:v>
                </c:pt>
                <c:pt idx="4">
                  <c:v>#N/A</c:v>
                </c:pt>
                <c:pt idx="5">
                  <c:v>3.58</c:v>
                </c:pt>
                <c:pt idx="6">
                  <c:v>#N/A</c:v>
                </c:pt>
                <c:pt idx="7">
                  <c:v>4.45</c:v>
                </c:pt>
                <c:pt idx="8">
                  <c:v>#N/A</c:v>
                </c:pt>
                <c:pt idx="9">
                  <c:v>3.77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5.65</c:v>
                </c:pt>
                <c:pt idx="2">
                  <c:v>#N/A</c:v>
                </c:pt>
                <c:pt idx="3">
                  <c:v>6.28</c:v>
                </c:pt>
                <c:pt idx="4">
                  <c:v>#N/A</c:v>
                </c:pt>
                <c:pt idx="5">
                  <c:v>5.67</c:v>
                </c:pt>
                <c:pt idx="6">
                  <c:v>#N/A</c:v>
                </c:pt>
                <c:pt idx="7">
                  <c:v>8.16</c:v>
                </c:pt>
                <c:pt idx="8">
                  <c:v>#N/A</c:v>
                </c:pt>
                <c:pt idx="9">
                  <c:v>6.29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15.01</c:v>
                </c:pt>
                <c:pt idx="2">
                  <c:v>#N/A</c:v>
                </c:pt>
                <c:pt idx="3">
                  <c:v>14.34</c:v>
                </c:pt>
                <c:pt idx="4">
                  <c:v>#N/A</c:v>
                </c:pt>
                <c:pt idx="5">
                  <c:v>15.18</c:v>
                </c:pt>
                <c:pt idx="6">
                  <c:v>#N/A</c:v>
                </c:pt>
                <c:pt idx="7">
                  <c:v>15.64</c:v>
                </c:pt>
                <c:pt idx="8">
                  <c:v>#N/A</c:v>
                </c:pt>
                <c:pt idx="9">
                  <c:v>16.399999999999999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77762264"/>
        <c:axId val="777760304"/>
      </c:barChart>
      <c:catAx>
        <c:axId val="77776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760304"/>
        <c:crosses val="autoZero"/>
        <c:auto val="1"/>
        <c:lblAlgn val="ctr"/>
        <c:lblOffset val="100"/>
        <c:tickLblSkip val="1"/>
        <c:tickMarkSkip val="1"/>
        <c:noMultiLvlLbl val="0"/>
      </c:catAx>
      <c:valAx>
        <c:axId val="77776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62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366</c:v>
                </c:pt>
                <c:pt idx="5">
                  <c:v>407</c:v>
                </c:pt>
                <c:pt idx="8">
                  <c:v>419</c:v>
                </c:pt>
                <c:pt idx="11">
                  <c:v>397</c:v>
                </c:pt>
                <c:pt idx="14">
                  <c:v>425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c:v>
                </c:pt>
                <c:pt idx="3">
                  <c:v>50</c:v>
                </c:pt>
                <c:pt idx="6">
                  <c:v>50</c:v>
                </c:pt>
                <c:pt idx="9">
                  <c:v>50</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24</c:v>
                </c:pt>
                <c:pt idx="6">
                  <c:v>37</c:v>
                </c:pt>
                <c:pt idx="9">
                  <c:v>37</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220</c:v>
                </c:pt>
                <c:pt idx="3">
                  <c:v>215</c:v>
                </c:pt>
                <c:pt idx="6">
                  <c:v>218</c:v>
                </c:pt>
                <c:pt idx="9">
                  <c:v>190</c:v>
                </c:pt>
                <c:pt idx="12">
                  <c:v>178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432</c:v>
                </c:pt>
                <c:pt idx="3">
                  <c:v>497</c:v>
                </c:pt>
                <c:pt idx="6">
                  <c:v>452</c:v>
                </c:pt>
                <c:pt idx="9">
                  <c:v>364</c:v>
                </c:pt>
                <c:pt idx="12">
                  <c:v>402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77775200"/>
        <c:axId val="77777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339</c:v>
                </c:pt>
                <c:pt idx="2">
                  <c:v>#N/A</c:v>
                </c:pt>
                <c:pt idx="3">
                  <c:v>#N/A</c:v>
                </c:pt>
                <c:pt idx="4">
                  <c:v>379</c:v>
                </c:pt>
                <c:pt idx="5">
                  <c:v>#N/A</c:v>
                </c:pt>
                <c:pt idx="6">
                  <c:v>#N/A</c:v>
                </c:pt>
                <c:pt idx="7">
                  <c:v>338</c:v>
                </c:pt>
                <c:pt idx="8">
                  <c:v>#N/A</c:v>
                </c:pt>
                <c:pt idx="9">
                  <c:v>#N/A</c:v>
                </c:pt>
                <c:pt idx="10">
                  <c:v>244</c:v>
                </c:pt>
                <c:pt idx="11">
                  <c:v>#N/A</c:v>
                </c:pt>
                <c:pt idx="12">
                  <c:v>#N/A</c:v>
                </c:pt>
                <c:pt idx="13">
                  <c:v>195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77775200"/>
        <c:axId val="777777552"/>
      </c:lineChart>
      <c:catAx>
        <c:axId val="7777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777552"/>
        <c:crosses val="autoZero"/>
        <c:auto val="1"/>
        <c:lblAlgn val="ctr"/>
        <c:lblOffset val="100"/>
        <c:tickLblSkip val="1"/>
        <c:tickMarkSkip val="1"/>
        <c:noMultiLvlLbl val="0"/>
      </c:catAx>
      <c:valAx>
        <c:axId val="77777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5161</c:v>
                </c:pt>
                <c:pt idx="5">
                  <c:v>5320</c:v>
                </c:pt>
                <c:pt idx="8">
                  <c:v>5526</c:v>
                </c:pt>
                <c:pt idx="11">
                  <c:v>5511</c:v>
                </c:pt>
                <c:pt idx="14">
                  <c:v>5445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979</c:v>
                </c:pt>
                <c:pt idx="5">
                  <c:v>945</c:v>
                </c:pt>
                <c:pt idx="8">
                  <c:v>794</c:v>
                </c:pt>
                <c:pt idx="11">
                  <c:v>804</c:v>
                </c:pt>
                <c:pt idx="14">
                  <c:v>1101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899</c:v>
                </c:pt>
                <c:pt idx="3">
                  <c:v>833</c:v>
                </c:pt>
                <c:pt idx="6">
                  <c:v>778</c:v>
                </c:pt>
                <c:pt idx="9">
                  <c:v>763</c:v>
                </c:pt>
                <c:pt idx="12">
                  <c:v>753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281</c:v>
                </c:pt>
                <c:pt idx="3">
                  <c:v>260</c:v>
                </c:pt>
                <c:pt idx="6">
                  <c:v>226</c:v>
                </c:pt>
                <c:pt idx="9">
                  <c:v>191</c:v>
                </c:pt>
                <c:pt idx="12">
                  <c:v>157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2280</c:v>
                </c:pt>
                <c:pt idx="3">
                  <c:v>2114</c:v>
                </c:pt>
                <c:pt idx="6">
                  <c:v>2021</c:v>
                </c:pt>
                <c:pt idx="9">
                  <c:v>1843</c:v>
                </c:pt>
                <c:pt idx="12">
                  <c:v>1631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149</c:v>
                </c:pt>
                <c:pt idx="3">
                  <c:v>149</c:v>
                </c:pt>
                <c:pt idx="6">
                  <c:v>50</c:v>
                </c:pt>
                <c:pt idx="9">
                  <c:v>33</c:v>
                </c:pt>
                <c:pt idx="12">
                  <c:v>303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5535</c:v>
                </c:pt>
                <c:pt idx="3">
                  <c:v>5620</c:v>
                </c:pt>
                <c:pt idx="6">
                  <c:v>5585</c:v>
                </c:pt>
                <c:pt idx="9">
                  <c:v>5610</c:v>
                </c:pt>
                <c:pt idx="12">
                  <c:v>5477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77766968"/>
        <c:axId val="77776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3003</c:v>
                </c:pt>
                <c:pt idx="2">
                  <c:v>#N/A</c:v>
                </c:pt>
                <c:pt idx="3">
                  <c:v>#N/A</c:v>
                </c:pt>
                <c:pt idx="4">
                  <c:v>2711</c:v>
                </c:pt>
                <c:pt idx="5">
                  <c:v>#N/A</c:v>
                </c:pt>
                <c:pt idx="6">
                  <c:v>#N/A</c:v>
                </c:pt>
                <c:pt idx="7">
                  <c:v>2341</c:v>
                </c:pt>
                <c:pt idx="8">
                  <c:v>#N/A</c:v>
                </c:pt>
                <c:pt idx="9">
                  <c:v>#N/A</c:v>
                </c:pt>
                <c:pt idx="10">
                  <c:v>2125</c:v>
                </c:pt>
                <c:pt idx="11">
                  <c:v>#N/A</c:v>
                </c:pt>
                <c:pt idx="12">
                  <c:v>#N/A</c:v>
                </c:pt>
                <c:pt idx="13">
                  <c:v>1775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77766968"/>
        <c:axId val="777768144"/>
      </c:lineChart>
      <c:catAx>
        <c:axId val="77776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7768144"/>
        <c:crosses val="autoZero"/>
        <c:auto val="1"/>
        <c:lblAlgn val="ctr"/>
        <c:lblOffset val="100"/>
        <c:tickLblSkip val="1"/>
        <c:tickMarkSkip val="1"/>
        <c:noMultiLvlLbl val="0"/>
      </c:catAx>
      <c:valAx>
        <c:axId val="77776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66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177-4530-A315-0F9C55FB4E74}"/>
                </c:ext>
                <c:ext xmlns:c15="http://schemas.microsoft.com/office/drawing/2012/chart" uri="{CE6537A1-D6FC-4f65-9D91-7224C49458BB}">
                  <c15:dlblFieldTable>
                    <c15:dlblFTEntry>
                      <c15:txfldGUID>{64527F14-8423-49AB-9BCC-2F4FD6C08D75}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177-4530-A315-0F9C55FB4E74}"/>
                </c:ext>
                <c:ext xmlns:c15="http://schemas.microsoft.com/office/drawing/2012/chart" uri="{CE6537A1-D6FC-4f65-9D91-7224C49458BB}">
                  <c15:dlblFieldTable>
                    <c15:dlblFTEntry>
                      <c15:txfldGUID>{EDEB2517-585D-4906-AE57-BF49B1CA726B}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177-4530-A315-0F9C55FB4E74}"/>
                </c:ext>
                <c:ext xmlns:c15="http://schemas.microsoft.com/office/drawing/2012/chart" uri="{CE6537A1-D6FC-4f65-9D91-7224C49458BB}">
                  <c15:dlblFieldTable>
                    <c15:dlblFTEntry>
                      <c15:txfldGUID>{52698140-CA1D-4C61-A360-5D6079212C91}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177-4530-A315-0F9C55FB4E74}"/>
                </c:ext>
                <c:ext xmlns:c15="http://schemas.microsoft.com/office/drawing/2012/chart" uri="{CE6537A1-D6FC-4f65-9D91-7224C49458BB}">
                  <c15:layout/>
                  <c15:dlblFieldTable>
                    <c15:dlblFTEntry>
                      <c15:txfldGUID>{15D38BA0-9074-4875-BDB6-ABA3E65283DF}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177-4530-A315-0F9C55FB4E74}"/>
                </c:ext>
                <c:ext xmlns:c15="http://schemas.microsoft.com/office/drawing/2012/chart" uri="{CE6537A1-D6FC-4f65-9D91-7224C49458BB}">
                  <c15:dlblFieldTable>
                    <c15:dlblFTEntry>
                      <c15:txfldGUID>{D6D85BF7-93C6-4207-B4C2-B91919BECFCA}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52.1</c:v>
                </c:pt>
              </c:numCache>
            </c:numRef>
          </c:xVal>
          <c:yVal>
            <c:numRef>
              <c:f>公会計指標分析・財政指標組合せ分析表!$K$51:$O$51</c:f>
              <c:numCache>
                <c:formatCode>#,##0.0;"▲ "#,##0.0</c:formatCode>
                <c:ptCount val="5"/>
                <c:pt idx="3">
                  <c:v>67.3</c:v>
                </c:pt>
              </c:numCache>
            </c:numRef>
          </c:yVal>
          <c:smooth val="0"/>
          <c:extLst xmlns:c16r2="http://schemas.microsoft.com/office/drawing/2015/06/chart">
            <c:ext xmlns:c16="http://schemas.microsoft.com/office/drawing/2014/chart" uri="{C3380CC4-5D6E-409C-BE32-E72D297353CC}">
              <c16:uniqueId val="{00000005-7177-4530-A315-0F9C55FB4E7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177-4530-A315-0F9C55FB4E74}"/>
                </c:ext>
                <c:ext xmlns:c15="http://schemas.microsoft.com/office/drawing/2012/chart" uri="{CE6537A1-D6FC-4f65-9D91-7224C49458BB}">
                  <c15:dlblFieldTable>
                    <c15:dlblFTEntry>
                      <c15:txfldGUID>{A6ECA6F1-E3B5-4ABF-A2F6-574B2445A72E}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177-4530-A315-0F9C55FB4E74}"/>
                </c:ext>
                <c:ext xmlns:c15="http://schemas.microsoft.com/office/drawing/2012/chart" uri="{CE6537A1-D6FC-4f65-9D91-7224C49458BB}">
                  <c15:dlblFieldTable>
                    <c15:dlblFTEntry>
                      <c15:txfldGUID>{F3EB8BDF-841B-473B-AF47-1309CC00CEB4}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177-4530-A315-0F9C55FB4E74}"/>
                </c:ext>
                <c:ext xmlns:c15="http://schemas.microsoft.com/office/drawing/2012/chart" uri="{CE6537A1-D6FC-4f65-9D91-7224C49458BB}">
                  <c15:dlblFieldTable>
                    <c15:dlblFTEntry>
                      <c15:txfldGUID>{CABBC0F7-F30F-4C85-858B-05EF976AD541}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177-4530-A315-0F9C55FB4E74}"/>
                </c:ext>
                <c:ext xmlns:c15="http://schemas.microsoft.com/office/drawing/2012/chart" uri="{CE6537A1-D6FC-4f65-9D91-7224C49458BB}">
                  <c15:layout/>
                  <c15:dlblFieldTable>
                    <c15:dlblFTEntry>
                      <c15:txfldGUID>{FBEF3E25-487A-4161-842C-907F8B5D4EAC}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77-4530-A315-0F9C55FB4E74}"/>
                </c:ext>
                <c:ext xmlns:c15="http://schemas.microsoft.com/office/drawing/2012/chart" uri="{CE6537A1-D6FC-4f65-9D91-7224C49458BB}">
                  <c15:dlblFieldTable>
                    <c15:dlblFTEntry>
                      <c15:txfldGUID>{A626C8D3-AF81-49EC-BFA6-B62B37AA223A}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7177-4530-A315-0F9C55FB4E74}"/>
            </c:ext>
          </c:extLst>
        </c:ser>
        <c:dLbls>
          <c:showLegendKey val="0"/>
          <c:showVal val="0"/>
          <c:showCatName val="0"/>
          <c:showSerName val="0"/>
          <c:showPercent val="0"/>
          <c:showBubbleSize val="0"/>
        </c:dLbls>
        <c:axId val="777771672"/>
        <c:axId val="777776768"/>
      </c:scatterChart>
      <c:valAx>
        <c:axId val="777771672"/>
        <c:scaling>
          <c:orientation val="minMax"/>
          <c:max val="54.300000000000004"/>
          <c:min val="51.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776768"/>
        <c:crosses val="autoZero"/>
        <c:crossBetween val="midCat"/>
      </c:valAx>
      <c:valAx>
        <c:axId val="777776768"/>
        <c:scaling>
          <c:orientation val="minMax"/>
          <c:max val="7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771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359-4A41-A2DC-BDBA649F8357}"/>
                </c:ext>
                <c:ext xmlns:c15="http://schemas.microsoft.com/office/drawing/2012/chart" uri="{CE6537A1-D6FC-4f65-9D91-7224C49458BB}">
                  <c15:dlblFieldTable>
                    <c15:dlblFTEntry>
                      <c15:txfldGUID>{B5D6E7DD-E131-40F0-B088-1CEA28927420}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359-4A41-A2DC-BDBA649F8357}"/>
                </c:ext>
                <c:ext xmlns:c15="http://schemas.microsoft.com/office/drawing/2012/chart" uri="{CE6537A1-D6FC-4f65-9D91-7224C49458BB}">
                  <c15:dlblFieldTable>
                    <c15:dlblFTEntry>
                      <c15:txfldGUID>{28014EE3-18AC-4BD8-A443-5415A71499FD}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359-4A41-A2DC-BDBA649F8357}"/>
                </c:ext>
                <c:ext xmlns:c15="http://schemas.microsoft.com/office/drawing/2012/chart" uri="{CE6537A1-D6FC-4f65-9D91-7224C49458BB}">
                  <c15:dlblFieldTable>
                    <c15:dlblFTEntry>
                      <c15:txfldGUID>{3F9FC561-01D6-4C99-8979-F43271830316}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359-4A41-A2DC-BDBA649F8357}"/>
                </c:ext>
                <c:ext xmlns:c15="http://schemas.microsoft.com/office/drawing/2012/chart" uri="{CE6537A1-D6FC-4f65-9D91-7224C49458BB}">
                  <c15:dlblFieldTable>
                    <c15:dlblFTEntry>
                      <c15:txfldGUID>{094CE474-54F4-4AE3-A93F-9E9D34EF478B}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359-4A41-A2DC-BDBA649F8357}"/>
                </c:ext>
                <c:ext xmlns:c15="http://schemas.microsoft.com/office/drawing/2012/chart" uri="{CE6537A1-D6FC-4f65-9D91-7224C49458BB}">
                  <c15:dlblFieldTable>
                    <c15:dlblFTEntry>
                      <c15:txfldGUID>{FEA47F35-8304-47C3-BBE0-516945211B7E}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11.2</c:v>
                </c:pt>
                <c:pt idx="2">
                  <c:v>11.3</c:v>
                </c:pt>
                <c:pt idx="3">
                  <c:v>10.199999999999999</c:v>
                </c:pt>
                <c:pt idx="4">
                  <c:v>8.1999999999999993</c:v>
                </c:pt>
              </c:numCache>
            </c:numRef>
          </c:xVal>
          <c:yVal>
            <c:numRef>
              <c:f>公会計指標分析・財政指標組合せ分析表!$K$73:$O$73</c:f>
              <c:numCache>
                <c:formatCode>#,##0.0;"▲ "#,##0.0</c:formatCode>
                <c:ptCount val="5"/>
                <c:pt idx="0">
                  <c:v>98</c:v>
                </c:pt>
                <c:pt idx="1">
                  <c:v>86.9</c:v>
                </c:pt>
                <c:pt idx="2">
                  <c:v>76.099999999999994</c:v>
                </c:pt>
                <c:pt idx="3">
                  <c:v>67.3</c:v>
                </c:pt>
                <c:pt idx="4">
                  <c:v>55.7</c:v>
                </c:pt>
              </c:numCache>
            </c:numRef>
          </c:yVal>
          <c:smooth val="0"/>
          <c:extLst xmlns:c16r2="http://schemas.microsoft.com/office/drawing/2015/06/chart">
            <c:ext xmlns:c16="http://schemas.microsoft.com/office/drawing/2014/chart" uri="{C3380CC4-5D6E-409C-BE32-E72D297353CC}">
              <c16:uniqueId val="{00000005-5359-4A41-A2DC-BDBA649F835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359-4A41-A2DC-BDBA649F8357}"/>
                </c:ext>
                <c:ext xmlns:c15="http://schemas.microsoft.com/office/drawing/2012/chart" uri="{CE6537A1-D6FC-4f65-9D91-7224C49458BB}">
                  <c15:dlblFieldTable>
                    <c15:dlblFTEntry>
                      <c15:txfldGUID>{A41D8F41-B97C-43DE-838B-36F9F393DCA1}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359-4A41-A2DC-BDBA649F8357}"/>
                </c:ext>
                <c:ext xmlns:c15="http://schemas.microsoft.com/office/drawing/2012/chart" uri="{CE6537A1-D6FC-4f65-9D91-7224C49458BB}">
                  <c15:dlblFieldTable>
                    <c15:dlblFTEntry>
                      <c15:txfldGUID>{08C472AB-AFD0-49AB-A76E-A80ACFCA2077}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359-4A41-A2DC-BDBA649F8357}"/>
                </c:ext>
                <c:ext xmlns:c15="http://schemas.microsoft.com/office/drawing/2012/chart" uri="{CE6537A1-D6FC-4f65-9D91-7224C49458BB}">
                  <c15:dlblFieldTable>
                    <c15:dlblFTEntry>
                      <c15:txfldGUID>{41D9631B-4A0C-4584-BB19-73A5E30BF288}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359-4A41-A2DC-BDBA649F8357}"/>
                </c:ext>
                <c:ext xmlns:c15="http://schemas.microsoft.com/office/drawing/2012/chart" uri="{CE6537A1-D6FC-4f65-9D91-7224C49458BB}">
                  <c15:dlblFieldTable>
                    <c15:dlblFTEntry>
                      <c15:txfldGUID>{F4A224EF-ED7B-419E-81B0-E40F50334727}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59-4A41-A2DC-BDBA649F8357}"/>
                </c:ext>
                <c:ext xmlns:c15="http://schemas.microsoft.com/office/drawing/2012/chart" uri="{CE6537A1-D6FC-4f65-9D91-7224C49458BB}">
                  <c15:dlblFieldTable>
                    <c15:dlblFTEntry>
                      <c15:txfldGUID>{11630757-5CE7-48FA-B1EA-BB05909E16D6}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5359-4A41-A2DC-BDBA649F8357}"/>
            </c:ext>
          </c:extLst>
        </c:ser>
        <c:dLbls>
          <c:showLegendKey val="0"/>
          <c:showVal val="0"/>
          <c:showCatName val="0"/>
          <c:showSerName val="0"/>
          <c:showPercent val="0"/>
          <c:showBubbleSize val="0"/>
        </c:dLbls>
        <c:axId val="777775984"/>
        <c:axId val="777772456"/>
      </c:scatterChart>
      <c:valAx>
        <c:axId val="777775984"/>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772456"/>
        <c:crosses val="autoZero"/>
        <c:crossBetween val="midCat"/>
      </c:valAx>
      <c:valAx>
        <c:axId val="777772456"/>
        <c:scaling>
          <c:orientation val="minMax"/>
          <c:max val="10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775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松ノ木河原公園用地の取得完了により、公債費に準ずる債務負担行為に係る支出額が減じたことにより比率は下がっている。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a:solidFill>
                <a:schemeClr val="dk1"/>
              </a:solidFill>
              <a:effectLst/>
              <a:latin typeface="+mn-lt"/>
              <a:ea typeface="+mn-ea"/>
              <a:cs typeface="+mn-cs"/>
            </a:rPr>
            <a:t>今後大型事業の償還が本格化することや、新庁舎の建設が控えていることから臨時財政対策債以外の地方債の発行を抑制する必要がある。　</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土地開発公社の用地先行取得に伴い、債務負担行為に基づく支出予定額は増となっている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一方で、</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年度は臨時財政対策債以外の起債をしなかったことによる地方債の現在高の減及び下水道事業特別会計における繰入割合及び元金残高の減による公営企業債等の繰入見込額が減となっている。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また、分子から控除できる充当可能基金額が公共施設整備基金積立により増となったことにより、総じて減となっていることから比率が下がっている。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類似団体平均よりも若干率は低いものの、ほぼ同様の状況となっている。当町では平成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年度に公共施設等総合管理計画を定めて、今後個別施設計画を策定し、計画的に老朽化対策を進める。</a:t>
          </a:r>
          <a:endParaRPr lang="ja-JP" altLang="ja-JP">
            <a:effectLst/>
          </a:endParaRPr>
        </a:p>
        <a:p>
          <a:r>
            <a:rPr kumimoji="1" lang="ja-JP" altLang="ja-JP" sz="1100" baseline="0">
              <a:solidFill>
                <a:schemeClr val="dk1"/>
              </a:solidFill>
              <a:effectLst/>
              <a:latin typeface="+mn-lt"/>
              <a:ea typeface="+mn-ea"/>
              <a:cs typeface="+mn-cs"/>
            </a:rPr>
            <a:t>　その中で、現在は長年の懸案事項であった庁舎の老朽化問題の解消に向け、新庁舎の建設を進めている。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146594</xdr:rowOff>
    </xdr:from>
    <xdr:to>
      <xdr:col>3</xdr:col>
      <xdr:colOff>511175</xdr:colOff>
      <xdr:row>31</xdr:row>
      <xdr:rowOff>76744</xdr:rowOff>
    </xdr:to>
    <xdr:sp macro="" textlink="">
      <xdr:nvSpPr>
        <xdr:cNvPr id="79" name="円/楕円 78"/>
        <xdr:cNvSpPr/>
      </xdr:nvSpPr>
      <xdr:spPr>
        <a:xfrm>
          <a:off x="4000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31585</xdr:rowOff>
    </xdr:from>
    <xdr:ext cx="405111" cy="259045"/>
    <xdr:sp macro="" textlink="">
      <xdr:nvSpPr>
        <xdr:cNvPr id="80" name="n_1aveValue有形固定資産減価償却率"/>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67871</xdr:rowOff>
    </xdr:from>
    <xdr:ext cx="405111" cy="259045"/>
    <xdr:sp macro="" textlink="">
      <xdr:nvSpPr>
        <xdr:cNvPr id="81" name="n_1mainValue有形固定資産減価償却率"/>
        <xdr:cNvSpPr txBox="1"/>
      </xdr:nvSpPr>
      <xdr:spPr>
        <a:xfrm>
          <a:off x="3836043"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66548</xdr:rowOff>
    </xdr:from>
    <xdr:to>
      <xdr:col>5</xdr:col>
      <xdr:colOff>409575</xdr:colOff>
      <xdr:row>38</xdr:row>
      <xdr:rowOff>168148</xdr:rowOff>
    </xdr:to>
    <xdr:sp macro="" textlink="">
      <xdr:nvSpPr>
        <xdr:cNvPr id="68" name="円/楕円 67"/>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159275</xdr:rowOff>
    </xdr:from>
    <xdr:ext cx="405111" cy="259045"/>
    <xdr:sp macro="" textlink="">
      <xdr:nvSpPr>
        <xdr:cNvPr id="70" name="n_1mainValue【道路】&#10;有形固定資産減価償却率"/>
        <xdr:cNvSpPr txBox="1"/>
      </xdr:nvSpPr>
      <xdr:spPr>
        <a:xfrm>
          <a:off x="3582043"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36996</xdr:rowOff>
    </xdr:from>
    <xdr:to>
      <xdr:col>14</xdr:col>
      <xdr:colOff>79375</xdr:colOff>
      <xdr:row>42</xdr:row>
      <xdr:rowOff>138596</xdr:rowOff>
    </xdr:to>
    <xdr:sp macro="" textlink="">
      <xdr:nvSpPr>
        <xdr:cNvPr id="109" name="円/楕円 108"/>
        <xdr:cNvSpPr/>
      </xdr:nvSpPr>
      <xdr:spPr>
        <a:xfrm>
          <a:off x="9588500" y="7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129723</xdr:rowOff>
    </xdr:from>
    <xdr:ext cx="469744" cy="259045"/>
    <xdr:sp macro="" textlink="">
      <xdr:nvSpPr>
        <xdr:cNvPr id="111" name="n_1mainValue【道路】&#10;一人当たり延長"/>
        <xdr:cNvSpPr txBox="1"/>
      </xdr:nvSpPr>
      <xdr:spPr>
        <a:xfrm>
          <a:off x="9391727" y="73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141224</xdr:rowOff>
    </xdr:from>
    <xdr:to>
      <xdr:col>5</xdr:col>
      <xdr:colOff>409575</xdr:colOff>
      <xdr:row>61</xdr:row>
      <xdr:rowOff>71374</xdr:rowOff>
    </xdr:to>
    <xdr:sp macro="" textlink="">
      <xdr:nvSpPr>
        <xdr:cNvPr id="147" name="円/楕円 146"/>
        <xdr:cNvSpPr/>
      </xdr:nvSpPr>
      <xdr:spPr>
        <a:xfrm>
          <a:off x="3746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87901</xdr:rowOff>
    </xdr:from>
    <xdr:ext cx="405111" cy="259045"/>
    <xdr:sp macro="" textlink="">
      <xdr:nvSpPr>
        <xdr:cNvPr id="149" name="n_1mainValue【橋りょう・トンネル】&#10;有形固定資産減価償却率"/>
        <xdr:cNvSpPr txBox="1"/>
      </xdr:nvSpPr>
      <xdr:spPr>
        <a:xfrm>
          <a:off x="3582043"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165776</xdr:rowOff>
    </xdr:from>
    <xdr:to>
      <xdr:col>14</xdr:col>
      <xdr:colOff>79375</xdr:colOff>
      <xdr:row>63</xdr:row>
      <xdr:rowOff>95926</xdr:rowOff>
    </xdr:to>
    <xdr:sp macro="" textlink="">
      <xdr:nvSpPr>
        <xdr:cNvPr id="186" name="円/楕円 185"/>
        <xdr:cNvSpPr/>
      </xdr:nvSpPr>
      <xdr:spPr>
        <a:xfrm>
          <a:off x="9588500" y="107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87053</xdr:rowOff>
    </xdr:from>
    <xdr:ext cx="599010" cy="259045"/>
    <xdr:sp macro="" textlink="">
      <xdr:nvSpPr>
        <xdr:cNvPr id="188" name="n_1mainValue【橋りょう・トンネル】&#10;一人当たり有形固定資産（償却資産）額"/>
        <xdr:cNvSpPr txBox="1"/>
      </xdr:nvSpPr>
      <xdr:spPr>
        <a:xfrm>
          <a:off x="9327094" y="1088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54248</xdr:rowOff>
    </xdr:from>
    <xdr:to>
      <xdr:col>5</xdr:col>
      <xdr:colOff>409575</xdr:colOff>
      <xdr:row>79</xdr:row>
      <xdr:rowOff>155848</xdr:rowOff>
    </xdr:to>
    <xdr:sp macro="" textlink="">
      <xdr:nvSpPr>
        <xdr:cNvPr id="227" name="円/楕円 226"/>
        <xdr:cNvSpPr/>
      </xdr:nvSpPr>
      <xdr:spPr>
        <a:xfrm>
          <a:off x="3746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99621</xdr:rowOff>
    </xdr:from>
    <xdr:ext cx="405111" cy="259045"/>
    <xdr:sp macro="" textlink="">
      <xdr:nvSpPr>
        <xdr:cNvPr id="228"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925</xdr:rowOff>
    </xdr:from>
    <xdr:ext cx="405111" cy="259045"/>
    <xdr:sp macro="" textlink="">
      <xdr:nvSpPr>
        <xdr:cNvPr id="229" name="n_1mainValue【公営住宅】&#10;有形固定資産減価償却率"/>
        <xdr:cNvSpPr txBox="1"/>
      </xdr:nvSpPr>
      <xdr:spPr>
        <a:xfrm>
          <a:off x="3582043"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66853</xdr:rowOff>
    </xdr:from>
    <xdr:to>
      <xdr:col>14</xdr:col>
      <xdr:colOff>79375</xdr:colOff>
      <xdr:row>85</xdr:row>
      <xdr:rowOff>168453</xdr:rowOff>
    </xdr:to>
    <xdr:sp macro="" textlink="">
      <xdr:nvSpPr>
        <xdr:cNvPr id="264" name="円/楕円 263"/>
        <xdr:cNvSpPr/>
      </xdr:nvSpPr>
      <xdr:spPr>
        <a:xfrm>
          <a:off x="9588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159580</xdr:rowOff>
    </xdr:from>
    <xdr:ext cx="469744" cy="259045"/>
    <xdr:sp macro="" textlink="">
      <xdr:nvSpPr>
        <xdr:cNvPr id="266" name="n_1mainValue【公営住宅】&#10;一人当たり面積"/>
        <xdr:cNvSpPr txBox="1"/>
      </xdr:nvSpPr>
      <xdr:spPr>
        <a:xfrm>
          <a:off x="93917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33564</xdr:rowOff>
    </xdr:from>
    <xdr:to>
      <xdr:col>22</xdr:col>
      <xdr:colOff>415925</xdr:colOff>
      <xdr:row>34</xdr:row>
      <xdr:rowOff>135164</xdr:rowOff>
    </xdr:to>
    <xdr:sp macro="" textlink="">
      <xdr:nvSpPr>
        <xdr:cNvPr id="321" name="円/楕円 320"/>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22"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151691</xdr:rowOff>
    </xdr:from>
    <xdr:ext cx="405111" cy="259045"/>
    <xdr:sp macro="" textlink="">
      <xdr:nvSpPr>
        <xdr:cNvPr id="323" name="n_1mainValue【認定こども園・幼稚園・保育所】&#10;有形固定資産減価償却率"/>
        <xdr:cNvSpPr txBox="1"/>
      </xdr:nvSpPr>
      <xdr:spPr>
        <a:xfrm>
          <a:off x="15266043"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36830</xdr:rowOff>
    </xdr:from>
    <xdr:to>
      <xdr:col>31</xdr:col>
      <xdr:colOff>85725</xdr:colOff>
      <xdr:row>40</xdr:row>
      <xdr:rowOff>138430</xdr:rowOff>
    </xdr:to>
    <xdr:sp macro="" textlink="">
      <xdr:nvSpPr>
        <xdr:cNvPr id="360" name="円/楕円 359"/>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61"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129557</xdr:rowOff>
    </xdr:from>
    <xdr:ext cx="469744" cy="259045"/>
    <xdr:sp macro="" textlink="">
      <xdr:nvSpPr>
        <xdr:cNvPr id="362" name="n_1mainValue【認定こども園・幼稚園・保育所】&#10;一人当たり面積"/>
        <xdr:cNvSpPr txBox="1"/>
      </xdr:nvSpPr>
      <xdr:spPr>
        <a:xfrm>
          <a:off x="21075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2" name="フローチャート : 判断 391"/>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26924</xdr:rowOff>
    </xdr:from>
    <xdr:to>
      <xdr:col>22</xdr:col>
      <xdr:colOff>415925</xdr:colOff>
      <xdr:row>59</xdr:row>
      <xdr:rowOff>128524</xdr:rowOff>
    </xdr:to>
    <xdr:sp macro="" textlink="">
      <xdr:nvSpPr>
        <xdr:cNvPr id="398" name="円/楕円 397"/>
        <xdr:cNvSpPr/>
      </xdr:nvSpPr>
      <xdr:spPr>
        <a:xfrm>
          <a:off x="15430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7891</xdr:rowOff>
    </xdr:from>
    <xdr:ext cx="405111" cy="259045"/>
    <xdr:sp macro="" textlink="">
      <xdr:nvSpPr>
        <xdr:cNvPr id="399"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119651</xdr:rowOff>
    </xdr:from>
    <xdr:ext cx="405111" cy="259045"/>
    <xdr:sp macro="" textlink="">
      <xdr:nvSpPr>
        <xdr:cNvPr id="400" name="n_1mainValue【学校施設】&#10;有形固定資産減価償却率"/>
        <xdr:cNvSpPr txBox="1"/>
      </xdr:nvSpPr>
      <xdr:spPr>
        <a:xfrm>
          <a:off x="15266043"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4" name="フローチャート : 判断 433"/>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83638</xdr:rowOff>
    </xdr:from>
    <xdr:to>
      <xdr:col>31</xdr:col>
      <xdr:colOff>85725</xdr:colOff>
      <xdr:row>64</xdr:row>
      <xdr:rowOff>13788</xdr:rowOff>
    </xdr:to>
    <xdr:sp macro="" textlink="">
      <xdr:nvSpPr>
        <xdr:cNvPr id="440" name="円/楕円 439"/>
        <xdr:cNvSpPr/>
      </xdr:nvSpPr>
      <xdr:spPr>
        <a:xfrm>
          <a:off x="21272500" y="108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441"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4915</xdr:rowOff>
    </xdr:from>
    <xdr:ext cx="469744" cy="259045"/>
    <xdr:sp macro="" textlink="">
      <xdr:nvSpPr>
        <xdr:cNvPr id="442" name="n_1mainValue【学校施設】&#10;一人当たり面積"/>
        <xdr:cNvSpPr txBox="1"/>
      </xdr:nvSpPr>
      <xdr:spPr>
        <a:xfrm>
          <a:off x="21075727" y="1097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7" name="正方形/長方形 4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8" name="正方形/長方形 4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9" name="正方形/長方形 4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0" name="正方形/長方形 4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1" name="正方形/長方形 4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2" name="正方形/長方形 4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3" name="正方形/長方形 4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4" name="正方形/長方形 47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類型団体と比較して、特に有形固定資産減価償却率が高くなっている施設は幼稚園である。橋りょう、学校、公営住宅はほぼ類似団体と同様の状況となっている。幼稚園については、平成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か年で</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歳児教育への対応及び老朽化対応等の大規模改修工事を実施している。また、公営住宅については現在</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団地</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棟の住宅を管理しているが、内</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団地</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棟については老朽化等の問題もあることから統廃合を進めている。道路・橋りょう・学校については、今後策定する個別施設計画に基づき順次計画的に更新する。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65" name="テキスト ボックス 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66" name="直線コネクタ 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67" name="テキスト ボックス 6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68" name="直線コネクタ 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69" name="テキスト ボックス 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70" name="直線コネクタ 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71" name="テキスト ボックス 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72" name="直線コネクタ 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73" name="テキスト ボックス 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74" name="直線コネクタ 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75" name="テキスト ボックス 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76" name="直線コネクタ 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77" name="テキスト ボックス 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78" name="直線コネクタ 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79" name="テキスト ボックス 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81" name="直線コネクタ 80"/>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82"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83" name="直線コネクタ 82"/>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84"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85" name="直線コネクタ 84"/>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86"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87" name="フローチャート : 判断 86"/>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88" name="フローチャート : 判断 87"/>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89"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90" name="テキスト ボックス 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91" name="テキスト ボックス 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92" name="テキスト ボックス 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93" name="テキスト ボックス 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94" name="テキスト ボックス 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147320</xdr:rowOff>
    </xdr:from>
    <xdr:to>
      <xdr:col>14</xdr:col>
      <xdr:colOff>79375</xdr:colOff>
      <xdr:row>63</xdr:row>
      <xdr:rowOff>77470</xdr:rowOff>
    </xdr:to>
    <xdr:sp macro="" textlink="">
      <xdr:nvSpPr>
        <xdr:cNvPr id="95" name="円/楕円 94"/>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68597</xdr:rowOff>
    </xdr:from>
    <xdr:ext cx="469744" cy="259045"/>
    <xdr:sp macro="" textlink="">
      <xdr:nvSpPr>
        <xdr:cNvPr id="96" name="n_1main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97" name="正方形/長方形 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98" name="正方形/長方形 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99" name="正方形/長方形 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00" name="正方形/長方形 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01" name="正方形/長方形 1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02" name="正方形/長方形 1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03" name="正方形/長方形 1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04" name="正方形/長方形 1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13" name="正方形/長方形 1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14" name="正方形/長方形 1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15" name="正方形/長方形 1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16" name="正方形/長方形 1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17" name="正方形/長方形 1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18" name="正方形/長方形 1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19" name="正方形/長方形 1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20" name="正方形/長方形 1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21" name="正方形/長方形 1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2" name="正方形/長方形 1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3" name="正方形/長方形 1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4" name="正方形/長方形 1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5" name="正方形/長方形 1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6" name="正方形/長方形 1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7" name="正方形/長方形 1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28" name="正方形/長方形 1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29" name="正方形/長方形 1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30" name="正方形/長方形 1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31" name="正方形/長方形 1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32" name="正方形/長方形 1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33" name="正方形/長方形 1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34" name="正方形/長方形 1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35" name="正方形/長方形 1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36" name="正方形/長方形 1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37" name="正方形/長方形 1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8" name="正方形/長方形 1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9" name="正方形/長方形 1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0" name="正方形/長方形 1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1" name="正方形/長方形 1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2" name="正方形/長方形 1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3" name="正方形/長方形 1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4" name="正方形/長方形 1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45" name="正方形/長方形 1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46" name="正方形/長方形 1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47" name="正方形/長方形 1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48" name="正方形/長方形 1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49" name="正方形/長方形 1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50" name="正方形/長方形 1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51" name="正方形/長方形 1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52" name="正方形/長方形 1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53" name="テキスト ボックス 1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54" name="直線コネクタ 1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55" name="テキスト ボックス 1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56" name="直線コネクタ 1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57" name="テキスト ボックス 1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58" name="直線コネクタ 1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59" name="テキスト ボックス 1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60" name="直線コネクタ 1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61" name="テキスト ボックス 1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62" name="直線コネクタ 1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63" name="テキスト ボックス 1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64" name="直線コネクタ 1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65" name="テキスト ボックス 1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66" name="直線コネクタ 1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67" name="テキスト ボックス 1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169" name="直線コネクタ 168"/>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170"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171" name="直線コネクタ 170"/>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172"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173" name="直線コネクタ 172"/>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174"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175" name="フローチャート : 判断 174"/>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176" name="フローチャート : 判断 175"/>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177"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178" name="テキスト ボックス 1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179" name="テキスト ボックス 1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180" name="テキスト ボックス 1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181" name="テキスト ボックス 1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182" name="テキスト ボックス 1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154940</xdr:rowOff>
    </xdr:from>
    <xdr:to>
      <xdr:col>22</xdr:col>
      <xdr:colOff>415925</xdr:colOff>
      <xdr:row>56</xdr:row>
      <xdr:rowOff>85090</xdr:rowOff>
    </xdr:to>
    <xdr:sp macro="" textlink="">
      <xdr:nvSpPr>
        <xdr:cNvPr id="183" name="円/楕円 182"/>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101617</xdr:rowOff>
    </xdr:from>
    <xdr:ext cx="405111" cy="259045"/>
    <xdr:sp macro="" textlink="">
      <xdr:nvSpPr>
        <xdr:cNvPr id="184" name="n_1mainValue【保健センター・保健所】&#10;有形固定資産減価償却率"/>
        <xdr:cNvSpPr txBox="1"/>
      </xdr:nvSpPr>
      <xdr:spPr>
        <a:xfrm>
          <a:off x="15266043"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185" name="正方形/長方形 1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6" name="正方形/長方形 1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7" name="正方形/長方形 1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8" name="正方形/長方形 1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9" name="正方形/長方形 1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90" name="正方形/長方形 1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1" name="正方形/長方形 1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2" name="正方形/長方形 1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193" name="テキスト ボックス 1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194" name="直線コネクタ 1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195" name="直線コネクタ 1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196" name="テキスト ボックス 1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197" name="直線コネクタ 1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198" name="テキスト ボックス 1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199" name="直線コネクタ 1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00" name="テキスト ボックス 1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01" name="直線コネクタ 2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02" name="テキスト ボックス 2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03" name="直線コネクタ 2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04" name="テキスト ボックス 2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05" name="直線コネクタ 2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06" name="テキスト ボックス 2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07" name="直線コネクタ 2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08" name="テキスト ボックス 2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210" name="直線コネクタ 209"/>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211"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212" name="直線コネクタ 211"/>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213"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214" name="直線コネクタ 213"/>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215"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216" name="フローチャート : 判断 215"/>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217" name="フローチャート : 判断 216"/>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218"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19" name="テキスト ボックス 2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20" name="テキスト ボックス 2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21" name="テキスト ボックス 2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22" name="テキスト ボックス 2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23" name="テキスト ボックス 2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224" name="円/楕円 223"/>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30497</xdr:rowOff>
    </xdr:from>
    <xdr:ext cx="469744" cy="259045"/>
    <xdr:sp macro="" textlink="">
      <xdr:nvSpPr>
        <xdr:cNvPr id="225"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26" name="正方形/長方形 2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27" name="正方形/長方形 2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28" name="正方形/長方形 2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29" name="正方形/長方形 2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30" name="正方形/長方形 2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31" name="正方形/長方形 2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32" name="正方形/長方形 2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33" name="正方形/長方形 2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34" name="テキスト ボックス 2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35" name="直線コネクタ 2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36" name="直線コネクタ 2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37" name="テキスト ボックス 23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38" name="直線コネクタ 2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39" name="テキスト ボックス 2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40" name="直線コネクタ 2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41" name="テキスト ボックス 2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42" name="直線コネクタ 2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43" name="テキスト ボックス 2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44" name="直線コネクタ 2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45" name="テキスト ボックス 2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46" name="直線コネクタ 2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47" name="テキスト ボックス 2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249" name="直線コネクタ 248"/>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250"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251" name="直線コネクタ 250"/>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252"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253" name="直線コネクタ 252"/>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254"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255" name="フローチャート : 判断 254"/>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256" name="フローチャート : 判断 255"/>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257"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58" name="テキスト ボックス 2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59" name="テキスト ボックス 2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60" name="テキスト ボックス 2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61" name="テキスト ボックス 2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62" name="テキスト ボックス 2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92075</xdr:rowOff>
    </xdr:from>
    <xdr:to>
      <xdr:col>22</xdr:col>
      <xdr:colOff>415925</xdr:colOff>
      <xdr:row>82</xdr:row>
      <xdr:rowOff>22225</xdr:rowOff>
    </xdr:to>
    <xdr:sp macro="" textlink="">
      <xdr:nvSpPr>
        <xdr:cNvPr id="263" name="円/楕円 262"/>
        <xdr:cNvSpPr/>
      </xdr:nvSpPr>
      <xdr:spPr>
        <a:xfrm>
          <a:off x="15430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13352</xdr:rowOff>
    </xdr:from>
    <xdr:ext cx="405111" cy="259045"/>
    <xdr:sp macro="" textlink="">
      <xdr:nvSpPr>
        <xdr:cNvPr id="264" name="n_1mainValue【消防施設】&#10;有形固定資産減価償却率"/>
        <xdr:cNvSpPr txBox="1"/>
      </xdr:nvSpPr>
      <xdr:spPr>
        <a:xfrm>
          <a:off x="15266043"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65" name="正方形/長方形 2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6" name="正方形/長方形 2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7" name="正方形/長方形 2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8" name="正方形/長方形 2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9" name="正方形/長方形 2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70" name="正方形/長方形 2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1" name="正方形/長方形 2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2" name="正方形/長方形 2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73" name="テキスト ボックス 2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74" name="直線コネクタ 2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75" name="テキスト ボックス 27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276" name="直線コネクタ 2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77" name="テキスト ボックス 2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78" name="直線コネクタ 2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79" name="テキスト ボックス 2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80" name="直線コネクタ 2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81" name="テキスト ボックス 2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82" name="直線コネクタ 2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83" name="テキスト ボックス 2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84" name="直線コネクタ 2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285" name="テキスト ボックス 2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286" name="直線コネクタ 2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287" name="テキスト ボックス 2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88" name="直線コネクタ 2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89" name="テキスト ボックス 2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291" name="直線コネクタ 290"/>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29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293" name="直線コネクタ 29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294"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295" name="直線コネクタ 294"/>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296"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297" name="フローチャート : 判断 296"/>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298" name="フローチャート : 判断 297"/>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299"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00" name="テキスト ボックス 2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01" name="テキスト ボックス 3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02" name="テキスト ボックス 3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03" name="テキスト ボックス 3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04" name="テキスト ボックス 3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161471</xdr:rowOff>
    </xdr:from>
    <xdr:to>
      <xdr:col>31</xdr:col>
      <xdr:colOff>85725</xdr:colOff>
      <xdr:row>87</xdr:row>
      <xdr:rowOff>91621</xdr:rowOff>
    </xdr:to>
    <xdr:sp macro="" textlink="">
      <xdr:nvSpPr>
        <xdr:cNvPr id="305" name="円/楕円 304"/>
        <xdr:cNvSpPr/>
      </xdr:nvSpPr>
      <xdr:spPr>
        <a:xfrm>
          <a:off x="21272500" y="149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82748</xdr:rowOff>
    </xdr:from>
    <xdr:ext cx="469744" cy="259045"/>
    <xdr:sp macro="" textlink="">
      <xdr:nvSpPr>
        <xdr:cNvPr id="306" name="n_1mainValue【消防施設】&#10;一人当たり面積"/>
        <xdr:cNvSpPr txBox="1"/>
      </xdr:nvSpPr>
      <xdr:spPr>
        <a:xfrm>
          <a:off x="21075727" y="149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07" name="正方形/長方形 3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08" name="正方形/長方形 3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09" name="正方形/長方形 3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10" name="正方形/長方形 3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11" name="正方形/長方形 3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12" name="正方形/長方形 3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13" name="正方形/長方形 3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14" name="正方形/長方形 3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15" name="テキスト ボックス 3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16" name="直線コネクタ 3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17" name="直線コネクタ 3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18" name="テキスト ボックス 3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19" name="直線コネクタ 3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20" name="テキスト ボックス 3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21" name="直線コネクタ 3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22" name="テキスト ボックス 3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23" name="直線コネクタ 3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24" name="テキスト ボックス 3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25" name="直線コネクタ 3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26" name="テキスト ボックス 3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27" name="直線コネクタ 3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28" name="テキスト ボックス 3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29" name="直線コネクタ 3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30" name="テキスト ボックス 3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32" name="直線コネクタ 331"/>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33"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34" name="直線コネクタ 333"/>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35"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36" name="直線コネクタ 33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37"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38" name="フローチャート : 判断 337"/>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39" name="フローチャート : 判断 33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340"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41" name="テキスト ボックス 3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42" name="テキスト ボックス 3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43" name="テキスト ボックス 3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44" name="テキスト ボックス 3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45" name="テキスト ボックス 3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13970</xdr:rowOff>
    </xdr:from>
    <xdr:to>
      <xdr:col>22</xdr:col>
      <xdr:colOff>415925</xdr:colOff>
      <xdr:row>101</xdr:row>
      <xdr:rowOff>115570</xdr:rowOff>
    </xdr:to>
    <xdr:sp macro="" textlink="">
      <xdr:nvSpPr>
        <xdr:cNvPr id="346" name="円/楕円 345"/>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132097</xdr:rowOff>
    </xdr:from>
    <xdr:ext cx="405111" cy="259045"/>
    <xdr:sp macro="" textlink="">
      <xdr:nvSpPr>
        <xdr:cNvPr id="347" name="n_1mainValue【庁舎】&#10;有形固定資産減価償却率"/>
        <xdr:cNvSpPr txBox="1"/>
      </xdr:nvSpPr>
      <xdr:spPr>
        <a:xfrm>
          <a:off x="15266043"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48" name="正方形/長方形 3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49" name="正方形/長方形 3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50" name="正方形/長方形 3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51" name="正方形/長方形 3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52" name="正方形/長方形 3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53" name="正方形/長方形 3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54" name="正方形/長方形 3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55" name="正方形/長方形 3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56" name="テキスト ボックス 3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57" name="直線コネクタ 3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58" name="テキスト ボックス 35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59" name="直線コネクタ 3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60" name="テキスト ボックス 3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61" name="直線コネクタ 3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62" name="テキスト ボックス 3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63" name="直線コネクタ 3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64" name="テキスト ボックス 3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65" name="直線コネクタ 3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66" name="テキスト ボックス 3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67" name="直線コネクタ 3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68" name="テキスト ボックス 3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69" name="直線コネクタ 3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70" name="テキスト ボックス 3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1" name="直線コネクタ 3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2" name="テキスト ボックス 3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374" name="直線コネクタ 373"/>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375"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376" name="直線コネクタ 375"/>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377"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378" name="直線コネクタ 37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379"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380" name="フローチャート : 判断 379"/>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381" name="フローチャート : 判断 38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382"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83" name="テキスト ボックス 3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4" name="テキスト ボックス 3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5" name="テキスト ボックス 3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86" name="テキスト ボックス 3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87" name="テキスト ボックス 3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64588</xdr:rowOff>
    </xdr:from>
    <xdr:to>
      <xdr:col>31</xdr:col>
      <xdr:colOff>85725</xdr:colOff>
      <xdr:row>108</xdr:row>
      <xdr:rowOff>166188</xdr:rowOff>
    </xdr:to>
    <xdr:sp macro="" textlink="">
      <xdr:nvSpPr>
        <xdr:cNvPr id="388" name="円/楕円 387"/>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157315</xdr:rowOff>
    </xdr:from>
    <xdr:ext cx="469744" cy="259045"/>
    <xdr:sp macro="" textlink="">
      <xdr:nvSpPr>
        <xdr:cNvPr id="389" name="n_1mainValue【庁舎】&#10;一人当たり面積"/>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90" name="正方形/長方形 3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1" name="正方形/長方形 3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92" name="テキスト ボックス 3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型団体と比較して、特に有形固定資産減価償却率が高くなっている施設は庁舎及び保健センターである。消防施設はほぼ類似団体と同様の状況となっている。庁舎については、現在新庁舎の建設に向けて準備を進め、平成</a:t>
          </a:r>
          <a:r>
            <a:rPr kumimoji="1" lang="en-US" altLang="ja-JP" sz="1100" baseline="0">
              <a:solidFill>
                <a:schemeClr val="dk1"/>
              </a:solidFill>
              <a:effectLst/>
              <a:latin typeface="+mn-lt"/>
              <a:ea typeface="+mn-ea"/>
              <a:cs typeface="+mn-cs"/>
            </a:rPr>
            <a:t>31</a:t>
          </a:r>
          <a:r>
            <a:rPr kumimoji="1" lang="ja-JP" altLang="ja-JP" sz="1100" baseline="0">
              <a:solidFill>
                <a:schemeClr val="dk1"/>
              </a:solidFill>
              <a:effectLst/>
              <a:latin typeface="+mn-lt"/>
              <a:ea typeface="+mn-ea"/>
              <a:cs typeface="+mn-cs"/>
            </a:rPr>
            <a:t>年度中の完成を目指している。保健センターも老朽化が進んでいるが、新庁舎の建設後の活用方法について検討しており、活用方法が決まり次第必要な改修等を実施する。消防施設については、今後策定する個別施設計画に基づき順次計画的に更新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に開成町南部地区土地区画整理事業により、新たな居住環境が整ったことにより、更なる人口の増加が続いている。この人口増に伴う町民税（個人）の増収及び景気のゆるやかな回復により、町民税（法人）も増収となり、基準財政収入額が増となっている。しかし、人口増は財政需要も増となる要素でもあることから、ここ数年の指数は</a:t>
          </a:r>
          <a:r>
            <a:rPr kumimoji="1" lang="en-US" altLang="ja-JP" sz="1100">
              <a:latin typeface="ＭＳ Ｐゴシック"/>
            </a:rPr>
            <a:t>0.88</a:t>
          </a:r>
          <a:r>
            <a:rPr kumimoji="1" lang="ja-JP" altLang="en-US" sz="1100">
              <a:latin typeface="ＭＳ Ｐゴシック"/>
            </a:rPr>
            <a:t>で推移して</a:t>
          </a:r>
          <a:r>
            <a:rPr kumimoji="1" lang="ja-JP" altLang="en-US" sz="1000">
              <a:latin typeface="ＭＳ Ｐゴシック"/>
            </a:rPr>
            <a:t>いる</a:t>
          </a:r>
          <a:r>
            <a:rPr kumimoji="1" lang="ja-JP" altLang="en-US" sz="1100">
              <a:latin typeface="ＭＳ Ｐゴシック"/>
            </a:rPr>
            <a:t>。人口増はしばらく続く見通しであることから、同様の傾向が続くと見込まれる。</a:t>
          </a:r>
          <a:endParaRPr kumimoji="1" lang="en-US" altLang="ja-JP" sz="1100">
            <a:latin typeface="ＭＳ Ｐゴシック"/>
          </a:endParaRPr>
        </a:p>
        <a:p>
          <a:r>
            <a:rPr kumimoji="1" lang="ja-JP" altLang="en-US" sz="1100">
              <a:latin typeface="ＭＳ Ｐゴシック"/>
            </a:rPr>
            <a:t>　持続可能な町政運営を行うには、人口構造を意識し、出生率を上げることが重要であることから、子どもを安心して生み、育てる環境整備等施策を展開する。</a:t>
          </a:r>
          <a:endParaRPr kumimoji="1" lang="en-US" altLang="ja-JP" sz="1100">
            <a:latin typeface="ＭＳ Ｐゴシック"/>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149074</xdr:rowOff>
    </xdr:from>
    <xdr:to>
      <xdr:col>7</xdr:col>
      <xdr:colOff>152400</xdr:colOff>
      <xdr:row>39</xdr:row>
      <xdr:rowOff>149074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835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149074</xdr:rowOff>
    </xdr:from>
    <xdr:to>
      <xdr:col>6</xdr:col>
      <xdr:colOff>0</xdr:colOff>
      <xdr:row>39</xdr:row>
      <xdr:rowOff>149074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149074</xdr:rowOff>
    </xdr:from>
    <xdr:to>
      <xdr:col>4</xdr:col>
      <xdr:colOff>482600</xdr:colOff>
      <xdr:row>39</xdr:row>
      <xdr:rowOff>149074</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149074</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98274</xdr:rowOff>
    </xdr:from>
    <xdr:to>
      <xdr:col>7</xdr:col>
      <xdr:colOff>203200</xdr:colOff>
      <xdr:row>40</xdr:row>
      <xdr:rowOff>28424</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114801</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98274</xdr:rowOff>
    </xdr:from>
    <xdr:to>
      <xdr:col>6</xdr:col>
      <xdr:colOff>50800</xdr:colOff>
      <xdr:row>40</xdr:row>
      <xdr:rowOff>28424</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38601</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98274</xdr:rowOff>
    </xdr:from>
    <xdr:to>
      <xdr:col>4</xdr:col>
      <xdr:colOff>533400</xdr:colOff>
      <xdr:row>40</xdr:row>
      <xdr:rowOff>28424</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38601</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98274</xdr:rowOff>
    </xdr:from>
    <xdr:to>
      <xdr:col>3</xdr:col>
      <xdr:colOff>330200</xdr:colOff>
      <xdr:row>40</xdr:row>
      <xdr:rowOff>28424</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38601</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当該比率算定の分子となる繰出金及び補助費等に充てた一般財源の減及び経常一般財源である地方税の増により比率が下がっている。</a:t>
          </a:r>
          <a:endParaRPr kumimoji="1" lang="en-US" altLang="ja-JP" sz="1200">
            <a:latin typeface="ＭＳ Ｐゴシック"/>
          </a:endParaRPr>
        </a:p>
        <a:p>
          <a:r>
            <a:rPr kumimoji="1" lang="ja-JP" altLang="en-US" sz="1200">
              <a:latin typeface="ＭＳ Ｐゴシック"/>
            </a:rPr>
            <a:t>　なお、繰出金の主な減の要因としては下水道事業特別会計への繰出金を抑制したことによる。</a:t>
          </a:r>
          <a:endParaRPr kumimoji="1" lang="en-US" altLang="ja-JP" sz="1200">
            <a:latin typeface="ＭＳ Ｐゴシック"/>
          </a:endParaRPr>
        </a:p>
        <a:p>
          <a:r>
            <a:rPr kumimoji="1" lang="ja-JP" altLang="en-US" sz="1200">
              <a:latin typeface="ＭＳ Ｐゴシック"/>
            </a:rPr>
            <a:t>　補助費等については、小田原市への常備消防委託料の減や町村情報システム負担金の減による。</a:t>
          </a:r>
          <a:endParaRPr kumimoji="1" lang="en-US" altLang="ja-JP" sz="1200">
            <a:latin typeface="ＭＳ Ｐゴシック"/>
          </a:endParaRPr>
        </a:p>
        <a:p>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a:extLst>
            <a:ext uri="{FF2B5EF4-FFF2-40B4-BE49-F238E27FC236}">
              <a16:creationId xmlns:a16="http://schemas.microsoft.com/office/drawing/2014/main" xmlns=""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a:extLst>
            <a:ext uri="{FF2B5EF4-FFF2-40B4-BE49-F238E27FC236}">
              <a16:creationId xmlns:a16="http://schemas.microsoft.com/office/drawing/2014/main" xmlns="" id="{00000000-0008-0000-0300-000084000000}"/>
            </a:ext>
          </a:extLst>
        </xdr:cNvPr>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a:extLst>
            <a:ext uri="{FF2B5EF4-FFF2-40B4-BE49-F238E27FC236}">
              <a16:creationId xmlns:a16="http://schemas.microsoft.com/office/drawing/2014/main" xmlns="" id="{00000000-0008-0000-0300-000086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134462</xdr:rowOff>
    </xdr:from>
    <xdr:to>
      <xdr:col>7</xdr:col>
      <xdr:colOff>152400</xdr:colOff>
      <xdr:row>61</xdr:row>
      <xdr:rowOff>164624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4114800" y="1059291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a:extLst>
            <a:ext uri="{FF2B5EF4-FFF2-40B4-BE49-F238E27FC236}">
              <a16:creationId xmlns:a16="http://schemas.microsoft.com/office/drawing/2014/main" xmlns="" id="{00000000-0008-0000-0300-000089000000}"/>
            </a:ext>
          </a:extLst>
        </xdr:cNvPr>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164624</xdr:rowOff>
    </xdr:from>
    <xdr:to>
      <xdr:col>6</xdr:col>
      <xdr:colOff>0</xdr:colOff>
      <xdr:row>62</xdr:row>
      <xdr:rowOff>44450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3225800" y="10623074"/>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23337</xdr:rowOff>
    </xdr:from>
    <xdr:to>
      <xdr:col>4</xdr:col>
      <xdr:colOff>482600</xdr:colOff>
      <xdr:row>62</xdr:row>
      <xdr:rowOff>44450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2336800" y="1065323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a:extLst>
            <a:ext uri="{FF2B5EF4-FFF2-40B4-BE49-F238E27FC236}">
              <a16:creationId xmlns:a16="http://schemas.microsoft.com/office/drawing/2014/main" xmlns="" id="{00000000-0008-0000-0300-00008F000000}"/>
            </a:ext>
          </a:extLst>
        </xdr:cNvPr>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53022</xdr:rowOff>
    </xdr:from>
    <xdr:to>
      <xdr:col>3</xdr:col>
      <xdr:colOff>279400</xdr:colOff>
      <xdr:row>62</xdr:row>
      <xdr:rowOff>23337</xdr:rowOff>
    </xdr:to>
    <xdr:cxnSp macro="">
      <xdr:nvCxnSpPr>
        <xdr:cNvPr id="145" name="直線コネクタ 144">
          <a:extLst>
            <a:ext uri="{FF2B5EF4-FFF2-40B4-BE49-F238E27FC236}">
              <a16:creationId xmlns:a16="http://schemas.microsoft.com/office/drawing/2014/main" xmlns="" id="{00000000-0008-0000-0300-000091000000}"/>
            </a:ext>
          </a:extLst>
        </xdr:cNvPr>
        <xdr:cNvCxnSpPr/>
      </xdr:nvCxnSpPr>
      <xdr:spPr>
        <a:xfrm>
          <a:off x="1447800" y="10511472"/>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a:extLst>
            <a:ext uri="{FF2B5EF4-FFF2-40B4-BE49-F238E27FC236}">
              <a16:creationId xmlns:a16="http://schemas.microsoft.com/office/drawing/2014/main" xmlns="" id="{00000000-0008-0000-0300-000092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a:extLst>
            <a:ext uri="{FF2B5EF4-FFF2-40B4-BE49-F238E27FC236}">
              <a16:creationId xmlns:a16="http://schemas.microsoft.com/office/drawing/2014/main" xmlns="" id="{00000000-0008-0000-0300-000094000000}"/>
            </a:ext>
          </a:extLst>
        </xdr:cNvPr>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83662</xdr:rowOff>
    </xdr:from>
    <xdr:to>
      <xdr:col>7</xdr:col>
      <xdr:colOff>203200</xdr:colOff>
      <xdr:row>62</xdr:row>
      <xdr:rowOff>13812</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4902200" y="105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100189</xdr:rowOff>
    </xdr:from>
    <xdr:ext cx="762000" cy="259045"/>
    <xdr:sp macro="" textlink="">
      <xdr:nvSpPr>
        <xdr:cNvPr id="156" name="財政構造の弾力性該当値テキスト">
          <a:extLst>
            <a:ext uri="{FF2B5EF4-FFF2-40B4-BE49-F238E27FC236}">
              <a16:creationId xmlns:a16="http://schemas.microsoft.com/office/drawing/2014/main" xmlns="" id="{00000000-0008-0000-0300-00009C000000}"/>
            </a:ext>
          </a:extLst>
        </xdr:cNvPr>
        <xdr:cNvSpPr txBox="1"/>
      </xdr:nvSpPr>
      <xdr:spPr>
        <a:xfrm>
          <a:off x="5041900" y="103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113824</xdr:rowOff>
    </xdr:from>
    <xdr:to>
      <xdr:col>6</xdr:col>
      <xdr:colOff>50800</xdr:colOff>
      <xdr:row>62</xdr:row>
      <xdr:rowOff>43974</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4064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54151</xdr:rowOff>
    </xdr:from>
    <xdr:ext cx="7366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3733800" y="103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143987</xdr:rowOff>
    </xdr:from>
    <xdr:to>
      <xdr:col>3</xdr:col>
      <xdr:colOff>330200</xdr:colOff>
      <xdr:row>62</xdr:row>
      <xdr:rowOff>74137</xdr:rowOff>
    </xdr:to>
    <xdr:sp macro="" textlink="">
      <xdr:nvSpPr>
        <xdr:cNvPr id="161" name="円/楕円 160">
          <a:extLst>
            <a:ext uri="{FF2B5EF4-FFF2-40B4-BE49-F238E27FC236}">
              <a16:creationId xmlns:a16="http://schemas.microsoft.com/office/drawing/2014/main" xmlns="" id="{00000000-0008-0000-0300-0000A1000000}"/>
            </a:ext>
          </a:extLst>
        </xdr:cNvPr>
        <xdr:cNvSpPr/>
      </xdr:nvSpPr>
      <xdr:spPr>
        <a:xfrm>
          <a:off x="2286000" y="10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84314</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955800" y="103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2222</xdr:rowOff>
    </xdr:from>
    <xdr:to>
      <xdr:col>2</xdr:col>
      <xdr:colOff>127000</xdr:colOff>
      <xdr:row>61</xdr:row>
      <xdr:rowOff>103822</xdr:rowOff>
    </xdr:to>
    <xdr:sp macro="" textlink="">
      <xdr:nvSpPr>
        <xdr:cNvPr id="163" name="円/楕円 162">
          <a:extLst>
            <a:ext uri="{FF2B5EF4-FFF2-40B4-BE49-F238E27FC236}">
              <a16:creationId xmlns:a16="http://schemas.microsoft.com/office/drawing/2014/main" xmlns="" id="{00000000-0008-0000-0300-0000A3000000}"/>
            </a:ext>
          </a:extLst>
        </xdr:cNvPr>
        <xdr:cNvSpPr/>
      </xdr:nvSpPr>
      <xdr:spPr>
        <a:xfrm>
          <a:off x="1397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113999</xdr:rowOff>
    </xdr:from>
    <xdr:ext cx="762000" cy="259045"/>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1066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人件費は前年から横ばい（＋</a:t>
          </a:r>
          <a:r>
            <a:rPr kumimoji="1" lang="en-US" altLang="ja-JP" sz="1300">
              <a:latin typeface="ＭＳ Ｐゴシック"/>
            </a:rPr>
            <a:t>0.1</a:t>
          </a:r>
          <a:r>
            <a:rPr kumimoji="1" lang="ja-JP" altLang="en-US" sz="1300">
              <a:latin typeface="ＭＳ Ｐゴシック"/>
            </a:rPr>
            <a:t>％）となっており、当該項目の数値が上昇した理由は物件費の増（＋</a:t>
          </a:r>
          <a:r>
            <a:rPr kumimoji="1" lang="en-US" altLang="ja-JP" sz="1300">
              <a:latin typeface="ＭＳ Ｐゴシック"/>
            </a:rPr>
            <a:t>19.1</a:t>
          </a:r>
          <a:r>
            <a:rPr kumimoji="1" lang="ja-JP" altLang="en-US" sz="1300">
              <a:latin typeface="ＭＳ Ｐゴシック"/>
            </a:rPr>
            <a:t>％、ふるさと納税ポータルサイト委託料の増）による。</a:t>
          </a:r>
          <a:endParaRPr kumimoji="1" lang="en-US" altLang="ja-JP" sz="1300">
            <a:latin typeface="ＭＳ Ｐゴシック"/>
          </a:endParaRPr>
        </a:p>
        <a:p>
          <a:r>
            <a:rPr kumimoji="1" lang="ja-JP" altLang="en-US" sz="1300">
              <a:latin typeface="ＭＳ Ｐゴシック"/>
            </a:rPr>
            <a:t>　金額は増えても類似団体との比較では平均を大きく下回っていることから、一定程度抑制はできていると認識している。引き続き人件費及び物件費の抑制に努める。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164689</xdr:rowOff>
    </xdr:from>
    <xdr:to>
      <xdr:col>7</xdr:col>
      <xdr:colOff>152400</xdr:colOff>
      <xdr:row>81</xdr:row>
      <xdr:rowOff>31240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3880689"/>
          <a:ext cx="8382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a:extLst>
            <a:ext uri="{FF2B5EF4-FFF2-40B4-BE49-F238E27FC236}">
              <a16:creationId xmlns:a16="http://schemas.microsoft.com/office/drawing/2014/main" xmlns="" id="{00000000-0008-0000-0300-0000C7000000}"/>
            </a:ext>
          </a:extLst>
        </xdr:cNvPr>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164689</xdr:rowOff>
    </xdr:from>
    <xdr:to>
      <xdr:col>6</xdr:col>
      <xdr:colOff>0</xdr:colOff>
      <xdr:row>81</xdr:row>
      <xdr:rowOff>9069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3880689"/>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148662</xdr:rowOff>
    </xdr:from>
    <xdr:to>
      <xdr:col>4</xdr:col>
      <xdr:colOff>482600</xdr:colOff>
      <xdr:row>81</xdr:row>
      <xdr:rowOff>9069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3864662"/>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148662</xdr:rowOff>
    </xdr:from>
    <xdr:to>
      <xdr:col>3</xdr:col>
      <xdr:colOff>279400</xdr:colOff>
      <xdr:row>80</xdr:row>
      <xdr:rowOff>152191</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1447800" y="13864662"/>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a:extLst>
            <a:ext uri="{FF2B5EF4-FFF2-40B4-BE49-F238E27FC236}">
              <a16:creationId xmlns:a16="http://schemas.microsoft.com/office/drawing/2014/main" xmlns="" id="{00000000-0008-0000-0300-0000CF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a:extLst>
            <a:ext uri="{FF2B5EF4-FFF2-40B4-BE49-F238E27FC236}">
              <a16:creationId xmlns:a16="http://schemas.microsoft.com/office/drawing/2014/main" xmlns="" id="{00000000-0008-0000-0300-0000D1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151890</xdr:rowOff>
    </xdr:from>
    <xdr:to>
      <xdr:col>7</xdr:col>
      <xdr:colOff>203200</xdr:colOff>
      <xdr:row>81</xdr:row>
      <xdr:rowOff>82040</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4902200" y="13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73167</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78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107,789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113889</xdr:rowOff>
    </xdr:from>
    <xdr:to>
      <xdr:col>6</xdr:col>
      <xdr:colOff>50800</xdr:colOff>
      <xdr:row>81</xdr:row>
      <xdr:rowOff>44039</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4064000" y="13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54216</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5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129719</xdr:rowOff>
    </xdr:from>
    <xdr:to>
      <xdr:col>4</xdr:col>
      <xdr:colOff>533400</xdr:colOff>
      <xdr:row>81</xdr:row>
      <xdr:rowOff>59869</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3175000" y="138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70046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6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97862</xdr:rowOff>
    </xdr:from>
    <xdr:to>
      <xdr:col>3</xdr:col>
      <xdr:colOff>330200</xdr:colOff>
      <xdr:row>81</xdr:row>
      <xdr:rowOff>28012</xdr:rowOff>
    </xdr:to>
    <xdr:sp macro="" textlink="">
      <xdr:nvSpPr>
        <xdr:cNvPr id="222" name="円/楕円 221">
          <a:extLst>
            <a:ext uri="{FF2B5EF4-FFF2-40B4-BE49-F238E27FC236}">
              <a16:creationId xmlns:a16="http://schemas.microsoft.com/office/drawing/2014/main" xmlns="" id="{00000000-0008-0000-0300-0000DE000000}"/>
            </a:ext>
          </a:extLst>
        </xdr:cNvPr>
        <xdr:cNvSpPr/>
      </xdr:nvSpPr>
      <xdr:spPr>
        <a:xfrm>
          <a:off x="2286000" y="138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38189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5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101391</xdr:rowOff>
    </xdr:from>
    <xdr:to>
      <xdr:col>2</xdr:col>
      <xdr:colOff>127000</xdr:colOff>
      <xdr:row>81</xdr:row>
      <xdr:rowOff>31541</xdr:rowOff>
    </xdr:to>
    <xdr:sp macro="" textlink="">
      <xdr:nvSpPr>
        <xdr:cNvPr id="224" name="円/楕円 223">
          <a:extLst>
            <a:ext uri="{FF2B5EF4-FFF2-40B4-BE49-F238E27FC236}">
              <a16:creationId xmlns:a16="http://schemas.microsoft.com/office/drawing/2014/main" xmlns="" id="{00000000-0008-0000-0300-0000E0000000}"/>
            </a:ext>
          </a:extLst>
        </xdr:cNvPr>
        <xdr:cNvSpPr/>
      </xdr:nvSpPr>
      <xdr:spPr>
        <a:xfrm>
          <a:off x="1397000" y="13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41718</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58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退職者が人口千人当たりの職員数を見ても類似団体と比較しても低い水準であるため、数名の退職、昇格、採用により、数値が大きく変動する。</a:t>
          </a:r>
          <a:endParaRPr kumimoji="1" lang="en-US" altLang="ja-JP" sz="1300">
            <a:latin typeface="ＭＳ Ｐゴシック"/>
          </a:endParaRPr>
        </a:p>
        <a:p>
          <a:r>
            <a:rPr kumimoji="1" lang="ja-JP" altLang="en-US" sz="1300">
              <a:latin typeface="ＭＳ Ｐゴシック"/>
            </a:rPr>
            <a:t>　今年度は、退職者が少ないため指数が</a:t>
          </a:r>
          <a:r>
            <a:rPr kumimoji="1" lang="en-US" altLang="ja-JP" sz="1300">
              <a:latin typeface="ＭＳ Ｐゴシック"/>
            </a:rPr>
            <a:t>100</a:t>
          </a:r>
          <a:r>
            <a:rPr kumimoji="1" lang="ja-JP" altLang="en-US" sz="1300">
              <a:latin typeface="ＭＳ Ｐゴシック"/>
            </a:rPr>
            <a:t>を超えている。今後も、給与制度全般にわたり、適正な運用に努めていく。　</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85</xdr:row>
      <xdr:rowOff>116205</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63516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167005</xdr:rowOff>
    </xdr:from>
    <xdr:to>
      <xdr:col>23</xdr:col>
      <xdr:colOff>406400</xdr:colOff>
      <xdr:row>85</xdr:row>
      <xdr:rowOff>61913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56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85</xdr:row>
      <xdr:rowOff>37782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5688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37782</xdr:rowOff>
    </xdr:from>
    <xdr:to>
      <xdr:col>21</xdr:col>
      <xdr:colOff>0</xdr:colOff>
      <xdr:row>88</xdr:row>
      <xdr:rowOff>144780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611032"/>
          <a:ext cx="889000" cy="6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a:extLst>
            <a:ext uri="{FF2B5EF4-FFF2-40B4-BE49-F238E27FC236}">
              <a16:creationId xmlns:a16="http://schemas.microsoft.com/office/drawing/2014/main" xmlns="" id="{00000000-0008-0000-0300-00000B010000}"/>
            </a:ext>
          </a:extLst>
        </xdr:cNvPr>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65405</xdr:rowOff>
    </xdr:from>
    <xdr:to>
      <xdr:col>24</xdr:col>
      <xdr:colOff>609600</xdr:colOff>
      <xdr:row>85</xdr:row>
      <xdr:rowOff>167005</xdr:rowOff>
    </xdr:to>
    <xdr:sp macro="" textlink="">
      <xdr:nvSpPr>
        <xdr:cNvPr id="274" name="円/楕円 273">
          <a:extLst>
            <a:ext uri="{FF2B5EF4-FFF2-40B4-BE49-F238E27FC236}">
              <a16:creationId xmlns:a16="http://schemas.microsoft.com/office/drawing/2014/main" xmlns="" id="{00000000-0008-0000-0300-000012010000}"/>
            </a:ext>
          </a:extLst>
        </xdr:cNvPr>
        <xdr:cNvSpPr/>
      </xdr:nvSpPr>
      <xdr:spPr>
        <a:xfrm>
          <a:off x="169672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132732</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5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11113</xdr:rowOff>
    </xdr:from>
    <xdr:to>
      <xdr:col>23</xdr:col>
      <xdr:colOff>457200</xdr:colOff>
      <xdr:row>85</xdr:row>
      <xdr:rowOff>112713</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97490</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67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116205</xdr:rowOff>
    </xdr:from>
    <xdr:to>
      <xdr:col>22</xdr:col>
      <xdr:colOff>254000</xdr:colOff>
      <xdr:row>85</xdr:row>
      <xdr:rowOff>46355</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31132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158432</xdr:rowOff>
    </xdr:from>
    <xdr:to>
      <xdr:col>21</xdr:col>
      <xdr:colOff>50800</xdr:colOff>
      <xdr:row>85</xdr:row>
      <xdr:rowOff>88582</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73359</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人口の増加や地方分権に伴い業務量が増加するなか、限られた職員数で行政運営にあたってきた結果、類似団体の平均を大きく下回っている。</a:t>
          </a:r>
          <a:endParaRPr kumimoji="1" lang="en-US" altLang="ja-JP" sz="1300">
            <a:latin typeface="ＭＳ Ｐゴシック"/>
          </a:endParaRPr>
        </a:p>
        <a:p>
          <a:r>
            <a:rPr kumimoji="1" lang="ja-JP" altLang="en-US" sz="1300">
              <a:latin typeface="ＭＳ Ｐゴシック"/>
            </a:rPr>
            <a:t>　今後も適正な業務量を把握するとともに、職員定員適正化計画に基づき職員の確保に努める。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38040</xdr:rowOff>
    </xdr:from>
    <xdr:to>
      <xdr:col>24</xdr:col>
      <xdr:colOff>558800</xdr:colOff>
      <xdr:row>60</xdr:row>
      <xdr:rowOff>40338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2504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7015</xdr:rowOff>
    </xdr:from>
    <xdr:to>
      <xdr:col>23</xdr:col>
      <xdr:colOff>406400</xdr:colOff>
      <xdr:row>60</xdr:row>
      <xdr:rowOff>38040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29401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7015</xdr:rowOff>
    </xdr:from>
    <xdr:to>
      <xdr:col>22</xdr:col>
      <xdr:colOff>203200</xdr:colOff>
      <xdr:row>60</xdr:row>
      <xdr:rowOff>34592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2940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15059</xdr:rowOff>
    </xdr:from>
    <xdr:to>
      <xdr:col>21</xdr:col>
      <xdr:colOff>0</xdr:colOff>
      <xdr:row>60</xdr:row>
      <xdr:rowOff>34592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302059"/>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a:extLst>
            <a:ext uri="{FF2B5EF4-FFF2-40B4-BE49-F238E27FC236}">
              <a16:creationId xmlns:a16="http://schemas.microsoft.com/office/drawing/2014/main" xmlns="" id="{00000000-0008-0000-0300-00004A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a:extLst>
            <a:ext uri="{FF2B5EF4-FFF2-40B4-BE49-F238E27FC236}">
              <a16:creationId xmlns:a16="http://schemas.microsoft.com/office/drawing/2014/main" xmlns="" id="{00000000-0008-0000-0300-00004C010000}"/>
            </a:ext>
          </a:extLst>
        </xdr:cNvPr>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160988</xdr:rowOff>
    </xdr:from>
    <xdr:to>
      <xdr:col>24</xdr:col>
      <xdr:colOff>609600</xdr:colOff>
      <xdr:row>60</xdr:row>
      <xdr:rowOff>91138</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69672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6065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1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158690</xdr:rowOff>
    </xdr:from>
    <xdr:to>
      <xdr:col>23</xdr:col>
      <xdr:colOff>457200</xdr:colOff>
      <xdr:row>60</xdr:row>
      <xdr:rowOff>88840</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99017</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0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127665</xdr:rowOff>
    </xdr:from>
    <xdr:to>
      <xdr:col>22</xdr:col>
      <xdr:colOff>254000</xdr:colOff>
      <xdr:row>60</xdr:row>
      <xdr:rowOff>57815</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5240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67992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155242</xdr:rowOff>
    </xdr:from>
    <xdr:to>
      <xdr:col>21</xdr:col>
      <xdr:colOff>50800</xdr:colOff>
      <xdr:row>60</xdr:row>
      <xdr:rowOff>85392</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95569</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135709</xdr:rowOff>
    </xdr:from>
    <xdr:to>
      <xdr:col>19</xdr:col>
      <xdr:colOff>533400</xdr:colOff>
      <xdr:row>60</xdr:row>
      <xdr:rowOff>65859</xdr:rowOff>
    </xdr:to>
    <xdr:sp macro="" textlink="">
      <xdr:nvSpPr>
        <xdr:cNvPr id="347" name="円/楕円 346">
          <a:extLst>
            <a:ext uri="{FF2B5EF4-FFF2-40B4-BE49-F238E27FC236}">
              <a16:creationId xmlns:a16="http://schemas.microsoft.com/office/drawing/2014/main" xmlns="" id="{00000000-0008-0000-0300-00005B010000}"/>
            </a:ext>
          </a:extLst>
        </xdr:cNvPr>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76036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松ノ木河原公園用地の取得完了により、公債費に準ずる債務負担行為に係る支出額が減じたこと及び標準税収入の増から比率が下がっている。</a:t>
          </a:r>
          <a:endParaRPr kumimoji="1" lang="en-US" altLang="ja-JP" sz="1300">
            <a:latin typeface="ＭＳ Ｐゴシック"/>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今後大型事業の償還が本格化することや、新庁舎の建設が控えていることから臨時財政対策債以外の地方債の発行を抑制する必要がある。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xmlns=""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a:extLst>
            <a:ext uri="{FF2B5EF4-FFF2-40B4-BE49-F238E27FC236}">
              <a16:creationId xmlns:a16="http://schemas.microsoft.com/office/drawing/2014/main" xmlns="" id="{00000000-0008-0000-0300-000076010000}"/>
            </a:ext>
          </a:extLst>
        </xdr:cNvPr>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a:extLst>
            <a:ext uri="{FF2B5EF4-FFF2-40B4-BE49-F238E27FC236}">
              <a16:creationId xmlns:a16="http://schemas.microsoft.com/office/drawing/2014/main" xmlns="" id="{00000000-0008-0000-0300-000078010000}"/>
            </a:ext>
          </a:extLst>
        </xdr:cNvPr>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139065</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6179800" y="687641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79" name="公債費負担の状況平均値テキスト">
          <a:extLst>
            <a:ext uri="{FF2B5EF4-FFF2-40B4-BE49-F238E27FC236}">
              <a16:creationId xmlns:a16="http://schemas.microsoft.com/office/drawing/2014/main" xmlns="" id="{00000000-0008-0000-0300-00007B010000}"/>
            </a:ext>
          </a:extLst>
        </xdr:cNvPr>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33972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5290800" y="69970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a:extLst>
            <a:ext uri="{FF2B5EF4-FFF2-40B4-BE49-F238E27FC236}">
              <a16:creationId xmlns:a16="http://schemas.microsoft.com/office/drawing/2014/main" xmlns="" id="{00000000-0008-0000-0300-00007E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33972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4401800" y="70573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27940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3512800" y="704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a:extLst>
            <a:ext uri="{FF2B5EF4-FFF2-40B4-BE49-F238E27FC236}">
              <a16:creationId xmlns:a16="http://schemas.microsoft.com/office/drawing/2014/main" xmlns="" id="{00000000-0008-0000-0300-000086010000}"/>
            </a:ext>
          </a:extLst>
        </xdr:cNvPr>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111142</xdr:rowOff>
    </xdr:from>
    <xdr:ext cx="762000" cy="259045"/>
    <xdr:sp macro="" textlink="">
      <xdr:nvSpPr>
        <xdr:cNvPr id="398" name="公債費負担の状況該当値テキスト">
          <a:extLst>
            <a:ext uri="{FF2B5EF4-FFF2-40B4-BE49-F238E27FC236}">
              <a16:creationId xmlns:a16="http://schemas.microsoft.com/office/drawing/2014/main" xmlns="" id="{00000000-0008-0000-0300-00008E010000}"/>
            </a:ext>
          </a:extLst>
        </xdr:cNvPr>
        <xdr:cNvSpPr txBox="1"/>
      </xdr:nvSpPr>
      <xdr:spPr>
        <a:xfrm>
          <a:off x="17106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399" name="円/楕円 398">
          <a:extLst>
            <a:ext uri="{FF2B5EF4-FFF2-40B4-BE49-F238E27FC236}">
              <a16:creationId xmlns:a16="http://schemas.microsoft.com/office/drawing/2014/main" xmlns="" id="{00000000-0008-0000-0300-00008F010000}"/>
            </a:ext>
          </a:extLst>
        </xdr:cNvPr>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3192</xdr:rowOff>
    </xdr:from>
    <xdr:ext cx="7366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当該比率算定の分子となる将来負担額が、平成</a:t>
          </a:r>
          <a:r>
            <a:rPr kumimoji="1" lang="en-US" altLang="ja-JP" sz="1200">
              <a:latin typeface="ＭＳ Ｐゴシック"/>
            </a:rPr>
            <a:t>26</a:t>
          </a:r>
          <a:r>
            <a:rPr kumimoji="1" lang="ja-JP" altLang="en-US" sz="1200">
              <a:latin typeface="ＭＳ Ｐゴシック"/>
            </a:rPr>
            <a:t>年度以降臨時財政対策債以外の町債の発行を抑制したこと、分子から控除できる充当可能財源が増（主な増要因として公共施設整備基金への積立）となったことにより減となっている。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29</a:t>
          </a:r>
          <a:r>
            <a:rPr kumimoji="1" lang="ja-JP" altLang="en-US" sz="1200">
              <a:latin typeface="ＭＳ Ｐゴシック"/>
            </a:rPr>
            <a:t>年度までは同様の傾向となるが、平成</a:t>
          </a:r>
          <a:r>
            <a:rPr kumimoji="1" lang="en-US" altLang="ja-JP" sz="1200">
              <a:latin typeface="ＭＳ Ｐゴシック"/>
            </a:rPr>
            <a:t>30</a:t>
          </a:r>
          <a:r>
            <a:rPr kumimoji="1" lang="ja-JP" altLang="en-US" sz="1200">
              <a:latin typeface="ＭＳ Ｐゴシック"/>
            </a:rPr>
            <a:t>年度から新庁舎建設に伴い町債の発行や基金のとりくずしを予定して</a:t>
          </a:r>
          <a:r>
            <a:rPr kumimoji="1" lang="ja-JP" altLang="en-US" sz="1100">
              <a:latin typeface="ＭＳ Ｐゴシック"/>
            </a:rPr>
            <a:t>いる</a:t>
          </a:r>
          <a:r>
            <a:rPr kumimoji="1" lang="ja-JP" altLang="en-US" sz="1200">
              <a:latin typeface="ＭＳ Ｐゴシック"/>
            </a:rPr>
            <a:t>ことから、比率は上昇する。</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今後大型事業の償還が本格化することや、新庁舎の建設が控えていることから臨時財政対策債以外の地方債の発行を抑制する必要がある。</a:t>
          </a:r>
          <a:r>
            <a:rPr kumimoji="1" lang="ja-JP" altLang="en-US" sz="1400">
              <a:latin typeface="ＭＳ Ｐゴシック"/>
            </a:rPr>
            <a:t>　</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a:extLst>
            <a:ext uri="{FF2B5EF4-FFF2-40B4-BE49-F238E27FC236}">
              <a16:creationId xmlns:a16="http://schemas.microsoft.com/office/drawing/2014/main" xmlns=""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a:extLst>
            <a:ext uri="{FF2B5EF4-FFF2-40B4-BE49-F238E27FC236}">
              <a16:creationId xmlns:a16="http://schemas.microsoft.com/office/drawing/2014/main" xmlns="" id="{00000000-0008-0000-0300-0000B2010000}"/>
            </a:ext>
          </a:extLst>
        </xdr:cNvPr>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xmlns=""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148158</xdr:rowOff>
    </xdr:from>
    <xdr:to>
      <xdr:col>24</xdr:col>
      <xdr:colOff>558800</xdr:colOff>
      <xdr:row>16</xdr:row>
      <xdr:rowOff>32690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6179800" y="2719908"/>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a:extLst>
            <a:ext uri="{FF2B5EF4-FFF2-40B4-BE49-F238E27FC236}">
              <a16:creationId xmlns:a16="http://schemas.microsoft.com/office/drawing/2014/main" xmlns="" id="{00000000-0008-0000-0300-0000B8010000}"/>
            </a:ext>
          </a:extLst>
        </xdr:cNvPr>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32690</xdr:rowOff>
    </xdr:from>
    <xdr:to>
      <xdr:col>23</xdr:col>
      <xdr:colOff>406400</xdr:colOff>
      <xdr:row>16</xdr:row>
      <xdr:rowOff>75159</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5290800" y="277589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75159</xdr:rowOff>
    </xdr:from>
    <xdr:to>
      <xdr:col>22</xdr:col>
      <xdr:colOff>203200</xdr:colOff>
      <xdr:row>16</xdr:row>
      <xdr:rowOff>127279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4401800" y="2818359"/>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127279</xdr:rowOff>
    </xdr:from>
    <xdr:to>
      <xdr:col>21</xdr:col>
      <xdr:colOff>0</xdr:colOff>
      <xdr:row>17</xdr:row>
      <xdr:rowOff>9398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3512800" y="287047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97358</xdr:rowOff>
    </xdr:from>
    <xdr:to>
      <xdr:col>24</xdr:col>
      <xdr:colOff>609600</xdr:colOff>
      <xdr:row>16</xdr:row>
      <xdr:rowOff>27508</xdr:rowOff>
    </xdr:to>
    <xdr:sp macro="" textlink="">
      <xdr:nvSpPr>
        <xdr:cNvPr id="457" name="円/楕円 456">
          <a:extLst>
            <a:ext uri="{FF2B5EF4-FFF2-40B4-BE49-F238E27FC236}">
              <a16:creationId xmlns:a16="http://schemas.microsoft.com/office/drawing/2014/main" xmlns="" id="{00000000-0008-0000-0300-0000C9010000}"/>
            </a:ext>
          </a:extLst>
        </xdr:cNvPr>
        <xdr:cNvSpPr/>
      </xdr:nvSpPr>
      <xdr:spPr>
        <a:xfrm>
          <a:off x="169672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69435</xdr:rowOff>
    </xdr:from>
    <xdr:ext cx="762000" cy="259045"/>
    <xdr:sp macro="" textlink="">
      <xdr:nvSpPr>
        <xdr:cNvPr id="458" name="将来負担の状況該当値テキスト">
          <a:extLst>
            <a:ext uri="{FF2B5EF4-FFF2-40B4-BE49-F238E27FC236}">
              <a16:creationId xmlns:a16="http://schemas.microsoft.com/office/drawing/2014/main" xmlns="" id="{00000000-0008-0000-0300-0000CA010000}"/>
            </a:ext>
          </a:extLst>
        </xdr:cNvPr>
        <xdr:cNvSpPr txBox="1"/>
      </xdr:nvSpPr>
      <xdr:spPr>
        <a:xfrm>
          <a:off x="17106900" y="26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153340</xdr:rowOff>
    </xdr:from>
    <xdr:to>
      <xdr:col>23</xdr:col>
      <xdr:colOff>457200</xdr:colOff>
      <xdr:row>16</xdr:row>
      <xdr:rowOff>83490</xdr:rowOff>
    </xdr:to>
    <xdr:sp macro="" textlink="">
      <xdr:nvSpPr>
        <xdr:cNvPr id="459" name="円/楕円 458">
          <a:extLst>
            <a:ext uri="{FF2B5EF4-FFF2-40B4-BE49-F238E27FC236}">
              <a16:creationId xmlns:a16="http://schemas.microsoft.com/office/drawing/2014/main" xmlns="" id="{00000000-0008-0000-0300-0000CB010000}"/>
            </a:ext>
          </a:extLst>
        </xdr:cNvPr>
        <xdr:cNvSpPr/>
      </xdr:nvSpPr>
      <xdr:spPr>
        <a:xfrm>
          <a:off x="16129000" y="27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68267</xdr:rowOff>
    </xdr:from>
    <xdr:ext cx="7366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798800" y="28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24359</xdr:rowOff>
    </xdr:from>
    <xdr:to>
      <xdr:col>22</xdr:col>
      <xdr:colOff>254000</xdr:colOff>
      <xdr:row>16</xdr:row>
      <xdr:rowOff>125959</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5240000" y="27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110736</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909800" y="285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76479</xdr:rowOff>
    </xdr:from>
    <xdr:to>
      <xdr:col>21</xdr:col>
      <xdr:colOff>50800</xdr:colOff>
      <xdr:row>17</xdr:row>
      <xdr:rowOff>6629</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4351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162856</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020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130048</xdr:rowOff>
    </xdr:from>
    <xdr:to>
      <xdr:col>19</xdr:col>
      <xdr:colOff>533400</xdr:colOff>
      <xdr:row>17</xdr:row>
      <xdr:rowOff>60198</xdr:rowOff>
    </xdr:to>
    <xdr:sp macro="" textlink="">
      <xdr:nvSpPr>
        <xdr:cNvPr id="465" name="円/楕円 464">
          <a:extLst>
            <a:ext uri="{FF2B5EF4-FFF2-40B4-BE49-F238E27FC236}">
              <a16:creationId xmlns:a16="http://schemas.microsoft.com/office/drawing/2014/main" xmlns="" id="{00000000-0008-0000-0300-0000D1010000}"/>
            </a:ext>
          </a:extLst>
        </xdr:cNvPr>
        <xdr:cNvSpPr/>
      </xdr:nvSpPr>
      <xdr:spPr>
        <a:xfrm>
          <a:off x="13462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44975</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131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退職手当組合への特別負担金が、退職者数により大きく変動することから年度間で前後はあるものの、おおむね横ばいで推移している。</a:t>
          </a:r>
          <a:endParaRPr kumimoji="1" lang="en-US" altLang="ja-JP" sz="1300">
            <a:latin typeface="ＭＳ Ｐゴシック"/>
          </a:endParaRPr>
        </a:p>
        <a:p>
          <a:r>
            <a:rPr kumimoji="1" lang="ja-JP" altLang="en-US" sz="1300">
              <a:latin typeface="ＭＳ Ｐゴシック"/>
            </a:rPr>
            <a:t>　今後も職員定員適正化計画に基づき職員の適正配置に努めるとともに、業務の効率化等を図り時間外勤務手当の抑制など人件費の上昇を抑える。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36</xdr:row>
      <xdr:rowOff>157480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0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62230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30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62230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31750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123207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年度は、ふるさと応援寄付金を導入したことに伴い、寄付金の受付から返礼品の送付などに係るポータルサイトへの委託料が新たに生じたことが大きな要因となっている。</a:t>
          </a:r>
          <a:endParaRPr kumimoji="1" lang="en-US" altLang="ja-JP" sz="1300">
            <a:latin typeface="ＭＳ Ｐゴシック"/>
          </a:endParaRPr>
        </a:p>
        <a:p>
          <a:r>
            <a:rPr kumimoji="1" lang="ja-JP" altLang="en-US" sz="1300">
              <a:latin typeface="ＭＳ Ｐゴシック"/>
            </a:rPr>
            <a:t>　類似団体、神奈川県平均と比較しても高い比率のため、委託事業の見直し等経費削減に努める。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134620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3106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20320</xdr:rowOff>
    </xdr:from>
    <xdr:to>
      <xdr:col>22</xdr:col>
      <xdr:colOff>565150</xdr:colOff>
      <xdr:row>18</xdr:row>
      <xdr:rowOff>81280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106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81280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50800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083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83820</xdr:rowOff>
    </xdr:from>
    <xdr:to>
      <xdr:col>24</xdr:col>
      <xdr:colOff>82550</xdr:colOff>
      <xdr:row>19</xdr:row>
      <xdr:rowOff>13970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55897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障がい者自立支援給付費の増や保育園の入所児童委託料等の増、小児医療費の助成対象年齢の拡大により扶助費は増加している。</a:t>
          </a:r>
          <a:endParaRPr kumimoji="1" lang="en-US" altLang="ja-JP" sz="1300">
            <a:latin typeface="ＭＳ Ｐゴシック"/>
          </a:endParaRPr>
        </a:p>
        <a:p>
          <a:r>
            <a:rPr kumimoji="1" lang="ja-JP" altLang="en-US" sz="1300">
              <a:latin typeface="ＭＳ Ｐゴシック"/>
            </a:rPr>
            <a:t>　当町は人口が増加しており、今後も子育て支援施策の充実により増加が見込まれる。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53522</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7445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159657</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20865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141515</xdr:rowOff>
    </xdr:from>
    <xdr:to>
      <xdr:col>1</xdr:col>
      <xdr:colOff>676275</xdr:colOff>
      <xdr:row>57</xdr:row>
      <xdr:rowOff>71665</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56442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その他に係る経常収支比率は、類似団体のなかでも低い水準となっているが、高齢化に伴い介護保険事業特別会計や後期高齢者医療事業特別会計への繰出金が年々増加している。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年度は、下水道事業特別会計への繰出金を抑制したことなどから比率が下がっている。</a:t>
          </a:r>
          <a:endParaRPr kumimoji="1" lang="en-US" altLang="ja-JP" sz="1300">
            <a:latin typeface="ＭＳ Ｐゴシック"/>
          </a:endParaRPr>
        </a:p>
        <a:p>
          <a:r>
            <a:rPr kumimoji="1" lang="ja-JP" altLang="en-US" sz="1300">
              <a:latin typeface="ＭＳ Ｐゴシック"/>
            </a:rPr>
            <a:t>　今後も高齢化の進展は続くため、介護予防の推進等により、経費の削減に努める。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60</xdr:row>
      <xdr:rowOff>30988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412732"/>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3065</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60</xdr:row>
      <xdr:rowOff>30988</xdr:rowOff>
    </xdr:from>
    <xdr:to>
      <xdr:col>24</xdr:col>
      <xdr:colOff>120650</xdr:colOff>
      <xdr:row>60</xdr:row>
      <xdr:rowOff>30988</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56134</xdr:rowOff>
    </xdr:from>
    <xdr:to>
      <xdr:col>24</xdr:col>
      <xdr:colOff>31750</xdr:colOff>
      <xdr:row>55</xdr:row>
      <xdr:rowOff>161290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5671800" y="94858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153433</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754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64592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55</xdr:row>
      <xdr:rowOff>161290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9504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158496</xdr:rowOff>
    </xdr:from>
    <xdr:to>
      <xdr:col>22</xdr:col>
      <xdr:colOff>615950</xdr:colOff>
      <xdr:row>57</xdr:row>
      <xdr:rowOff>88646</xdr:rowOff>
    </xdr:to>
    <xdr:sp macro="" textlink="">
      <xdr:nvSpPr>
        <xdr:cNvPr id="252" name="フローチャート : 判断 251">
          <a:extLst>
            <a:ext uri="{FF2B5EF4-FFF2-40B4-BE49-F238E27FC236}">
              <a16:creationId xmlns:a16="http://schemas.microsoft.com/office/drawing/2014/main" xmlns="" id="{00000000-0008-0000-0400-0000FC000000}"/>
            </a:ext>
          </a:extLst>
        </xdr:cNvPr>
        <xdr:cNvSpPr/>
      </xdr:nvSpPr>
      <xdr:spPr>
        <a:xfrm>
          <a:off x="15621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74422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458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136144</xdr:rowOff>
    </xdr:from>
    <xdr:to>
      <xdr:col>20</xdr:col>
      <xdr:colOff>158750</xdr:colOff>
      <xdr:row>55</xdr:row>
      <xdr:rowOff>28702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3944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a:extLst>
            <a:ext uri="{FF2B5EF4-FFF2-40B4-BE49-F238E27FC236}">
              <a16:creationId xmlns:a16="http://schemas.microsoft.com/office/drawing/2014/main" xmlns="" id="{00000000-0008-0000-0400-000004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5334</xdr:rowOff>
    </xdr:from>
    <xdr:to>
      <xdr:col>24</xdr:col>
      <xdr:colOff>82550</xdr:colOff>
      <xdr:row>55</xdr:row>
      <xdr:rowOff>106934</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85361</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34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149352</xdr:rowOff>
    </xdr:from>
    <xdr:to>
      <xdr:col>20</xdr:col>
      <xdr:colOff>209550</xdr:colOff>
      <xdr:row>55</xdr:row>
      <xdr:rowOff>79502</xdr:rowOff>
    </xdr:to>
    <xdr:sp macro="" textlink="">
      <xdr:nvSpPr>
        <xdr:cNvPr id="273" name="円/楕円 272">
          <a:extLst>
            <a:ext uri="{FF2B5EF4-FFF2-40B4-BE49-F238E27FC236}">
              <a16:creationId xmlns:a16="http://schemas.microsoft.com/office/drawing/2014/main" xmlns="" id="{00000000-0008-0000-0400-000011010000}"/>
            </a:ext>
          </a:extLst>
        </xdr:cNvPr>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89679</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85344</xdr:rowOff>
    </xdr:from>
    <xdr:to>
      <xdr:col>19</xdr:col>
      <xdr:colOff>6350</xdr:colOff>
      <xdr:row>55</xdr:row>
      <xdr:rowOff>15494</xdr:rowOff>
    </xdr:to>
    <xdr:sp macro="" textlink="">
      <xdr:nvSpPr>
        <xdr:cNvPr id="275" name="円/楕円 274">
          <a:extLst>
            <a:ext uri="{FF2B5EF4-FFF2-40B4-BE49-F238E27FC236}">
              <a16:creationId xmlns:a16="http://schemas.microsoft.com/office/drawing/2014/main" xmlns="" id="{00000000-0008-0000-0400-000013010000}"/>
            </a:ext>
          </a:extLst>
        </xdr:cNvPr>
        <xdr:cNvSpPr/>
      </xdr:nvSpPr>
      <xdr:spPr>
        <a:xfrm>
          <a:off x="12954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25671</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年度は小田原市への常備消防事務委託料が減額となる。</a:t>
          </a:r>
          <a:endParaRPr kumimoji="1" lang="en-US" altLang="ja-JP" sz="1300">
            <a:latin typeface="ＭＳ Ｐゴシック"/>
          </a:endParaRPr>
        </a:p>
        <a:p>
          <a:r>
            <a:rPr kumimoji="1" lang="ja-JP" altLang="en-US" sz="1300">
              <a:latin typeface="ＭＳ Ｐゴシック"/>
            </a:rPr>
            <a:t>　ただし、各種負担金関係の経費において人口割による負担が、人口増に伴い年々増加している。</a:t>
          </a:r>
          <a:endParaRPr kumimoji="1" lang="en-US" altLang="ja-JP" sz="1300">
            <a:latin typeface="ＭＳ Ｐゴシック"/>
          </a:endParaRPr>
        </a:p>
        <a:p>
          <a:r>
            <a:rPr kumimoji="1" lang="ja-JP" altLang="en-US" sz="1300">
              <a:latin typeface="ＭＳ Ｐゴシック"/>
            </a:rPr>
            <a:t>　町が補助金を交付している団体については、決算書などにより経営状況を確認し、補助金の適正化に努める。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38</xdr:row>
      <xdr:rowOff>44704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5671800" y="64729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44704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37</xdr:row>
      <xdr:rowOff>161290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129286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a:extLst>
            <a:ext uri="{FF2B5EF4-FFF2-40B4-BE49-F238E27FC236}">
              <a16:creationId xmlns:a16="http://schemas.microsoft.com/office/drawing/2014/main" xmlns="" id="{00000000-0008-0000-0400-00003E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31" name="円/楕円 330">
          <a:extLst>
            <a:ext uri="{FF2B5EF4-FFF2-40B4-BE49-F238E27FC236}">
              <a16:creationId xmlns:a16="http://schemas.microsoft.com/office/drawing/2014/main" xmlns="" id="{00000000-0008-0000-0400-00004B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3" name="円/楕円 332">
          <a:extLst>
            <a:ext uri="{FF2B5EF4-FFF2-40B4-BE49-F238E27FC236}">
              <a16:creationId xmlns:a16="http://schemas.microsoft.com/office/drawing/2014/main" xmlns="" id="{00000000-0008-0000-0400-00004D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公債費は平成</a:t>
          </a:r>
          <a:r>
            <a:rPr kumimoji="1" lang="en-US" altLang="ja-JP" sz="1300">
              <a:latin typeface="ＭＳ Ｐゴシック"/>
            </a:rPr>
            <a:t>24</a:t>
          </a:r>
          <a:r>
            <a:rPr kumimoji="1" lang="ja-JP" altLang="en-US" sz="1300">
              <a:latin typeface="ＭＳ Ｐゴシック"/>
            </a:rPr>
            <a:t>年度に発行した町債の据え置き期間が終了し、平成</a:t>
          </a:r>
          <a:r>
            <a:rPr kumimoji="1" lang="en-US" altLang="ja-JP" sz="1300">
              <a:latin typeface="ＭＳ Ｐゴシック"/>
            </a:rPr>
            <a:t>28</a:t>
          </a:r>
          <a:r>
            <a:rPr kumimoji="1" lang="ja-JP" altLang="en-US" sz="1300">
              <a:latin typeface="ＭＳ Ｐゴシック"/>
            </a:rPr>
            <a:t>年度から元金償還が始まったことにより増となる。</a:t>
          </a:r>
          <a:endParaRPr kumimoji="1" lang="en-US" altLang="ja-JP" sz="1300">
            <a:latin typeface="ＭＳ Ｐゴシック"/>
          </a:endParaRPr>
        </a:p>
        <a:p>
          <a:r>
            <a:rPr kumimoji="1" lang="ja-JP" altLang="en-US" sz="1300">
              <a:latin typeface="ＭＳ Ｐゴシック"/>
            </a:rPr>
            <a:t>　今後大型事業の償還が本格化することや、新庁舎の建設が控えていることから臨時財政対策債以外の地方債の発行を抑制する必要がある。</a:t>
          </a: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53848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042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140715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098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42418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77</xdr:row>
      <xdr:rowOff>42418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3152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a:extLst>
            <a:ext uri="{FF2B5EF4-FFF2-40B4-BE49-F238E27FC236}">
              <a16:creationId xmlns:a16="http://schemas.microsoft.com/office/drawing/2014/main" xmlns="" id="{00000000-0008-0000-0400-000078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ふるさと応援寄附金を導入したことに伴い、寄附金の受付から返礼品の送付などに係る委託料が新たに発生したことになどにより、物件費が増となる。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24130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5671800" y="129819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76</xdr:row>
      <xdr:rowOff>24130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66040</xdr:rowOff>
    </xdr:from>
    <xdr:to>
      <xdr:col>21</xdr:col>
      <xdr:colOff>361950</xdr:colOff>
      <xdr:row>75</xdr:row>
      <xdr:rowOff>153670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29247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134620</xdr:rowOff>
    </xdr:from>
    <xdr:to>
      <xdr:col>20</xdr:col>
      <xdr:colOff>158750</xdr:colOff>
      <xdr:row>75</xdr:row>
      <xdr:rowOff>66040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28219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59707</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17797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101616</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83820</xdr:rowOff>
    </xdr:from>
    <xdr:to>
      <xdr:col>19</xdr:col>
      <xdr:colOff>6350</xdr:colOff>
      <xdr:row>75</xdr:row>
      <xdr:rowOff>13970</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24147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神奈川県開成町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21</xdr:row>
      <xdr:rowOff>28</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4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141184</xdr:rowOff>
    </xdr:from>
    <xdr:to>
      <xdr:col>4</xdr:col>
      <xdr:colOff>1117600</xdr:colOff>
      <xdr:row>20</xdr:row>
      <xdr:rowOff>161301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617809"/>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107221</xdr:rowOff>
    </xdr:from>
    <xdr:to>
      <xdr:col>4</xdr:col>
      <xdr:colOff>469900</xdr:colOff>
      <xdr:row>20</xdr:row>
      <xdr:rowOff>141184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583846"/>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107221</xdr:rowOff>
    </xdr:from>
    <xdr:to>
      <xdr:col>3</xdr:col>
      <xdr:colOff>904875</xdr:colOff>
      <xdr:row>20</xdr:row>
      <xdr:rowOff>160027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58384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160027</xdr:rowOff>
    </xdr:from>
    <xdr:to>
      <xdr:col>3</xdr:col>
      <xdr:colOff>206375</xdr:colOff>
      <xdr:row>20</xdr:row>
      <xdr:rowOff>166575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636652"/>
          <a:ext cx="698500" cy="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xmlns="" id="{00000000-0008-0000-0500-000040000000}"/>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110501</xdr:rowOff>
    </xdr:from>
    <xdr:to>
      <xdr:col>5</xdr:col>
      <xdr:colOff>34925</xdr:colOff>
      <xdr:row>21</xdr:row>
      <xdr:rowOff>40651</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56007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20</xdr:row>
      <xdr:rowOff>19078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49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58,316</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90384</xdr:rowOff>
    </xdr:from>
    <xdr:to>
      <xdr:col>4</xdr:col>
      <xdr:colOff>520700</xdr:colOff>
      <xdr:row>21</xdr:row>
      <xdr:rowOff>20534</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9530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21</xdr:row>
      <xdr:rowOff>5311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65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56421</xdr:rowOff>
    </xdr:from>
    <xdr:to>
      <xdr:col>3</xdr:col>
      <xdr:colOff>955675</xdr:colOff>
      <xdr:row>20</xdr:row>
      <xdr:rowOff>158021</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4254500" y="35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142798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6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61,628</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109227</xdr:rowOff>
    </xdr:from>
    <xdr:to>
      <xdr:col>3</xdr:col>
      <xdr:colOff>257175</xdr:colOff>
      <xdr:row>21</xdr:row>
      <xdr:rowOff>39377</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3556000" y="358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24154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67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115775</xdr:rowOff>
    </xdr:from>
    <xdr:to>
      <xdr:col>2</xdr:col>
      <xdr:colOff>692150</xdr:colOff>
      <xdr:row>21</xdr:row>
      <xdr:rowOff>45925</xdr:rowOff>
    </xdr:to>
    <xdr:sp macro="" textlink="">
      <xdr:nvSpPr>
        <xdr:cNvPr id="79" name="円/楕円 78">
          <a:extLst>
            <a:ext uri="{FF2B5EF4-FFF2-40B4-BE49-F238E27FC236}">
              <a16:creationId xmlns:a16="http://schemas.microsoft.com/office/drawing/2014/main" xmlns="" id="{00000000-0008-0000-0500-00004F000000}"/>
            </a:ext>
          </a:extLst>
        </xdr:cNvPr>
        <xdr:cNvSpPr/>
      </xdr:nvSpPr>
      <xdr:spPr bwMode="auto">
        <a:xfrm>
          <a:off x="2857500" y="359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30702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6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292049</xdr:rowOff>
    </xdr:from>
    <xdr:to>
      <xdr:col>4</xdr:col>
      <xdr:colOff>1117600</xdr:colOff>
      <xdr:row>36</xdr:row>
      <xdr:rowOff>5861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902399"/>
          <a:ext cx="6477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a:extLst>
            <a:ext uri="{FF2B5EF4-FFF2-40B4-BE49-F238E27FC236}">
              <a16:creationId xmlns:a16="http://schemas.microsoft.com/office/drawing/2014/main" xmlns="" id="{00000000-0008-0000-0500-000073000000}"/>
            </a:ext>
          </a:extLst>
        </xdr:cNvPr>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182150</xdr:rowOff>
    </xdr:from>
    <xdr:to>
      <xdr:col>4</xdr:col>
      <xdr:colOff>469900</xdr:colOff>
      <xdr:row>35</xdr:row>
      <xdr:rowOff>292049</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792500"/>
          <a:ext cx="698500" cy="10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131381</xdr:rowOff>
    </xdr:from>
    <xdr:to>
      <xdr:col>3</xdr:col>
      <xdr:colOff>904875</xdr:colOff>
      <xdr:row>35</xdr:row>
      <xdr:rowOff>182150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741731"/>
          <a:ext cx="698500" cy="5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131381</xdr:rowOff>
    </xdr:from>
    <xdr:to>
      <xdr:col>3</xdr:col>
      <xdr:colOff>206375</xdr:colOff>
      <xdr:row>35</xdr:row>
      <xdr:rowOff>175387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741731"/>
          <a:ext cx="698500" cy="4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a:extLst>
            <a:ext uri="{FF2B5EF4-FFF2-40B4-BE49-F238E27FC236}">
              <a16:creationId xmlns:a16="http://schemas.microsoft.com/office/drawing/2014/main" xmlns="" id="{00000000-0008-0000-0500-00007B000000}"/>
            </a:ext>
          </a:extLst>
        </xdr:cNvPr>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a:extLst>
            <a:ext uri="{FF2B5EF4-FFF2-40B4-BE49-F238E27FC236}">
              <a16:creationId xmlns:a16="http://schemas.microsoft.com/office/drawing/2014/main" xmlns="" id="{00000000-0008-0000-0500-00007D000000}"/>
            </a:ext>
          </a:extLst>
        </xdr:cNvPr>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297961</xdr:rowOff>
    </xdr:from>
    <xdr:to>
      <xdr:col>5</xdr:col>
      <xdr:colOff>34925</xdr:colOff>
      <xdr:row>36</xdr:row>
      <xdr:rowOff>56661</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56007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270038</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8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241249</xdr:rowOff>
    </xdr:from>
    <xdr:to>
      <xdr:col>4</xdr:col>
      <xdr:colOff>520700</xdr:colOff>
      <xdr:row>35</xdr:row>
      <xdr:rowOff>342849</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49530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327626</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93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131350</xdr:rowOff>
    </xdr:from>
    <xdr:to>
      <xdr:col>3</xdr:col>
      <xdr:colOff>955675</xdr:colOff>
      <xdr:row>35</xdr:row>
      <xdr:rowOff>232950</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4254500" y="674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217727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8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80581</xdr:rowOff>
    </xdr:from>
    <xdr:to>
      <xdr:col>3</xdr:col>
      <xdr:colOff>257175</xdr:colOff>
      <xdr:row>35</xdr:row>
      <xdr:rowOff>182181</xdr:rowOff>
    </xdr:to>
    <xdr:sp macro="" textlink="">
      <xdr:nvSpPr>
        <xdr:cNvPr id="138" name="円/楕円 137">
          <a:extLst>
            <a:ext uri="{FF2B5EF4-FFF2-40B4-BE49-F238E27FC236}">
              <a16:creationId xmlns:a16="http://schemas.microsoft.com/office/drawing/2014/main" xmlns="" id="{00000000-0008-0000-0500-00008A000000}"/>
            </a:ext>
          </a:extLst>
        </xdr:cNvPr>
        <xdr:cNvSpPr/>
      </xdr:nvSpPr>
      <xdr:spPr bwMode="auto">
        <a:xfrm>
          <a:off x="3556000" y="66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166958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7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124587</xdr:rowOff>
    </xdr:from>
    <xdr:to>
      <xdr:col>2</xdr:col>
      <xdr:colOff>692150</xdr:colOff>
      <xdr:row>35</xdr:row>
      <xdr:rowOff>226187</xdr:rowOff>
    </xdr:to>
    <xdr:sp macro="" textlink="">
      <xdr:nvSpPr>
        <xdr:cNvPr id="140" name="円/楕円 139">
          <a:extLst>
            <a:ext uri="{FF2B5EF4-FFF2-40B4-BE49-F238E27FC236}">
              <a16:creationId xmlns:a16="http://schemas.microsoft.com/office/drawing/2014/main" xmlns="" id="{00000000-0008-0000-0500-00008C000000}"/>
            </a:ext>
          </a:extLst>
        </xdr:cNvPr>
        <xdr:cNvSpPr/>
      </xdr:nvSpPr>
      <xdr:spPr bwMode="auto">
        <a:xfrm>
          <a:off x="2857500" y="673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210964</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8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21138</xdr:rowOff>
    </xdr:from>
    <xdr:to>
      <xdr:col>6</xdr:col>
      <xdr:colOff>511175</xdr:colOff>
      <xdr:row>38</xdr:row>
      <xdr:rowOff>34658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536238"/>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126931</xdr:rowOff>
    </xdr:from>
    <xdr:to>
      <xdr:col>5</xdr:col>
      <xdr:colOff>358775</xdr:colOff>
      <xdr:row>38</xdr:row>
      <xdr:rowOff>21138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470581"/>
          <a:ext cx="889000" cy="6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126931</xdr:rowOff>
    </xdr:from>
    <xdr:to>
      <xdr:col>4</xdr:col>
      <xdr:colOff>155575</xdr:colOff>
      <xdr:row>38</xdr:row>
      <xdr:rowOff>36667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470581"/>
          <a:ext cx="8890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36667</xdr:rowOff>
    </xdr:from>
    <xdr:to>
      <xdr:col>2</xdr:col>
      <xdr:colOff>638175</xdr:colOff>
      <xdr:row>38</xdr:row>
      <xdr:rowOff>43900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551767"/>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155308</xdr:rowOff>
    </xdr:from>
    <xdr:to>
      <xdr:col>6</xdr:col>
      <xdr:colOff>561975</xdr:colOff>
      <xdr:row>38</xdr:row>
      <xdr:rowOff>85458</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133735</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4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141788</xdr:rowOff>
    </xdr:from>
    <xdr:to>
      <xdr:col>5</xdr:col>
      <xdr:colOff>409575</xdr:colOff>
      <xdr:row>38</xdr:row>
      <xdr:rowOff>71938</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63065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76131</xdr:rowOff>
    </xdr:from>
    <xdr:to>
      <xdr:col>4</xdr:col>
      <xdr:colOff>206375</xdr:colOff>
      <xdr:row>38</xdr:row>
      <xdr:rowOff>6281</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4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168858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157317</xdr:rowOff>
    </xdr:from>
    <xdr:to>
      <xdr:col>3</xdr:col>
      <xdr:colOff>3175</xdr:colOff>
      <xdr:row>38</xdr:row>
      <xdr:rowOff>87467</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78594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164550</xdr:rowOff>
    </xdr:from>
    <xdr:to>
      <xdr:col>1</xdr:col>
      <xdr:colOff>485775</xdr:colOff>
      <xdr:row>38</xdr:row>
      <xdr:rowOff>94700</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5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85827</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6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167063</xdr:rowOff>
    </xdr:from>
    <xdr:to>
      <xdr:col>6</xdr:col>
      <xdr:colOff>511175</xdr:colOff>
      <xdr:row>59</xdr:row>
      <xdr:rowOff>58715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10111163"/>
          <a:ext cx="838200" cy="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49746</xdr:rowOff>
    </xdr:from>
    <xdr:to>
      <xdr:col>5</xdr:col>
      <xdr:colOff>358775</xdr:colOff>
      <xdr:row>59</xdr:row>
      <xdr:rowOff>58715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10165296"/>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49746</xdr:rowOff>
    </xdr:from>
    <xdr:to>
      <xdr:col>4</xdr:col>
      <xdr:colOff>155575</xdr:colOff>
      <xdr:row>59</xdr:row>
      <xdr:rowOff>73192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10165296"/>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62891</xdr:rowOff>
    </xdr:from>
    <xdr:to>
      <xdr:col>2</xdr:col>
      <xdr:colOff>638175</xdr:colOff>
      <xdr:row>59</xdr:row>
      <xdr:rowOff>73192</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10178441"/>
          <a:ext cx="8890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xmlns="" id="{00000000-0008-0000-0600-000083000000}"/>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xmlns="" id="{00000000-0008-0000-0600-000085000000}"/>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116263</xdr:rowOff>
    </xdr:from>
    <xdr:to>
      <xdr:col>6</xdr:col>
      <xdr:colOff>561975</xdr:colOff>
      <xdr:row>59</xdr:row>
      <xdr:rowOff>46413</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4584700" y="100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31190</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9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7915</xdr:rowOff>
    </xdr:from>
    <xdr:to>
      <xdr:col>5</xdr:col>
      <xdr:colOff>409575</xdr:colOff>
      <xdr:row>59</xdr:row>
      <xdr:rowOff>109515</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3746500" y="101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100642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2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170396</xdr:rowOff>
    </xdr:from>
    <xdr:to>
      <xdr:col>4</xdr:col>
      <xdr:colOff>206375</xdr:colOff>
      <xdr:row>59</xdr:row>
      <xdr:rowOff>100546</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2857500" y="101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91673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2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22392</xdr:rowOff>
    </xdr:from>
    <xdr:to>
      <xdr:col>3</xdr:col>
      <xdr:colOff>3175</xdr:colOff>
      <xdr:row>59</xdr:row>
      <xdr:rowOff>123992</xdr:rowOff>
    </xdr:to>
    <xdr:sp macro="" textlink="">
      <xdr:nvSpPr>
        <xdr:cNvPr id="146" name="円/楕円 145">
          <a:extLst>
            <a:ext uri="{FF2B5EF4-FFF2-40B4-BE49-F238E27FC236}">
              <a16:creationId xmlns:a16="http://schemas.microsoft.com/office/drawing/2014/main" xmlns="" id="{00000000-0008-0000-0600-000092000000}"/>
            </a:ext>
          </a:extLst>
        </xdr:cNvPr>
        <xdr:cNvSpPr/>
      </xdr:nvSpPr>
      <xdr:spPr>
        <a:xfrm>
          <a:off x="1968500" y="1013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115119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2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12091</xdr:rowOff>
    </xdr:from>
    <xdr:to>
      <xdr:col>1</xdr:col>
      <xdr:colOff>485775</xdr:colOff>
      <xdr:row>59</xdr:row>
      <xdr:rowOff>113691</xdr:rowOff>
    </xdr:to>
    <xdr:sp macro="" textlink="">
      <xdr:nvSpPr>
        <xdr:cNvPr id="148" name="円/楕円 147">
          <a:extLst>
            <a:ext uri="{FF2B5EF4-FFF2-40B4-BE49-F238E27FC236}">
              <a16:creationId xmlns:a16="http://schemas.microsoft.com/office/drawing/2014/main" xmlns="" id="{00000000-0008-0000-0600-000094000000}"/>
            </a:ext>
          </a:extLst>
        </xdr:cNvPr>
        <xdr:cNvSpPr/>
      </xdr:nvSpPr>
      <xdr:spPr>
        <a:xfrm>
          <a:off x="1079500" y="101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104818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2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27496</xdr:rowOff>
    </xdr:from>
    <xdr:to>
      <xdr:col>6</xdr:col>
      <xdr:colOff>511175</xdr:colOff>
      <xdr:row>79</xdr:row>
      <xdr:rowOff>31725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57204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27496</xdr:rowOff>
    </xdr:from>
    <xdr:to>
      <xdr:col>5</xdr:col>
      <xdr:colOff>358775</xdr:colOff>
      <xdr:row>79</xdr:row>
      <xdr:rowOff>28753</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5720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28067</xdr:rowOff>
    </xdr:from>
    <xdr:to>
      <xdr:col>4</xdr:col>
      <xdr:colOff>155575</xdr:colOff>
      <xdr:row>79</xdr:row>
      <xdr:rowOff>28753</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5726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28067</xdr:rowOff>
    </xdr:from>
    <xdr:to>
      <xdr:col>2</xdr:col>
      <xdr:colOff>638175</xdr:colOff>
      <xdr:row>79</xdr:row>
      <xdr:rowOff>28411</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57261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a:extLst>
            <a:ext uri="{FF2B5EF4-FFF2-40B4-BE49-F238E27FC236}">
              <a16:creationId xmlns:a16="http://schemas.microsoft.com/office/drawing/2014/main" xmlns="" id="{00000000-0008-0000-0600-0000BC000000}"/>
            </a:ext>
          </a:extLst>
        </xdr:cNvPr>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a:extLst>
            <a:ext uri="{FF2B5EF4-FFF2-40B4-BE49-F238E27FC236}">
              <a16:creationId xmlns:a16="http://schemas.microsoft.com/office/drawing/2014/main" xmlns="" id="{00000000-0008-0000-0600-0000BE000000}"/>
            </a:ext>
          </a:extLst>
        </xdr:cNvPr>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152375</xdr:rowOff>
    </xdr:from>
    <xdr:to>
      <xdr:col>6</xdr:col>
      <xdr:colOff>561975</xdr:colOff>
      <xdr:row>79</xdr:row>
      <xdr:rowOff>82525</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45847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67302</xdr:rowOff>
    </xdr:from>
    <xdr:ext cx="378565"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440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148146</xdr:rowOff>
    </xdr:from>
    <xdr:to>
      <xdr:col>5</xdr:col>
      <xdr:colOff>409575</xdr:colOff>
      <xdr:row>79</xdr:row>
      <xdr:rowOff>78296</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3746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69423</xdr:rowOff>
    </xdr:from>
    <xdr:ext cx="378565"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608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149403</xdr:rowOff>
    </xdr:from>
    <xdr:to>
      <xdr:col>4</xdr:col>
      <xdr:colOff>206375</xdr:colOff>
      <xdr:row>79</xdr:row>
      <xdr:rowOff>79553</xdr:rowOff>
    </xdr:to>
    <xdr:sp macro="" textlink="">
      <xdr:nvSpPr>
        <xdr:cNvPr id="201" name="円/楕円 200">
          <a:extLst>
            <a:ext uri="{FF2B5EF4-FFF2-40B4-BE49-F238E27FC236}">
              <a16:creationId xmlns:a16="http://schemas.microsoft.com/office/drawing/2014/main" xmlns="" id="{00000000-0008-0000-0600-0000C9000000}"/>
            </a:ext>
          </a:extLst>
        </xdr:cNvPr>
        <xdr:cNvSpPr/>
      </xdr:nvSpPr>
      <xdr:spPr>
        <a:xfrm>
          <a:off x="2857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70680</xdr:rowOff>
    </xdr:from>
    <xdr:ext cx="378565"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719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148717</xdr:rowOff>
    </xdr:from>
    <xdr:to>
      <xdr:col>3</xdr:col>
      <xdr:colOff>3175</xdr:colOff>
      <xdr:row>79</xdr:row>
      <xdr:rowOff>78867</xdr:rowOff>
    </xdr:to>
    <xdr:sp macro="" textlink="">
      <xdr:nvSpPr>
        <xdr:cNvPr id="203" name="円/楕円 202">
          <a:extLst>
            <a:ext uri="{FF2B5EF4-FFF2-40B4-BE49-F238E27FC236}">
              <a16:creationId xmlns:a16="http://schemas.microsoft.com/office/drawing/2014/main" xmlns="" id="{00000000-0008-0000-0600-0000CB000000}"/>
            </a:ext>
          </a:extLst>
        </xdr:cNvPr>
        <xdr:cNvSpPr/>
      </xdr:nvSpPr>
      <xdr:spPr>
        <a:xfrm>
          <a:off x="19685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69994</xdr:rowOff>
    </xdr:from>
    <xdr:ext cx="378565"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830017" y="1361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149061</xdr:rowOff>
    </xdr:from>
    <xdr:to>
      <xdr:col>1</xdr:col>
      <xdr:colOff>485775</xdr:colOff>
      <xdr:row>79</xdr:row>
      <xdr:rowOff>79211</xdr:rowOff>
    </xdr:to>
    <xdr:sp macro="" textlink="">
      <xdr:nvSpPr>
        <xdr:cNvPr id="205" name="円/楕円 204">
          <a:extLst>
            <a:ext uri="{FF2B5EF4-FFF2-40B4-BE49-F238E27FC236}">
              <a16:creationId xmlns:a16="http://schemas.microsoft.com/office/drawing/2014/main" xmlns="" id="{00000000-0008-0000-0600-0000CD000000}"/>
            </a:ext>
          </a:extLst>
        </xdr:cNvPr>
        <xdr:cNvSpPr/>
      </xdr:nvSpPr>
      <xdr:spPr>
        <a:xfrm>
          <a:off x="1079500" y="135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70338</xdr:rowOff>
    </xdr:from>
    <xdr:ext cx="378565"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941017" y="1361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92641</xdr:rowOff>
    </xdr:from>
    <xdr:to>
      <xdr:col>6</xdr:col>
      <xdr:colOff>511175</xdr:colOff>
      <xdr:row>95</xdr:row>
      <xdr:rowOff>154885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380391"/>
          <a:ext cx="8382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a:extLst>
            <a:ext uri="{FF2B5EF4-FFF2-40B4-BE49-F238E27FC236}">
              <a16:creationId xmlns:a16="http://schemas.microsoft.com/office/drawing/2014/main" xmlns="" id="{00000000-0008-0000-0600-0000F0000000}"/>
            </a:ext>
          </a:extLst>
        </xdr:cNvPr>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154885</xdr:rowOff>
    </xdr:from>
    <xdr:to>
      <xdr:col>5</xdr:col>
      <xdr:colOff>358775</xdr:colOff>
      <xdr:row>96</xdr:row>
      <xdr:rowOff>7079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442635"/>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a:extLst>
            <a:ext uri="{FF2B5EF4-FFF2-40B4-BE49-F238E27FC236}">
              <a16:creationId xmlns:a16="http://schemas.microsoft.com/office/drawing/2014/main" xmlns="" id="{00000000-0008-0000-0600-0000F2000000}"/>
            </a:ext>
          </a:extLst>
        </xdr:cNvPr>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7079</xdr:rowOff>
    </xdr:from>
    <xdr:to>
      <xdr:col>4</xdr:col>
      <xdr:colOff>155575</xdr:colOff>
      <xdr:row>96</xdr:row>
      <xdr:rowOff>54253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466279"/>
          <a:ext cx="8890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a:extLst>
            <a:ext uri="{FF2B5EF4-FFF2-40B4-BE49-F238E27FC236}">
              <a16:creationId xmlns:a16="http://schemas.microsoft.com/office/drawing/2014/main" xmlns="" id="{00000000-0008-0000-0600-0000F5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54253</xdr:rowOff>
    </xdr:from>
    <xdr:to>
      <xdr:col>2</xdr:col>
      <xdr:colOff>638175</xdr:colOff>
      <xdr:row>96</xdr:row>
      <xdr:rowOff>62221</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513453"/>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a:extLst>
            <a:ext uri="{FF2B5EF4-FFF2-40B4-BE49-F238E27FC236}">
              <a16:creationId xmlns:a16="http://schemas.microsoft.com/office/drawing/2014/main" xmlns="" id="{00000000-0008-0000-0600-0000F8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a:extLst>
            <a:ext uri="{FF2B5EF4-FFF2-40B4-BE49-F238E27FC236}">
              <a16:creationId xmlns:a16="http://schemas.microsoft.com/office/drawing/2014/main" xmlns="" id="{00000000-0008-0000-0600-0000FA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41841</xdr:rowOff>
    </xdr:from>
    <xdr:to>
      <xdr:col>6</xdr:col>
      <xdr:colOff>561975</xdr:colOff>
      <xdr:row>95</xdr:row>
      <xdr:rowOff>143441</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45847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20268</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3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104085</xdr:rowOff>
    </xdr:from>
    <xdr:to>
      <xdr:col>5</xdr:col>
      <xdr:colOff>409575</xdr:colOff>
      <xdr:row>96</xdr:row>
      <xdr:rowOff>34235</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3746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25362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127729</xdr:rowOff>
    </xdr:from>
    <xdr:to>
      <xdr:col>4</xdr:col>
      <xdr:colOff>206375</xdr:colOff>
      <xdr:row>96</xdr:row>
      <xdr:rowOff>57879</xdr:rowOff>
    </xdr:to>
    <xdr:sp macro="" textlink="">
      <xdr:nvSpPr>
        <xdr:cNvPr id="261" name="円/楕円 260">
          <a:extLst>
            <a:ext uri="{FF2B5EF4-FFF2-40B4-BE49-F238E27FC236}">
              <a16:creationId xmlns:a16="http://schemas.microsoft.com/office/drawing/2014/main" xmlns="" id="{00000000-0008-0000-0600-000005010000}"/>
            </a:ext>
          </a:extLst>
        </xdr:cNvPr>
        <xdr:cNvSpPr/>
      </xdr:nvSpPr>
      <xdr:spPr>
        <a:xfrm>
          <a:off x="2857500" y="1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49006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5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3453</xdr:rowOff>
    </xdr:from>
    <xdr:to>
      <xdr:col>3</xdr:col>
      <xdr:colOff>3175</xdr:colOff>
      <xdr:row>96</xdr:row>
      <xdr:rowOff>105053</xdr:rowOff>
    </xdr:to>
    <xdr:sp macro="" textlink="">
      <xdr:nvSpPr>
        <xdr:cNvPr id="263" name="円/楕円 262">
          <a:extLst>
            <a:ext uri="{FF2B5EF4-FFF2-40B4-BE49-F238E27FC236}">
              <a16:creationId xmlns:a16="http://schemas.microsoft.com/office/drawing/2014/main" xmlns="" id="{00000000-0008-0000-0600-000007010000}"/>
            </a:ext>
          </a:extLst>
        </xdr:cNvPr>
        <xdr:cNvSpPr/>
      </xdr:nvSpPr>
      <xdr:spPr>
        <a:xfrm>
          <a:off x="1968500" y="16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96180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11421</xdr:rowOff>
    </xdr:from>
    <xdr:to>
      <xdr:col>1</xdr:col>
      <xdr:colOff>485775</xdr:colOff>
      <xdr:row>96</xdr:row>
      <xdr:rowOff>113021</xdr:rowOff>
    </xdr:to>
    <xdr:sp macro="" textlink="">
      <xdr:nvSpPr>
        <xdr:cNvPr id="265" name="円/楕円 264">
          <a:extLst>
            <a:ext uri="{FF2B5EF4-FFF2-40B4-BE49-F238E27FC236}">
              <a16:creationId xmlns:a16="http://schemas.microsoft.com/office/drawing/2014/main" xmlns="" id="{00000000-0008-0000-0600-000009010000}"/>
            </a:ext>
          </a:extLst>
        </xdr:cNvPr>
        <xdr:cNvSpPr/>
      </xdr:nvSpPr>
      <xdr:spPr>
        <a:xfrm>
          <a:off x="1079500" y="164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104148</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5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84237</xdr:rowOff>
    </xdr:from>
    <xdr:to>
      <xdr:col>15</xdr:col>
      <xdr:colOff>180975</xdr:colOff>
      <xdr:row>36</xdr:row>
      <xdr:rowOff>141268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9639300" y="6256437"/>
          <a:ext cx="838200" cy="5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141268</xdr:rowOff>
    </xdr:from>
    <xdr:to>
      <xdr:col>14</xdr:col>
      <xdr:colOff>28575</xdr:colOff>
      <xdr:row>37</xdr:row>
      <xdr:rowOff>2006</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8750300" y="63134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2006</xdr:rowOff>
    </xdr:from>
    <xdr:to>
      <xdr:col>12</xdr:col>
      <xdr:colOff>511175</xdr:colOff>
      <xdr:row>37</xdr:row>
      <xdr:rowOff>15842</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7861300" y="6345656"/>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15842</xdr:rowOff>
    </xdr:from>
    <xdr:to>
      <xdr:col>11</xdr:col>
      <xdr:colOff>307975</xdr:colOff>
      <xdr:row>37</xdr:row>
      <xdr:rowOff>36286</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flipV="1">
          <a:off x="6972300" y="6359492"/>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a:extLst>
            <a:ext uri="{FF2B5EF4-FFF2-40B4-BE49-F238E27FC236}">
              <a16:creationId xmlns:a16="http://schemas.microsoft.com/office/drawing/2014/main" xmlns="" id="{00000000-0008-0000-0600-000033010000}"/>
            </a:ext>
          </a:extLst>
        </xdr:cNvPr>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a:extLst>
            <a:ext uri="{FF2B5EF4-FFF2-40B4-BE49-F238E27FC236}">
              <a16:creationId xmlns:a16="http://schemas.microsoft.com/office/drawing/2014/main" xmlns="" id="{00000000-0008-0000-0600-000035010000}"/>
            </a:ext>
          </a:extLst>
        </xdr:cNvPr>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33437</xdr:rowOff>
    </xdr:from>
    <xdr:to>
      <xdr:col>15</xdr:col>
      <xdr:colOff>231775</xdr:colOff>
      <xdr:row>36</xdr:row>
      <xdr:rowOff>135037</xdr:rowOff>
    </xdr:to>
    <xdr:sp macro="" textlink="">
      <xdr:nvSpPr>
        <xdr:cNvPr id="316" name="円/楕円 315">
          <a:extLst>
            <a:ext uri="{FF2B5EF4-FFF2-40B4-BE49-F238E27FC236}">
              <a16:creationId xmlns:a16="http://schemas.microsoft.com/office/drawing/2014/main" xmlns="" id="{00000000-0008-0000-0600-00003C010000}"/>
            </a:ext>
          </a:extLst>
        </xdr:cNvPr>
        <xdr:cNvSpPr/>
      </xdr:nvSpPr>
      <xdr:spPr>
        <a:xfrm>
          <a:off x="10426700" y="62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11864</xdr:rowOff>
    </xdr:from>
    <xdr:ext cx="534377"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1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90468</xdr:rowOff>
    </xdr:from>
    <xdr:to>
      <xdr:col>14</xdr:col>
      <xdr:colOff>79375</xdr:colOff>
      <xdr:row>37</xdr:row>
      <xdr:rowOff>20618</xdr:rowOff>
    </xdr:to>
    <xdr:sp macro="" textlink="">
      <xdr:nvSpPr>
        <xdr:cNvPr id="318" name="円/楕円 317">
          <a:extLst>
            <a:ext uri="{FF2B5EF4-FFF2-40B4-BE49-F238E27FC236}">
              <a16:creationId xmlns:a16="http://schemas.microsoft.com/office/drawing/2014/main" xmlns="" id="{00000000-0008-0000-0600-00003E010000}"/>
            </a:ext>
          </a:extLst>
        </xdr:cNvPr>
        <xdr:cNvSpPr/>
      </xdr:nvSpPr>
      <xdr:spPr>
        <a:xfrm>
          <a:off x="9588500" y="62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11745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72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122656</xdr:rowOff>
    </xdr:from>
    <xdr:to>
      <xdr:col>12</xdr:col>
      <xdr:colOff>561975</xdr:colOff>
      <xdr:row>37</xdr:row>
      <xdr:rowOff>52806</xdr:rowOff>
    </xdr:to>
    <xdr:sp macro="" textlink="">
      <xdr:nvSpPr>
        <xdr:cNvPr id="320" name="円/楕円 319">
          <a:extLst>
            <a:ext uri="{FF2B5EF4-FFF2-40B4-BE49-F238E27FC236}">
              <a16:creationId xmlns:a16="http://schemas.microsoft.com/office/drawing/2014/main" xmlns="" id="{00000000-0008-0000-0600-000040010000}"/>
            </a:ext>
          </a:extLst>
        </xdr:cNvPr>
        <xdr:cNvSpPr/>
      </xdr:nvSpPr>
      <xdr:spPr>
        <a:xfrm>
          <a:off x="8699500" y="62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43933</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83111" y="63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136492</xdr:rowOff>
    </xdr:from>
    <xdr:to>
      <xdr:col>11</xdr:col>
      <xdr:colOff>358775</xdr:colOff>
      <xdr:row>37</xdr:row>
      <xdr:rowOff>66642</xdr:rowOff>
    </xdr:to>
    <xdr:sp macro="" textlink="">
      <xdr:nvSpPr>
        <xdr:cNvPr id="322" name="円/楕円 321">
          <a:extLst>
            <a:ext uri="{FF2B5EF4-FFF2-40B4-BE49-F238E27FC236}">
              <a16:creationId xmlns:a16="http://schemas.microsoft.com/office/drawing/2014/main" xmlns="" id="{00000000-0008-0000-0600-000042010000}"/>
            </a:ext>
          </a:extLst>
        </xdr:cNvPr>
        <xdr:cNvSpPr/>
      </xdr:nvSpPr>
      <xdr:spPr>
        <a:xfrm>
          <a:off x="7810500" y="63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57769</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94111" y="64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156936</xdr:rowOff>
    </xdr:from>
    <xdr:to>
      <xdr:col>10</xdr:col>
      <xdr:colOff>155575</xdr:colOff>
      <xdr:row>37</xdr:row>
      <xdr:rowOff>87086</xdr:rowOff>
    </xdr:to>
    <xdr:sp macro="" textlink="">
      <xdr:nvSpPr>
        <xdr:cNvPr id="324" name="円/楕円 323">
          <a:extLst>
            <a:ext uri="{FF2B5EF4-FFF2-40B4-BE49-F238E27FC236}">
              <a16:creationId xmlns:a16="http://schemas.microsoft.com/office/drawing/2014/main" xmlns="" id="{00000000-0008-0000-0600-000044010000}"/>
            </a:ext>
          </a:extLst>
        </xdr:cNvPr>
        <xdr:cNvSpPr/>
      </xdr:nvSpPr>
      <xdr:spPr>
        <a:xfrm>
          <a:off x="6921500" y="63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78213</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705111" y="642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80990</xdr:rowOff>
    </xdr:from>
    <xdr:to>
      <xdr:col>15</xdr:col>
      <xdr:colOff>180975</xdr:colOff>
      <xdr:row>57</xdr:row>
      <xdr:rowOff>132853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853640"/>
          <a:ext cx="838200" cy="5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a:extLst>
            <a:ext uri="{FF2B5EF4-FFF2-40B4-BE49-F238E27FC236}">
              <a16:creationId xmlns:a16="http://schemas.microsoft.com/office/drawing/2014/main" xmlns="" id="{00000000-0008-0000-0600-000060010000}"/>
            </a:ext>
          </a:extLst>
        </xdr:cNvPr>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67246</xdr:rowOff>
    </xdr:from>
    <xdr:to>
      <xdr:col>14</xdr:col>
      <xdr:colOff>28575</xdr:colOff>
      <xdr:row>57</xdr:row>
      <xdr:rowOff>80990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8750300" y="9839896"/>
          <a:ext cx="8890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131156</xdr:rowOff>
    </xdr:from>
    <xdr:to>
      <xdr:col>12</xdr:col>
      <xdr:colOff>511175</xdr:colOff>
      <xdr:row>57</xdr:row>
      <xdr:rowOff>67246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732356"/>
          <a:ext cx="889000" cy="10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102644</xdr:rowOff>
    </xdr:from>
    <xdr:to>
      <xdr:col>11</xdr:col>
      <xdr:colOff>307975</xdr:colOff>
      <xdr:row>56</xdr:row>
      <xdr:rowOff>131156</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6972300" y="9703844"/>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a:extLst>
            <a:ext uri="{FF2B5EF4-FFF2-40B4-BE49-F238E27FC236}">
              <a16:creationId xmlns:a16="http://schemas.microsoft.com/office/drawing/2014/main" xmlns="" id="{00000000-0008-0000-0600-000068010000}"/>
            </a:ext>
          </a:extLst>
        </xdr:cNvPr>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82053</xdr:rowOff>
    </xdr:from>
    <xdr:to>
      <xdr:col>15</xdr:col>
      <xdr:colOff>231775</xdr:colOff>
      <xdr:row>58</xdr:row>
      <xdr:rowOff>12203</xdr:rowOff>
    </xdr:to>
    <xdr:sp macro="" textlink="">
      <xdr:nvSpPr>
        <xdr:cNvPr id="369" name="円/楕円 368">
          <a:extLst>
            <a:ext uri="{FF2B5EF4-FFF2-40B4-BE49-F238E27FC236}">
              <a16:creationId xmlns:a16="http://schemas.microsoft.com/office/drawing/2014/main" xmlns="" id="{00000000-0008-0000-0600-000071010000}"/>
            </a:ext>
          </a:extLst>
        </xdr:cNvPr>
        <xdr:cNvSpPr/>
      </xdr:nvSpPr>
      <xdr:spPr>
        <a:xfrm>
          <a:off x="10426700" y="98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168430</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7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30190</xdr:rowOff>
    </xdr:from>
    <xdr:to>
      <xdr:col>14</xdr:col>
      <xdr:colOff>79375</xdr:colOff>
      <xdr:row>57</xdr:row>
      <xdr:rowOff>131790</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9588500" y="98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122917</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8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16446</xdr:rowOff>
    </xdr:from>
    <xdr:to>
      <xdr:col>12</xdr:col>
      <xdr:colOff>561975</xdr:colOff>
      <xdr:row>57</xdr:row>
      <xdr:rowOff>118046</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8699500" y="97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109173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8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80356</xdr:rowOff>
    </xdr:from>
    <xdr:to>
      <xdr:col>11</xdr:col>
      <xdr:colOff>358775</xdr:colOff>
      <xdr:row>57</xdr:row>
      <xdr:rowOff>10506</xdr:rowOff>
    </xdr:to>
    <xdr:sp macro="" textlink="">
      <xdr:nvSpPr>
        <xdr:cNvPr id="375" name="円/楕円 374">
          <a:extLst>
            <a:ext uri="{FF2B5EF4-FFF2-40B4-BE49-F238E27FC236}">
              <a16:creationId xmlns:a16="http://schemas.microsoft.com/office/drawing/2014/main" xmlns="" id="{00000000-0008-0000-0600-000077010000}"/>
            </a:ext>
          </a:extLst>
        </xdr:cNvPr>
        <xdr:cNvSpPr/>
      </xdr:nvSpPr>
      <xdr:spPr>
        <a:xfrm>
          <a:off x="7810500" y="96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7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51844</xdr:rowOff>
    </xdr:from>
    <xdr:to>
      <xdr:col>10</xdr:col>
      <xdr:colOff>155575</xdr:colOff>
      <xdr:row>56</xdr:row>
      <xdr:rowOff>153444</xdr:rowOff>
    </xdr:to>
    <xdr:sp macro="" textlink="">
      <xdr:nvSpPr>
        <xdr:cNvPr id="377" name="円/楕円 376">
          <a:extLst>
            <a:ext uri="{FF2B5EF4-FFF2-40B4-BE49-F238E27FC236}">
              <a16:creationId xmlns:a16="http://schemas.microsoft.com/office/drawing/2014/main" xmlns="" id="{00000000-0008-0000-0600-000079010000}"/>
            </a:ext>
          </a:extLst>
        </xdr:cNvPr>
        <xdr:cNvSpPr/>
      </xdr:nvSpPr>
      <xdr:spPr>
        <a:xfrm>
          <a:off x="6921500" y="96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144571</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7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78778</xdr:rowOff>
    </xdr:from>
    <xdr:to>
      <xdr:col>15</xdr:col>
      <xdr:colOff>180975</xdr:colOff>
      <xdr:row>79</xdr:row>
      <xdr:rowOff>91563</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9639300" y="13623328"/>
          <a:ext cx="8382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a:extLst>
            <a:ext uri="{FF2B5EF4-FFF2-40B4-BE49-F238E27FC236}">
              <a16:creationId xmlns:a16="http://schemas.microsoft.com/office/drawing/2014/main" xmlns="" id="{00000000-0008-0000-0600-00009B010000}"/>
            </a:ext>
          </a:extLst>
        </xdr:cNvPr>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59934</xdr:rowOff>
    </xdr:from>
    <xdr:to>
      <xdr:col>14</xdr:col>
      <xdr:colOff>28575</xdr:colOff>
      <xdr:row>79</xdr:row>
      <xdr:rowOff>91563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8750300" y="13604484"/>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a:extLst>
            <a:ext uri="{FF2B5EF4-FFF2-40B4-BE49-F238E27FC236}">
              <a16:creationId xmlns:a16="http://schemas.microsoft.com/office/drawing/2014/main" xmlns="" id="{00000000-0008-0000-0600-00009D010000}"/>
            </a:ext>
          </a:extLst>
        </xdr:cNvPr>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a:extLst>
            <a:ext uri="{FF2B5EF4-FFF2-40B4-BE49-F238E27FC236}">
              <a16:creationId xmlns:a16="http://schemas.microsoft.com/office/drawing/2014/main" xmlns="" id="{00000000-0008-0000-0600-00009F010000}"/>
            </a:ext>
          </a:extLst>
        </xdr:cNvPr>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27978</xdr:rowOff>
    </xdr:from>
    <xdr:to>
      <xdr:col>15</xdr:col>
      <xdr:colOff>231775</xdr:colOff>
      <xdr:row>79</xdr:row>
      <xdr:rowOff>129578</xdr:rowOff>
    </xdr:to>
    <xdr:sp macro="" textlink="">
      <xdr:nvSpPr>
        <xdr:cNvPr id="422" name="円/楕円 421">
          <a:extLst>
            <a:ext uri="{FF2B5EF4-FFF2-40B4-BE49-F238E27FC236}">
              <a16:creationId xmlns:a16="http://schemas.microsoft.com/office/drawing/2014/main" xmlns="" id="{00000000-0008-0000-0600-0000A6010000}"/>
            </a:ext>
          </a:extLst>
        </xdr:cNvPr>
        <xdr:cNvSpPr/>
      </xdr:nvSpPr>
      <xdr:spPr>
        <a:xfrm>
          <a:off x="10426700" y="135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114355</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40763</xdr:rowOff>
    </xdr:from>
    <xdr:to>
      <xdr:col>14</xdr:col>
      <xdr:colOff>79375</xdr:colOff>
      <xdr:row>79</xdr:row>
      <xdr:rowOff>142363</xdr:rowOff>
    </xdr:to>
    <xdr:sp macro="" textlink="">
      <xdr:nvSpPr>
        <xdr:cNvPr id="424" name="円/楕円 423">
          <a:extLst>
            <a:ext uri="{FF2B5EF4-FFF2-40B4-BE49-F238E27FC236}">
              <a16:creationId xmlns:a16="http://schemas.microsoft.com/office/drawing/2014/main" xmlns="" id="{00000000-0008-0000-0600-0000A8010000}"/>
            </a:ext>
          </a:extLst>
        </xdr:cNvPr>
        <xdr:cNvSpPr/>
      </xdr:nvSpPr>
      <xdr:spPr>
        <a:xfrm>
          <a:off x="95885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133490</xdr:rowOff>
    </xdr:from>
    <xdr:ext cx="378565"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50017" y="1367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9134</xdr:rowOff>
    </xdr:from>
    <xdr:to>
      <xdr:col>12</xdr:col>
      <xdr:colOff>561975</xdr:colOff>
      <xdr:row>79</xdr:row>
      <xdr:rowOff>110734</xdr:rowOff>
    </xdr:to>
    <xdr:sp macro="" textlink="">
      <xdr:nvSpPr>
        <xdr:cNvPr id="426" name="円/楕円 425">
          <a:extLst>
            <a:ext uri="{FF2B5EF4-FFF2-40B4-BE49-F238E27FC236}">
              <a16:creationId xmlns:a16="http://schemas.microsoft.com/office/drawing/2014/main" xmlns="" id="{00000000-0008-0000-0600-0000AA010000}"/>
            </a:ext>
          </a:extLst>
        </xdr:cNvPr>
        <xdr:cNvSpPr/>
      </xdr:nvSpPr>
      <xdr:spPr>
        <a:xfrm>
          <a:off x="8699500" y="13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101861</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7" y="136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11849</xdr:rowOff>
    </xdr:from>
    <xdr:to>
      <xdr:col>15</xdr:col>
      <xdr:colOff>180975</xdr:colOff>
      <xdr:row>98</xdr:row>
      <xdr:rowOff>94438</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813949"/>
          <a:ext cx="8382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a:extLst>
            <a:ext uri="{FF2B5EF4-FFF2-40B4-BE49-F238E27FC236}">
              <a16:creationId xmlns:a16="http://schemas.microsoft.com/office/drawing/2014/main" xmlns="" id="{00000000-0008-0000-0600-0000CA010000}"/>
            </a:ext>
          </a:extLst>
        </xdr:cNvPr>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11849</xdr:rowOff>
    </xdr:from>
    <xdr:to>
      <xdr:col>14</xdr:col>
      <xdr:colOff>28575</xdr:colOff>
      <xdr:row>98</xdr:row>
      <xdr:rowOff>65799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81394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a:extLst>
            <a:ext uri="{FF2B5EF4-FFF2-40B4-BE49-F238E27FC236}">
              <a16:creationId xmlns:a16="http://schemas.microsoft.com/office/drawing/2014/main" xmlns="" id="{00000000-0008-0000-0600-0000CC010000}"/>
            </a:ext>
          </a:extLst>
        </xdr:cNvPr>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a:extLst>
            <a:ext uri="{FF2B5EF4-FFF2-40B4-BE49-F238E27FC236}">
              <a16:creationId xmlns:a16="http://schemas.microsoft.com/office/drawing/2014/main" xmlns="" id="{00000000-0008-0000-0600-0000CE010000}"/>
            </a:ext>
          </a:extLst>
        </xdr:cNvPr>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43638</xdr:rowOff>
    </xdr:from>
    <xdr:to>
      <xdr:col>15</xdr:col>
      <xdr:colOff>231775</xdr:colOff>
      <xdr:row>98</xdr:row>
      <xdr:rowOff>145238</xdr:rowOff>
    </xdr:to>
    <xdr:sp macro="" textlink="">
      <xdr:nvSpPr>
        <xdr:cNvPr id="469" name="円/楕円 468">
          <a:extLst>
            <a:ext uri="{FF2B5EF4-FFF2-40B4-BE49-F238E27FC236}">
              <a16:creationId xmlns:a16="http://schemas.microsoft.com/office/drawing/2014/main" xmlns="" id="{00000000-0008-0000-0600-0000D5010000}"/>
            </a:ext>
          </a:extLst>
        </xdr:cNvPr>
        <xdr:cNvSpPr/>
      </xdr:nvSpPr>
      <xdr:spPr>
        <a:xfrm>
          <a:off x="10426700" y="168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130015</xdr:rowOff>
    </xdr:from>
    <xdr:ext cx="469744" cy="259045"/>
    <xdr:sp macro="" textlink="">
      <xdr:nvSpPr>
        <xdr:cNvPr id="470" name="普通建設事業費 （ うち更新整備　）該当値テキスト">
          <a:extLst>
            <a:ext uri="{FF2B5EF4-FFF2-40B4-BE49-F238E27FC236}">
              <a16:creationId xmlns:a16="http://schemas.microsoft.com/office/drawing/2014/main" xmlns="" id="{00000000-0008-0000-0600-0000D6010000}"/>
            </a:ext>
          </a:extLst>
        </xdr:cNvPr>
        <xdr:cNvSpPr txBox="1"/>
      </xdr:nvSpPr>
      <xdr:spPr>
        <a:xfrm>
          <a:off x="10528300" y="167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132499</xdr:rowOff>
    </xdr:from>
    <xdr:to>
      <xdr:col>14</xdr:col>
      <xdr:colOff>79375</xdr:colOff>
      <xdr:row>98</xdr:row>
      <xdr:rowOff>62649</xdr:rowOff>
    </xdr:to>
    <xdr:sp macro="" textlink="">
      <xdr:nvSpPr>
        <xdr:cNvPr id="471" name="円/楕円 470">
          <a:extLst>
            <a:ext uri="{FF2B5EF4-FFF2-40B4-BE49-F238E27FC236}">
              <a16:creationId xmlns:a16="http://schemas.microsoft.com/office/drawing/2014/main" xmlns="" id="{00000000-0008-0000-0600-0000D7010000}"/>
            </a:ext>
          </a:extLst>
        </xdr:cNvPr>
        <xdr:cNvSpPr/>
      </xdr:nvSpPr>
      <xdr:spPr>
        <a:xfrm>
          <a:off x="9588500" y="16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53776</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372111" y="168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14999</xdr:rowOff>
    </xdr:from>
    <xdr:to>
      <xdr:col>12</xdr:col>
      <xdr:colOff>561975</xdr:colOff>
      <xdr:row>98</xdr:row>
      <xdr:rowOff>116599</xdr:rowOff>
    </xdr:to>
    <xdr:sp macro="" textlink="">
      <xdr:nvSpPr>
        <xdr:cNvPr id="473" name="円/楕円 472">
          <a:extLst>
            <a:ext uri="{FF2B5EF4-FFF2-40B4-BE49-F238E27FC236}">
              <a16:creationId xmlns:a16="http://schemas.microsoft.com/office/drawing/2014/main" xmlns="" id="{00000000-0008-0000-0600-0000D9010000}"/>
            </a:ext>
          </a:extLst>
        </xdr:cNvPr>
        <xdr:cNvSpPr/>
      </xdr:nvSpPr>
      <xdr:spPr>
        <a:xfrm>
          <a:off x="8699500" y="168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107726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90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a:extLst>
            <a:ext uri="{FF2B5EF4-FFF2-40B4-BE49-F238E27FC236}">
              <a16:creationId xmlns:a16="http://schemas.microsoft.com/office/drawing/2014/main" xmlns="" id="{00000000-0008-0000-0600-0000F5010000}"/>
            </a:ext>
          </a:extLst>
        </xdr:cNvPr>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a:extLst>
            <a:ext uri="{FF2B5EF4-FFF2-40B4-BE49-F238E27FC236}">
              <a16:creationId xmlns:a16="http://schemas.microsoft.com/office/drawing/2014/main" xmlns="" id="{00000000-0008-0000-0600-0000F7010000}"/>
            </a:ext>
          </a:extLst>
        </xdr:cNvPr>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a:extLst>
            <a:ext uri="{FF2B5EF4-FFF2-40B4-BE49-F238E27FC236}">
              <a16:creationId xmlns:a16="http://schemas.microsoft.com/office/drawing/2014/main" xmlns="" id="{00000000-0008-0000-0600-0000FA010000}"/>
            </a:ext>
          </a:extLst>
        </xdr:cNvPr>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a:extLst>
            <a:ext uri="{FF2B5EF4-FFF2-40B4-BE49-F238E27FC236}">
              <a16:creationId xmlns:a16="http://schemas.microsoft.com/office/drawing/2014/main" xmlns="" id="{00000000-0008-0000-0600-0000FB010000}"/>
            </a:ext>
          </a:extLst>
        </xdr:cNvPr>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a:extLst>
            <a:ext uri="{FF2B5EF4-FFF2-40B4-BE49-F238E27FC236}">
              <a16:creationId xmlns:a16="http://schemas.microsoft.com/office/drawing/2014/main" xmlns="" id="{00000000-0008-0000-0600-0000FD010000}"/>
            </a:ext>
          </a:extLst>
        </xdr:cNvPr>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a:extLst>
            <a:ext uri="{FF2B5EF4-FFF2-40B4-BE49-F238E27FC236}">
              <a16:creationId xmlns:a16="http://schemas.microsoft.com/office/drawing/2014/main" xmlns="" id="{00000000-0008-0000-0600-000000020000}"/>
            </a:ext>
          </a:extLst>
        </xdr:cNvPr>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97964</xdr:rowOff>
    </xdr:from>
    <xdr:to>
      <xdr:col>19</xdr:col>
      <xdr:colOff>644525</xdr:colOff>
      <xdr:row>39</xdr:row>
      <xdr:rowOff>98878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814300" y="67845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a:extLst>
            <a:ext uri="{FF2B5EF4-FFF2-40B4-BE49-F238E27FC236}">
              <a16:creationId xmlns:a16="http://schemas.microsoft.com/office/drawing/2014/main" xmlns="" id="{00000000-0008-0000-0600-000003020000}"/>
            </a:ext>
          </a:extLst>
        </xdr:cNvPr>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a:extLst>
            <a:ext uri="{FF2B5EF4-FFF2-40B4-BE49-F238E27FC236}">
              <a16:creationId xmlns:a16="http://schemas.microsoft.com/office/drawing/2014/main" xmlns="" id="{00000000-0008-0000-0600-000005020000}"/>
            </a:ext>
          </a:extLst>
        </xdr:cNvPr>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a:extLst>
            <a:ext uri="{FF2B5EF4-FFF2-40B4-BE49-F238E27FC236}">
              <a16:creationId xmlns:a16="http://schemas.microsoft.com/office/drawing/2014/main" xmlns="" id="{00000000-0008-0000-0600-00000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a:extLst>
            <a:ext uri="{FF2B5EF4-FFF2-40B4-BE49-F238E27FC236}">
              <a16:creationId xmlns:a16="http://schemas.microsoft.com/office/drawing/2014/main" xmlns="" id="{00000000-0008-0000-0600-00000D020000}"/>
            </a:ext>
          </a:extLst>
        </xdr:cNvPr>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a:extLst>
            <a:ext uri="{FF2B5EF4-FFF2-40B4-BE49-F238E27FC236}">
              <a16:creationId xmlns:a16="http://schemas.microsoft.com/office/drawing/2014/main" xmlns="" id="{00000000-0008-0000-0600-00000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a:extLst>
            <a:ext uri="{FF2B5EF4-FFF2-40B4-BE49-F238E27FC236}">
              <a16:creationId xmlns:a16="http://schemas.microsoft.com/office/drawing/2014/main" xmlns="" id="{00000000-0008-0000-0600-00001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a:extLst>
            <a:ext uri="{FF2B5EF4-FFF2-40B4-BE49-F238E27FC236}">
              <a16:creationId xmlns:a16="http://schemas.microsoft.com/office/drawing/2014/main" xmlns="" id="{00000000-0008-0000-0600-00001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47164</xdr:rowOff>
    </xdr:from>
    <xdr:to>
      <xdr:col>18</xdr:col>
      <xdr:colOff>492125</xdr:colOff>
      <xdr:row>39</xdr:row>
      <xdr:rowOff>148764</xdr:rowOff>
    </xdr:to>
    <xdr:sp macro="" textlink="">
      <xdr:nvSpPr>
        <xdr:cNvPr id="532" name="円/楕円 531">
          <a:extLst>
            <a:ext uri="{FF2B5EF4-FFF2-40B4-BE49-F238E27FC236}">
              <a16:creationId xmlns:a16="http://schemas.microsoft.com/office/drawing/2014/main" xmlns="" id="{00000000-0008-0000-0600-000014020000}"/>
            </a:ext>
          </a:extLst>
        </xdr:cNvPr>
        <xdr:cNvSpPr/>
      </xdr:nvSpPr>
      <xdr:spPr>
        <a:xfrm>
          <a:off x="12763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139891</xdr:rowOff>
    </xdr:from>
    <xdr:ext cx="313932"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57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a:extLst>
            <a:ext uri="{FF2B5EF4-FFF2-40B4-BE49-F238E27FC236}">
              <a16:creationId xmlns:a16="http://schemas.microsoft.com/office/drawing/2014/main" xmlns="" id="{00000000-0008-0000-0600-00002A020000}"/>
            </a:ext>
          </a:extLst>
        </xdr:cNvPr>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a:extLst>
            <a:ext uri="{FF2B5EF4-FFF2-40B4-BE49-F238E27FC236}">
              <a16:creationId xmlns:a16="http://schemas.microsoft.com/office/drawing/2014/main" xmlns="" id="{00000000-0008-0000-0600-00002C020000}"/>
            </a:ext>
          </a:extLst>
        </xdr:cNvPr>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a:extLst>
            <a:ext uri="{FF2B5EF4-FFF2-40B4-BE49-F238E27FC236}">
              <a16:creationId xmlns:a16="http://schemas.microsoft.com/office/drawing/2014/main" xmlns="" id="{00000000-0008-0000-0600-00002F020000}"/>
            </a:ext>
          </a:extLst>
        </xdr:cNvPr>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a:extLst>
            <a:ext uri="{FF2B5EF4-FFF2-40B4-BE49-F238E27FC236}">
              <a16:creationId xmlns:a16="http://schemas.microsoft.com/office/drawing/2014/main" xmlns="" id="{00000000-0008-0000-0600-000030020000}"/>
            </a:ext>
          </a:extLst>
        </xdr:cNvPr>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a:extLst>
            <a:ext uri="{FF2B5EF4-FFF2-40B4-BE49-F238E27FC236}">
              <a16:creationId xmlns:a16="http://schemas.microsoft.com/office/drawing/2014/main" xmlns="" id="{00000000-0008-0000-0600-000032020000}"/>
            </a:ext>
          </a:extLst>
        </xdr:cNvPr>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a:extLst>
            <a:ext uri="{FF2B5EF4-FFF2-40B4-BE49-F238E27FC236}">
              <a16:creationId xmlns:a16="http://schemas.microsoft.com/office/drawing/2014/main" xmlns="" id="{00000000-0008-0000-0600-00003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a:extLst>
            <a:ext uri="{FF2B5EF4-FFF2-40B4-BE49-F238E27FC236}">
              <a16:creationId xmlns:a16="http://schemas.microsoft.com/office/drawing/2014/main" xmlns="" id="{00000000-0008-0000-0600-00003A020000}"/>
            </a:ext>
          </a:extLst>
        </xdr:cNvPr>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a:extLst>
            <a:ext uri="{FF2B5EF4-FFF2-40B4-BE49-F238E27FC236}">
              <a16:creationId xmlns:a16="http://schemas.microsoft.com/office/drawing/2014/main" xmlns="" id="{00000000-0008-0000-0600-00004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a:extLst>
            <a:ext uri="{FF2B5EF4-FFF2-40B4-BE49-F238E27FC236}">
              <a16:creationId xmlns:a16="http://schemas.microsoft.com/office/drawing/2014/main" xmlns="" id="{00000000-0008-0000-0600-000042020000}"/>
            </a:ext>
          </a:extLst>
        </xdr:cNvPr>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a:extLst>
            <a:ext uri="{FF2B5EF4-FFF2-40B4-BE49-F238E27FC236}">
              <a16:creationId xmlns:a16="http://schemas.microsoft.com/office/drawing/2014/main" xmlns="" id="{00000000-0008-0000-0600-00004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a:extLst>
            <a:ext uri="{FF2B5EF4-FFF2-40B4-BE49-F238E27FC236}">
              <a16:creationId xmlns:a16="http://schemas.microsoft.com/office/drawing/2014/main" xmlns="" id="{00000000-0008-0000-0600-00004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a:extLst>
            <a:ext uri="{FF2B5EF4-FFF2-40B4-BE49-F238E27FC236}">
              <a16:creationId xmlns:a16="http://schemas.microsoft.com/office/drawing/2014/main" xmlns="" id="{00000000-0008-0000-0600-00004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a:extLst>
            <a:ext uri="{FF2B5EF4-FFF2-40B4-BE49-F238E27FC236}">
              <a16:creationId xmlns:a16="http://schemas.microsoft.com/office/drawing/2014/main" xmlns="" id="{00000000-0008-0000-0600-00004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a:extLst>
            <a:ext uri="{FF2B5EF4-FFF2-40B4-BE49-F238E27FC236}">
              <a16:creationId xmlns:a16="http://schemas.microsoft.com/office/drawing/2014/main" xmlns="" id="{00000000-0008-0000-0600-000063020000}"/>
            </a:ext>
          </a:extLst>
        </xdr:cNvPr>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a:extLst>
            <a:ext uri="{FF2B5EF4-FFF2-40B4-BE49-F238E27FC236}">
              <a16:creationId xmlns:a16="http://schemas.microsoft.com/office/drawing/2014/main" xmlns="" id="{00000000-0008-0000-0600-000065020000}"/>
            </a:ext>
          </a:extLst>
        </xdr:cNvPr>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38407</xdr:rowOff>
    </xdr:from>
    <xdr:to>
      <xdr:col>23</xdr:col>
      <xdr:colOff>517525</xdr:colOff>
      <xdr:row>78</xdr:row>
      <xdr:rowOff>52679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5481300" y="1341150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a:extLst>
            <a:ext uri="{FF2B5EF4-FFF2-40B4-BE49-F238E27FC236}">
              <a16:creationId xmlns:a16="http://schemas.microsoft.com/office/drawing/2014/main" xmlns="" id="{00000000-0008-0000-0600-000068020000}"/>
            </a:ext>
          </a:extLst>
        </xdr:cNvPr>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a:extLst>
            <a:ext uri="{FF2B5EF4-FFF2-40B4-BE49-F238E27FC236}">
              <a16:creationId xmlns:a16="http://schemas.microsoft.com/office/drawing/2014/main" xmlns="" id="{00000000-0008-0000-0600-000069020000}"/>
            </a:ext>
          </a:extLst>
        </xdr:cNvPr>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10435</xdr:rowOff>
    </xdr:from>
    <xdr:to>
      <xdr:col>22</xdr:col>
      <xdr:colOff>365125</xdr:colOff>
      <xdr:row>78</xdr:row>
      <xdr:rowOff>52679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4592300" y="13383535"/>
          <a:ext cx="889000" cy="4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a:extLst>
            <a:ext uri="{FF2B5EF4-FFF2-40B4-BE49-F238E27FC236}">
              <a16:creationId xmlns:a16="http://schemas.microsoft.com/office/drawing/2014/main" xmlns="" id="{00000000-0008-0000-0600-00006B020000}"/>
            </a:ext>
          </a:extLst>
        </xdr:cNvPr>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159169</xdr:rowOff>
    </xdr:from>
    <xdr:to>
      <xdr:col>21</xdr:col>
      <xdr:colOff>161925</xdr:colOff>
      <xdr:row>78</xdr:row>
      <xdr:rowOff>10435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3703300" y="13360819"/>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159169</xdr:rowOff>
    </xdr:from>
    <xdr:to>
      <xdr:col>19</xdr:col>
      <xdr:colOff>644525</xdr:colOff>
      <xdr:row>78</xdr:row>
      <xdr:rowOff>17590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2814300" y="1336081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a:extLst>
            <a:ext uri="{FF2B5EF4-FFF2-40B4-BE49-F238E27FC236}">
              <a16:creationId xmlns:a16="http://schemas.microsoft.com/office/drawing/2014/main" xmlns="" id="{00000000-0008-0000-0600-000071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a:extLst>
            <a:ext uri="{FF2B5EF4-FFF2-40B4-BE49-F238E27FC236}">
              <a16:creationId xmlns:a16="http://schemas.microsoft.com/office/drawing/2014/main" xmlns="" id="{00000000-0008-0000-0600-000073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159057</xdr:rowOff>
    </xdr:from>
    <xdr:to>
      <xdr:col>23</xdr:col>
      <xdr:colOff>568325</xdr:colOff>
      <xdr:row>78</xdr:row>
      <xdr:rowOff>89207</xdr:rowOff>
    </xdr:to>
    <xdr:sp macro="" textlink="">
      <xdr:nvSpPr>
        <xdr:cNvPr id="634" name="円/楕円 633">
          <a:extLst>
            <a:ext uri="{FF2B5EF4-FFF2-40B4-BE49-F238E27FC236}">
              <a16:creationId xmlns:a16="http://schemas.microsoft.com/office/drawing/2014/main" xmlns="" id="{00000000-0008-0000-0600-00007A020000}"/>
            </a:ext>
          </a:extLst>
        </xdr:cNvPr>
        <xdr:cNvSpPr/>
      </xdr:nvSpPr>
      <xdr:spPr>
        <a:xfrm>
          <a:off x="162687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137484</xdr:rowOff>
    </xdr:from>
    <xdr:ext cx="534377" cy="259045"/>
    <xdr:sp macro="" textlink="">
      <xdr:nvSpPr>
        <xdr:cNvPr id="635" name="公債費該当値テキスト">
          <a:extLst>
            <a:ext uri="{FF2B5EF4-FFF2-40B4-BE49-F238E27FC236}">
              <a16:creationId xmlns:a16="http://schemas.microsoft.com/office/drawing/2014/main" xmlns="" id="{00000000-0008-0000-0600-00007B020000}"/>
            </a:ext>
          </a:extLst>
        </xdr:cNvPr>
        <xdr:cNvSpPr txBox="1"/>
      </xdr:nvSpPr>
      <xdr:spPr>
        <a:xfrm>
          <a:off x="16370300" y="133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1879</xdr:rowOff>
    </xdr:from>
    <xdr:to>
      <xdr:col>22</xdr:col>
      <xdr:colOff>415925</xdr:colOff>
      <xdr:row>78</xdr:row>
      <xdr:rowOff>103479</xdr:rowOff>
    </xdr:to>
    <xdr:sp macro="" textlink="">
      <xdr:nvSpPr>
        <xdr:cNvPr id="636" name="円/楕円 635">
          <a:extLst>
            <a:ext uri="{FF2B5EF4-FFF2-40B4-BE49-F238E27FC236}">
              <a16:creationId xmlns:a16="http://schemas.microsoft.com/office/drawing/2014/main" xmlns="" id="{00000000-0008-0000-0600-00007C020000}"/>
            </a:ext>
          </a:extLst>
        </xdr:cNvPr>
        <xdr:cNvSpPr/>
      </xdr:nvSpPr>
      <xdr:spPr>
        <a:xfrm>
          <a:off x="15430500" y="133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94606</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46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131085</xdr:rowOff>
    </xdr:from>
    <xdr:to>
      <xdr:col>21</xdr:col>
      <xdr:colOff>212725</xdr:colOff>
      <xdr:row>78</xdr:row>
      <xdr:rowOff>61235</xdr:rowOff>
    </xdr:to>
    <xdr:sp macro="" textlink="">
      <xdr:nvSpPr>
        <xdr:cNvPr id="638" name="円/楕円 637">
          <a:extLst>
            <a:ext uri="{FF2B5EF4-FFF2-40B4-BE49-F238E27FC236}">
              <a16:creationId xmlns:a16="http://schemas.microsoft.com/office/drawing/2014/main" xmlns="" id="{00000000-0008-0000-0600-00007E020000}"/>
            </a:ext>
          </a:extLst>
        </xdr:cNvPr>
        <xdr:cNvSpPr/>
      </xdr:nvSpPr>
      <xdr:spPr>
        <a:xfrm>
          <a:off x="14541500" y="133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52362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4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108369</xdr:rowOff>
    </xdr:from>
    <xdr:to>
      <xdr:col>20</xdr:col>
      <xdr:colOff>9525</xdr:colOff>
      <xdr:row>78</xdr:row>
      <xdr:rowOff>38519</xdr:rowOff>
    </xdr:to>
    <xdr:sp macro="" textlink="">
      <xdr:nvSpPr>
        <xdr:cNvPr id="640" name="円/楕円 639">
          <a:extLst>
            <a:ext uri="{FF2B5EF4-FFF2-40B4-BE49-F238E27FC236}">
              <a16:creationId xmlns:a16="http://schemas.microsoft.com/office/drawing/2014/main" xmlns="" id="{00000000-0008-0000-0600-000080020000}"/>
            </a:ext>
          </a:extLst>
        </xdr:cNvPr>
        <xdr:cNvSpPr/>
      </xdr:nvSpPr>
      <xdr:spPr>
        <a:xfrm>
          <a:off x="13652500" y="133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29646</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34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138240</xdr:rowOff>
    </xdr:from>
    <xdr:to>
      <xdr:col>18</xdr:col>
      <xdr:colOff>492125</xdr:colOff>
      <xdr:row>78</xdr:row>
      <xdr:rowOff>68390</xdr:rowOff>
    </xdr:to>
    <xdr:sp macro="" textlink="">
      <xdr:nvSpPr>
        <xdr:cNvPr id="642" name="円/楕円 641">
          <a:extLst>
            <a:ext uri="{FF2B5EF4-FFF2-40B4-BE49-F238E27FC236}">
              <a16:creationId xmlns:a16="http://schemas.microsoft.com/office/drawing/2014/main" xmlns="" id="{00000000-0008-0000-0600-000082020000}"/>
            </a:ext>
          </a:extLst>
        </xdr:cNvPr>
        <xdr:cNvSpPr/>
      </xdr:nvSpPr>
      <xdr:spPr>
        <a:xfrm>
          <a:off x="12763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59517</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34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a:extLst>
            <a:ext uri="{FF2B5EF4-FFF2-40B4-BE49-F238E27FC236}">
              <a16:creationId xmlns:a16="http://schemas.microsoft.com/office/drawing/2014/main" xmlns="" id="{00000000-0008-0000-0600-00009C020000}"/>
            </a:ext>
          </a:extLst>
        </xdr:cNvPr>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a:extLst>
            <a:ext uri="{FF2B5EF4-FFF2-40B4-BE49-F238E27FC236}">
              <a16:creationId xmlns:a16="http://schemas.microsoft.com/office/drawing/2014/main" xmlns="" id="{00000000-0008-0000-0600-00009E020000}"/>
            </a:ext>
          </a:extLst>
        </xdr:cNvPr>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142227</xdr:rowOff>
    </xdr:from>
    <xdr:to>
      <xdr:col>23</xdr:col>
      <xdr:colOff>517525</xdr:colOff>
      <xdr:row>98</xdr:row>
      <xdr:rowOff>153518</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5481300" y="16772877"/>
          <a:ext cx="838200" cy="1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a:extLst>
            <a:ext uri="{FF2B5EF4-FFF2-40B4-BE49-F238E27FC236}">
              <a16:creationId xmlns:a16="http://schemas.microsoft.com/office/drawing/2014/main" xmlns="" id="{00000000-0008-0000-0600-0000A1020000}"/>
            </a:ext>
          </a:extLst>
        </xdr:cNvPr>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a:extLst>
            <a:ext uri="{FF2B5EF4-FFF2-40B4-BE49-F238E27FC236}">
              <a16:creationId xmlns:a16="http://schemas.microsoft.com/office/drawing/2014/main" xmlns="" id="{00000000-0008-0000-0600-0000A2020000}"/>
            </a:ext>
          </a:extLst>
        </xdr:cNvPr>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153518</xdr:rowOff>
    </xdr:from>
    <xdr:to>
      <xdr:col>22</xdr:col>
      <xdr:colOff>365125</xdr:colOff>
      <xdr:row>99</xdr:row>
      <xdr:rowOff>21210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4592300" y="16955618"/>
          <a:ext cx="8890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a:extLst>
            <a:ext uri="{FF2B5EF4-FFF2-40B4-BE49-F238E27FC236}">
              <a16:creationId xmlns:a16="http://schemas.microsoft.com/office/drawing/2014/main" xmlns="" id="{00000000-0008-0000-0600-0000A4020000}"/>
            </a:ext>
          </a:extLst>
        </xdr:cNvPr>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169342</xdr:rowOff>
    </xdr:from>
    <xdr:to>
      <xdr:col>21</xdr:col>
      <xdr:colOff>161925</xdr:colOff>
      <xdr:row>99</xdr:row>
      <xdr:rowOff>21210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3703300" y="1697144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61392</xdr:rowOff>
    </xdr:from>
    <xdr:to>
      <xdr:col>19</xdr:col>
      <xdr:colOff>644525</xdr:colOff>
      <xdr:row>98</xdr:row>
      <xdr:rowOff>169342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814300" y="16863492"/>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a:extLst>
            <a:ext uri="{FF2B5EF4-FFF2-40B4-BE49-F238E27FC236}">
              <a16:creationId xmlns:a16="http://schemas.microsoft.com/office/drawing/2014/main" xmlns="" id="{00000000-0008-0000-0600-0000AA020000}"/>
            </a:ext>
          </a:extLst>
        </xdr:cNvPr>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a:extLst>
            <a:ext uri="{FF2B5EF4-FFF2-40B4-BE49-F238E27FC236}">
              <a16:creationId xmlns:a16="http://schemas.microsoft.com/office/drawing/2014/main" xmlns="" id="{00000000-0008-0000-0600-0000AC020000}"/>
            </a:ext>
          </a:extLst>
        </xdr:cNvPr>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91427</xdr:rowOff>
    </xdr:from>
    <xdr:to>
      <xdr:col>23</xdr:col>
      <xdr:colOff>568325</xdr:colOff>
      <xdr:row>98</xdr:row>
      <xdr:rowOff>21577</xdr:rowOff>
    </xdr:to>
    <xdr:sp macro="" textlink="">
      <xdr:nvSpPr>
        <xdr:cNvPr id="691" name="円/楕円 690">
          <a:extLst>
            <a:ext uri="{FF2B5EF4-FFF2-40B4-BE49-F238E27FC236}">
              <a16:creationId xmlns:a16="http://schemas.microsoft.com/office/drawing/2014/main" xmlns="" id="{00000000-0008-0000-0600-0000B3020000}"/>
            </a:ext>
          </a:extLst>
        </xdr:cNvPr>
        <xdr:cNvSpPr/>
      </xdr:nvSpPr>
      <xdr:spPr>
        <a:xfrm>
          <a:off x="16268700" y="167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69854</xdr:rowOff>
    </xdr:from>
    <xdr:ext cx="534377" cy="259045"/>
    <xdr:sp macro="" textlink="">
      <xdr:nvSpPr>
        <xdr:cNvPr id="692" name="積立金該当値テキスト">
          <a:extLst>
            <a:ext uri="{FF2B5EF4-FFF2-40B4-BE49-F238E27FC236}">
              <a16:creationId xmlns:a16="http://schemas.microsoft.com/office/drawing/2014/main" xmlns="" id="{00000000-0008-0000-0600-0000B4020000}"/>
            </a:ext>
          </a:extLst>
        </xdr:cNvPr>
        <xdr:cNvSpPr txBox="1"/>
      </xdr:nvSpPr>
      <xdr:spPr>
        <a:xfrm>
          <a:off x="16370300" y="167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102718</xdr:rowOff>
    </xdr:from>
    <xdr:to>
      <xdr:col>22</xdr:col>
      <xdr:colOff>415925</xdr:colOff>
      <xdr:row>99</xdr:row>
      <xdr:rowOff>32868</xdr:rowOff>
    </xdr:to>
    <xdr:sp macro="" textlink="">
      <xdr:nvSpPr>
        <xdr:cNvPr id="693" name="円/楕円 692">
          <a:extLst>
            <a:ext uri="{FF2B5EF4-FFF2-40B4-BE49-F238E27FC236}">
              <a16:creationId xmlns:a16="http://schemas.microsoft.com/office/drawing/2014/main" xmlns="" id="{00000000-0008-0000-0600-0000B5020000}"/>
            </a:ext>
          </a:extLst>
        </xdr:cNvPr>
        <xdr:cNvSpPr/>
      </xdr:nvSpPr>
      <xdr:spPr>
        <a:xfrm>
          <a:off x="15430500" y="169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23995</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46427" y="169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141860</xdr:rowOff>
    </xdr:from>
    <xdr:to>
      <xdr:col>21</xdr:col>
      <xdr:colOff>212725</xdr:colOff>
      <xdr:row>99</xdr:row>
      <xdr:rowOff>72010</xdr:rowOff>
    </xdr:to>
    <xdr:sp macro="" textlink="">
      <xdr:nvSpPr>
        <xdr:cNvPr id="695" name="円/楕円 694">
          <a:extLst>
            <a:ext uri="{FF2B5EF4-FFF2-40B4-BE49-F238E27FC236}">
              <a16:creationId xmlns:a16="http://schemas.microsoft.com/office/drawing/2014/main" xmlns="" id="{00000000-0008-0000-0600-0000B7020000}"/>
            </a:ext>
          </a:extLst>
        </xdr:cNvPr>
        <xdr:cNvSpPr/>
      </xdr:nvSpPr>
      <xdr:spPr>
        <a:xfrm>
          <a:off x="145415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63137</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357427" y="170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118542</xdr:rowOff>
    </xdr:from>
    <xdr:to>
      <xdr:col>20</xdr:col>
      <xdr:colOff>9525</xdr:colOff>
      <xdr:row>99</xdr:row>
      <xdr:rowOff>48692</xdr:rowOff>
    </xdr:to>
    <xdr:sp macro="" textlink="">
      <xdr:nvSpPr>
        <xdr:cNvPr id="697" name="円/楕円 696">
          <a:extLst>
            <a:ext uri="{FF2B5EF4-FFF2-40B4-BE49-F238E27FC236}">
              <a16:creationId xmlns:a16="http://schemas.microsoft.com/office/drawing/2014/main" xmlns="" id="{00000000-0008-0000-0600-0000B9020000}"/>
            </a:ext>
          </a:extLst>
        </xdr:cNvPr>
        <xdr:cNvSpPr/>
      </xdr:nvSpPr>
      <xdr:spPr>
        <a:xfrm>
          <a:off x="13652500" y="169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39819</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68427" y="170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10592</xdr:rowOff>
    </xdr:from>
    <xdr:to>
      <xdr:col>18</xdr:col>
      <xdr:colOff>492125</xdr:colOff>
      <xdr:row>98</xdr:row>
      <xdr:rowOff>112192</xdr:rowOff>
    </xdr:to>
    <xdr:sp macro="" textlink="">
      <xdr:nvSpPr>
        <xdr:cNvPr id="699" name="円/楕円 698">
          <a:extLst>
            <a:ext uri="{FF2B5EF4-FFF2-40B4-BE49-F238E27FC236}">
              <a16:creationId xmlns:a16="http://schemas.microsoft.com/office/drawing/2014/main" xmlns="" id="{00000000-0008-0000-0600-0000BB020000}"/>
            </a:ext>
          </a:extLst>
        </xdr:cNvPr>
        <xdr:cNvSpPr/>
      </xdr:nvSpPr>
      <xdr:spPr>
        <a:xfrm>
          <a:off x="12763500" y="168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103319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9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xmlns=""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a:extLst>
            <a:ext uri="{FF2B5EF4-FFF2-40B4-BE49-F238E27FC236}">
              <a16:creationId xmlns:a16="http://schemas.microsoft.com/office/drawing/2014/main" xmlns="" id="{00000000-0008-0000-0600-0000D7020000}"/>
            </a:ext>
          </a:extLst>
        </xdr:cNvPr>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a:extLst>
            <a:ext uri="{FF2B5EF4-FFF2-40B4-BE49-F238E27FC236}">
              <a16:creationId xmlns:a16="http://schemas.microsoft.com/office/drawing/2014/main" xmlns="" id="{00000000-0008-0000-0600-0000DA020000}"/>
            </a:ext>
          </a:extLst>
        </xdr:cNvPr>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a:extLst>
            <a:ext uri="{FF2B5EF4-FFF2-40B4-BE49-F238E27FC236}">
              <a16:creationId xmlns:a16="http://schemas.microsoft.com/office/drawing/2014/main" xmlns="" id="{00000000-0008-0000-0600-0000DB020000}"/>
            </a:ext>
          </a:extLst>
        </xdr:cNvPr>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a:extLst>
            <a:ext uri="{FF2B5EF4-FFF2-40B4-BE49-F238E27FC236}">
              <a16:creationId xmlns:a16="http://schemas.microsoft.com/office/drawing/2014/main" xmlns="" id="{00000000-0008-0000-0600-0000DD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a:extLst>
            <a:ext uri="{FF2B5EF4-FFF2-40B4-BE49-F238E27FC236}">
              <a16:creationId xmlns:a16="http://schemas.microsoft.com/office/drawing/2014/main" xmlns="" id="{00000000-0008-0000-0600-0000E0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a:extLst>
            <a:ext uri="{FF2B5EF4-FFF2-40B4-BE49-F238E27FC236}">
              <a16:creationId xmlns:a16="http://schemas.microsoft.com/office/drawing/2014/main" xmlns="" id="{00000000-0008-0000-0600-0000E3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a:extLst>
            <a:ext uri="{FF2B5EF4-FFF2-40B4-BE49-F238E27FC236}">
              <a16:creationId xmlns:a16="http://schemas.microsoft.com/office/drawing/2014/main" xmlns="" id="{00000000-0008-0000-0600-0000E5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a:extLst>
            <a:ext uri="{FF2B5EF4-FFF2-40B4-BE49-F238E27FC236}">
              <a16:creationId xmlns:a16="http://schemas.microsoft.com/office/drawing/2014/main" xmlns=""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xmlns=""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a:extLst>
            <a:ext uri="{FF2B5EF4-FFF2-40B4-BE49-F238E27FC236}">
              <a16:creationId xmlns:a16="http://schemas.microsoft.com/office/drawing/2014/main" xmlns=""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a:extLst>
            <a:ext uri="{FF2B5EF4-FFF2-40B4-BE49-F238E27FC236}">
              <a16:creationId xmlns:a16="http://schemas.microsoft.com/office/drawing/2014/main" xmlns=""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a:extLst>
            <a:ext uri="{FF2B5EF4-FFF2-40B4-BE49-F238E27FC236}">
              <a16:creationId xmlns:a16="http://schemas.microsoft.com/office/drawing/2014/main" xmlns=""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a:extLst>
            <a:ext uri="{FF2B5EF4-FFF2-40B4-BE49-F238E27FC236}">
              <a16:creationId xmlns:a16="http://schemas.microsoft.com/office/drawing/2014/main" xmlns=""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xmlns=""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a:extLst>
            <a:ext uri="{FF2B5EF4-FFF2-40B4-BE49-F238E27FC236}">
              <a16:creationId xmlns:a16="http://schemas.microsoft.com/office/drawing/2014/main" xmlns="" id="{00000000-0008-0000-0600-00000E030000}"/>
            </a:ext>
          </a:extLst>
        </xdr:cNvPr>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112816</xdr:rowOff>
    </xdr:from>
    <xdr:to>
      <xdr:col>32</xdr:col>
      <xdr:colOff>187325</xdr:colOff>
      <xdr:row>58</xdr:row>
      <xdr:rowOff>122235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1323300" y="10056916"/>
          <a:ext cx="8382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a:extLst>
            <a:ext uri="{FF2B5EF4-FFF2-40B4-BE49-F238E27FC236}">
              <a16:creationId xmlns:a16="http://schemas.microsoft.com/office/drawing/2014/main" xmlns="" id="{00000000-0008-0000-0600-000011030000}"/>
            </a:ext>
          </a:extLst>
        </xdr:cNvPr>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a:extLst>
            <a:ext uri="{FF2B5EF4-FFF2-40B4-BE49-F238E27FC236}">
              <a16:creationId xmlns:a16="http://schemas.microsoft.com/office/drawing/2014/main" xmlns="" id="{00000000-0008-0000-0600-000012030000}"/>
            </a:ext>
          </a:extLst>
        </xdr:cNvPr>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112816</xdr:rowOff>
    </xdr:from>
    <xdr:to>
      <xdr:col>31</xdr:col>
      <xdr:colOff>34925</xdr:colOff>
      <xdr:row>58</xdr:row>
      <xdr:rowOff>120634</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0434300" y="1005691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a:extLst>
            <a:ext uri="{FF2B5EF4-FFF2-40B4-BE49-F238E27FC236}">
              <a16:creationId xmlns:a16="http://schemas.microsoft.com/office/drawing/2014/main" xmlns="" id="{00000000-0008-0000-0600-000014030000}"/>
            </a:ext>
          </a:extLst>
        </xdr:cNvPr>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120634</xdr:rowOff>
    </xdr:from>
    <xdr:to>
      <xdr:col>29</xdr:col>
      <xdr:colOff>517525</xdr:colOff>
      <xdr:row>58</xdr:row>
      <xdr:rowOff>124613</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19545300" y="10064734"/>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123927</xdr:rowOff>
    </xdr:from>
    <xdr:to>
      <xdr:col>28</xdr:col>
      <xdr:colOff>314325</xdr:colOff>
      <xdr:row>58</xdr:row>
      <xdr:rowOff>124613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656300" y="1006802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a:extLst>
            <a:ext uri="{FF2B5EF4-FFF2-40B4-BE49-F238E27FC236}">
              <a16:creationId xmlns:a16="http://schemas.microsoft.com/office/drawing/2014/main" xmlns="" id="{00000000-0008-0000-0600-00001A030000}"/>
            </a:ext>
          </a:extLst>
        </xdr:cNvPr>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a:extLst>
            <a:ext uri="{FF2B5EF4-FFF2-40B4-BE49-F238E27FC236}">
              <a16:creationId xmlns:a16="http://schemas.microsoft.com/office/drawing/2014/main" xmlns="" id="{00000000-0008-0000-0600-00001C030000}"/>
            </a:ext>
          </a:extLst>
        </xdr:cNvPr>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71435</xdr:rowOff>
    </xdr:from>
    <xdr:to>
      <xdr:col>32</xdr:col>
      <xdr:colOff>238125</xdr:colOff>
      <xdr:row>59</xdr:row>
      <xdr:rowOff>1585</xdr:rowOff>
    </xdr:to>
    <xdr:sp macro="" textlink="">
      <xdr:nvSpPr>
        <xdr:cNvPr id="803" name="円/楕円 802">
          <a:extLst>
            <a:ext uri="{FF2B5EF4-FFF2-40B4-BE49-F238E27FC236}">
              <a16:creationId xmlns:a16="http://schemas.microsoft.com/office/drawing/2014/main" xmlns="" id="{00000000-0008-0000-0600-000023030000}"/>
            </a:ext>
          </a:extLst>
        </xdr:cNvPr>
        <xdr:cNvSpPr/>
      </xdr:nvSpPr>
      <xdr:spPr>
        <a:xfrm>
          <a:off x="221107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157812</xdr:rowOff>
    </xdr:from>
    <xdr:ext cx="378565" cy="259045"/>
    <xdr:sp macro="" textlink="">
      <xdr:nvSpPr>
        <xdr:cNvPr id="804" name="貸付金該当値テキスト">
          <a:extLst>
            <a:ext uri="{FF2B5EF4-FFF2-40B4-BE49-F238E27FC236}">
              <a16:creationId xmlns:a16="http://schemas.microsoft.com/office/drawing/2014/main" xmlns="" id="{00000000-0008-0000-0600-000024030000}"/>
            </a:ext>
          </a:extLst>
        </xdr:cNvPr>
        <xdr:cNvSpPr txBox="1"/>
      </xdr:nvSpPr>
      <xdr:spPr>
        <a:xfrm>
          <a:off x="22212300" y="9930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62016</xdr:rowOff>
    </xdr:from>
    <xdr:to>
      <xdr:col>31</xdr:col>
      <xdr:colOff>85725</xdr:colOff>
      <xdr:row>58</xdr:row>
      <xdr:rowOff>163616</xdr:rowOff>
    </xdr:to>
    <xdr:sp macro="" textlink="">
      <xdr:nvSpPr>
        <xdr:cNvPr id="805" name="円/楕円 804">
          <a:extLst>
            <a:ext uri="{FF2B5EF4-FFF2-40B4-BE49-F238E27FC236}">
              <a16:creationId xmlns:a16="http://schemas.microsoft.com/office/drawing/2014/main" xmlns="" id="{00000000-0008-0000-0600-000025030000}"/>
            </a:ext>
          </a:extLst>
        </xdr:cNvPr>
        <xdr:cNvSpPr/>
      </xdr:nvSpPr>
      <xdr:spPr>
        <a:xfrm>
          <a:off x="21272500" y="100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154743</xdr:rowOff>
    </xdr:from>
    <xdr:ext cx="378565"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4017" y="1009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69834</xdr:rowOff>
    </xdr:from>
    <xdr:to>
      <xdr:col>29</xdr:col>
      <xdr:colOff>568325</xdr:colOff>
      <xdr:row>58</xdr:row>
      <xdr:rowOff>171434</xdr:rowOff>
    </xdr:to>
    <xdr:sp macro="" textlink="">
      <xdr:nvSpPr>
        <xdr:cNvPr id="807" name="円/楕円 806">
          <a:extLst>
            <a:ext uri="{FF2B5EF4-FFF2-40B4-BE49-F238E27FC236}">
              <a16:creationId xmlns:a16="http://schemas.microsoft.com/office/drawing/2014/main" xmlns="" id="{00000000-0008-0000-0600-000027030000}"/>
            </a:ext>
          </a:extLst>
        </xdr:cNvPr>
        <xdr:cNvSpPr/>
      </xdr:nvSpPr>
      <xdr:spPr>
        <a:xfrm>
          <a:off x="20383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162561</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5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73813</xdr:rowOff>
    </xdr:from>
    <xdr:to>
      <xdr:col>28</xdr:col>
      <xdr:colOff>365125</xdr:colOff>
      <xdr:row>59</xdr:row>
      <xdr:rowOff>3963</xdr:rowOff>
    </xdr:to>
    <xdr:sp macro="" textlink="">
      <xdr:nvSpPr>
        <xdr:cNvPr id="809" name="円/楕円 808">
          <a:extLst>
            <a:ext uri="{FF2B5EF4-FFF2-40B4-BE49-F238E27FC236}">
              <a16:creationId xmlns:a16="http://schemas.microsoft.com/office/drawing/2014/main" xmlns="" id="{00000000-0008-0000-0600-000029030000}"/>
            </a:ext>
          </a:extLst>
        </xdr:cNvPr>
        <xdr:cNvSpPr/>
      </xdr:nvSpPr>
      <xdr:spPr>
        <a:xfrm>
          <a:off x="19494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166540</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6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73127</xdr:rowOff>
    </xdr:from>
    <xdr:to>
      <xdr:col>27</xdr:col>
      <xdr:colOff>161925</xdr:colOff>
      <xdr:row>59</xdr:row>
      <xdr:rowOff>3277</xdr:rowOff>
    </xdr:to>
    <xdr:sp macro="" textlink="">
      <xdr:nvSpPr>
        <xdr:cNvPr id="811" name="円/楕円 810">
          <a:extLst>
            <a:ext uri="{FF2B5EF4-FFF2-40B4-BE49-F238E27FC236}">
              <a16:creationId xmlns:a16="http://schemas.microsoft.com/office/drawing/2014/main" xmlns="" id="{00000000-0008-0000-0600-00002B030000}"/>
            </a:ext>
          </a:extLst>
        </xdr:cNvPr>
        <xdr:cNvSpPr/>
      </xdr:nvSpPr>
      <xdr:spPr>
        <a:xfrm>
          <a:off x="18605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165854</xdr:rowOff>
    </xdr:from>
    <xdr:ext cx="378565"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7017" y="1010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126523</xdr:rowOff>
    </xdr:from>
    <xdr:to>
      <xdr:col>32</xdr:col>
      <xdr:colOff>187325</xdr:colOff>
      <xdr:row>78</xdr:row>
      <xdr:rowOff>11962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1323300" y="13328173"/>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126523</xdr:rowOff>
    </xdr:from>
    <xdr:to>
      <xdr:col>31</xdr:col>
      <xdr:colOff>34925</xdr:colOff>
      <xdr:row>77</xdr:row>
      <xdr:rowOff>143832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0434300" y="1332817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143832</xdr:rowOff>
    </xdr:from>
    <xdr:to>
      <xdr:col>29</xdr:col>
      <xdr:colOff>517525</xdr:colOff>
      <xdr:row>77</xdr:row>
      <xdr:rowOff>160764</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9545300" y="13345482"/>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a:extLst>
            <a:ext uri="{FF2B5EF4-FFF2-40B4-BE49-F238E27FC236}">
              <a16:creationId xmlns:a16="http://schemas.microsoft.com/office/drawing/2014/main" xmlns="" id="{00000000-0008-0000-0600-000053030000}"/>
            </a:ext>
          </a:extLst>
        </xdr:cNvPr>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117004</xdr:rowOff>
    </xdr:from>
    <xdr:to>
      <xdr:col>28</xdr:col>
      <xdr:colOff>314325</xdr:colOff>
      <xdr:row>77</xdr:row>
      <xdr:rowOff>160764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656300" y="13318654"/>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a:extLst>
            <a:ext uri="{FF2B5EF4-FFF2-40B4-BE49-F238E27FC236}">
              <a16:creationId xmlns:a16="http://schemas.microsoft.com/office/drawing/2014/main" xmlns="" id="{00000000-0008-0000-0600-000056030000}"/>
            </a:ext>
          </a:extLst>
        </xdr:cNvPr>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a:extLst>
            <a:ext uri="{FF2B5EF4-FFF2-40B4-BE49-F238E27FC236}">
              <a16:creationId xmlns:a16="http://schemas.microsoft.com/office/drawing/2014/main" xmlns="" id="{00000000-0008-0000-0600-000058030000}"/>
            </a:ext>
          </a:extLst>
        </xdr:cNvPr>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132612</xdr:rowOff>
    </xdr:from>
    <xdr:to>
      <xdr:col>32</xdr:col>
      <xdr:colOff>238125</xdr:colOff>
      <xdr:row>78</xdr:row>
      <xdr:rowOff>62762</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22110700" y="133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47539</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2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75723</xdr:rowOff>
    </xdr:from>
    <xdr:to>
      <xdr:col>31</xdr:col>
      <xdr:colOff>85725</xdr:colOff>
      <xdr:row>78</xdr:row>
      <xdr:rowOff>5873</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21272500" y="132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168450</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33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93032</xdr:rowOff>
    </xdr:from>
    <xdr:to>
      <xdr:col>29</xdr:col>
      <xdr:colOff>568325</xdr:colOff>
      <xdr:row>78</xdr:row>
      <xdr:rowOff>23182</xdr:rowOff>
    </xdr:to>
    <xdr:sp macro="" textlink="">
      <xdr:nvSpPr>
        <xdr:cNvPr id="867" name="円/楕円 866">
          <a:extLst>
            <a:ext uri="{FF2B5EF4-FFF2-40B4-BE49-F238E27FC236}">
              <a16:creationId xmlns:a16="http://schemas.microsoft.com/office/drawing/2014/main" xmlns="" id="{00000000-0008-0000-0600-000063030000}"/>
            </a:ext>
          </a:extLst>
        </xdr:cNvPr>
        <xdr:cNvSpPr/>
      </xdr:nvSpPr>
      <xdr:spPr>
        <a:xfrm>
          <a:off x="20383500" y="132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14309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3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109964</xdr:rowOff>
    </xdr:from>
    <xdr:to>
      <xdr:col>28</xdr:col>
      <xdr:colOff>365125</xdr:colOff>
      <xdr:row>78</xdr:row>
      <xdr:rowOff>40114</xdr:rowOff>
    </xdr:to>
    <xdr:sp macro="" textlink="">
      <xdr:nvSpPr>
        <xdr:cNvPr id="869" name="円/楕円 868">
          <a:extLst>
            <a:ext uri="{FF2B5EF4-FFF2-40B4-BE49-F238E27FC236}">
              <a16:creationId xmlns:a16="http://schemas.microsoft.com/office/drawing/2014/main" xmlns="" id="{00000000-0008-0000-0600-000065030000}"/>
            </a:ext>
          </a:extLst>
        </xdr:cNvPr>
        <xdr:cNvSpPr/>
      </xdr:nvSpPr>
      <xdr:spPr>
        <a:xfrm>
          <a:off x="194945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31241</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66204</xdr:rowOff>
    </xdr:from>
    <xdr:to>
      <xdr:col>27</xdr:col>
      <xdr:colOff>161925</xdr:colOff>
      <xdr:row>77</xdr:row>
      <xdr:rowOff>167804</xdr:rowOff>
    </xdr:to>
    <xdr:sp macro="" textlink="">
      <xdr:nvSpPr>
        <xdr:cNvPr id="871" name="円/楕円 870">
          <a:extLst>
            <a:ext uri="{FF2B5EF4-FFF2-40B4-BE49-F238E27FC236}">
              <a16:creationId xmlns:a16="http://schemas.microsoft.com/office/drawing/2014/main" xmlns="" id="{00000000-0008-0000-0600-000067030000}"/>
            </a:ext>
          </a:extLst>
        </xdr:cNvPr>
        <xdr:cNvSpPr/>
      </xdr:nvSpPr>
      <xdr:spPr>
        <a:xfrm>
          <a:off x="18605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158931</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3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扶助費については類似団体の平均とほぼ同水準となっている。普通建設事業費は住民一人当たり</a:t>
          </a:r>
          <a:r>
            <a:rPr kumimoji="1" lang="en-US" altLang="ja-JP" sz="1300">
              <a:latin typeface="ＭＳ Ｐゴシック"/>
            </a:rPr>
            <a:t>11,198</a:t>
          </a:r>
          <a:r>
            <a:rPr kumimoji="1" lang="ja-JP" altLang="en-US" sz="1300">
              <a:latin typeface="ＭＳ Ｐゴシック"/>
            </a:rPr>
            <a:t>円となっており、類似団体と比較して一人当たりコストは低い状況となっている。一方、積立金では住民一人当たりのコストが前年度比＋</a:t>
          </a:r>
          <a:r>
            <a:rPr kumimoji="1" lang="en-US" altLang="ja-JP" sz="1300">
              <a:latin typeface="ＭＳ Ｐゴシック"/>
            </a:rPr>
            <a:t>292.9</a:t>
          </a:r>
          <a:r>
            <a:rPr kumimoji="1" lang="ja-JP" altLang="en-US" sz="1300">
              <a:latin typeface="ＭＳ Ｐゴシック"/>
            </a:rPr>
            <a:t>％となっている。これは、新庁舎の建設にむけて準備を整えていることによる。普通建設事業費は優先順位を見定め、選択と集中による事業の実施により、諸経費等の削減に努める。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58384</xdr:rowOff>
    </xdr:from>
    <xdr:to>
      <xdr:col>6</xdr:col>
      <xdr:colOff>511175</xdr:colOff>
      <xdr:row>35</xdr:row>
      <xdr:rowOff>63609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887684"/>
          <a:ext cx="8382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43035</xdr:rowOff>
    </xdr:from>
    <xdr:to>
      <xdr:col>5</xdr:col>
      <xdr:colOff>358775</xdr:colOff>
      <xdr:row>34</xdr:row>
      <xdr:rowOff>58384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87233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140027</xdr:rowOff>
    </xdr:from>
    <xdr:to>
      <xdr:col>4</xdr:col>
      <xdr:colOff>155575</xdr:colOff>
      <xdr:row>34</xdr:row>
      <xdr:rowOff>43035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797877"/>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54138</xdr:rowOff>
    </xdr:from>
    <xdr:to>
      <xdr:col>2</xdr:col>
      <xdr:colOff>638175</xdr:colOff>
      <xdr:row>33</xdr:row>
      <xdr:rowOff>140027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711988"/>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12809</xdr:rowOff>
    </xdr:from>
    <xdr:to>
      <xdr:col>6</xdr:col>
      <xdr:colOff>561975</xdr:colOff>
      <xdr:row>35</xdr:row>
      <xdr:rowOff>114409</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45847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162686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9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7584</xdr:rowOff>
    </xdr:from>
    <xdr:to>
      <xdr:col>5</xdr:col>
      <xdr:colOff>409575</xdr:colOff>
      <xdr:row>34</xdr:row>
      <xdr:rowOff>109184</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3746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100311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7"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163685</xdr:rowOff>
    </xdr:from>
    <xdr:to>
      <xdr:col>4</xdr:col>
      <xdr:colOff>206375</xdr:colOff>
      <xdr:row>34</xdr:row>
      <xdr:rowOff>93835</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2857500" y="5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84962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7" y="591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89227</xdr:rowOff>
    </xdr:from>
    <xdr:to>
      <xdr:col>3</xdr:col>
      <xdr:colOff>3175</xdr:colOff>
      <xdr:row>34</xdr:row>
      <xdr:rowOff>19377</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9685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35904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7" y="5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3338</xdr:rowOff>
    </xdr:from>
    <xdr:to>
      <xdr:col>1</xdr:col>
      <xdr:colOff>485775</xdr:colOff>
      <xdr:row>33</xdr:row>
      <xdr:rowOff>104938</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079500" y="56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121465</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7" y="54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36775</xdr:rowOff>
    </xdr:from>
    <xdr:to>
      <xdr:col>6</xdr:col>
      <xdr:colOff>511175</xdr:colOff>
      <xdr:row>58</xdr:row>
      <xdr:rowOff>109198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9809425"/>
          <a:ext cx="838200" cy="2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102275</xdr:rowOff>
    </xdr:from>
    <xdr:to>
      <xdr:col>5</xdr:col>
      <xdr:colOff>358775</xdr:colOff>
      <xdr:row>58</xdr:row>
      <xdr:rowOff>109198</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10046375"/>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102275</xdr:rowOff>
    </xdr:from>
    <xdr:to>
      <xdr:col>4</xdr:col>
      <xdr:colOff>155575</xdr:colOff>
      <xdr:row>58</xdr:row>
      <xdr:rowOff>165151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10046375"/>
          <a:ext cx="889000" cy="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65405</xdr:rowOff>
    </xdr:from>
    <xdr:to>
      <xdr:col>2</xdr:col>
      <xdr:colOff>638175</xdr:colOff>
      <xdr:row>58</xdr:row>
      <xdr:rowOff>165151</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a:off x="1130300" y="1000950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a:extLst>
            <a:ext uri="{FF2B5EF4-FFF2-40B4-BE49-F238E27FC236}">
              <a16:creationId xmlns:a16="http://schemas.microsoft.com/office/drawing/2014/main" xmlns="" id="{00000000-0008-0000-0700-000085000000}"/>
            </a:ext>
          </a:extLst>
        </xdr:cNvPr>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a:extLst>
            <a:ext uri="{FF2B5EF4-FFF2-40B4-BE49-F238E27FC236}">
              <a16:creationId xmlns:a16="http://schemas.microsoft.com/office/drawing/2014/main" xmlns="" id="{00000000-0008-0000-0700-000087000000}"/>
            </a:ext>
          </a:extLst>
        </xdr:cNvPr>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157425</xdr:rowOff>
    </xdr:from>
    <xdr:to>
      <xdr:col>6</xdr:col>
      <xdr:colOff>561975</xdr:colOff>
      <xdr:row>57</xdr:row>
      <xdr:rowOff>87575</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4584700" y="97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135852</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73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58398</xdr:rowOff>
    </xdr:from>
    <xdr:to>
      <xdr:col>5</xdr:col>
      <xdr:colOff>409575</xdr:colOff>
      <xdr:row>58</xdr:row>
      <xdr:rowOff>159998</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3746500" y="10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151125</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100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51475</xdr:rowOff>
    </xdr:from>
    <xdr:to>
      <xdr:col>4</xdr:col>
      <xdr:colOff>206375</xdr:colOff>
      <xdr:row>58</xdr:row>
      <xdr:rowOff>153075</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2857500" y="9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144202</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1008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114351</xdr:rowOff>
    </xdr:from>
    <xdr:to>
      <xdr:col>3</xdr:col>
      <xdr:colOff>3175</xdr:colOff>
      <xdr:row>59</xdr:row>
      <xdr:rowOff>44501</xdr:rowOff>
    </xdr:to>
    <xdr:sp macro="" textlink="">
      <xdr:nvSpPr>
        <xdr:cNvPr id="148" name="円/楕円 147">
          <a:extLst>
            <a:ext uri="{FF2B5EF4-FFF2-40B4-BE49-F238E27FC236}">
              <a16:creationId xmlns:a16="http://schemas.microsoft.com/office/drawing/2014/main" xmlns="" id="{00000000-0008-0000-0700-000094000000}"/>
            </a:ext>
          </a:extLst>
        </xdr:cNvPr>
        <xdr:cNvSpPr/>
      </xdr:nvSpPr>
      <xdr:spPr>
        <a:xfrm>
          <a:off x="1968500" y="100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35628</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14605</xdr:rowOff>
    </xdr:from>
    <xdr:to>
      <xdr:col>1</xdr:col>
      <xdr:colOff>485775</xdr:colOff>
      <xdr:row>58</xdr:row>
      <xdr:rowOff>116205</xdr:rowOff>
    </xdr:to>
    <xdr:sp macro="" textlink="">
      <xdr:nvSpPr>
        <xdr:cNvPr id="150" name="円/楕円 149">
          <a:extLst>
            <a:ext uri="{FF2B5EF4-FFF2-40B4-BE49-F238E27FC236}">
              <a16:creationId xmlns:a16="http://schemas.microsoft.com/office/drawing/2014/main" xmlns="" id="{00000000-0008-0000-0700-000096000000}"/>
            </a:ext>
          </a:extLst>
        </xdr:cNvPr>
        <xdr:cNvSpPr/>
      </xdr:nvSpPr>
      <xdr:spPr>
        <a:xfrm>
          <a:off x="107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107332</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100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113867</xdr:rowOff>
    </xdr:from>
    <xdr:to>
      <xdr:col>6</xdr:col>
      <xdr:colOff>511175</xdr:colOff>
      <xdr:row>78</xdr:row>
      <xdr:rowOff>126225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3315517"/>
          <a:ext cx="838200" cy="1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126225</xdr:rowOff>
    </xdr:from>
    <xdr:to>
      <xdr:col>5</xdr:col>
      <xdr:colOff>358775</xdr:colOff>
      <xdr:row>78</xdr:row>
      <xdr:rowOff>137833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499325"/>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130594</xdr:rowOff>
    </xdr:from>
    <xdr:to>
      <xdr:col>4</xdr:col>
      <xdr:colOff>155575</xdr:colOff>
      <xdr:row>78</xdr:row>
      <xdr:rowOff>137833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2019300" y="135036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130594</xdr:rowOff>
    </xdr:from>
    <xdr:to>
      <xdr:col>2</xdr:col>
      <xdr:colOff>638175</xdr:colOff>
      <xdr:row>79</xdr:row>
      <xdr:rowOff>2566</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503694"/>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a:extLst>
            <a:ext uri="{FF2B5EF4-FFF2-40B4-BE49-F238E27FC236}">
              <a16:creationId xmlns:a16="http://schemas.microsoft.com/office/drawing/2014/main" xmlns="" id="{00000000-0008-0000-0700-0000BF000000}"/>
            </a:ext>
          </a:extLst>
        </xdr:cNvPr>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a:extLst>
            <a:ext uri="{FF2B5EF4-FFF2-40B4-BE49-F238E27FC236}">
              <a16:creationId xmlns:a16="http://schemas.microsoft.com/office/drawing/2014/main" xmlns="" id="{00000000-0008-0000-0700-0000C1000000}"/>
            </a:ext>
          </a:extLst>
        </xdr:cNvPr>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63067</xdr:rowOff>
    </xdr:from>
    <xdr:to>
      <xdr:col>6</xdr:col>
      <xdr:colOff>561975</xdr:colOff>
      <xdr:row>77</xdr:row>
      <xdr:rowOff>164667</xdr:rowOff>
    </xdr:to>
    <xdr:sp macro="" textlink="">
      <xdr:nvSpPr>
        <xdr:cNvPr id="200" name="円/楕円 199">
          <a:extLst>
            <a:ext uri="{FF2B5EF4-FFF2-40B4-BE49-F238E27FC236}">
              <a16:creationId xmlns:a16="http://schemas.microsoft.com/office/drawing/2014/main" xmlns="" id="{00000000-0008-0000-0700-0000C8000000}"/>
            </a:ext>
          </a:extLst>
        </xdr:cNvPr>
        <xdr:cNvSpPr/>
      </xdr:nvSpPr>
      <xdr:spPr>
        <a:xfrm>
          <a:off x="4584700" y="132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41494</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324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75425</xdr:rowOff>
    </xdr:from>
    <xdr:to>
      <xdr:col>5</xdr:col>
      <xdr:colOff>409575</xdr:colOff>
      <xdr:row>79</xdr:row>
      <xdr:rowOff>5575</xdr:rowOff>
    </xdr:to>
    <xdr:sp macro="" textlink="">
      <xdr:nvSpPr>
        <xdr:cNvPr id="202" name="円/楕円 201">
          <a:extLst>
            <a:ext uri="{FF2B5EF4-FFF2-40B4-BE49-F238E27FC236}">
              <a16:creationId xmlns:a16="http://schemas.microsoft.com/office/drawing/2014/main" xmlns="" id="{00000000-0008-0000-0700-0000CA000000}"/>
            </a:ext>
          </a:extLst>
        </xdr:cNvPr>
        <xdr:cNvSpPr/>
      </xdr:nvSpPr>
      <xdr:spPr>
        <a:xfrm>
          <a:off x="3746500" y="134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168152</xdr:rowOff>
    </xdr:from>
    <xdr:ext cx="534377"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530111" y="135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87033</xdr:rowOff>
    </xdr:from>
    <xdr:to>
      <xdr:col>4</xdr:col>
      <xdr:colOff>206375</xdr:colOff>
      <xdr:row>79</xdr:row>
      <xdr:rowOff>17183</xdr:rowOff>
    </xdr:to>
    <xdr:sp macro="" textlink="">
      <xdr:nvSpPr>
        <xdr:cNvPr id="204" name="円/楕円 203">
          <a:extLst>
            <a:ext uri="{FF2B5EF4-FFF2-40B4-BE49-F238E27FC236}">
              <a16:creationId xmlns:a16="http://schemas.microsoft.com/office/drawing/2014/main" xmlns="" id="{00000000-0008-0000-0700-0000CC000000}"/>
            </a:ext>
          </a:extLst>
        </xdr:cNvPr>
        <xdr:cNvSpPr/>
      </xdr:nvSpPr>
      <xdr:spPr>
        <a:xfrm>
          <a:off x="2857500" y="13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8310</xdr:rowOff>
    </xdr:from>
    <xdr:ext cx="534377"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41111" y="135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79794</xdr:rowOff>
    </xdr:from>
    <xdr:to>
      <xdr:col>3</xdr:col>
      <xdr:colOff>3175</xdr:colOff>
      <xdr:row>79</xdr:row>
      <xdr:rowOff>9944</xdr:rowOff>
    </xdr:to>
    <xdr:sp macro="" textlink="">
      <xdr:nvSpPr>
        <xdr:cNvPr id="206" name="円/楕円 205">
          <a:extLst>
            <a:ext uri="{FF2B5EF4-FFF2-40B4-BE49-F238E27FC236}">
              <a16:creationId xmlns:a16="http://schemas.microsoft.com/office/drawing/2014/main" xmlns="" id="{00000000-0008-0000-0700-0000CE000000}"/>
            </a:ext>
          </a:extLst>
        </xdr:cNvPr>
        <xdr:cNvSpPr/>
      </xdr:nvSpPr>
      <xdr:spPr>
        <a:xfrm>
          <a:off x="1968500" y="13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1071</xdr:rowOff>
    </xdr:from>
    <xdr:ext cx="534377"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52111" y="135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123216</xdr:rowOff>
    </xdr:from>
    <xdr:to>
      <xdr:col>1</xdr:col>
      <xdr:colOff>485775</xdr:colOff>
      <xdr:row>79</xdr:row>
      <xdr:rowOff>53366</xdr:rowOff>
    </xdr:to>
    <xdr:sp macro="" textlink="">
      <xdr:nvSpPr>
        <xdr:cNvPr id="208" name="円/楕円 207">
          <a:extLst>
            <a:ext uri="{FF2B5EF4-FFF2-40B4-BE49-F238E27FC236}">
              <a16:creationId xmlns:a16="http://schemas.microsoft.com/office/drawing/2014/main" xmlns="" id="{00000000-0008-0000-0700-0000D0000000}"/>
            </a:ext>
          </a:extLst>
        </xdr:cNvPr>
        <xdr:cNvSpPr/>
      </xdr:nvSpPr>
      <xdr:spPr>
        <a:xfrm>
          <a:off x="1079500" y="134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44493</xdr:rowOff>
    </xdr:from>
    <xdr:ext cx="534377"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63111" y="135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79631</xdr:rowOff>
    </xdr:from>
    <xdr:to>
      <xdr:col>6</xdr:col>
      <xdr:colOff>511175</xdr:colOff>
      <xdr:row>98</xdr:row>
      <xdr:rowOff>106990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3797300" y="16881731"/>
          <a:ext cx="8382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79631</xdr:rowOff>
    </xdr:from>
    <xdr:to>
      <xdr:col>5</xdr:col>
      <xdr:colOff>358775</xdr:colOff>
      <xdr:row>98</xdr:row>
      <xdr:rowOff>89199</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908300" y="16881731"/>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89199</xdr:rowOff>
    </xdr:from>
    <xdr:to>
      <xdr:col>4</xdr:col>
      <xdr:colOff>155575</xdr:colOff>
      <xdr:row>98</xdr:row>
      <xdr:rowOff>92216</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2019300" y="1689129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92216</xdr:rowOff>
    </xdr:from>
    <xdr:to>
      <xdr:col>2</xdr:col>
      <xdr:colOff>638175</xdr:colOff>
      <xdr:row>98</xdr:row>
      <xdr:rowOff>111367</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flipV="1">
          <a:off x="1130300" y="16894316"/>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a:extLst>
            <a:ext uri="{FF2B5EF4-FFF2-40B4-BE49-F238E27FC236}">
              <a16:creationId xmlns:a16="http://schemas.microsoft.com/office/drawing/2014/main" xmlns="" id="{00000000-0008-0000-0700-0000FA000000}"/>
            </a:ext>
          </a:extLst>
        </xdr:cNvPr>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a:extLst>
            <a:ext uri="{FF2B5EF4-FFF2-40B4-BE49-F238E27FC236}">
              <a16:creationId xmlns:a16="http://schemas.microsoft.com/office/drawing/2014/main" xmlns="" id="{00000000-0008-0000-0700-0000FC000000}"/>
            </a:ext>
          </a:extLst>
        </xdr:cNvPr>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56190</xdr:rowOff>
    </xdr:from>
    <xdr:to>
      <xdr:col>6</xdr:col>
      <xdr:colOff>561975</xdr:colOff>
      <xdr:row>98</xdr:row>
      <xdr:rowOff>157790</xdr:rowOff>
    </xdr:to>
    <xdr:sp macro="" textlink="">
      <xdr:nvSpPr>
        <xdr:cNvPr id="259" name="円/楕円 258">
          <a:extLst>
            <a:ext uri="{FF2B5EF4-FFF2-40B4-BE49-F238E27FC236}">
              <a16:creationId xmlns:a16="http://schemas.microsoft.com/office/drawing/2014/main" xmlns="" id="{00000000-0008-0000-0700-000003010000}"/>
            </a:ext>
          </a:extLst>
        </xdr:cNvPr>
        <xdr:cNvSpPr/>
      </xdr:nvSpPr>
      <xdr:spPr>
        <a:xfrm>
          <a:off x="4584700" y="168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142567</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67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28831</xdr:rowOff>
    </xdr:from>
    <xdr:to>
      <xdr:col>5</xdr:col>
      <xdr:colOff>409575</xdr:colOff>
      <xdr:row>98</xdr:row>
      <xdr:rowOff>130431</xdr:rowOff>
    </xdr:to>
    <xdr:sp macro="" textlink="">
      <xdr:nvSpPr>
        <xdr:cNvPr id="261" name="円/楕円 260">
          <a:extLst>
            <a:ext uri="{FF2B5EF4-FFF2-40B4-BE49-F238E27FC236}">
              <a16:creationId xmlns:a16="http://schemas.microsoft.com/office/drawing/2014/main" xmlns="" id="{00000000-0008-0000-0700-000005010000}"/>
            </a:ext>
          </a:extLst>
        </xdr:cNvPr>
        <xdr:cNvSpPr/>
      </xdr:nvSpPr>
      <xdr:spPr>
        <a:xfrm>
          <a:off x="3746500" y="168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121558</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69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38399</xdr:rowOff>
    </xdr:from>
    <xdr:to>
      <xdr:col>4</xdr:col>
      <xdr:colOff>206375</xdr:colOff>
      <xdr:row>98</xdr:row>
      <xdr:rowOff>139999</xdr:rowOff>
    </xdr:to>
    <xdr:sp macro="" textlink="">
      <xdr:nvSpPr>
        <xdr:cNvPr id="263" name="円/楕円 262">
          <a:extLst>
            <a:ext uri="{FF2B5EF4-FFF2-40B4-BE49-F238E27FC236}">
              <a16:creationId xmlns:a16="http://schemas.microsoft.com/office/drawing/2014/main" xmlns="" id="{00000000-0008-0000-0700-000007010000}"/>
            </a:ext>
          </a:extLst>
        </xdr:cNvPr>
        <xdr:cNvSpPr/>
      </xdr:nvSpPr>
      <xdr:spPr>
        <a:xfrm>
          <a:off x="2857500" y="168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131126</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69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41416</xdr:rowOff>
    </xdr:from>
    <xdr:to>
      <xdr:col>3</xdr:col>
      <xdr:colOff>3175</xdr:colOff>
      <xdr:row>98</xdr:row>
      <xdr:rowOff>143016</xdr:rowOff>
    </xdr:to>
    <xdr:sp macro="" textlink="">
      <xdr:nvSpPr>
        <xdr:cNvPr id="265" name="円/楕円 264">
          <a:extLst>
            <a:ext uri="{FF2B5EF4-FFF2-40B4-BE49-F238E27FC236}">
              <a16:creationId xmlns:a16="http://schemas.microsoft.com/office/drawing/2014/main" xmlns="" id="{00000000-0008-0000-0700-000009010000}"/>
            </a:ext>
          </a:extLst>
        </xdr:cNvPr>
        <xdr:cNvSpPr/>
      </xdr:nvSpPr>
      <xdr:spPr>
        <a:xfrm>
          <a:off x="1968500" y="168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134143</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69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60567</xdr:rowOff>
    </xdr:from>
    <xdr:to>
      <xdr:col>1</xdr:col>
      <xdr:colOff>485775</xdr:colOff>
      <xdr:row>98</xdr:row>
      <xdr:rowOff>162167</xdr:rowOff>
    </xdr:to>
    <xdr:sp macro="" textlink="">
      <xdr:nvSpPr>
        <xdr:cNvPr id="267" name="円/楕円 266">
          <a:extLst>
            <a:ext uri="{FF2B5EF4-FFF2-40B4-BE49-F238E27FC236}">
              <a16:creationId xmlns:a16="http://schemas.microsoft.com/office/drawing/2014/main" xmlns="" id="{00000000-0008-0000-0700-00000B010000}"/>
            </a:ext>
          </a:extLst>
        </xdr:cNvPr>
        <xdr:cNvSpPr/>
      </xdr:nvSpPr>
      <xdr:spPr>
        <a:xfrm>
          <a:off x="1079500" y="168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153294</xdr:rowOff>
    </xdr:from>
    <xdr:ext cx="534377"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69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a:extLst>
            <a:ext uri="{FF2B5EF4-FFF2-40B4-BE49-F238E27FC236}">
              <a16:creationId xmlns:a16="http://schemas.microsoft.com/office/drawing/2014/main" xmlns=""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xmlns=""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a:extLst>
            <a:ext uri="{FF2B5EF4-FFF2-40B4-BE49-F238E27FC236}">
              <a16:creationId xmlns:a16="http://schemas.microsoft.com/office/drawing/2014/main" xmlns="" id="{00000000-0008-0000-0700-000029010000}"/>
            </a:ext>
          </a:extLst>
        </xdr:cNvPr>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a:extLst>
            <a:ext uri="{FF2B5EF4-FFF2-40B4-BE49-F238E27FC236}">
              <a16:creationId xmlns:a16="http://schemas.microsoft.com/office/drawing/2014/main" xmlns="" id="{00000000-0008-0000-0700-00002C010000}"/>
            </a:ext>
          </a:extLst>
        </xdr:cNvPr>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a:extLst>
            <a:ext uri="{FF2B5EF4-FFF2-40B4-BE49-F238E27FC236}">
              <a16:creationId xmlns:a16="http://schemas.microsoft.com/office/drawing/2014/main" xmlns="" id="{00000000-0008-0000-0700-00002F010000}"/>
            </a:ext>
          </a:extLst>
        </xdr:cNvPr>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116840</xdr:rowOff>
    </xdr:from>
    <xdr:to>
      <xdr:col>11</xdr:col>
      <xdr:colOff>307975</xdr:colOff>
      <xdr:row>39</xdr:row>
      <xdr:rowOff>98878</xdr:rowOff>
    </xdr:to>
    <xdr:cxnSp macro="">
      <xdr:nvCxnSpPr>
        <xdr:cNvPr id="308" name="直線コネクタ 307">
          <a:extLst>
            <a:ext uri="{FF2B5EF4-FFF2-40B4-BE49-F238E27FC236}">
              <a16:creationId xmlns:a16="http://schemas.microsoft.com/office/drawing/2014/main" xmlns="" id="{00000000-0008-0000-0700-000034010000}"/>
            </a:ext>
          </a:extLst>
        </xdr:cNvPr>
        <xdr:cNvCxnSpPr/>
      </xdr:nvCxnSpPr>
      <xdr:spPr>
        <a:xfrm>
          <a:off x="6972300" y="663194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a:extLst>
            <a:ext uri="{FF2B5EF4-FFF2-40B4-BE49-F238E27FC236}">
              <a16:creationId xmlns:a16="http://schemas.microsoft.com/office/drawing/2014/main" xmlns="" id="{00000000-0008-0000-0700-000035010000}"/>
            </a:ext>
          </a:extLst>
        </xdr:cNvPr>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a:extLst>
            <a:ext uri="{FF2B5EF4-FFF2-40B4-BE49-F238E27FC236}">
              <a16:creationId xmlns:a16="http://schemas.microsoft.com/office/drawing/2014/main" xmlns="" id="{00000000-0008-0000-0700-000037010000}"/>
            </a:ext>
          </a:extLst>
        </xdr:cNvPr>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a:extLst>
            <a:ext uri="{FF2B5EF4-FFF2-40B4-BE49-F238E27FC236}">
              <a16:creationId xmlns:a16="http://schemas.microsoft.com/office/drawing/2014/main" xmlns=""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xmlns=""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a:extLst>
            <a:ext uri="{FF2B5EF4-FFF2-40B4-BE49-F238E27FC236}">
              <a16:creationId xmlns:a16="http://schemas.microsoft.com/office/drawing/2014/main" xmlns=""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a:extLst>
            <a:ext uri="{FF2B5EF4-FFF2-40B4-BE49-F238E27FC236}">
              <a16:creationId xmlns:a16="http://schemas.microsoft.com/office/drawing/2014/main" xmlns=""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a:extLst>
            <a:ext uri="{FF2B5EF4-FFF2-40B4-BE49-F238E27FC236}">
              <a16:creationId xmlns:a16="http://schemas.microsoft.com/office/drawing/2014/main" xmlns=""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66040</xdr:rowOff>
    </xdr:from>
    <xdr:to>
      <xdr:col>10</xdr:col>
      <xdr:colOff>155575</xdr:colOff>
      <xdr:row>38</xdr:row>
      <xdr:rowOff>167640</xdr:rowOff>
    </xdr:to>
    <xdr:sp macro="" textlink="">
      <xdr:nvSpPr>
        <xdr:cNvPr id="326" name="円/楕円 325">
          <a:extLst>
            <a:ext uri="{FF2B5EF4-FFF2-40B4-BE49-F238E27FC236}">
              <a16:creationId xmlns:a16="http://schemas.microsoft.com/office/drawing/2014/main" xmlns="" id="{00000000-0008-0000-0700-000046010000}"/>
            </a:ext>
          </a:extLst>
        </xdr:cNvPr>
        <xdr:cNvSpPr/>
      </xdr:nvSpPr>
      <xdr:spPr>
        <a:xfrm>
          <a:off x="692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158767</xdr:rowOff>
    </xdr:from>
    <xdr:ext cx="378565"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783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a:extLst>
            <a:ext uri="{FF2B5EF4-FFF2-40B4-BE49-F238E27FC236}">
              <a16:creationId xmlns:a16="http://schemas.microsoft.com/office/drawing/2014/main" xmlns=""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a:extLst>
            <a:ext uri="{FF2B5EF4-FFF2-40B4-BE49-F238E27FC236}">
              <a16:creationId xmlns:a16="http://schemas.microsoft.com/office/drawing/2014/main" xmlns="" id="{00000000-0008-0000-0700-000060010000}"/>
            </a:ext>
          </a:extLst>
        </xdr:cNvPr>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a:extLst>
            <a:ext uri="{FF2B5EF4-FFF2-40B4-BE49-F238E27FC236}">
              <a16:creationId xmlns:a16="http://schemas.microsoft.com/office/drawing/2014/main" xmlns="" id="{00000000-0008-0000-0700-000062010000}"/>
            </a:ext>
          </a:extLst>
        </xdr:cNvPr>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1816</xdr:rowOff>
    </xdr:from>
    <xdr:to>
      <xdr:col>15</xdr:col>
      <xdr:colOff>180975</xdr:colOff>
      <xdr:row>59</xdr:row>
      <xdr:rowOff>5677</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9639300" y="1011736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a:extLst>
            <a:ext uri="{FF2B5EF4-FFF2-40B4-BE49-F238E27FC236}">
              <a16:creationId xmlns:a16="http://schemas.microsoft.com/office/drawing/2014/main" xmlns="" id="{00000000-0008-0000-0700-000065010000}"/>
            </a:ext>
          </a:extLst>
        </xdr:cNvPr>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a:extLst>
            <a:ext uri="{FF2B5EF4-FFF2-40B4-BE49-F238E27FC236}">
              <a16:creationId xmlns:a16="http://schemas.microsoft.com/office/drawing/2014/main" xmlns="" id="{00000000-0008-0000-0700-000066010000}"/>
            </a:ext>
          </a:extLst>
        </xdr:cNvPr>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5677</xdr:rowOff>
    </xdr:from>
    <xdr:to>
      <xdr:col>14</xdr:col>
      <xdr:colOff>28575</xdr:colOff>
      <xdr:row>59</xdr:row>
      <xdr:rowOff>7683</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8750300" y="10121227"/>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a:extLst>
            <a:ext uri="{FF2B5EF4-FFF2-40B4-BE49-F238E27FC236}">
              <a16:creationId xmlns:a16="http://schemas.microsoft.com/office/drawing/2014/main" xmlns="" id="{00000000-0008-0000-0700-000068010000}"/>
            </a:ext>
          </a:extLst>
        </xdr:cNvPr>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6134</xdr:rowOff>
    </xdr:from>
    <xdr:to>
      <xdr:col>12</xdr:col>
      <xdr:colOff>511175</xdr:colOff>
      <xdr:row>59</xdr:row>
      <xdr:rowOff>7683</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7861300" y="1012168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2832</xdr:rowOff>
    </xdr:from>
    <xdr:to>
      <xdr:col>11</xdr:col>
      <xdr:colOff>307975</xdr:colOff>
      <xdr:row>59</xdr:row>
      <xdr:rowOff>6134</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6972300" y="10118382"/>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a:extLst>
            <a:ext uri="{FF2B5EF4-FFF2-40B4-BE49-F238E27FC236}">
              <a16:creationId xmlns:a16="http://schemas.microsoft.com/office/drawing/2014/main" xmlns="" id="{00000000-0008-0000-0700-00006E010000}"/>
            </a:ext>
          </a:extLst>
        </xdr:cNvPr>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a:extLst>
            <a:ext uri="{FF2B5EF4-FFF2-40B4-BE49-F238E27FC236}">
              <a16:creationId xmlns:a16="http://schemas.microsoft.com/office/drawing/2014/main" xmlns="" id="{00000000-0008-0000-0700-000070010000}"/>
            </a:ext>
          </a:extLst>
        </xdr:cNvPr>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122466</xdr:rowOff>
    </xdr:from>
    <xdr:to>
      <xdr:col>15</xdr:col>
      <xdr:colOff>231775</xdr:colOff>
      <xdr:row>59</xdr:row>
      <xdr:rowOff>52616</xdr:rowOff>
    </xdr:to>
    <xdr:sp macro="" textlink="">
      <xdr:nvSpPr>
        <xdr:cNvPr id="375" name="円/楕円 374">
          <a:extLst>
            <a:ext uri="{FF2B5EF4-FFF2-40B4-BE49-F238E27FC236}">
              <a16:creationId xmlns:a16="http://schemas.microsoft.com/office/drawing/2014/main" xmlns="" id="{00000000-0008-0000-0700-000077010000}"/>
            </a:ext>
          </a:extLst>
        </xdr:cNvPr>
        <xdr:cNvSpPr/>
      </xdr:nvSpPr>
      <xdr:spPr>
        <a:xfrm>
          <a:off x="10426700" y="100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37393</xdr:rowOff>
    </xdr:from>
    <xdr:ext cx="469744" cy="259045"/>
    <xdr:sp macro="" textlink="">
      <xdr:nvSpPr>
        <xdr:cNvPr id="376" name="農林水産業費該当値テキスト">
          <a:extLst>
            <a:ext uri="{FF2B5EF4-FFF2-40B4-BE49-F238E27FC236}">
              <a16:creationId xmlns:a16="http://schemas.microsoft.com/office/drawing/2014/main" xmlns="" id="{00000000-0008-0000-0700-000078010000}"/>
            </a:ext>
          </a:extLst>
        </xdr:cNvPr>
        <xdr:cNvSpPr txBox="1"/>
      </xdr:nvSpPr>
      <xdr:spPr>
        <a:xfrm>
          <a:off x="10528300" y="998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126327</xdr:rowOff>
    </xdr:from>
    <xdr:to>
      <xdr:col>14</xdr:col>
      <xdr:colOff>79375</xdr:colOff>
      <xdr:row>59</xdr:row>
      <xdr:rowOff>56477</xdr:rowOff>
    </xdr:to>
    <xdr:sp macro="" textlink="">
      <xdr:nvSpPr>
        <xdr:cNvPr id="377" name="円/楕円 376">
          <a:extLst>
            <a:ext uri="{FF2B5EF4-FFF2-40B4-BE49-F238E27FC236}">
              <a16:creationId xmlns:a16="http://schemas.microsoft.com/office/drawing/2014/main" xmlns="" id="{00000000-0008-0000-0700-000079010000}"/>
            </a:ext>
          </a:extLst>
        </xdr:cNvPr>
        <xdr:cNvSpPr/>
      </xdr:nvSpPr>
      <xdr:spPr>
        <a:xfrm>
          <a:off x="9588500" y="10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47604</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9404427" y="10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128333</xdr:rowOff>
    </xdr:from>
    <xdr:to>
      <xdr:col>12</xdr:col>
      <xdr:colOff>561975</xdr:colOff>
      <xdr:row>59</xdr:row>
      <xdr:rowOff>58483</xdr:rowOff>
    </xdr:to>
    <xdr:sp macro="" textlink="">
      <xdr:nvSpPr>
        <xdr:cNvPr id="379" name="円/楕円 378">
          <a:extLst>
            <a:ext uri="{FF2B5EF4-FFF2-40B4-BE49-F238E27FC236}">
              <a16:creationId xmlns:a16="http://schemas.microsoft.com/office/drawing/2014/main" xmlns="" id="{00000000-0008-0000-0700-00007B010000}"/>
            </a:ext>
          </a:extLst>
        </xdr:cNvPr>
        <xdr:cNvSpPr/>
      </xdr:nvSpPr>
      <xdr:spPr>
        <a:xfrm>
          <a:off x="8699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49610</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8515427" y="101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126784</xdr:rowOff>
    </xdr:from>
    <xdr:to>
      <xdr:col>11</xdr:col>
      <xdr:colOff>358775</xdr:colOff>
      <xdr:row>59</xdr:row>
      <xdr:rowOff>56934</xdr:rowOff>
    </xdr:to>
    <xdr:sp macro="" textlink="">
      <xdr:nvSpPr>
        <xdr:cNvPr id="381" name="円/楕円 380">
          <a:extLst>
            <a:ext uri="{FF2B5EF4-FFF2-40B4-BE49-F238E27FC236}">
              <a16:creationId xmlns:a16="http://schemas.microsoft.com/office/drawing/2014/main" xmlns="" id="{00000000-0008-0000-0700-00007D010000}"/>
            </a:ext>
          </a:extLst>
        </xdr:cNvPr>
        <xdr:cNvSpPr/>
      </xdr:nvSpPr>
      <xdr:spPr>
        <a:xfrm>
          <a:off x="7810500" y="100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48061</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7626427" y="1016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123482</xdr:rowOff>
    </xdr:from>
    <xdr:to>
      <xdr:col>10</xdr:col>
      <xdr:colOff>155575</xdr:colOff>
      <xdr:row>59</xdr:row>
      <xdr:rowOff>53632</xdr:rowOff>
    </xdr:to>
    <xdr:sp macro="" textlink="">
      <xdr:nvSpPr>
        <xdr:cNvPr id="383" name="円/楕円 382">
          <a:extLst>
            <a:ext uri="{FF2B5EF4-FFF2-40B4-BE49-F238E27FC236}">
              <a16:creationId xmlns:a16="http://schemas.microsoft.com/office/drawing/2014/main" xmlns="" id="{00000000-0008-0000-0700-00007F010000}"/>
            </a:ext>
          </a:extLst>
        </xdr:cNvPr>
        <xdr:cNvSpPr/>
      </xdr:nvSpPr>
      <xdr:spPr>
        <a:xfrm>
          <a:off x="6921500" y="100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44759</xdr:rowOff>
    </xdr:from>
    <xdr:ext cx="469744"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737427" y="1016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41081</xdr:rowOff>
    </xdr:from>
    <xdr:to>
      <xdr:col>15</xdr:col>
      <xdr:colOff>180975</xdr:colOff>
      <xdr:row>78</xdr:row>
      <xdr:rowOff>61885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9639300" y="13414181"/>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41081</xdr:rowOff>
    </xdr:from>
    <xdr:to>
      <xdr:col>14</xdr:col>
      <xdr:colOff>28575</xdr:colOff>
      <xdr:row>78</xdr:row>
      <xdr:rowOff>66754</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8750300" y="13414181"/>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a:extLst>
            <a:ext uri="{FF2B5EF4-FFF2-40B4-BE49-F238E27FC236}">
              <a16:creationId xmlns:a16="http://schemas.microsoft.com/office/drawing/2014/main" xmlns="" id="{00000000-0008-0000-0700-00009F010000}"/>
            </a:ext>
          </a:extLst>
        </xdr:cNvPr>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66754</xdr:rowOff>
    </xdr:from>
    <xdr:to>
      <xdr:col>12</xdr:col>
      <xdr:colOff>511175</xdr:colOff>
      <xdr:row>78</xdr:row>
      <xdr:rowOff>72286</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7861300" y="1343985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72286</xdr:rowOff>
    </xdr:from>
    <xdr:to>
      <xdr:col>11</xdr:col>
      <xdr:colOff>307975</xdr:colOff>
      <xdr:row>78</xdr:row>
      <xdr:rowOff>75532</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6972300" y="1344538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a:extLst>
            <a:ext uri="{FF2B5EF4-FFF2-40B4-BE49-F238E27FC236}">
              <a16:creationId xmlns:a16="http://schemas.microsoft.com/office/drawing/2014/main" xmlns="" id="{00000000-0008-0000-0700-0000A5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a:extLst>
            <a:ext uri="{FF2B5EF4-FFF2-40B4-BE49-F238E27FC236}">
              <a16:creationId xmlns:a16="http://schemas.microsoft.com/office/drawing/2014/main" xmlns="" id="{00000000-0008-0000-0700-0000A7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11085</xdr:rowOff>
    </xdr:from>
    <xdr:to>
      <xdr:col>15</xdr:col>
      <xdr:colOff>231775</xdr:colOff>
      <xdr:row>78</xdr:row>
      <xdr:rowOff>112685</xdr:rowOff>
    </xdr:to>
    <xdr:sp macro="" textlink="">
      <xdr:nvSpPr>
        <xdr:cNvPr id="430" name="円/楕円 429">
          <a:extLst>
            <a:ext uri="{FF2B5EF4-FFF2-40B4-BE49-F238E27FC236}">
              <a16:creationId xmlns:a16="http://schemas.microsoft.com/office/drawing/2014/main" xmlns="" id="{00000000-0008-0000-0700-0000AE010000}"/>
            </a:ext>
          </a:extLst>
        </xdr:cNvPr>
        <xdr:cNvSpPr/>
      </xdr:nvSpPr>
      <xdr:spPr>
        <a:xfrm>
          <a:off x="104267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97462</xdr:rowOff>
    </xdr:from>
    <xdr:ext cx="469744"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329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161731</xdr:rowOff>
    </xdr:from>
    <xdr:to>
      <xdr:col>14</xdr:col>
      <xdr:colOff>79375</xdr:colOff>
      <xdr:row>78</xdr:row>
      <xdr:rowOff>91881</xdr:rowOff>
    </xdr:to>
    <xdr:sp macro="" textlink="">
      <xdr:nvSpPr>
        <xdr:cNvPr id="432" name="円/楕円 431">
          <a:extLst>
            <a:ext uri="{FF2B5EF4-FFF2-40B4-BE49-F238E27FC236}">
              <a16:creationId xmlns:a16="http://schemas.microsoft.com/office/drawing/2014/main" xmlns="" id="{00000000-0008-0000-0700-0000B0010000}"/>
            </a:ext>
          </a:extLst>
        </xdr:cNvPr>
        <xdr:cNvSpPr/>
      </xdr:nvSpPr>
      <xdr:spPr>
        <a:xfrm>
          <a:off x="9588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83008</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04427" y="1345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15954</xdr:rowOff>
    </xdr:from>
    <xdr:to>
      <xdr:col>12</xdr:col>
      <xdr:colOff>561975</xdr:colOff>
      <xdr:row>78</xdr:row>
      <xdr:rowOff>117554</xdr:rowOff>
    </xdr:to>
    <xdr:sp macro="" textlink="">
      <xdr:nvSpPr>
        <xdr:cNvPr id="434" name="円/楕円 433">
          <a:extLst>
            <a:ext uri="{FF2B5EF4-FFF2-40B4-BE49-F238E27FC236}">
              <a16:creationId xmlns:a16="http://schemas.microsoft.com/office/drawing/2014/main" xmlns="" id="{00000000-0008-0000-0700-0000B2010000}"/>
            </a:ext>
          </a:extLst>
        </xdr:cNvPr>
        <xdr:cNvSpPr/>
      </xdr:nvSpPr>
      <xdr:spPr>
        <a:xfrm>
          <a:off x="86995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108681</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515427" y="1348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21486</xdr:rowOff>
    </xdr:from>
    <xdr:to>
      <xdr:col>11</xdr:col>
      <xdr:colOff>358775</xdr:colOff>
      <xdr:row>78</xdr:row>
      <xdr:rowOff>123086</xdr:rowOff>
    </xdr:to>
    <xdr:sp macro="" textlink="">
      <xdr:nvSpPr>
        <xdr:cNvPr id="436" name="円/楕円 435">
          <a:extLst>
            <a:ext uri="{FF2B5EF4-FFF2-40B4-BE49-F238E27FC236}">
              <a16:creationId xmlns:a16="http://schemas.microsoft.com/office/drawing/2014/main" xmlns="" id="{00000000-0008-0000-0700-0000B4010000}"/>
            </a:ext>
          </a:extLst>
        </xdr:cNvPr>
        <xdr:cNvSpPr/>
      </xdr:nvSpPr>
      <xdr:spPr>
        <a:xfrm>
          <a:off x="7810500" y="133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114213</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626427" y="13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24732</xdr:rowOff>
    </xdr:from>
    <xdr:to>
      <xdr:col>10</xdr:col>
      <xdr:colOff>155575</xdr:colOff>
      <xdr:row>78</xdr:row>
      <xdr:rowOff>126332</xdr:rowOff>
    </xdr:to>
    <xdr:sp macro="" textlink="">
      <xdr:nvSpPr>
        <xdr:cNvPr id="438" name="円/楕円 437">
          <a:extLst>
            <a:ext uri="{FF2B5EF4-FFF2-40B4-BE49-F238E27FC236}">
              <a16:creationId xmlns:a16="http://schemas.microsoft.com/office/drawing/2014/main" xmlns="" id="{00000000-0008-0000-0700-0000B6010000}"/>
            </a:ext>
          </a:extLst>
        </xdr:cNvPr>
        <xdr:cNvSpPr/>
      </xdr:nvSpPr>
      <xdr:spPr>
        <a:xfrm>
          <a:off x="6921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117459</xdr:rowOff>
    </xdr:from>
    <xdr:ext cx="469744"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37427"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xmlns=""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a:extLst>
            <a:ext uri="{FF2B5EF4-FFF2-40B4-BE49-F238E27FC236}">
              <a16:creationId xmlns:a16="http://schemas.microsoft.com/office/drawing/2014/main" xmlns="" id="{00000000-0008-0000-0700-0000D0010000}"/>
            </a:ext>
          </a:extLst>
        </xdr:cNvPr>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a:extLst>
            <a:ext uri="{FF2B5EF4-FFF2-40B4-BE49-F238E27FC236}">
              <a16:creationId xmlns:a16="http://schemas.microsoft.com/office/drawing/2014/main" xmlns="" id="{00000000-0008-0000-0700-0000D2010000}"/>
            </a:ext>
          </a:extLst>
        </xdr:cNvPr>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157676</xdr:rowOff>
    </xdr:from>
    <xdr:to>
      <xdr:col>15</xdr:col>
      <xdr:colOff>180975</xdr:colOff>
      <xdr:row>98</xdr:row>
      <xdr:rowOff>53701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9639300" y="16788326"/>
          <a:ext cx="8382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a:extLst>
            <a:ext uri="{FF2B5EF4-FFF2-40B4-BE49-F238E27FC236}">
              <a16:creationId xmlns:a16="http://schemas.microsoft.com/office/drawing/2014/main" xmlns="" id="{00000000-0008-0000-0700-0000D5010000}"/>
            </a:ext>
          </a:extLst>
        </xdr:cNvPr>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a:extLst>
            <a:ext uri="{FF2B5EF4-FFF2-40B4-BE49-F238E27FC236}">
              <a16:creationId xmlns:a16="http://schemas.microsoft.com/office/drawing/2014/main" xmlns="" id="{00000000-0008-0000-0700-0000D6010000}"/>
            </a:ext>
          </a:extLst>
        </xdr:cNvPr>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117892</xdr:rowOff>
    </xdr:from>
    <xdr:to>
      <xdr:col>14</xdr:col>
      <xdr:colOff>28575</xdr:colOff>
      <xdr:row>97</xdr:row>
      <xdr:rowOff>157676</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8750300" y="16748542"/>
          <a:ext cx="889000" cy="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a:extLst>
            <a:ext uri="{FF2B5EF4-FFF2-40B4-BE49-F238E27FC236}">
              <a16:creationId xmlns:a16="http://schemas.microsoft.com/office/drawing/2014/main" xmlns="" id="{00000000-0008-0000-0700-0000D8010000}"/>
            </a:ext>
          </a:extLst>
        </xdr:cNvPr>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59080</xdr:rowOff>
    </xdr:from>
    <xdr:to>
      <xdr:col>12</xdr:col>
      <xdr:colOff>511175</xdr:colOff>
      <xdr:row>97</xdr:row>
      <xdr:rowOff>117892</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7861300" y="16689730"/>
          <a:ext cx="889000" cy="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a:extLst>
            <a:ext uri="{FF2B5EF4-FFF2-40B4-BE49-F238E27FC236}">
              <a16:creationId xmlns:a16="http://schemas.microsoft.com/office/drawing/2014/main" xmlns="" id="{00000000-0008-0000-0700-0000DB010000}"/>
            </a:ext>
          </a:extLst>
        </xdr:cNvPr>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122783</xdr:rowOff>
    </xdr:from>
    <xdr:to>
      <xdr:col>11</xdr:col>
      <xdr:colOff>307975</xdr:colOff>
      <xdr:row>97</xdr:row>
      <xdr:rowOff>59080</xdr:rowOff>
    </xdr:to>
    <xdr:cxnSp macro="">
      <xdr:nvCxnSpPr>
        <xdr:cNvPr id="477" name="直線コネクタ 476">
          <a:extLst>
            <a:ext uri="{FF2B5EF4-FFF2-40B4-BE49-F238E27FC236}">
              <a16:creationId xmlns:a16="http://schemas.microsoft.com/office/drawing/2014/main" xmlns="" id="{00000000-0008-0000-0700-0000DD010000}"/>
            </a:ext>
          </a:extLst>
        </xdr:cNvPr>
        <xdr:cNvCxnSpPr/>
      </xdr:nvCxnSpPr>
      <xdr:spPr>
        <a:xfrm>
          <a:off x="6972300" y="16581983"/>
          <a:ext cx="8890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a:extLst>
            <a:ext uri="{FF2B5EF4-FFF2-40B4-BE49-F238E27FC236}">
              <a16:creationId xmlns:a16="http://schemas.microsoft.com/office/drawing/2014/main" xmlns="" id="{00000000-0008-0000-0700-0000DE010000}"/>
            </a:ext>
          </a:extLst>
        </xdr:cNvPr>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a:extLst>
            <a:ext uri="{FF2B5EF4-FFF2-40B4-BE49-F238E27FC236}">
              <a16:creationId xmlns:a16="http://schemas.microsoft.com/office/drawing/2014/main" xmlns="" id="{00000000-0008-0000-0700-0000E0010000}"/>
            </a:ext>
          </a:extLst>
        </xdr:cNvPr>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2901</xdr:rowOff>
    </xdr:from>
    <xdr:to>
      <xdr:col>15</xdr:col>
      <xdr:colOff>231775</xdr:colOff>
      <xdr:row>98</xdr:row>
      <xdr:rowOff>104501</xdr:rowOff>
    </xdr:to>
    <xdr:sp macro="" textlink="">
      <xdr:nvSpPr>
        <xdr:cNvPr id="487" name="円/楕円 486">
          <a:extLst>
            <a:ext uri="{FF2B5EF4-FFF2-40B4-BE49-F238E27FC236}">
              <a16:creationId xmlns:a16="http://schemas.microsoft.com/office/drawing/2014/main" xmlns="" id="{00000000-0008-0000-0700-0000E7010000}"/>
            </a:ext>
          </a:extLst>
        </xdr:cNvPr>
        <xdr:cNvSpPr/>
      </xdr:nvSpPr>
      <xdr:spPr>
        <a:xfrm>
          <a:off x="10426700" y="168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89278</xdr:rowOff>
    </xdr:from>
    <xdr:ext cx="534377" cy="259045"/>
    <xdr:sp macro="" textlink="">
      <xdr:nvSpPr>
        <xdr:cNvPr id="488" name="土木費該当値テキスト">
          <a:extLst>
            <a:ext uri="{FF2B5EF4-FFF2-40B4-BE49-F238E27FC236}">
              <a16:creationId xmlns:a16="http://schemas.microsoft.com/office/drawing/2014/main" xmlns="" id="{00000000-0008-0000-0700-0000E8010000}"/>
            </a:ext>
          </a:extLst>
        </xdr:cNvPr>
        <xdr:cNvSpPr txBox="1"/>
      </xdr:nvSpPr>
      <xdr:spPr>
        <a:xfrm>
          <a:off x="10528300" y="1671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106876</xdr:rowOff>
    </xdr:from>
    <xdr:to>
      <xdr:col>14</xdr:col>
      <xdr:colOff>79375</xdr:colOff>
      <xdr:row>98</xdr:row>
      <xdr:rowOff>37026</xdr:rowOff>
    </xdr:to>
    <xdr:sp macro="" textlink="">
      <xdr:nvSpPr>
        <xdr:cNvPr id="489" name="円/楕円 488">
          <a:extLst>
            <a:ext uri="{FF2B5EF4-FFF2-40B4-BE49-F238E27FC236}">
              <a16:creationId xmlns:a16="http://schemas.microsoft.com/office/drawing/2014/main" xmlns="" id="{00000000-0008-0000-0700-0000E9010000}"/>
            </a:ext>
          </a:extLst>
        </xdr:cNvPr>
        <xdr:cNvSpPr/>
      </xdr:nvSpPr>
      <xdr:spPr>
        <a:xfrm>
          <a:off x="9588500" y="167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28153</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9372111" y="168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67092</xdr:rowOff>
    </xdr:from>
    <xdr:to>
      <xdr:col>12</xdr:col>
      <xdr:colOff>561975</xdr:colOff>
      <xdr:row>97</xdr:row>
      <xdr:rowOff>168692</xdr:rowOff>
    </xdr:to>
    <xdr:sp macro="" textlink="">
      <xdr:nvSpPr>
        <xdr:cNvPr id="491" name="円/楕円 490">
          <a:extLst>
            <a:ext uri="{FF2B5EF4-FFF2-40B4-BE49-F238E27FC236}">
              <a16:creationId xmlns:a16="http://schemas.microsoft.com/office/drawing/2014/main" xmlns="" id="{00000000-0008-0000-0700-0000EB010000}"/>
            </a:ext>
          </a:extLst>
        </xdr:cNvPr>
        <xdr:cNvSpPr/>
      </xdr:nvSpPr>
      <xdr:spPr>
        <a:xfrm>
          <a:off x="8699500" y="166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159819</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8483111" y="167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8280</xdr:rowOff>
    </xdr:from>
    <xdr:to>
      <xdr:col>11</xdr:col>
      <xdr:colOff>358775</xdr:colOff>
      <xdr:row>97</xdr:row>
      <xdr:rowOff>109880</xdr:rowOff>
    </xdr:to>
    <xdr:sp macro="" textlink="">
      <xdr:nvSpPr>
        <xdr:cNvPr id="493" name="円/楕円 492">
          <a:extLst>
            <a:ext uri="{FF2B5EF4-FFF2-40B4-BE49-F238E27FC236}">
              <a16:creationId xmlns:a16="http://schemas.microsoft.com/office/drawing/2014/main" xmlns="" id="{00000000-0008-0000-0700-0000ED010000}"/>
            </a:ext>
          </a:extLst>
        </xdr:cNvPr>
        <xdr:cNvSpPr/>
      </xdr:nvSpPr>
      <xdr:spPr>
        <a:xfrm>
          <a:off x="7810500" y="1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101007</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7594111" y="167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71983</xdr:rowOff>
    </xdr:from>
    <xdr:to>
      <xdr:col>10</xdr:col>
      <xdr:colOff>155575</xdr:colOff>
      <xdr:row>97</xdr:row>
      <xdr:rowOff>2133</xdr:rowOff>
    </xdr:to>
    <xdr:sp macro="" textlink="">
      <xdr:nvSpPr>
        <xdr:cNvPr id="495" name="円/楕円 494">
          <a:extLst>
            <a:ext uri="{FF2B5EF4-FFF2-40B4-BE49-F238E27FC236}">
              <a16:creationId xmlns:a16="http://schemas.microsoft.com/office/drawing/2014/main" xmlns="" id="{00000000-0008-0000-0700-0000EF010000}"/>
            </a:ext>
          </a:extLst>
        </xdr:cNvPr>
        <xdr:cNvSpPr/>
      </xdr:nvSpPr>
      <xdr:spPr>
        <a:xfrm>
          <a:off x="6921500" y="165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18660</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6705111" y="163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28010</xdr:rowOff>
    </xdr:from>
    <xdr:to>
      <xdr:col>23</xdr:col>
      <xdr:colOff>517525</xdr:colOff>
      <xdr:row>37</xdr:row>
      <xdr:rowOff>69520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5481300" y="6371660"/>
          <a:ext cx="8382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28010</xdr:rowOff>
    </xdr:from>
    <xdr:to>
      <xdr:col>22</xdr:col>
      <xdr:colOff>365125</xdr:colOff>
      <xdr:row>37</xdr:row>
      <xdr:rowOff>71463</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4592300" y="6371660"/>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a:extLst>
            <a:ext uri="{FF2B5EF4-FFF2-40B4-BE49-F238E27FC236}">
              <a16:creationId xmlns:a16="http://schemas.microsoft.com/office/drawing/2014/main" xmlns="" id="{00000000-0008-0000-0700-000011020000}"/>
            </a:ext>
          </a:extLst>
        </xdr:cNvPr>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71463</xdr:rowOff>
    </xdr:from>
    <xdr:to>
      <xdr:col>21</xdr:col>
      <xdr:colOff>161925</xdr:colOff>
      <xdr:row>37</xdr:row>
      <xdr:rowOff>84150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41511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81255</xdr:rowOff>
    </xdr:from>
    <xdr:to>
      <xdr:col>19</xdr:col>
      <xdr:colOff>644525</xdr:colOff>
      <xdr:row>37</xdr:row>
      <xdr:rowOff>84150</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2814300" y="642490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a:extLst>
            <a:ext uri="{FF2B5EF4-FFF2-40B4-BE49-F238E27FC236}">
              <a16:creationId xmlns:a16="http://schemas.microsoft.com/office/drawing/2014/main" xmlns="" id="{00000000-0008-0000-0700-000017020000}"/>
            </a:ext>
          </a:extLst>
        </xdr:cNvPr>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a:extLst>
            <a:ext uri="{FF2B5EF4-FFF2-40B4-BE49-F238E27FC236}">
              <a16:creationId xmlns:a16="http://schemas.microsoft.com/office/drawing/2014/main" xmlns="" id="{00000000-0008-0000-0700-000019020000}"/>
            </a:ext>
          </a:extLst>
        </xdr:cNvPr>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18720</xdr:rowOff>
    </xdr:from>
    <xdr:to>
      <xdr:col>23</xdr:col>
      <xdr:colOff>568325</xdr:colOff>
      <xdr:row>37</xdr:row>
      <xdr:rowOff>120320</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162687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105097</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2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148660</xdr:rowOff>
    </xdr:from>
    <xdr:to>
      <xdr:col>22</xdr:col>
      <xdr:colOff>415925</xdr:colOff>
      <xdr:row>37</xdr:row>
      <xdr:rowOff>78810</xdr:rowOff>
    </xdr:to>
    <xdr:sp macro="" textlink="">
      <xdr:nvSpPr>
        <xdr:cNvPr id="546" name="円/楕円 545">
          <a:extLst>
            <a:ext uri="{FF2B5EF4-FFF2-40B4-BE49-F238E27FC236}">
              <a16:creationId xmlns:a16="http://schemas.microsoft.com/office/drawing/2014/main" xmlns="" id="{00000000-0008-0000-0700-000022020000}"/>
            </a:ext>
          </a:extLst>
        </xdr:cNvPr>
        <xdr:cNvSpPr/>
      </xdr:nvSpPr>
      <xdr:spPr>
        <a:xfrm>
          <a:off x="154305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69937</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20663</xdr:rowOff>
    </xdr:from>
    <xdr:to>
      <xdr:col>21</xdr:col>
      <xdr:colOff>212725</xdr:colOff>
      <xdr:row>37</xdr:row>
      <xdr:rowOff>122263</xdr:rowOff>
    </xdr:to>
    <xdr:sp macro="" textlink="">
      <xdr:nvSpPr>
        <xdr:cNvPr id="548" name="円/楕円 547">
          <a:extLst>
            <a:ext uri="{FF2B5EF4-FFF2-40B4-BE49-F238E27FC236}">
              <a16:creationId xmlns:a16="http://schemas.microsoft.com/office/drawing/2014/main" xmlns="" id="{00000000-0008-0000-0700-000024020000}"/>
            </a:ext>
          </a:extLst>
        </xdr:cNvPr>
        <xdr:cNvSpPr/>
      </xdr:nvSpPr>
      <xdr:spPr>
        <a:xfrm>
          <a:off x="14541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113390</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33350</xdr:rowOff>
    </xdr:from>
    <xdr:to>
      <xdr:col>20</xdr:col>
      <xdr:colOff>9525</xdr:colOff>
      <xdr:row>37</xdr:row>
      <xdr:rowOff>134950</xdr:rowOff>
    </xdr:to>
    <xdr:sp macro="" textlink="">
      <xdr:nvSpPr>
        <xdr:cNvPr id="550" name="円/楕円 549">
          <a:extLst>
            <a:ext uri="{FF2B5EF4-FFF2-40B4-BE49-F238E27FC236}">
              <a16:creationId xmlns:a16="http://schemas.microsoft.com/office/drawing/2014/main" xmlns="" id="{00000000-0008-0000-0700-000026020000}"/>
            </a:ext>
          </a:extLst>
        </xdr:cNvPr>
        <xdr:cNvSpPr/>
      </xdr:nvSpPr>
      <xdr:spPr>
        <a:xfrm>
          <a:off x="13652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126077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30455</xdr:rowOff>
    </xdr:from>
    <xdr:to>
      <xdr:col>18</xdr:col>
      <xdr:colOff>492125</xdr:colOff>
      <xdr:row>37</xdr:row>
      <xdr:rowOff>132055</xdr:rowOff>
    </xdr:to>
    <xdr:sp macro="" textlink="">
      <xdr:nvSpPr>
        <xdr:cNvPr id="552" name="円/楕円 551">
          <a:extLst>
            <a:ext uri="{FF2B5EF4-FFF2-40B4-BE49-F238E27FC236}">
              <a16:creationId xmlns:a16="http://schemas.microsoft.com/office/drawing/2014/main" xmlns="" id="{00000000-0008-0000-0700-000028020000}"/>
            </a:ext>
          </a:extLst>
        </xdr:cNvPr>
        <xdr:cNvSpPr/>
      </xdr:nvSpPr>
      <xdr:spPr>
        <a:xfrm>
          <a:off x="12763500" y="63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123182</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4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a:extLst>
            <a:ext uri="{FF2B5EF4-FFF2-40B4-BE49-F238E27FC236}">
              <a16:creationId xmlns:a16="http://schemas.microsoft.com/office/drawing/2014/main" xmlns=""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a:extLst>
            <a:ext uri="{FF2B5EF4-FFF2-40B4-BE49-F238E27FC236}">
              <a16:creationId xmlns:a16="http://schemas.microsoft.com/office/drawing/2014/main" xmlns="" id="{00000000-0008-0000-0700-000043020000}"/>
            </a:ext>
          </a:extLst>
        </xdr:cNvPr>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a:extLst>
            <a:ext uri="{FF2B5EF4-FFF2-40B4-BE49-F238E27FC236}">
              <a16:creationId xmlns:a16="http://schemas.microsoft.com/office/drawing/2014/main" xmlns="" id="{00000000-0008-0000-0700-000045020000}"/>
            </a:ext>
          </a:extLst>
        </xdr:cNvPr>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118593</xdr:rowOff>
    </xdr:from>
    <xdr:to>
      <xdr:col>23</xdr:col>
      <xdr:colOff>517525</xdr:colOff>
      <xdr:row>58</xdr:row>
      <xdr:rowOff>150241</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5481300" y="10062693"/>
          <a:ext cx="8382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a:extLst>
            <a:ext uri="{FF2B5EF4-FFF2-40B4-BE49-F238E27FC236}">
              <a16:creationId xmlns:a16="http://schemas.microsoft.com/office/drawing/2014/main" xmlns="" id="{00000000-0008-0000-0700-000048020000}"/>
            </a:ext>
          </a:extLst>
        </xdr:cNvPr>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a:extLst>
            <a:ext uri="{FF2B5EF4-FFF2-40B4-BE49-F238E27FC236}">
              <a16:creationId xmlns:a16="http://schemas.microsoft.com/office/drawing/2014/main" xmlns="" id="{00000000-0008-0000-0700-000049020000}"/>
            </a:ext>
          </a:extLst>
        </xdr:cNvPr>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118593</xdr:rowOff>
    </xdr:from>
    <xdr:to>
      <xdr:col>22</xdr:col>
      <xdr:colOff>365125</xdr:colOff>
      <xdr:row>58</xdr:row>
      <xdr:rowOff>132728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4592300" y="1006269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58471</xdr:rowOff>
    </xdr:from>
    <xdr:to>
      <xdr:col>21</xdr:col>
      <xdr:colOff>161925</xdr:colOff>
      <xdr:row>58</xdr:row>
      <xdr:rowOff>132728</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3703300" y="10002571"/>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a:extLst>
            <a:ext uri="{FF2B5EF4-FFF2-40B4-BE49-F238E27FC236}">
              <a16:creationId xmlns:a16="http://schemas.microsoft.com/office/drawing/2014/main" xmlns="" id="{00000000-0008-0000-0700-00004E020000}"/>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58471</xdr:rowOff>
    </xdr:from>
    <xdr:to>
      <xdr:col>19</xdr:col>
      <xdr:colOff>644525</xdr:colOff>
      <xdr:row>58</xdr:row>
      <xdr:rowOff>99606</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flipV="1">
          <a:off x="12814300" y="10002571"/>
          <a:ext cx="889000" cy="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a:extLst>
            <a:ext uri="{FF2B5EF4-FFF2-40B4-BE49-F238E27FC236}">
              <a16:creationId xmlns:a16="http://schemas.microsoft.com/office/drawing/2014/main" xmlns="" id="{00000000-0008-0000-0700-000051020000}"/>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a:extLst>
            <a:ext uri="{FF2B5EF4-FFF2-40B4-BE49-F238E27FC236}">
              <a16:creationId xmlns:a16="http://schemas.microsoft.com/office/drawing/2014/main" xmlns="" id="{00000000-0008-0000-0700-000053020000}"/>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99441</xdr:rowOff>
    </xdr:from>
    <xdr:to>
      <xdr:col>23</xdr:col>
      <xdr:colOff>568325</xdr:colOff>
      <xdr:row>59</xdr:row>
      <xdr:rowOff>29591</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6268700" y="100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14368</xdr:rowOff>
    </xdr:from>
    <xdr:ext cx="534377" cy="259045"/>
    <xdr:sp macro="" textlink="">
      <xdr:nvSpPr>
        <xdr:cNvPr id="603" name="教育費該当値テキスト">
          <a:extLst>
            <a:ext uri="{FF2B5EF4-FFF2-40B4-BE49-F238E27FC236}">
              <a16:creationId xmlns:a16="http://schemas.microsoft.com/office/drawing/2014/main" xmlns="" id="{00000000-0008-0000-0700-00005B020000}"/>
            </a:ext>
          </a:extLst>
        </xdr:cNvPr>
        <xdr:cNvSpPr txBox="1"/>
      </xdr:nvSpPr>
      <xdr:spPr>
        <a:xfrm>
          <a:off x="16370300" y="99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67793</xdr:rowOff>
    </xdr:from>
    <xdr:to>
      <xdr:col>22</xdr:col>
      <xdr:colOff>415925</xdr:colOff>
      <xdr:row>58</xdr:row>
      <xdr:rowOff>169393</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5430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160520</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14111" y="101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81928</xdr:rowOff>
    </xdr:from>
    <xdr:to>
      <xdr:col>21</xdr:col>
      <xdr:colOff>212725</xdr:colOff>
      <xdr:row>59</xdr:row>
      <xdr:rowOff>12078</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4541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3205</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325111" y="101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7671</xdr:rowOff>
    </xdr:from>
    <xdr:to>
      <xdr:col>20</xdr:col>
      <xdr:colOff>9525</xdr:colOff>
      <xdr:row>58</xdr:row>
      <xdr:rowOff>109271</xdr:rowOff>
    </xdr:to>
    <xdr:sp macro="" textlink="">
      <xdr:nvSpPr>
        <xdr:cNvPr id="608" name="円/楕円 607">
          <a:extLst>
            <a:ext uri="{FF2B5EF4-FFF2-40B4-BE49-F238E27FC236}">
              <a16:creationId xmlns:a16="http://schemas.microsoft.com/office/drawing/2014/main" xmlns="" id="{00000000-0008-0000-0700-000060020000}"/>
            </a:ext>
          </a:extLst>
        </xdr:cNvPr>
        <xdr:cNvSpPr/>
      </xdr:nvSpPr>
      <xdr:spPr>
        <a:xfrm>
          <a:off x="13652500" y="99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100398</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3436111" y="100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48806</xdr:rowOff>
    </xdr:from>
    <xdr:to>
      <xdr:col>18</xdr:col>
      <xdr:colOff>492125</xdr:colOff>
      <xdr:row>58</xdr:row>
      <xdr:rowOff>150406</xdr:rowOff>
    </xdr:to>
    <xdr:sp macro="" textlink="">
      <xdr:nvSpPr>
        <xdr:cNvPr id="610" name="円/楕円 609">
          <a:extLst>
            <a:ext uri="{FF2B5EF4-FFF2-40B4-BE49-F238E27FC236}">
              <a16:creationId xmlns:a16="http://schemas.microsoft.com/office/drawing/2014/main" xmlns="" id="{00000000-0008-0000-0700-000062020000}"/>
            </a:ext>
          </a:extLst>
        </xdr:cNvPr>
        <xdr:cNvSpPr/>
      </xdr:nvSpPr>
      <xdr:spPr>
        <a:xfrm>
          <a:off x="12763500" y="99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141533</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547111" y="100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a:extLst>
            <a:ext uri="{FF2B5EF4-FFF2-40B4-BE49-F238E27FC236}">
              <a16:creationId xmlns:a16="http://schemas.microsoft.com/office/drawing/2014/main" xmlns=""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a:extLst>
            <a:ext uri="{FF2B5EF4-FFF2-40B4-BE49-F238E27FC236}">
              <a16:creationId xmlns:a16="http://schemas.microsoft.com/office/drawing/2014/main" xmlns="" id="{00000000-0008-0000-0700-00007E020000}"/>
            </a:ext>
          </a:extLst>
        </xdr:cNvPr>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a:extLst>
            <a:ext uri="{FF2B5EF4-FFF2-40B4-BE49-F238E27FC236}">
              <a16:creationId xmlns:a16="http://schemas.microsoft.com/office/drawing/2014/main" xmlns="" id="{00000000-0008-0000-0700-000080020000}"/>
            </a:ext>
          </a:extLst>
        </xdr:cNvPr>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a:extLst>
            <a:ext uri="{FF2B5EF4-FFF2-40B4-BE49-F238E27FC236}">
              <a16:creationId xmlns:a16="http://schemas.microsoft.com/office/drawing/2014/main" xmlns="" id="{00000000-0008-0000-0700-000083020000}"/>
            </a:ext>
          </a:extLst>
        </xdr:cNvPr>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a:extLst>
            <a:ext uri="{FF2B5EF4-FFF2-40B4-BE49-F238E27FC236}">
              <a16:creationId xmlns:a16="http://schemas.microsoft.com/office/drawing/2014/main" xmlns="" id="{00000000-0008-0000-0700-000084020000}"/>
            </a:ext>
          </a:extLst>
        </xdr:cNvPr>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a:extLst>
            <a:ext uri="{FF2B5EF4-FFF2-40B4-BE49-F238E27FC236}">
              <a16:creationId xmlns:a16="http://schemas.microsoft.com/office/drawing/2014/main" xmlns="" id="{00000000-0008-0000-0700-000089020000}"/>
            </a:ext>
          </a:extLst>
        </xdr:cNvPr>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97965</xdr:rowOff>
    </xdr:from>
    <xdr:to>
      <xdr:col>19</xdr:col>
      <xdr:colOff>644525</xdr:colOff>
      <xdr:row>79</xdr:row>
      <xdr:rowOff>98879</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2814300" y="1364251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a:extLst>
            <a:ext uri="{FF2B5EF4-FFF2-40B4-BE49-F238E27FC236}">
              <a16:creationId xmlns:a16="http://schemas.microsoft.com/office/drawing/2014/main" xmlns="" id="{00000000-0008-0000-0700-00008C020000}"/>
            </a:ext>
          </a:extLst>
        </xdr:cNvPr>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a:extLst>
            <a:ext uri="{FF2B5EF4-FFF2-40B4-BE49-F238E27FC236}">
              <a16:creationId xmlns:a16="http://schemas.microsoft.com/office/drawing/2014/main" xmlns="" id="{00000000-0008-0000-0700-00008E020000}"/>
            </a:ext>
          </a:extLst>
        </xdr:cNvPr>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a:extLst>
            <a:ext uri="{FF2B5EF4-FFF2-40B4-BE49-F238E27FC236}">
              <a16:creationId xmlns:a16="http://schemas.microsoft.com/office/drawing/2014/main" xmlns="" id="{00000000-0008-0000-0700-000096020000}"/>
            </a:ext>
          </a:extLst>
        </xdr:cNvPr>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a:extLst>
            <a:ext uri="{FF2B5EF4-FFF2-40B4-BE49-F238E27FC236}">
              <a16:creationId xmlns:a16="http://schemas.microsoft.com/office/drawing/2014/main" xmlns="" id="{00000000-0008-0000-0700-000099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a:extLst>
            <a:ext uri="{FF2B5EF4-FFF2-40B4-BE49-F238E27FC236}">
              <a16:creationId xmlns:a16="http://schemas.microsoft.com/office/drawing/2014/main" xmlns="" id="{00000000-0008-0000-0700-00009B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47165</xdr:rowOff>
    </xdr:from>
    <xdr:to>
      <xdr:col>18</xdr:col>
      <xdr:colOff>492125</xdr:colOff>
      <xdr:row>79</xdr:row>
      <xdr:rowOff>148765</xdr:rowOff>
    </xdr:to>
    <xdr:sp macro="" textlink="">
      <xdr:nvSpPr>
        <xdr:cNvPr id="669" name="円/楕円 668">
          <a:extLst>
            <a:ext uri="{FF2B5EF4-FFF2-40B4-BE49-F238E27FC236}">
              <a16:creationId xmlns:a16="http://schemas.microsoft.com/office/drawing/2014/main" xmlns="" id="{00000000-0008-0000-0700-00009D020000}"/>
            </a:ext>
          </a:extLst>
        </xdr:cNvPr>
        <xdr:cNvSpPr/>
      </xdr:nvSpPr>
      <xdr:spPr>
        <a:xfrm>
          <a:off x="12763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139892</xdr:rowOff>
    </xdr:from>
    <xdr:ext cx="313932"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657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a:extLst>
            <a:ext uri="{FF2B5EF4-FFF2-40B4-BE49-F238E27FC236}">
              <a16:creationId xmlns:a16="http://schemas.microsoft.com/office/drawing/2014/main" xmlns=""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a:extLst>
            <a:ext uri="{FF2B5EF4-FFF2-40B4-BE49-F238E27FC236}">
              <a16:creationId xmlns:a16="http://schemas.microsoft.com/office/drawing/2014/main" xmlns="" id="{00000000-0008-0000-0700-0000B7020000}"/>
            </a:ext>
          </a:extLst>
        </xdr:cNvPr>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a:extLst>
            <a:ext uri="{FF2B5EF4-FFF2-40B4-BE49-F238E27FC236}">
              <a16:creationId xmlns:a16="http://schemas.microsoft.com/office/drawing/2014/main" xmlns="" id="{00000000-0008-0000-0700-0000B9020000}"/>
            </a:ext>
          </a:extLst>
        </xdr:cNvPr>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38407</xdr:rowOff>
    </xdr:from>
    <xdr:to>
      <xdr:col>23</xdr:col>
      <xdr:colOff>517525</xdr:colOff>
      <xdr:row>98</xdr:row>
      <xdr:rowOff>52679</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5481300" y="1684050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a:extLst>
            <a:ext uri="{FF2B5EF4-FFF2-40B4-BE49-F238E27FC236}">
              <a16:creationId xmlns:a16="http://schemas.microsoft.com/office/drawing/2014/main" xmlns="" id="{00000000-0008-0000-0700-0000BC020000}"/>
            </a:ext>
          </a:extLst>
        </xdr:cNvPr>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a:extLst>
            <a:ext uri="{FF2B5EF4-FFF2-40B4-BE49-F238E27FC236}">
              <a16:creationId xmlns:a16="http://schemas.microsoft.com/office/drawing/2014/main" xmlns="" id="{00000000-0008-0000-0700-0000BD020000}"/>
            </a:ext>
          </a:extLst>
        </xdr:cNvPr>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10435</xdr:rowOff>
    </xdr:from>
    <xdr:to>
      <xdr:col>22</xdr:col>
      <xdr:colOff>365125</xdr:colOff>
      <xdr:row>98</xdr:row>
      <xdr:rowOff>52679</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4592300" y="16812535"/>
          <a:ext cx="889000" cy="4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159169</xdr:rowOff>
    </xdr:from>
    <xdr:to>
      <xdr:col>21</xdr:col>
      <xdr:colOff>161925</xdr:colOff>
      <xdr:row>98</xdr:row>
      <xdr:rowOff>10435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3703300" y="16789819"/>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a:extLst>
            <a:ext uri="{FF2B5EF4-FFF2-40B4-BE49-F238E27FC236}">
              <a16:creationId xmlns:a16="http://schemas.microsoft.com/office/drawing/2014/main" xmlns="" id="{00000000-0008-0000-0700-0000C2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159169</xdr:rowOff>
    </xdr:from>
    <xdr:to>
      <xdr:col>19</xdr:col>
      <xdr:colOff>644525</xdr:colOff>
      <xdr:row>98</xdr:row>
      <xdr:rowOff>17590</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2814300" y="1678981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a:extLst>
            <a:ext uri="{FF2B5EF4-FFF2-40B4-BE49-F238E27FC236}">
              <a16:creationId xmlns:a16="http://schemas.microsoft.com/office/drawing/2014/main" xmlns="" id="{00000000-0008-0000-0700-0000C5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a:extLst>
            <a:ext uri="{FF2B5EF4-FFF2-40B4-BE49-F238E27FC236}">
              <a16:creationId xmlns:a16="http://schemas.microsoft.com/office/drawing/2014/main" xmlns="" id="{00000000-0008-0000-0700-0000C7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159057</xdr:rowOff>
    </xdr:from>
    <xdr:to>
      <xdr:col>23</xdr:col>
      <xdr:colOff>568325</xdr:colOff>
      <xdr:row>98</xdr:row>
      <xdr:rowOff>89207</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6268700" y="167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137484</xdr:rowOff>
    </xdr:from>
    <xdr:ext cx="534377" cy="259045"/>
    <xdr:sp macro="" textlink="">
      <xdr:nvSpPr>
        <xdr:cNvPr id="719" name="公債費該当値テキスト">
          <a:extLst>
            <a:ext uri="{FF2B5EF4-FFF2-40B4-BE49-F238E27FC236}">
              <a16:creationId xmlns:a16="http://schemas.microsoft.com/office/drawing/2014/main" xmlns="" id="{00000000-0008-0000-0700-0000CF020000}"/>
            </a:ext>
          </a:extLst>
        </xdr:cNvPr>
        <xdr:cNvSpPr txBox="1"/>
      </xdr:nvSpPr>
      <xdr:spPr>
        <a:xfrm>
          <a:off x="16370300" y="167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1879</xdr:rowOff>
    </xdr:from>
    <xdr:to>
      <xdr:col>22</xdr:col>
      <xdr:colOff>415925</xdr:colOff>
      <xdr:row>98</xdr:row>
      <xdr:rowOff>103479</xdr:rowOff>
    </xdr:to>
    <xdr:sp macro="" textlink="">
      <xdr:nvSpPr>
        <xdr:cNvPr id="720" name="円/楕円 719">
          <a:extLst>
            <a:ext uri="{FF2B5EF4-FFF2-40B4-BE49-F238E27FC236}">
              <a16:creationId xmlns:a16="http://schemas.microsoft.com/office/drawing/2014/main" xmlns="" id="{00000000-0008-0000-0700-0000D0020000}"/>
            </a:ext>
          </a:extLst>
        </xdr:cNvPr>
        <xdr:cNvSpPr/>
      </xdr:nvSpPr>
      <xdr:spPr>
        <a:xfrm>
          <a:off x="15430500" y="168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94606</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5214111" y="168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131085</xdr:rowOff>
    </xdr:from>
    <xdr:to>
      <xdr:col>21</xdr:col>
      <xdr:colOff>212725</xdr:colOff>
      <xdr:row>98</xdr:row>
      <xdr:rowOff>61235</xdr:rowOff>
    </xdr:to>
    <xdr:sp macro="" textlink="">
      <xdr:nvSpPr>
        <xdr:cNvPr id="722" name="円/楕円 721">
          <a:extLst>
            <a:ext uri="{FF2B5EF4-FFF2-40B4-BE49-F238E27FC236}">
              <a16:creationId xmlns:a16="http://schemas.microsoft.com/office/drawing/2014/main" xmlns="" id="{00000000-0008-0000-0700-0000D2020000}"/>
            </a:ext>
          </a:extLst>
        </xdr:cNvPr>
        <xdr:cNvSpPr/>
      </xdr:nvSpPr>
      <xdr:spPr>
        <a:xfrm>
          <a:off x="14541500" y="167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52362</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325111" y="168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108369</xdr:rowOff>
    </xdr:from>
    <xdr:to>
      <xdr:col>20</xdr:col>
      <xdr:colOff>9525</xdr:colOff>
      <xdr:row>98</xdr:row>
      <xdr:rowOff>38519</xdr:rowOff>
    </xdr:to>
    <xdr:sp macro="" textlink="">
      <xdr:nvSpPr>
        <xdr:cNvPr id="724" name="円/楕円 723">
          <a:extLst>
            <a:ext uri="{FF2B5EF4-FFF2-40B4-BE49-F238E27FC236}">
              <a16:creationId xmlns:a16="http://schemas.microsoft.com/office/drawing/2014/main" xmlns="" id="{00000000-0008-0000-0700-0000D4020000}"/>
            </a:ext>
          </a:extLst>
        </xdr:cNvPr>
        <xdr:cNvSpPr/>
      </xdr:nvSpPr>
      <xdr:spPr>
        <a:xfrm>
          <a:off x="136525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29646</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3436111" y="168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138240</xdr:rowOff>
    </xdr:from>
    <xdr:to>
      <xdr:col>18</xdr:col>
      <xdr:colOff>492125</xdr:colOff>
      <xdr:row>98</xdr:row>
      <xdr:rowOff>68390</xdr:rowOff>
    </xdr:to>
    <xdr:sp macro="" textlink="">
      <xdr:nvSpPr>
        <xdr:cNvPr id="726" name="円/楕円 725">
          <a:extLst>
            <a:ext uri="{FF2B5EF4-FFF2-40B4-BE49-F238E27FC236}">
              <a16:creationId xmlns:a16="http://schemas.microsoft.com/office/drawing/2014/main" xmlns="" id="{00000000-0008-0000-0700-0000D6020000}"/>
            </a:ext>
          </a:extLst>
        </xdr:cNvPr>
        <xdr:cNvSpPr/>
      </xdr:nvSpPr>
      <xdr:spPr>
        <a:xfrm>
          <a:off x="12763500" y="167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59517</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2547111" y="168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a:extLst>
            <a:ext uri="{FF2B5EF4-FFF2-40B4-BE49-F238E27FC236}">
              <a16:creationId xmlns:a16="http://schemas.microsoft.com/office/drawing/2014/main" xmlns="" id="{00000000-0008-0000-0700-0000F4020000}"/>
            </a:ext>
          </a:extLst>
        </xdr:cNvPr>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a:extLst>
            <a:ext uri="{FF2B5EF4-FFF2-40B4-BE49-F238E27FC236}">
              <a16:creationId xmlns:a16="http://schemas.microsoft.com/office/drawing/2014/main" xmlns="" id="{00000000-0008-0000-0700-0000F7020000}"/>
            </a:ext>
          </a:extLst>
        </xdr:cNvPr>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a:extLst>
            <a:ext uri="{FF2B5EF4-FFF2-40B4-BE49-F238E27FC236}">
              <a16:creationId xmlns:a16="http://schemas.microsoft.com/office/drawing/2014/main" xmlns="" id="{00000000-0008-0000-0700-0000FC020000}"/>
            </a:ext>
          </a:extLst>
        </xdr:cNvPr>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a:extLst>
            <a:ext uri="{FF2B5EF4-FFF2-40B4-BE49-F238E27FC236}">
              <a16:creationId xmlns:a16="http://schemas.microsoft.com/office/drawing/2014/main" xmlns="" id="{00000000-0008-0000-0700-000007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a:extLst>
            <a:ext uri="{FF2B5EF4-FFF2-40B4-BE49-F238E27FC236}">
              <a16:creationId xmlns:a16="http://schemas.microsoft.com/office/drawing/2014/main" xmlns="" id="{00000000-0008-0000-0700-000009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a:extLst>
            <a:ext uri="{FF2B5EF4-FFF2-40B4-BE49-F238E27FC236}">
              <a16:creationId xmlns:a16="http://schemas.microsoft.com/office/drawing/2014/main" xmlns="" id="{00000000-0008-0000-0700-00000B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類似団体平均より、全体的に住民一人当たりコストは低い水準となっている。その中でも、総務費が類似団体平均に近くなっているが、これは公共施設整備金に積立を行ったことが大きな要因となっている。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・財政調整基金残高の対標準財政規模比の減については、標準財政規模の増と公共施設整備基金への積立てを優先したことによる。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・実質収支比率の減については、標準財政規模の増、開成幼稚園大規模改修実施に伴う繰越財源の増及び形式収支の減による。形式収支の減については、可能な限り基金に積立てたことによる。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一般会計の実質収支は黒字であり、いずれの会計も資金不足は生じておらず、連結実質赤字比率は算出されない。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5678106</v>
      </c>
      <c r="BO4" s="411"/>
      <c r="BP4" s="411"/>
      <c r="BQ4" s="411"/>
      <c r="BR4" s="411"/>
      <c r="BS4" s="411"/>
      <c r="BT4" s="411"/>
      <c r="BU4" s="412"/>
      <c r="BV4" s="410">
        <v>5291751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5391752</v>
      </c>
      <c r="BO5" s="416"/>
      <c r="BP5" s="416"/>
      <c r="BQ5" s="416"/>
      <c r="BR5" s="416"/>
      <c r="BS5" s="416"/>
      <c r="BT5" s="416"/>
      <c r="BU5" s="417"/>
      <c r="BV5" s="415">
        <v>4968730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84.3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286354</v>
      </c>
      <c r="BO6" s="416"/>
      <c r="BP6" s="416"/>
      <c r="BQ6" s="416"/>
      <c r="BR6" s="416"/>
      <c r="BS6" s="416"/>
      <c r="BT6" s="416"/>
      <c r="BU6" s="417"/>
      <c r="BV6" s="415">
        <v>323021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88.4</v>
      </c>
      <c r="CU6" s="562"/>
      <c r="CV6" s="562"/>
      <c r="CW6" s="562"/>
      <c r="CX6" s="562"/>
      <c r="CY6" s="562"/>
      <c r="CZ6" s="562"/>
      <c r="DA6" s="563"/>
      <c r="DB6" s="561">
        <v>90.8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58642</v>
      </c>
      <c r="BO7" s="416"/>
      <c r="BP7" s="416"/>
      <c r="BQ7" s="416"/>
      <c r="BR7" s="416"/>
      <c r="BS7" s="416"/>
      <c r="BT7" s="416"/>
      <c r="BU7" s="417"/>
      <c r="BV7" s="415">
        <v>32490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3608623</v>
      </c>
      <c r="CU7" s="416"/>
      <c r="CV7" s="416"/>
      <c r="CW7" s="416"/>
      <c r="CX7" s="416"/>
      <c r="CY7" s="416"/>
      <c r="CZ7" s="416"/>
      <c r="DA7" s="417"/>
      <c r="DB7" s="415">
        <v>3554077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227712</v>
      </c>
      <c r="BO8" s="416"/>
      <c r="BP8" s="416"/>
      <c r="BQ8" s="416"/>
      <c r="BR8" s="416"/>
      <c r="BS8" s="416"/>
      <c r="BT8" s="416"/>
      <c r="BU8" s="417"/>
      <c r="BV8" s="415">
        <v>290531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17013</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-62819</v>
      </c>
      <c r="BO9" s="416"/>
      <c r="BP9" s="416"/>
      <c r="BQ9" s="416"/>
      <c r="BR9" s="416"/>
      <c r="BS9" s="416"/>
      <c r="BT9" s="416"/>
      <c r="BU9" s="417"/>
      <c r="BV9" s="415">
        <v>91962</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9.6</v>
      </c>
      <c r="CU9" s="386"/>
      <c r="CV9" s="386"/>
      <c r="CW9" s="386"/>
      <c r="CX9" s="386"/>
      <c r="CY9" s="386"/>
      <c r="CZ9" s="386"/>
      <c r="DA9" s="387"/>
      <c r="DB9" s="385">
        <v>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16369</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274</v>
      </c>
      <c r="BO10" s="416"/>
      <c r="BP10" s="416"/>
      <c r="BQ10" s="416"/>
      <c r="BR10" s="416"/>
      <c r="BS10" s="416"/>
      <c r="BT10" s="416"/>
      <c r="BU10" s="417"/>
      <c r="BV10" s="415">
        <v>198</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17273</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v>100000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17150</v>
      </c>
      <c r="S13" s="517"/>
      <c r="T13" s="517"/>
      <c r="U13" s="517"/>
      <c r="V13" s="518"/>
      <c r="W13" s="504" t="s">
        <v>122</v>
      </c>
      <c r="X13" s="428"/>
      <c r="Y13" s="428"/>
      <c r="Z13" s="428"/>
      <c r="AA13" s="428"/>
      <c r="AB13" s="429"/>
      <c r="AC13" s="391">
        <v>209</v>
      </c>
      <c r="AD13" s="392"/>
      <c r="AE13" s="392"/>
      <c r="AF13" s="392"/>
      <c r="AG13" s="393"/>
      <c r="AH13" s="391">
        <v>225</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-62545</v>
      </c>
      <c r="BO13" s="416"/>
      <c r="BP13" s="416"/>
      <c r="BQ13" s="416"/>
      <c r="BR13" s="416"/>
      <c r="BS13" s="416"/>
      <c r="BT13" s="416"/>
      <c r="BU13" s="417"/>
      <c r="BV13" s="415">
        <v>-7840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10.199999999999999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17001</v>
      </c>
      <c r="S14" s="517"/>
      <c r="T14" s="517"/>
      <c r="U14" s="517"/>
      <c r="V14" s="518"/>
      <c r="W14" s="519"/>
      <c r="X14" s="431"/>
      <c r="Y14" s="431"/>
      <c r="Z14" s="431"/>
      <c r="AA14" s="431"/>
      <c r="AB14" s="432"/>
      <c r="AC14" s="509">
        <v>2.6</v>
      </c>
      <c r="AD14" s="510"/>
      <c r="AE14" s="510"/>
      <c r="AF14" s="510"/>
      <c r="AG14" s="511"/>
      <c r="AH14" s="509">
        <v>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55.7</v>
      </c>
      <c r="CU14" s="488"/>
      <c r="CV14" s="488"/>
      <c r="CW14" s="488"/>
      <c r="CX14" s="488"/>
      <c r="CY14" s="488"/>
      <c r="CZ14" s="488"/>
      <c r="DA14" s="489"/>
      <c r="DB14" s="520">
        <v>67.3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16898</v>
      </c>
      <c r="S15" s="517"/>
      <c r="T15" s="517"/>
      <c r="U15" s="517"/>
      <c r="V15" s="518"/>
      <c r="W15" s="504" t="s">
        <v>129</v>
      </c>
      <c r="X15" s="428"/>
      <c r="Y15" s="428"/>
      <c r="Z15" s="428"/>
      <c r="AA15" s="428"/>
      <c r="AB15" s="429"/>
      <c r="AC15" s="391">
        <v>2431</v>
      </c>
      <c r="AD15" s="392"/>
      <c r="AE15" s="392"/>
      <c r="AF15" s="392"/>
      <c r="AG15" s="393"/>
      <c r="AH15" s="391">
        <v>2422</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2404349</v>
      </c>
      <c r="BO15" s="411"/>
      <c r="BP15" s="411"/>
      <c r="BQ15" s="411"/>
      <c r="BR15" s="411"/>
      <c r="BS15" s="411"/>
      <c r="BT15" s="411"/>
      <c r="BU15" s="412"/>
      <c r="BV15" s="410">
        <v>2335096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30.5</v>
      </c>
      <c r="AD16" s="510"/>
      <c r="AE16" s="510"/>
      <c r="AF16" s="510"/>
      <c r="AG16" s="511"/>
      <c r="AH16" s="509">
        <v>31.3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2704648</v>
      </c>
      <c r="BO16" s="416"/>
      <c r="BP16" s="416"/>
      <c r="BQ16" s="416"/>
      <c r="BR16" s="416"/>
      <c r="BS16" s="416"/>
      <c r="BT16" s="416"/>
      <c r="BU16" s="417"/>
      <c r="BV16" s="415">
        <v>2644590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5337</v>
      </c>
      <c r="AD17" s="392"/>
      <c r="AE17" s="392"/>
      <c r="AF17" s="392"/>
      <c r="AG17" s="393"/>
      <c r="AH17" s="391">
        <v>5096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3093151</v>
      </c>
      <c r="BO17" s="416"/>
      <c r="BP17" s="416"/>
      <c r="BQ17" s="416"/>
      <c r="BR17" s="416"/>
      <c r="BS17" s="416"/>
      <c r="BT17" s="416"/>
      <c r="BU17" s="417"/>
      <c r="BV17" s="415">
        <v>3003988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6.55</v>
      </c>
      <c r="M18" s="480"/>
      <c r="N18" s="480"/>
      <c r="O18" s="480"/>
      <c r="P18" s="480"/>
      <c r="Q18" s="480"/>
      <c r="R18" s="481"/>
      <c r="S18" s="481"/>
      <c r="T18" s="481"/>
      <c r="U18" s="481"/>
      <c r="V18" s="482"/>
      <c r="W18" s="496"/>
      <c r="X18" s="497"/>
      <c r="Y18" s="497"/>
      <c r="Z18" s="497"/>
      <c r="AA18" s="497"/>
      <c r="AB18" s="505"/>
      <c r="AC18" s="379">
        <v>66.900000000000006</v>
      </c>
      <c r="AD18" s="380"/>
      <c r="AE18" s="380"/>
      <c r="AF18" s="380"/>
      <c r="AG18" s="483"/>
      <c r="AH18" s="379">
        <v>65.8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3067472</v>
      </c>
      <c r="BO18" s="416"/>
      <c r="BP18" s="416"/>
      <c r="BQ18" s="416"/>
      <c r="BR18" s="416"/>
      <c r="BS18" s="416"/>
      <c r="BT18" s="416"/>
      <c r="BU18" s="417"/>
      <c r="BV18" s="415">
        <v>3074767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2597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4184978</v>
      </c>
      <c r="BO19" s="416"/>
      <c r="BP19" s="416"/>
      <c r="BQ19" s="416"/>
      <c r="BR19" s="416"/>
      <c r="BS19" s="416"/>
      <c r="BT19" s="416"/>
      <c r="BU19" s="417"/>
      <c r="BV19" s="415">
        <v>4035259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6169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5476821</v>
      </c>
      <c r="BO23" s="416"/>
      <c r="BP23" s="416"/>
      <c r="BQ23" s="416"/>
      <c r="BR23" s="416"/>
      <c r="BS23" s="416"/>
      <c r="BT23" s="416"/>
      <c r="BU23" s="417"/>
      <c r="BV23" s="415">
        <v>5609746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7500</v>
      </c>
      <c r="R24" s="392"/>
      <c r="S24" s="392"/>
      <c r="T24" s="392"/>
      <c r="U24" s="392"/>
      <c r="V24" s="393"/>
      <c r="W24" s="457"/>
      <c r="X24" s="448"/>
      <c r="Y24" s="449"/>
      <c r="Z24" s="388" t="s">
        <v>153</v>
      </c>
      <c r="AA24" s="389"/>
      <c r="AB24" s="389"/>
      <c r="AC24" s="389"/>
      <c r="AD24" s="389"/>
      <c r="AE24" s="389"/>
      <c r="AF24" s="389"/>
      <c r="AG24" s="390"/>
      <c r="AH24" s="391">
        <v>101</v>
      </c>
      <c r="AI24" s="392"/>
      <c r="AJ24" s="392"/>
      <c r="AK24" s="392"/>
      <c r="AL24" s="393"/>
      <c r="AM24" s="391">
        <v>300778</v>
      </c>
      <c r="AN24" s="392"/>
      <c r="AO24" s="392"/>
      <c r="AP24" s="392"/>
      <c r="AQ24" s="392"/>
      <c r="AR24" s="393"/>
      <c r="AS24" s="391">
        <v>2978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5232420</v>
      </c>
      <c r="BO24" s="416"/>
      <c r="BP24" s="416"/>
      <c r="BQ24" s="416"/>
      <c r="BR24" s="416"/>
      <c r="BS24" s="416"/>
      <c r="BT24" s="416"/>
      <c r="BU24" s="417"/>
      <c r="BV24" s="415">
        <v>5330656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6370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1030224</v>
      </c>
      <c r="BO25" s="411"/>
      <c r="BP25" s="411"/>
      <c r="BQ25" s="411"/>
      <c r="BR25" s="411"/>
      <c r="BS25" s="411"/>
      <c r="BT25" s="411"/>
      <c r="BU25" s="412"/>
      <c r="BV25" s="410">
        <v>651799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5930</v>
      </c>
      <c r="R26" s="392"/>
      <c r="S26" s="392"/>
      <c r="T26" s="392"/>
      <c r="U26" s="392"/>
      <c r="V26" s="393"/>
      <c r="W26" s="457"/>
      <c r="X26" s="448"/>
      <c r="Y26" s="449"/>
      <c r="Z26" s="388" t="s">
        <v>159</v>
      </c>
      <c r="AA26" s="470"/>
      <c r="AB26" s="470"/>
      <c r="AC26" s="470"/>
      <c r="AD26" s="470"/>
      <c r="AE26" s="470"/>
      <c r="AF26" s="470"/>
      <c r="AG26" s="471"/>
      <c r="AH26" s="391">
        <v>6</v>
      </c>
      <c r="AI26" s="392"/>
      <c r="AJ26" s="392"/>
      <c r="AK26" s="392"/>
      <c r="AL26" s="393"/>
      <c r="AM26" s="391">
        <v>15030</v>
      </c>
      <c r="AN26" s="392"/>
      <c r="AO26" s="392"/>
      <c r="AP26" s="392"/>
      <c r="AQ26" s="392"/>
      <c r="AR26" s="393"/>
      <c r="AS26" s="391">
        <v>2505</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3700</v>
      </c>
      <c r="R27" s="392"/>
      <c r="S27" s="392"/>
      <c r="T27" s="392"/>
      <c r="U27" s="392"/>
      <c r="V27" s="393"/>
      <c r="W27" s="457"/>
      <c r="X27" s="448"/>
      <c r="Y27" s="449"/>
      <c r="Z27" s="388" t="s">
        <v>162</v>
      </c>
      <c r="AA27" s="389"/>
      <c r="AB27" s="389"/>
      <c r="AC27" s="389"/>
      <c r="AD27" s="389"/>
      <c r="AE27" s="389"/>
      <c r="AF27" s="389"/>
      <c r="AG27" s="390"/>
      <c r="AH27" s="391">
        <v>10</v>
      </c>
      <c r="AI27" s="392"/>
      <c r="AJ27" s="392"/>
      <c r="AK27" s="392"/>
      <c r="AL27" s="393"/>
      <c r="AM27" s="391">
        <v>29912</v>
      </c>
      <c r="AN27" s="392"/>
      <c r="AO27" s="392"/>
      <c r="AP27" s="392"/>
      <c r="AQ27" s="392"/>
      <c r="AR27" s="393"/>
      <c r="AS27" s="391">
        <v>2991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119</v>
      </c>
      <c r="BO27" s="419"/>
      <c r="BP27" s="419"/>
      <c r="BQ27" s="419"/>
      <c r="BR27" s="419"/>
      <c r="BS27" s="419"/>
      <c r="BT27" s="419"/>
      <c r="BU27" s="420"/>
      <c r="BV27" s="418" t="s">
        <v>119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2900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299504</v>
      </c>
      <c r="BO28" s="411"/>
      <c r="BP28" s="411"/>
      <c r="BQ28" s="411"/>
      <c r="BR28" s="411"/>
      <c r="BS28" s="411"/>
      <c r="BT28" s="411"/>
      <c r="BU28" s="412"/>
      <c r="BV28" s="410">
        <v>299230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10</v>
      </c>
      <c r="M29" s="392"/>
      <c r="N29" s="392"/>
      <c r="O29" s="392"/>
      <c r="P29" s="393"/>
      <c r="Q29" s="391">
        <v>2600</v>
      </c>
      <c r="R29" s="392"/>
      <c r="S29" s="392"/>
      <c r="T29" s="392"/>
      <c r="U29" s="392"/>
      <c r="V29" s="393"/>
      <c r="W29" s="458"/>
      <c r="X29" s="459"/>
      <c r="Y29" s="460"/>
      <c r="Z29" s="388" t="s">
        <v>169</v>
      </c>
      <c r="AA29" s="389"/>
      <c r="AB29" s="389"/>
      <c r="AC29" s="389"/>
      <c r="AD29" s="389"/>
      <c r="AE29" s="389"/>
      <c r="AF29" s="389"/>
      <c r="AG29" s="390"/>
      <c r="AH29" s="391">
        <v>111</v>
      </c>
      <c r="AI29" s="392"/>
      <c r="AJ29" s="392"/>
      <c r="AK29" s="392"/>
      <c r="AL29" s="393"/>
      <c r="AM29" s="391">
        <v>330690</v>
      </c>
      <c r="AN29" s="392"/>
      <c r="AO29" s="392"/>
      <c r="AP29" s="392"/>
      <c r="AQ29" s="392"/>
      <c r="AR29" s="393"/>
      <c r="AS29" s="391">
        <v>2979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12865</v>
      </c>
      <c r="BO29" s="416"/>
      <c r="BP29" s="416"/>
      <c r="BQ29" s="416"/>
      <c r="BR29" s="416"/>
      <c r="BS29" s="416"/>
      <c r="BT29" s="416"/>
      <c r="BU29" s="417"/>
      <c r="BV29" s="415">
        <v>12851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101.4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659778</v>
      </c>
      <c r="BO30" s="419"/>
      <c r="BP30" s="419"/>
      <c r="BQ30" s="419"/>
      <c r="BR30" s="419"/>
      <c r="BS30" s="419"/>
      <c r="BT30" s="419"/>
      <c r="BU30" s="420"/>
      <c r="BV30" s="418">
        <v>406981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足柄上衛生組合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開成町土地開発公社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給食事業特別会計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足柄西部清掃組合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南足柄市外五ヶ市町組合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南足柄市外二ヶ町組合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南足柄市・山北町・開成町一部事務組合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南足柄市外四ヶ市町一部事務組合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松田町外二ヶ町組合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松田町外三ヶ町組合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神奈川県市町村職員退職手当組合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神奈川県後期高齢者医療広域連合（一般会計）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526</v>
      </c>
      <c r="D34" s="1184"/>
      <c r="E34" s="1185"/>
      <c r="F34" s="32">
        <v>15.01</v>
      </c>
      <c r="G34" s="33">
        <v>14.34</v>
      </c>
      <c r="H34" s="33">
        <v>15.18</v>
      </c>
      <c r="I34" s="33">
        <v>15.64</v>
      </c>
      <c r="J34" s="34">
        <v>16.399999999999999</v>
      </c>
      <c r="K34" s="22"/>
      <c r="L34" s="22"/>
      <c r="M34" s="22"/>
      <c r="N34" s="22"/>
      <c r="O34" s="22"/>
      <c r="P34" s="22"/>
    </row>
    <row r="35" spans="1:16" ht="39" customHeight="1" x14ac:dyDescent="0.15">
      <c r="A35" s="22"/>
      <c r="B35" s="35"/>
      <c r="C35" s="1178" t="s">
        <v>527</v>
      </c>
      <c r="D35" s="1179"/>
      <c r="E35" s="1180"/>
      <c r="F35" s="36">
        <v>5.65</v>
      </c>
      <c r="G35" s="37">
        <v>6.28</v>
      </c>
      <c r="H35" s="37">
        <v>5.67</v>
      </c>
      <c r="I35" s="37">
        <v>8.16</v>
      </c>
      <c r="J35" s="38">
        <v>6.29</v>
      </c>
      <c r="K35" s="22"/>
      <c r="L35" s="22"/>
      <c r="M35" s="22"/>
      <c r="N35" s="22"/>
      <c r="O35" s="22"/>
      <c r="P35" s="22"/>
    </row>
    <row r="36" spans="1:16" ht="39" customHeight="1" x14ac:dyDescent="0.15">
      <c r="A36" s="22"/>
      <c r="B36" s="35"/>
      <c r="C36" s="1178" t="s">
        <v>528</v>
      </c>
      <c r="D36" s="1179"/>
      <c r="E36" s="1180"/>
      <c r="F36" s="36">
        <v>2.23</v>
      </c>
      <c r="G36" s="37">
        <v>2.46</v>
      </c>
      <c r="H36" s="37">
        <v>3.58</v>
      </c>
      <c r="I36" s="37">
        <v>4.45</v>
      </c>
      <c r="J36" s="38">
        <v>3.77</v>
      </c>
      <c r="K36" s="22"/>
      <c r="L36" s="22"/>
      <c r="M36" s="22"/>
      <c r="N36" s="22"/>
      <c r="O36" s="22"/>
      <c r="P36" s="22"/>
    </row>
    <row r="37" spans="1:16" ht="39" customHeight="1" x14ac:dyDescent="0.15">
      <c r="A37" s="22"/>
      <c r="B37" s="35"/>
      <c r="C37" s="1178" t="s">
        <v>529</v>
      </c>
      <c r="D37" s="1179"/>
      <c r="E37" s="1180"/>
      <c r="F37" s="36">
        <v>0.99</v>
      </c>
      <c r="G37" s="37">
        <v>0.91</v>
      </c>
      <c r="H37" s="37">
        <v>0.9</v>
      </c>
      <c r="I37" s="37">
        <v>1.72</v>
      </c>
      <c r="J37" s="38">
        <v>1.7</v>
      </c>
      <c r="K37" s="22"/>
      <c r="L37" s="22"/>
      <c r="M37" s="22"/>
      <c r="N37" s="22"/>
      <c r="O37" s="22"/>
      <c r="P37" s="22"/>
    </row>
    <row r="38" spans="1:16" ht="39" customHeight="1" x14ac:dyDescent="0.15">
      <c r="A38" s="22"/>
      <c r="B38" s="35"/>
      <c r="C38" s="1178" t="s">
        <v>530</v>
      </c>
      <c r="D38" s="1179"/>
      <c r="E38" s="1180"/>
      <c r="F38" s="36">
        <v>1.05</v>
      </c>
      <c r="G38" s="37">
        <v>0.47</v>
      </c>
      <c r="H38" s="37">
        <v>0.54</v>
      </c>
      <c r="I38" s="37">
        <v>0.61</v>
      </c>
      <c r="J38" s="38">
        <v>0.76</v>
      </c>
      <c r="K38" s="22"/>
      <c r="L38" s="22"/>
      <c r="M38" s="22"/>
      <c r="N38" s="22"/>
      <c r="O38" s="22"/>
      <c r="P38" s="22"/>
    </row>
    <row r="39" spans="1:16" ht="39" customHeight="1" x14ac:dyDescent="0.15">
      <c r="A39" s="22"/>
      <c r="B39" s="35"/>
      <c r="C39" s="1178" t="s">
        <v>531</v>
      </c>
      <c r="D39" s="1179"/>
      <c r="E39" s="1180"/>
      <c r="F39" s="36">
        <v>0.06</v>
      </c>
      <c r="G39" s="37">
        <v>0.04</v>
      </c>
      <c r="H39" s="37">
        <v>7.0000000000000007E-2</v>
      </c>
      <c r="I39" s="37">
        <v>7.0000000000000007E-2</v>
      </c>
      <c r="J39" s="38">
        <v>0.08</v>
      </c>
      <c r="K39" s="22"/>
      <c r="L39" s="22"/>
      <c r="M39" s="22"/>
      <c r="N39" s="22"/>
      <c r="O39" s="22"/>
      <c r="P39" s="22"/>
    </row>
    <row r="40" spans="1:16" ht="39" customHeight="1" x14ac:dyDescent="0.15">
      <c r="A40" s="22"/>
      <c r="B40" s="35"/>
      <c r="C40" s="1178" t="s">
        <v>532</v>
      </c>
      <c r="D40" s="1179"/>
      <c r="E40" s="1180"/>
      <c r="F40" s="36">
        <v>0.02</v>
      </c>
      <c r="G40" s="37">
        <v>0.02</v>
      </c>
      <c r="H40" s="37">
        <v>0</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534</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432</v>
      </c>
      <c r="L45" s="60">
        <v>497</v>
      </c>
      <c r="M45" s="60">
        <v>452</v>
      </c>
      <c r="N45" s="60">
        <v>364</v>
      </c>
      <c r="O45" s="61">
        <v>402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220</v>
      </c>
      <c r="L48" s="64">
        <v>215</v>
      </c>
      <c r="M48" s="64">
        <v>218</v>
      </c>
      <c r="N48" s="64">
        <v>190</v>
      </c>
      <c r="O48" s="65">
        <v>178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v>
      </c>
      <c r="L49" s="64">
        <v>24</v>
      </c>
      <c r="M49" s="64">
        <v>37</v>
      </c>
      <c r="N49" s="64">
        <v>37</v>
      </c>
      <c r="O49" s="65">
        <v>37</v>
      </c>
      <c r="P49" s="48"/>
      <c r="Q49" s="48"/>
      <c r="R49" s="48"/>
      <c r="S49" s="48"/>
      <c r="T49" s="48"/>
      <c r="U49" s="48"/>
    </row>
    <row r="50" spans="1:21" ht="30.75" customHeight="1" x14ac:dyDescent="0.15">
      <c r="A50" s="48"/>
      <c r="B50" s="1196"/>
      <c r="C50" s="1197"/>
      <c r="D50" s="62"/>
      <c r="E50" s="1188" t="s">
        <v>17</v>
      </c>
      <c r="F50" s="1188"/>
      <c r="G50" s="1188"/>
      <c r="H50" s="1188"/>
      <c r="I50" s="1188"/>
      <c r="J50" s="1189"/>
      <c r="K50" s="63">
        <v>50</v>
      </c>
      <c r="L50" s="64">
        <v>50</v>
      </c>
      <c r="M50" s="64">
        <v>50</v>
      </c>
      <c r="N50" s="64">
        <v>50</v>
      </c>
      <c r="O50" s="65">
        <v>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366</v>
      </c>
      <c r="L52" s="64">
        <v>407</v>
      </c>
      <c r="M52" s="64">
        <v>419</v>
      </c>
      <c r="N52" s="64">
        <v>397</v>
      </c>
      <c r="O52" s="65">
        <v>425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339</v>
      </c>
      <c r="L53" s="69">
        <v>379</v>
      </c>
      <c r="M53" s="69">
        <v>338</v>
      </c>
      <c r="N53" s="69">
        <v>244</v>
      </c>
      <c r="O53" s="70">
        <v>195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5535</v>
      </c>
      <c r="J41" s="83">
        <v>5620</v>
      </c>
      <c r="K41" s="83">
        <v>5585</v>
      </c>
      <c r="L41" s="83">
        <v>5610</v>
      </c>
      <c r="M41" s="84">
        <v>5477</v>
      </c>
    </row>
    <row r="42" spans="2:13" ht="27.75" customHeight="1" x14ac:dyDescent="0.15">
      <c r="B42" s="1204"/>
      <c r="C42" s="1205"/>
      <c r="D42" s="85"/>
      <c r="E42" s="1208" t="s">
        <v>26</v>
      </c>
      <c r="F42" s="1208"/>
      <c r="G42" s="1208"/>
      <c r="H42" s="1209"/>
      <c r="I42" s="86">
        <v>149</v>
      </c>
      <c r="J42" s="87">
        <v>149</v>
      </c>
      <c r="K42" s="87">
        <v>50</v>
      </c>
      <c r="L42" s="87">
        <v>33</v>
      </c>
      <c r="M42" s="88">
        <v>303</v>
      </c>
    </row>
    <row r="43" spans="2:13" ht="27.75" customHeight="1" x14ac:dyDescent="0.15">
      <c r="B43" s="1204"/>
      <c r="C43" s="1205"/>
      <c r="D43" s="85"/>
      <c r="E43" s="1208" t="s">
        <v>27</v>
      </c>
      <c r="F43" s="1208"/>
      <c r="G43" s="1208"/>
      <c r="H43" s="1209"/>
      <c r="I43" s="86">
        <v>2280</v>
      </c>
      <c r="J43" s="87">
        <v>2114</v>
      </c>
      <c r="K43" s="87">
        <v>2021</v>
      </c>
      <c r="L43" s="87">
        <v>1843</v>
      </c>
      <c r="M43" s="88">
        <v>1631</v>
      </c>
    </row>
    <row r="44" spans="2:13" ht="27.75" customHeight="1" x14ac:dyDescent="0.15">
      <c r="B44" s="1204"/>
      <c r="C44" s="1205"/>
      <c r="D44" s="85"/>
      <c r="E44" s="1208" t="s">
        <v>28</v>
      </c>
      <c r="F44" s="1208"/>
      <c r="G44" s="1208"/>
      <c r="H44" s="1209"/>
      <c r="I44" s="86">
        <v>281</v>
      </c>
      <c r="J44" s="87">
        <v>260</v>
      </c>
      <c r="K44" s="87">
        <v>226</v>
      </c>
      <c r="L44" s="87">
        <v>191</v>
      </c>
      <c r="M44" s="88">
        <v>157</v>
      </c>
    </row>
    <row r="45" spans="2:13" ht="27.75" customHeight="1" x14ac:dyDescent="0.15">
      <c r="B45" s="1204"/>
      <c r="C45" s="1205"/>
      <c r="D45" s="85"/>
      <c r="E45" s="1208" t="s">
        <v>29</v>
      </c>
      <c r="F45" s="1208"/>
      <c r="G45" s="1208"/>
      <c r="H45" s="1209"/>
      <c r="I45" s="86">
        <v>899</v>
      </c>
      <c r="J45" s="87">
        <v>833</v>
      </c>
      <c r="K45" s="87">
        <v>778</v>
      </c>
      <c r="L45" s="87">
        <v>763</v>
      </c>
      <c r="M45" s="88">
        <v>753</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v>1</v>
      </c>
      <c r="L49" s="87" t="s">
        <v>476</v>
      </c>
      <c r="M49" s="88" t="s">
        <v>476</v>
      </c>
    </row>
    <row r="50" spans="2:13" ht="27.75" customHeight="1" x14ac:dyDescent="0.15">
      <c r="B50" s="1202" t="s">
        <v>34</v>
      </c>
      <c r="C50" s="1203"/>
      <c r="D50" s="91"/>
      <c r="E50" s="1208" t="s">
        <v>35</v>
      </c>
      <c r="F50" s="1208"/>
      <c r="G50" s="1208"/>
      <c r="H50" s="1209"/>
      <c r="I50" s="86">
        <v>979</v>
      </c>
      <c r="J50" s="87">
        <v>945</v>
      </c>
      <c r="K50" s="87">
        <v>794</v>
      </c>
      <c r="L50" s="87">
        <v>804</v>
      </c>
      <c r="M50" s="88">
        <v>1101</v>
      </c>
    </row>
    <row r="51" spans="2:13" ht="27.75" customHeight="1" x14ac:dyDescent="0.15">
      <c r="B51" s="1204"/>
      <c r="C51" s="1205"/>
      <c r="D51" s="85"/>
      <c r="E51" s="1208" t="s">
        <v>36</v>
      </c>
      <c r="F51" s="1208"/>
      <c r="G51" s="1208"/>
      <c r="H51" s="1209"/>
      <c r="I51" s="86" t="s">
        <v>476</v>
      </c>
      <c r="J51" s="87" t="s">
        <v>476</v>
      </c>
      <c r="K51" s="87" t="s">
        <v>476</v>
      </c>
      <c r="L51" s="87" t="s">
        <v>476</v>
      </c>
      <c r="M51" s="88" t="s">
        <v>476</v>
      </c>
    </row>
    <row r="52" spans="2:13" ht="27.75" customHeight="1" x14ac:dyDescent="0.15">
      <c r="B52" s="1206"/>
      <c r="C52" s="1207"/>
      <c r="D52" s="85"/>
      <c r="E52" s="1208" t="s">
        <v>37</v>
      </c>
      <c r="F52" s="1208"/>
      <c r="G52" s="1208"/>
      <c r="H52" s="1209"/>
      <c r="I52" s="86">
        <v>5161</v>
      </c>
      <c r="J52" s="87">
        <v>5320</v>
      </c>
      <c r="K52" s="87">
        <v>5526</v>
      </c>
      <c r="L52" s="87">
        <v>5511</v>
      </c>
      <c r="M52" s="88">
        <v>5445</v>
      </c>
    </row>
    <row r="53" spans="2:13" ht="27.75" customHeight="1" thickBot="1" x14ac:dyDescent="0.2">
      <c r="B53" s="1210" t="s">
        <v>21</v>
      </c>
      <c r="C53" s="1211"/>
      <c r="D53" s="92"/>
      <c r="E53" s="1212" t="s">
        <v>38</v>
      </c>
      <c r="F53" s="1212"/>
      <c r="G53" s="1212"/>
      <c r="H53" s="1213"/>
      <c r="I53" s="93">
        <v>3003</v>
      </c>
      <c r="J53" s="94">
        <v>2711</v>
      </c>
      <c r="K53" s="94">
        <v>2341</v>
      </c>
      <c r="L53" s="94">
        <v>2125</v>
      </c>
      <c r="M53" s="95">
        <v>1775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21" t="s">
        <v>567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560</v>
      </c>
      <c r="H51" s="1234"/>
      <c r="I51" s="1239" t="s">
        <v>561</v>
      </c>
      <c r="J51" s="1239"/>
      <c r="K51" s="1241"/>
      <c r="L51" s="1241"/>
      <c r="M51" s="1241"/>
      <c r="N51" s="1242">
        <v>67.3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562</v>
      </c>
      <c r="J53" s="1243"/>
      <c r="K53" s="1244"/>
      <c r="L53" s="1244"/>
      <c r="M53" s="1244"/>
      <c r="N53" s="1246">
        <v>52.1</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563</v>
      </c>
      <c r="H55" s="1248"/>
      <c r="I55" s="1243" t="s">
        <v>561</v>
      </c>
      <c r="J55" s="1243"/>
      <c r="K55" s="1241"/>
      <c r="L55" s="1241"/>
      <c r="M55" s="1241"/>
      <c r="N55" s="1242">
        <v>36.5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562</v>
      </c>
      <c r="J57" s="1253"/>
      <c r="K57" s="1244"/>
      <c r="L57" s="1244"/>
      <c r="M57" s="1244"/>
      <c r="N57" s="1246">
        <v>54.1</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21" t="s">
        <v>568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560</v>
      </c>
      <c r="H73" s="1234"/>
      <c r="I73" s="1239" t="s">
        <v>561</v>
      </c>
      <c r="J73" s="1239"/>
      <c r="K73" s="1254">
        <v>98</v>
      </c>
      <c r="L73" s="1254">
        <v>86.9</v>
      </c>
      <c r="M73" s="1242">
        <v>76.099999999999994</v>
      </c>
      <c r="N73" s="1242">
        <v>67.3</v>
      </c>
      <c r="O73" s="1242">
        <v>55.7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566</v>
      </c>
      <c r="J75" s="1243"/>
      <c r="K75" s="1246">
        <v>11</v>
      </c>
      <c r="L75" s="1246">
        <v>11.2</v>
      </c>
      <c r="M75" s="1246">
        <v>11.3</v>
      </c>
      <c r="N75" s="1246">
        <v>10.199999999999999</v>
      </c>
      <c r="O75" s="1246">
        <v>8.1999999999999993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563</v>
      </c>
      <c r="H77" s="1248"/>
      <c r="I77" s="1243" t="s">
        <v>561</v>
      </c>
      <c r="J77" s="1243"/>
      <c r="K77" s="1254">
        <v>61.3</v>
      </c>
      <c r="L77" s="1254">
        <v>54.6</v>
      </c>
      <c r="M77" s="1242">
        <v>48.7</v>
      </c>
      <c r="N77" s="1242">
        <v>36.5</v>
      </c>
      <c r="O77" s="1242">
        <v>32.9</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566</v>
      </c>
      <c r="J79" s="1253"/>
      <c r="K79" s="1256">
        <v>11.7</v>
      </c>
      <c r="L79" s="1256">
        <v>11.2</v>
      </c>
      <c r="M79" s="1256">
        <v>10.4</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46484</v>
      </c>
      <c r="E3" s="118"/>
      <c r="F3" s="119">
        <v>69806</v>
      </c>
      <c r="G3" s="120"/>
      <c r="H3" s="121"/>
    </row>
    <row r="4" spans="1:8" x14ac:dyDescent="0.15">
      <c r="A4" s="122"/>
      <c r="B4" s="123"/>
      <c r="C4" s="124"/>
      <c r="D4" s="125">
        <v>20420</v>
      </c>
      <c r="E4" s="126"/>
      <c r="F4" s="127">
        <v>32823</v>
      </c>
      <c r="G4" s="128"/>
      <c r="H4" s="129"/>
    </row>
    <row r="5" spans="1:8" x14ac:dyDescent="0.15">
      <c r="A5" s="110" t="s">
        <v>510</v>
      </c>
      <c r="B5" s="115"/>
      <c r="C5" s="116"/>
      <c r="D5" s="117">
        <v>41495</v>
      </c>
      <c r="E5" s="118"/>
      <c r="F5" s="119">
        <v>74444</v>
      </c>
      <c r="G5" s="120"/>
      <c r="H5" s="121"/>
    </row>
    <row r="6" spans="1:8" x14ac:dyDescent="0.15">
      <c r="A6" s="122"/>
      <c r="B6" s="123"/>
      <c r="C6" s="124"/>
      <c r="D6" s="125">
        <v>23797</v>
      </c>
      <c r="E6" s="126"/>
      <c r="F6" s="127">
        <v>34175</v>
      </c>
      <c r="G6" s="128"/>
      <c r="H6" s="129"/>
    </row>
    <row r="7" spans="1:8" x14ac:dyDescent="0.15">
      <c r="A7" s="110" t="s">
        <v>511</v>
      </c>
      <c r="B7" s="115"/>
      <c r="C7" s="116"/>
      <c r="D7" s="117">
        <v>22678</v>
      </c>
      <c r="E7" s="118"/>
      <c r="F7" s="119">
        <v>85205</v>
      </c>
      <c r="G7" s="120"/>
      <c r="H7" s="121"/>
    </row>
    <row r="8" spans="1:8" x14ac:dyDescent="0.15">
      <c r="A8" s="122"/>
      <c r="B8" s="123"/>
      <c r="C8" s="124"/>
      <c r="D8" s="125">
        <v>16625</v>
      </c>
      <c r="E8" s="126"/>
      <c r="F8" s="127">
        <v>38847</v>
      </c>
      <c r="G8" s="128"/>
      <c r="H8" s="129"/>
    </row>
    <row r="9" spans="1:8" x14ac:dyDescent="0.15">
      <c r="A9" s="110" t="s">
        <v>512</v>
      </c>
      <c r="B9" s="115"/>
      <c r="C9" s="116"/>
      <c r="D9" s="117">
        <v>20273</v>
      </c>
      <c r="E9" s="118"/>
      <c r="F9" s="119">
        <v>69469</v>
      </c>
      <c r="G9" s="120"/>
      <c r="H9" s="121"/>
    </row>
    <row r="10" spans="1:8" x14ac:dyDescent="0.15">
      <c r="A10" s="122"/>
      <c r="B10" s="123"/>
      <c r="C10" s="124"/>
      <c r="D10" s="125">
        <v>13781</v>
      </c>
      <c r="E10" s="126"/>
      <c r="F10" s="127">
        <v>38215</v>
      </c>
      <c r="G10" s="128"/>
      <c r="H10" s="129"/>
    </row>
    <row r="11" spans="1:8" x14ac:dyDescent="0.15">
      <c r="A11" s="110" t="s">
        <v>513</v>
      </c>
      <c r="B11" s="115"/>
      <c r="C11" s="116"/>
      <c r="D11" s="117">
        <v>11198</v>
      </c>
      <c r="E11" s="118"/>
      <c r="F11" s="119">
        <v>67293</v>
      </c>
      <c r="G11" s="120"/>
      <c r="H11" s="121"/>
    </row>
    <row r="12" spans="1:8" x14ac:dyDescent="0.15">
      <c r="A12" s="122"/>
      <c r="B12" s="123"/>
      <c r="C12" s="130"/>
      <c r="D12" s="125">
        <v>8539</v>
      </c>
      <c r="E12" s="126"/>
      <c r="F12" s="127">
        <v>35076</v>
      </c>
      <c r="G12" s="128"/>
      <c r="H12" s="129"/>
    </row>
    <row r="13" spans="1:8" x14ac:dyDescent="0.15">
      <c r="A13" s="110"/>
      <c r="B13" s="115"/>
      <c r="C13" s="131"/>
      <c r="D13" s="132">
        <v>28426</v>
      </c>
      <c r="E13" s="133"/>
      <c r="F13" s="134">
        <v>73243</v>
      </c>
      <c r="G13" s="135"/>
      <c r="H13" s="121"/>
    </row>
    <row r="14" spans="1:8" x14ac:dyDescent="0.15">
      <c r="A14" s="122"/>
      <c r="B14" s="123"/>
      <c r="C14" s="124"/>
      <c r="D14" s="125">
        <v>16632</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5.67</v>
      </c>
      <c r="C19" s="136">
        <f>ROUND(VALUE(SUBSTITUTE(実質収支比率等に係る経年分析!G$48,"▲","-")),2)</f>
        <v>6.32</v>
      </c>
      <c r="D19" s="136">
        <f>ROUND(VALUE(SUBSTITUTE(実質収支比率等に係る経年分析!H$48,"▲","-")),2)</f>
        <v>5.68</v>
      </c>
      <c r="E19" s="136">
        <f>ROUND(VALUE(SUBSTITUTE(実質収支比率等に係る経年分析!I$48,"▲","-")),2)</f>
        <v>8.17</v>
      </c>
      <c r="F19" s="136">
        <f>ROUND(VALUE(SUBSTITUTE(実質収支比率等に係る経年分析!J$48,"▲","-")),2)</f>
        <v>6.31</v>
      </c>
    </row>
    <row r="20" spans="1:11" x14ac:dyDescent="0.15">
      <c r="A20" s="136" t="s">
        <v>43</v>
      </c>
      <c r="B20" s="136">
        <f>ROUND(VALUE(SUBSTITUTE(実質収支比率等に係る経年分析!F$47,"▲","-")),2)</f>
        <v>19.510000000000002</v>
      </c>
      <c r="C20" s="136">
        <f>ROUND(VALUE(SUBSTITUTE(実質収支比率等に係る経年分析!G$47,"▲","-")),2)</f>
        <v>16.14</v>
      </c>
      <c r="D20" s="136">
        <f>ROUND(VALUE(SUBSTITUTE(実質収支比率等に係る経年分析!H$47,"▲","-")),2)</f>
        <v>11.42</v>
      </c>
      <c r="E20" s="136">
        <f>ROUND(VALUE(SUBSTITUTE(実質収支比率等に係る経年分析!I$47,"▲","-")),2)</f>
        <v>8.42</v>
      </c>
      <c r="F20" s="136">
        <f>ROUND(VALUE(SUBSTITUTE(実質収支比率等に係る経年分析!J$47,"▲","-")),2)</f>
        <v>8.3000000000000007</v>
      </c>
    </row>
    <row r="21" spans="1:11" x14ac:dyDescent="0.15">
      <c r="A21" s="136" t="s">
        <v>44</v>
      </c>
      <c r="B21" s="136">
        <f>IF(ISNUMBER(VALUE(SUBSTITUTE(実質収支比率等に係る経年分析!F$49,"▲","-"))),ROUND(VALUE(SUBSTITUTE(実質収支比率等に係る経年分析!F$49,"▲","-")),2),NA())</f>
        <v>-1.86</v>
      </c>
      <c r="C21" s="136">
        <f>IF(ISNUMBER(VALUE(SUBSTITUTE(実質収支比率等に係る経年分析!G$49,"▲","-"))),ROUND(VALUE(SUBSTITUTE(実質収支比率等に係る経年分析!G$49,"▲","-")),2),NA())</f>
        <v>-2.0299999999999998</v>
      </c>
      <c r="D21" s="136">
        <f>IF(ISNUMBER(VALUE(SUBSTITUTE(実質収支比率等に係る経年分析!H$49,"▲","-"))),ROUND(VALUE(SUBSTITUTE(実質収支比率等に係る経年分析!H$49,"▲","-")),2),NA())</f>
        <v>-5.55</v>
      </c>
      <c r="E21" s="136">
        <f>IF(ISNUMBER(VALUE(SUBSTITUTE(実質収支比率等に係る経年分析!I$49,"▲","-"))),ROUND(VALUE(SUBSTITUTE(実質収支比率等に係る経年分析!I$49,"▲","-")),2),NA())</f>
        <v>-0.22</v>
      </c>
      <c r="F21" s="136">
        <f>IF(ISNUMBER(VALUE(SUBSTITUTE(実質収支比率等に係る経年分析!J$49,"▲","-"))),ROUND(VALUE(SUBSTITUTE(実質収支比率等に係る経年分析!J$49,"▲","-")),2),NA())</f>
        <v>-1.73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給食事業特別会計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16.399999999999999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366</v>
      </c>
      <c r="E42" s="138"/>
      <c r="F42" s="138"/>
      <c r="G42" s="138">
        <f>'実質公債費比率（分子）の構造'!L$52</f>
        <v>407</v>
      </c>
      <c r="H42" s="138"/>
      <c r="I42" s="138"/>
      <c r="J42" s="138">
        <f>'実質公債費比率（分子）の構造'!M$52</f>
        <v>419</v>
      </c>
      <c r="K42" s="138"/>
      <c r="L42" s="138"/>
      <c r="M42" s="138">
        <f>'実質公債費比率（分子）の構造'!N$52</f>
        <v>397</v>
      </c>
      <c r="N42" s="138"/>
      <c r="O42" s="138"/>
      <c r="P42" s="138">
        <f>'実質公債費比率（分子）の構造'!O$52</f>
        <v>425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50</v>
      </c>
      <c r="C44" s="138"/>
      <c r="D44" s="138"/>
      <c r="E44" s="138">
        <f>'実質公債費比率（分子）の構造'!L$50</f>
        <v>50</v>
      </c>
      <c r="F44" s="138"/>
      <c r="G44" s="138"/>
      <c r="H44" s="138">
        <f>'実質公債費比率（分子）の構造'!M$50</f>
        <v>50</v>
      </c>
      <c r="I44" s="138"/>
      <c r="J44" s="138"/>
      <c r="K44" s="138">
        <f>'実質公債費比率（分子）の構造'!N$50</f>
        <v>50</v>
      </c>
      <c r="L44" s="138"/>
      <c r="M44" s="138"/>
      <c r="N44" s="138">
        <f>'実質公債費比率（分子）の構造'!O$50</f>
        <v>3</v>
      </c>
      <c r="O44" s="138"/>
      <c r="P44" s="138"/>
    </row>
    <row r="45" spans="1:16" x14ac:dyDescent="0.15">
      <c r="A45" s="138" t="s">
        <v>54</v>
      </c>
      <c r="B45" s="138">
        <f>'実質公債費比率（分子）の構造'!K$49</f>
        <v>3</v>
      </c>
      <c r="C45" s="138"/>
      <c r="D45" s="138"/>
      <c r="E45" s="138">
        <f>'実質公債費比率（分子）の構造'!L$49</f>
        <v>24</v>
      </c>
      <c r="F45" s="138"/>
      <c r="G45" s="138"/>
      <c r="H45" s="138">
        <f>'実質公債費比率（分子）の構造'!M$49</f>
        <v>37</v>
      </c>
      <c r="I45" s="138"/>
      <c r="J45" s="138"/>
      <c r="K45" s="138">
        <f>'実質公債費比率（分子）の構造'!N$49</f>
        <v>37</v>
      </c>
      <c r="L45" s="138"/>
      <c r="M45" s="138"/>
      <c r="N45" s="138">
        <f>'実質公債費比率（分子）の構造'!O$49</f>
        <v>37</v>
      </c>
      <c r="O45" s="138"/>
      <c r="P45" s="138"/>
    </row>
    <row r="46" spans="1:16" x14ac:dyDescent="0.15">
      <c r="A46" s="138" t="s">
        <v>55</v>
      </c>
      <c r="B46" s="138">
        <f>'実質公債費比率（分子）の構造'!K$48</f>
        <v>220</v>
      </c>
      <c r="C46" s="138"/>
      <c r="D46" s="138"/>
      <c r="E46" s="138">
        <f>'実質公債費比率（分子）の構造'!L$48</f>
        <v>215</v>
      </c>
      <c r="F46" s="138"/>
      <c r="G46" s="138"/>
      <c r="H46" s="138">
        <f>'実質公債費比率（分子）の構造'!M$48</f>
        <v>218</v>
      </c>
      <c r="I46" s="138"/>
      <c r="J46" s="138"/>
      <c r="K46" s="138">
        <f>'実質公債費比率（分子）の構造'!N$48</f>
        <v>190</v>
      </c>
      <c r="L46" s="138"/>
      <c r="M46" s="138"/>
      <c r="N46" s="138">
        <f>'実質公債費比率（分子）の構造'!O$48</f>
        <v>178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432</v>
      </c>
      <c r="C49" s="138"/>
      <c r="D49" s="138"/>
      <c r="E49" s="138">
        <f>'実質公債費比率（分子）の構造'!L$45</f>
        <v>497</v>
      </c>
      <c r="F49" s="138"/>
      <c r="G49" s="138"/>
      <c r="H49" s="138">
        <f>'実質公債費比率（分子）の構造'!M$45</f>
        <v>452</v>
      </c>
      <c r="I49" s="138"/>
      <c r="J49" s="138"/>
      <c r="K49" s="138">
        <f>'実質公債費比率（分子）の構造'!N$45</f>
        <v>364</v>
      </c>
      <c r="L49" s="138"/>
      <c r="M49" s="138"/>
      <c r="N49" s="138">
        <f>'実質公債費比率（分子）の構造'!O$45</f>
        <v>402</v>
      </c>
      <c r="O49" s="138"/>
      <c r="P49" s="138"/>
    </row>
    <row r="50" spans="1:16" x14ac:dyDescent="0.15">
      <c r="A50" s="138" t="s">
        <v>59</v>
      </c>
      <c r="B50" s="138" t="e">
        <f>NA()</f>
        <v>#N/A</v>
      </c>
      <c r="C50" s="138">
        <f>IF(ISNUMBER('実質公債費比率（分子）の構造'!K$53),'実質公債費比率（分子）の構造'!K$53,NA())</f>
        <v>339</v>
      </c>
      <c r="D50" s="138" t="e">
        <f>NA()</f>
        <v>#N/A</v>
      </c>
      <c r="E50" s="138" t="e">
        <f>NA()</f>
        <v>#N/A</v>
      </c>
      <c r="F50" s="138">
        <f>IF(ISNUMBER('実質公債費比率（分子）の構造'!L$53),'実質公債費比率（分子）の構造'!L$53,NA())</f>
        <v>379</v>
      </c>
      <c r="G50" s="138" t="e">
        <f>NA()</f>
        <v>#N/A</v>
      </c>
      <c r="H50" s="138" t="e">
        <f>NA()</f>
        <v>#N/A</v>
      </c>
      <c r="I50" s="138">
        <f>IF(ISNUMBER('実質公債費比率（分子）の構造'!M$53),'実質公債費比率（分子）の構造'!M$53,NA())</f>
        <v>338</v>
      </c>
      <c r="J50" s="138" t="e">
        <f>NA()</f>
        <v>#N/A</v>
      </c>
      <c r="K50" s="138" t="e">
        <f>NA()</f>
        <v>#N/A</v>
      </c>
      <c r="L50" s="138">
        <f>IF(ISNUMBER('実質公債費比率（分子）の構造'!N$53),'実質公債費比率（分子）の構造'!N$53,NA())</f>
        <v>244</v>
      </c>
      <c r="M50" s="138" t="e">
        <f>NA()</f>
        <v>#N/A</v>
      </c>
      <c r="N50" s="138" t="e">
        <f>NA()</f>
        <v>#N/A</v>
      </c>
      <c r="O50" s="138">
        <f>IF(ISNUMBER('実質公債費比率（分子）の構造'!O$53),'実質公債費比率（分子）の構造'!O$53,NA())</f>
        <v>195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5161</v>
      </c>
      <c r="E56" s="137"/>
      <c r="F56" s="137"/>
      <c r="G56" s="137">
        <f>'将来負担比率（分子）の構造'!J$52</f>
        <v>5320</v>
      </c>
      <c r="H56" s="137"/>
      <c r="I56" s="137"/>
      <c r="J56" s="137">
        <f>'将来負担比率（分子）の構造'!K$52</f>
        <v>5526</v>
      </c>
      <c r="K56" s="137"/>
      <c r="L56" s="137"/>
      <c r="M56" s="137">
        <f>'将来負担比率（分子）の構造'!L$52</f>
        <v>5511</v>
      </c>
      <c r="N56" s="137"/>
      <c r="O56" s="137"/>
      <c r="P56" s="137">
        <f>'将来負担比率（分子）の構造'!M$52</f>
        <v>5445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979</v>
      </c>
      <c r="E58" s="137"/>
      <c r="F58" s="137"/>
      <c r="G58" s="137">
        <f>'将来負担比率（分子）の構造'!J$50</f>
        <v>945</v>
      </c>
      <c r="H58" s="137"/>
      <c r="I58" s="137"/>
      <c r="J58" s="137">
        <f>'将来負担比率（分子）の構造'!K$50</f>
        <v>794</v>
      </c>
      <c r="K58" s="137"/>
      <c r="L58" s="137"/>
      <c r="M58" s="137">
        <f>'将来負担比率（分子）の構造'!L$50</f>
        <v>804</v>
      </c>
      <c r="N58" s="137"/>
      <c r="O58" s="137"/>
      <c r="P58" s="137">
        <f>'将来負担比率（分子）の構造'!M$50</f>
        <v>1101</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899</v>
      </c>
      <c r="C62" s="137"/>
      <c r="D62" s="137"/>
      <c r="E62" s="137">
        <f>'将来負担比率（分子）の構造'!J$45</f>
        <v>833</v>
      </c>
      <c r="F62" s="137"/>
      <c r="G62" s="137"/>
      <c r="H62" s="137">
        <f>'将来負担比率（分子）の構造'!K$45</f>
        <v>778</v>
      </c>
      <c r="I62" s="137"/>
      <c r="J62" s="137"/>
      <c r="K62" s="137">
        <f>'将来負担比率（分子）の構造'!L$45</f>
        <v>763</v>
      </c>
      <c r="L62" s="137"/>
      <c r="M62" s="137"/>
      <c r="N62" s="137">
        <f>'将来負担比率（分子）の構造'!M$45</f>
        <v>753</v>
      </c>
      <c r="O62" s="137"/>
      <c r="P62" s="137"/>
    </row>
    <row r="63" spans="1:16" x14ac:dyDescent="0.15">
      <c r="A63" s="137" t="s">
        <v>28</v>
      </c>
      <c r="B63" s="137">
        <f>'将来負担比率（分子）の構造'!I$44</f>
        <v>281</v>
      </c>
      <c r="C63" s="137"/>
      <c r="D63" s="137"/>
      <c r="E63" s="137">
        <f>'将来負担比率（分子）の構造'!J$44</f>
        <v>260</v>
      </c>
      <c r="F63" s="137"/>
      <c r="G63" s="137"/>
      <c r="H63" s="137">
        <f>'将来負担比率（分子）の構造'!K$44</f>
        <v>226</v>
      </c>
      <c r="I63" s="137"/>
      <c r="J63" s="137"/>
      <c r="K63" s="137">
        <f>'将来負担比率（分子）の構造'!L$44</f>
        <v>191</v>
      </c>
      <c r="L63" s="137"/>
      <c r="M63" s="137"/>
      <c r="N63" s="137">
        <f>'将来負担比率（分子）の構造'!M$44</f>
        <v>157</v>
      </c>
      <c r="O63" s="137"/>
      <c r="P63" s="137"/>
    </row>
    <row r="64" spans="1:16" x14ac:dyDescent="0.15">
      <c r="A64" s="137" t="s">
        <v>27</v>
      </c>
      <c r="B64" s="137">
        <f>'将来負担比率（分子）の構造'!I$43</f>
        <v>2280</v>
      </c>
      <c r="C64" s="137"/>
      <c r="D64" s="137"/>
      <c r="E64" s="137">
        <f>'将来負担比率（分子）の構造'!J$43</f>
        <v>2114</v>
      </c>
      <c r="F64" s="137"/>
      <c r="G64" s="137"/>
      <c r="H64" s="137">
        <f>'将来負担比率（分子）の構造'!K$43</f>
        <v>2021</v>
      </c>
      <c r="I64" s="137"/>
      <c r="J64" s="137"/>
      <c r="K64" s="137">
        <f>'将来負担比率（分子）の構造'!L$43</f>
        <v>1843</v>
      </c>
      <c r="L64" s="137"/>
      <c r="M64" s="137"/>
      <c r="N64" s="137">
        <f>'将来負担比率（分子）の構造'!M$43</f>
        <v>1631</v>
      </c>
      <c r="O64" s="137"/>
      <c r="P64" s="137"/>
    </row>
    <row r="65" spans="1:16" x14ac:dyDescent="0.15">
      <c r="A65" s="137" t="s">
        <v>26</v>
      </c>
      <c r="B65" s="137">
        <f>'将来負担比率（分子）の構造'!I$42</f>
        <v>149</v>
      </c>
      <c r="C65" s="137"/>
      <c r="D65" s="137"/>
      <c r="E65" s="137">
        <f>'将来負担比率（分子）の構造'!J$42</f>
        <v>149</v>
      </c>
      <c r="F65" s="137"/>
      <c r="G65" s="137"/>
      <c r="H65" s="137">
        <f>'将来負担比率（分子）の構造'!K$42</f>
        <v>50</v>
      </c>
      <c r="I65" s="137"/>
      <c r="J65" s="137"/>
      <c r="K65" s="137">
        <f>'将来負担比率（分子）の構造'!L$42</f>
        <v>33</v>
      </c>
      <c r="L65" s="137"/>
      <c r="M65" s="137"/>
      <c r="N65" s="137">
        <f>'将来負担比率（分子）の構造'!M$42</f>
        <v>303</v>
      </c>
      <c r="O65" s="137"/>
      <c r="P65" s="137"/>
    </row>
    <row r="66" spans="1:16" x14ac:dyDescent="0.15">
      <c r="A66" s="137" t="s">
        <v>25</v>
      </c>
      <c r="B66" s="137">
        <f>'将来負担比率（分子）の構造'!I$41</f>
        <v>5535</v>
      </c>
      <c r="C66" s="137"/>
      <c r="D66" s="137"/>
      <c r="E66" s="137">
        <f>'将来負担比率（分子）の構造'!J$41</f>
        <v>5620</v>
      </c>
      <c r="F66" s="137"/>
      <c r="G66" s="137"/>
      <c r="H66" s="137">
        <f>'将来負担比率（分子）の構造'!K$41</f>
        <v>5585</v>
      </c>
      <c r="I66" s="137"/>
      <c r="J66" s="137"/>
      <c r="K66" s="137">
        <f>'将来負担比率（分子）の構造'!L$41</f>
        <v>5610</v>
      </c>
      <c r="L66" s="137"/>
      <c r="M66" s="137"/>
      <c r="N66" s="137">
        <f>'将来負担比率（分子）の構造'!M$41</f>
        <v>5477</v>
      </c>
      <c r="O66" s="137"/>
      <c r="P66" s="137"/>
    </row>
    <row r="67" spans="1:16" x14ac:dyDescent="0.15">
      <c r="A67" s="137" t="s">
        <v>63</v>
      </c>
      <c r="B67" s="137" t="e">
        <f>NA()</f>
        <v>#N/A</v>
      </c>
      <c r="C67" s="137">
        <f>IF(ISNUMBER('将来負担比率（分子）の構造'!I$53), IF('将来負担比率（分子）の構造'!I$53 &lt; 0, 0, '将来負担比率（分子）の構造'!I$53), NA())</f>
        <v>3003</v>
      </c>
      <c r="D67" s="137" t="e">
        <f>NA()</f>
        <v>#N/A</v>
      </c>
      <c r="E67" s="137" t="e">
        <f>NA()</f>
        <v>#N/A</v>
      </c>
      <c r="F67" s="137">
        <f>IF(ISNUMBER('将来負担比率（分子）の構造'!J$53), IF('将来負担比率（分子）の構造'!J$53 &lt; 0, 0, '将来負担比率（分子）の構造'!J$53), NA())</f>
        <v>2711</v>
      </c>
      <c r="G67" s="137" t="e">
        <f>NA()</f>
        <v>#N/A</v>
      </c>
      <c r="H67" s="137" t="e">
        <f>NA()</f>
        <v>#N/A</v>
      </c>
      <c r="I67" s="137">
        <f>IF(ISNUMBER('将来負担比率（分子）の構造'!K$53), IF('将来負担比率（分子）の構造'!K$53 &lt; 0, 0, '将来負担比率（分子）の構造'!K$53), NA())</f>
        <v>2341</v>
      </c>
      <c r="J67" s="137" t="e">
        <f>NA()</f>
        <v>#N/A</v>
      </c>
      <c r="K67" s="137" t="e">
        <f>NA()</f>
        <v>#N/A</v>
      </c>
      <c r="L67" s="137">
        <f>IF(ISNUMBER('将来負担比率（分子）の構造'!L$53), IF('将来負担比率（分子）の構造'!L$53 &lt; 0, 0, '将来負担比率（分子）の構造'!L$53), NA())</f>
        <v>2125</v>
      </c>
      <c r="M67" s="137" t="e">
        <f>NA()</f>
        <v>#N/A</v>
      </c>
      <c r="N67" s="137" t="e">
        <f>NA()</f>
        <v>#N/A</v>
      </c>
      <c r="O67" s="137">
        <f>IF(ISNUMBER('将来負担比率（分子）の構造'!M$53), IF('将来負担比率（分子）の構造'!M$53 &lt; 0, 0, '将来負担比率（分子）の構造'!M$53), NA())</f>
        <v>1775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2809152</v>
      </c>
      <c r="S5" s="671"/>
      <c r="T5" s="671"/>
      <c r="U5" s="671"/>
      <c r="V5" s="671"/>
      <c r="W5" s="671"/>
      <c r="X5" s="671"/>
      <c r="Y5" s="718"/>
      <c r="Z5" s="731">
        <v>49.5</v>
      </c>
      <c r="AA5" s="731"/>
      <c r="AB5" s="731"/>
      <c r="AC5" s="731"/>
      <c r="AD5" s="732">
        <v>2809152</v>
      </c>
      <c r="AE5" s="732"/>
      <c r="AF5" s="732"/>
      <c r="AG5" s="732"/>
      <c r="AH5" s="732"/>
      <c r="AI5" s="732"/>
      <c r="AJ5" s="732"/>
      <c r="AK5" s="732"/>
      <c r="AL5" s="719">
        <v>80.900000000000006</v>
      </c>
      <c r="AM5" s="688"/>
      <c r="AN5" s="688"/>
      <c r="AO5" s="720"/>
      <c r="AP5" s="707" t="s">
        <v>208</v>
      </c>
      <c r="AQ5" s="708"/>
      <c r="AR5" s="708"/>
      <c r="AS5" s="708"/>
      <c r="AT5" s="708"/>
      <c r="AU5" s="708"/>
      <c r="AV5" s="708"/>
      <c r="AW5" s="708"/>
      <c r="AX5" s="708"/>
      <c r="AY5" s="708"/>
      <c r="AZ5" s="708"/>
      <c r="BA5" s="708"/>
      <c r="BB5" s="708"/>
      <c r="BC5" s="708"/>
      <c r="BD5" s="708"/>
      <c r="BE5" s="708"/>
      <c r="BF5" s="709"/>
      <c r="BG5" s="620">
        <v>2809152</v>
      </c>
      <c r="BH5" s="621"/>
      <c r="BI5" s="621"/>
      <c r="BJ5" s="621"/>
      <c r="BK5" s="621"/>
      <c r="BL5" s="621"/>
      <c r="BM5" s="621"/>
      <c r="BN5" s="622"/>
      <c r="BO5" s="673">
        <v>100</v>
      </c>
      <c r="BP5" s="673"/>
      <c r="BQ5" s="673"/>
      <c r="BR5" s="673"/>
      <c r="BS5" s="674">
        <v>23208</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35834</v>
      </c>
      <c r="S6" s="621"/>
      <c r="T6" s="621"/>
      <c r="U6" s="621"/>
      <c r="V6" s="621"/>
      <c r="W6" s="621"/>
      <c r="X6" s="621"/>
      <c r="Y6" s="622"/>
      <c r="Z6" s="673">
        <v>0.6</v>
      </c>
      <c r="AA6" s="673"/>
      <c r="AB6" s="673"/>
      <c r="AC6" s="673"/>
      <c r="AD6" s="674">
        <v>35834</v>
      </c>
      <c r="AE6" s="674"/>
      <c r="AF6" s="674"/>
      <c r="AG6" s="674"/>
      <c r="AH6" s="674"/>
      <c r="AI6" s="674"/>
      <c r="AJ6" s="674"/>
      <c r="AK6" s="674"/>
      <c r="AL6" s="643">
        <v>1</v>
      </c>
      <c r="AM6" s="675"/>
      <c r="AN6" s="675"/>
      <c r="AO6" s="676"/>
      <c r="AP6" s="617" t="s">
        <v>213</v>
      </c>
      <c r="AQ6" s="618"/>
      <c r="AR6" s="618"/>
      <c r="AS6" s="618"/>
      <c r="AT6" s="618"/>
      <c r="AU6" s="618"/>
      <c r="AV6" s="618"/>
      <c r="AW6" s="618"/>
      <c r="AX6" s="618"/>
      <c r="AY6" s="618"/>
      <c r="AZ6" s="618"/>
      <c r="BA6" s="618"/>
      <c r="BB6" s="618"/>
      <c r="BC6" s="618"/>
      <c r="BD6" s="618"/>
      <c r="BE6" s="618"/>
      <c r="BF6" s="619"/>
      <c r="BG6" s="620">
        <v>2809152</v>
      </c>
      <c r="BH6" s="621"/>
      <c r="BI6" s="621"/>
      <c r="BJ6" s="621"/>
      <c r="BK6" s="621"/>
      <c r="BL6" s="621"/>
      <c r="BM6" s="621"/>
      <c r="BN6" s="622"/>
      <c r="BO6" s="673">
        <v>100</v>
      </c>
      <c r="BP6" s="673"/>
      <c r="BQ6" s="673"/>
      <c r="BR6" s="673"/>
      <c r="BS6" s="674">
        <v>23208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89953</v>
      </c>
      <c r="CS6" s="621"/>
      <c r="CT6" s="621"/>
      <c r="CU6" s="621"/>
      <c r="CV6" s="621"/>
      <c r="CW6" s="621"/>
      <c r="CX6" s="621"/>
      <c r="CY6" s="622"/>
      <c r="CZ6" s="673">
        <v>1.7</v>
      </c>
      <c r="DA6" s="673"/>
      <c r="DB6" s="673"/>
      <c r="DC6" s="673"/>
      <c r="DD6" s="626" t="s">
        <v>215</v>
      </c>
      <c r="DE6" s="621"/>
      <c r="DF6" s="621"/>
      <c r="DG6" s="621"/>
      <c r="DH6" s="621"/>
      <c r="DI6" s="621"/>
      <c r="DJ6" s="621"/>
      <c r="DK6" s="621"/>
      <c r="DL6" s="621"/>
      <c r="DM6" s="621"/>
      <c r="DN6" s="621"/>
      <c r="DO6" s="621"/>
      <c r="DP6" s="622"/>
      <c r="DQ6" s="626">
        <v>89953</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2017</v>
      </c>
      <c r="S7" s="621"/>
      <c r="T7" s="621"/>
      <c r="U7" s="621"/>
      <c r="V7" s="621"/>
      <c r="W7" s="621"/>
      <c r="X7" s="621"/>
      <c r="Y7" s="622"/>
      <c r="Z7" s="673">
        <v>0</v>
      </c>
      <c r="AA7" s="673"/>
      <c r="AB7" s="673"/>
      <c r="AC7" s="673"/>
      <c r="AD7" s="674">
        <v>2017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1213584</v>
      </c>
      <c r="BH7" s="621"/>
      <c r="BI7" s="621"/>
      <c r="BJ7" s="621"/>
      <c r="BK7" s="621"/>
      <c r="BL7" s="621"/>
      <c r="BM7" s="621"/>
      <c r="BN7" s="622"/>
      <c r="BO7" s="673">
        <v>43.2</v>
      </c>
      <c r="BP7" s="673"/>
      <c r="BQ7" s="673"/>
      <c r="BR7" s="673"/>
      <c r="BS7" s="674">
        <v>23208</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1160833</v>
      </c>
      <c r="CS7" s="621"/>
      <c r="CT7" s="621"/>
      <c r="CU7" s="621"/>
      <c r="CV7" s="621"/>
      <c r="CW7" s="621"/>
      <c r="CX7" s="621"/>
      <c r="CY7" s="622"/>
      <c r="CZ7" s="673">
        <v>21.5</v>
      </c>
      <c r="DA7" s="673"/>
      <c r="DB7" s="673"/>
      <c r="DC7" s="673"/>
      <c r="DD7" s="626">
        <v>42058</v>
      </c>
      <c r="DE7" s="621"/>
      <c r="DF7" s="621"/>
      <c r="DG7" s="621"/>
      <c r="DH7" s="621"/>
      <c r="DI7" s="621"/>
      <c r="DJ7" s="621"/>
      <c r="DK7" s="621"/>
      <c r="DL7" s="621"/>
      <c r="DM7" s="621"/>
      <c r="DN7" s="621"/>
      <c r="DO7" s="621"/>
      <c r="DP7" s="622"/>
      <c r="DQ7" s="626">
        <v>1047529</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10514</v>
      </c>
      <c r="S8" s="621"/>
      <c r="T8" s="621"/>
      <c r="U8" s="621"/>
      <c r="V8" s="621"/>
      <c r="W8" s="621"/>
      <c r="X8" s="621"/>
      <c r="Y8" s="622"/>
      <c r="Z8" s="673">
        <v>0.2</v>
      </c>
      <c r="AA8" s="673"/>
      <c r="AB8" s="673"/>
      <c r="AC8" s="673"/>
      <c r="AD8" s="674">
        <v>10514</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29306</v>
      </c>
      <c r="BH8" s="621"/>
      <c r="BI8" s="621"/>
      <c r="BJ8" s="621"/>
      <c r="BK8" s="621"/>
      <c r="BL8" s="621"/>
      <c r="BM8" s="621"/>
      <c r="BN8" s="622"/>
      <c r="BO8" s="673">
        <v>1</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1926524</v>
      </c>
      <c r="CS8" s="621"/>
      <c r="CT8" s="621"/>
      <c r="CU8" s="621"/>
      <c r="CV8" s="621"/>
      <c r="CW8" s="621"/>
      <c r="CX8" s="621"/>
      <c r="CY8" s="622"/>
      <c r="CZ8" s="673">
        <v>35.700000000000003</v>
      </c>
      <c r="DA8" s="673"/>
      <c r="DB8" s="673"/>
      <c r="DC8" s="673"/>
      <c r="DD8" s="626">
        <v>3535</v>
      </c>
      <c r="DE8" s="621"/>
      <c r="DF8" s="621"/>
      <c r="DG8" s="621"/>
      <c r="DH8" s="621"/>
      <c r="DI8" s="621"/>
      <c r="DJ8" s="621"/>
      <c r="DK8" s="621"/>
      <c r="DL8" s="621"/>
      <c r="DM8" s="621"/>
      <c r="DN8" s="621"/>
      <c r="DO8" s="621"/>
      <c r="DP8" s="622"/>
      <c r="DQ8" s="626">
        <v>817228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6523</v>
      </c>
      <c r="S9" s="621"/>
      <c r="T9" s="621"/>
      <c r="U9" s="621"/>
      <c r="V9" s="621"/>
      <c r="W9" s="621"/>
      <c r="X9" s="621"/>
      <c r="Y9" s="622"/>
      <c r="Z9" s="673">
        <v>0.1</v>
      </c>
      <c r="AA9" s="673"/>
      <c r="AB9" s="673"/>
      <c r="AC9" s="673"/>
      <c r="AD9" s="674">
        <v>6523</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991126</v>
      </c>
      <c r="BH9" s="621"/>
      <c r="BI9" s="621"/>
      <c r="BJ9" s="621"/>
      <c r="BK9" s="621"/>
      <c r="BL9" s="621"/>
      <c r="BM9" s="621"/>
      <c r="BN9" s="622"/>
      <c r="BO9" s="673">
        <v>35.299999999999997</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431956</v>
      </c>
      <c r="CS9" s="621"/>
      <c r="CT9" s="621"/>
      <c r="CU9" s="621"/>
      <c r="CV9" s="621"/>
      <c r="CW9" s="621"/>
      <c r="CX9" s="621"/>
      <c r="CY9" s="622"/>
      <c r="CZ9" s="673">
        <v>8</v>
      </c>
      <c r="DA9" s="673"/>
      <c r="DB9" s="673"/>
      <c r="DC9" s="673"/>
      <c r="DD9" s="626">
        <v>2061</v>
      </c>
      <c r="DE9" s="621"/>
      <c r="DF9" s="621"/>
      <c r="DG9" s="621"/>
      <c r="DH9" s="621"/>
      <c r="DI9" s="621"/>
      <c r="DJ9" s="621"/>
      <c r="DK9" s="621"/>
      <c r="DL9" s="621"/>
      <c r="DM9" s="621"/>
      <c r="DN9" s="621"/>
      <c r="DO9" s="621"/>
      <c r="DP9" s="622"/>
      <c r="DQ9" s="626">
        <v>413162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273852</v>
      </c>
      <c r="S10" s="621"/>
      <c r="T10" s="621"/>
      <c r="U10" s="621"/>
      <c r="V10" s="621"/>
      <c r="W10" s="621"/>
      <c r="X10" s="621"/>
      <c r="Y10" s="622"/>
      <c r="Z10" s="673">
        <v>4.8</v>
      </c>
      <c r="AA10" s="673"/>
      <c r="AB10" s="673"/>
      <c r="AC10" s="673"/>
      <c r="AD10" s="674">
        <v>273852</v>
      </c>
      <c r="AE10" s="674"/>
      <c r="AF10" s="674"/>
      <c r="AG10" s="674"/>
      <c r="AH10" s="674"/>
      <c r="AI10" s="674"/>
      <c r="AJ10" s="674"/>
      <c r="AK10" s="674"/>
      <c r="AL10" s="643">
        <v>7.9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44713</v>
      </c>
      <c r="BH10" s="621"/>
      <c r="BI10" s="621"/>
      <c r="BJ10" s="621"/>
      <c r="BK10" s="621"/>
      <c r="BL10" s="621"/>
      <c r="BM10" s="621"/>
      <c r="BN10" s="622"/>
      <c r="BO10" s="673">
        <v>1.6</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148439</v>
      </c>
      <c r="BH11" s="621"/>
      <c r="BI11" s="621"/>
      <c r="BJ11" s="621"/>
      <c r="BK11" s="621"/>
      <c r="BL11" s="621"/>
      <c r="BM11" s="621"/>
      <c r="BN11" s="622"/>
      <c r="BO11" s="673">
        <v>5.3</v>
      </c>
      <c r="BP11" s="673"/>
      <c r="BQ11" s="673"/>
      <c r="BR11" s="673"/>
      <c r="BS11" s="626">
        <v>23208</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57994</v>
      </c>
      <c r="CS11" s="621"/>
      <c r="CT11" s="621"/>
      <c r="CU11" s="621"/>
      <c r="CV11" s="621"/>
      <c r="CW11" s="621"/>
      <c r="CX11" s="621"/>
      <c r="CY11" s="622"/>
      <c r="CZ11" s="673">
        <v>1.1000000000000001</v>
      </c>
      <c r="DA11" s="673"/>
      <c r="DB11" s="673"/>
      <c r="DC11" s="673"/>
      <c r="DD11" s="626">
        <v>10432</v>
      </c>
      <c r="DE11" s="621"/>
      <c r="DF11" s="621"/>
      <c r="DG11" s="621"/>
      <c r="DH11" s="621"/>
      <c r="DI11" s="621"/>
      <c r="DJ11" s="621"/>
      <c r="DK11" s="621"/>
      <c r="DL11" s="621"/>
      <c r="DM11" s="621"/>
      <c r="DN11" s="621"/>
      <c r="DO11" s="621"/>
      <c r="DP11" s="622"/>
      <c r="DQ11" s="626">
        <v>49543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1443440</v>
      </c>
      <c r="BH12" s="621"/>
      <c r="BI12" s="621"/>
      <c r="BJ12" s="621"/>
      <c r="BK12" s="621"/>
      <c r="BL12" s="621"/>
      <c r="BM12" s="621"/>
      <c r="BN12" s="622"/>
      <c r="BO12" s="673">
        <v>51.4</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58805</v>
      </c>
      <c r="CS12" s="621"/>
      <c r="CT12" s="621"/>
      <c r="CU12" s="621"/>
      <c r="CV12" s="621"/>
      <c r="CW12" s="621"/>
      <c r="CX12" s="621"/>
      <c r="CY12" s="622"/>
      <c r="CZ12" s="673">
        <v>1.1000000000000001</v>
      </c>
      <c r="DA12" s="673"/>
      <c r="DB12" s="673"/>
      <c r="DC12" s="673"/>
      <c r="DD12" s="626">
        <v>486</v>
      </c>
      <c r="DE12" s="621"/>
      <c r="DF12" s="621"/>
      <c r="DG12" s="621"/>
      <c r="DH12" s="621"/>
      <c r="DI12" s="621"/>
      <c r="DJ12" s="621"/>
      <c r="DK12" s="621"/>
      <c r="DL12" s="621"/>
      <c r="DM12" s="621"/>
      <c r="DN12" s="621"/>
      <c r="DO12" s="621"/>
      <c r="DP12" s="622"/>
      <c r="DQ12" s="626">
        <v>49042</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15606</v>
      </c>
      <c r="S13" s="621"/>
      <c r="T13" s="621"/>
      <c r="U13" s="621"/>
      <c r="V13" s="621"/>
      <c r="W13" s="621"/>
      <c r="X13" s="621"/>
      <c r="Y13" s="622"/>
      <c r="Z13" s="673">
        <v>0.3</v>
      </c>
      <c r="AA13" s="673"/>
      <c r="AB13" s="673"/>
      <c r="AC13" s="673"/>
      <c r="AD13" s="674">
        <v>15606</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1443310</v>
      </c>
      <c r="BH13" s="621"/>
      <c r="BI13" s="621"/>
      <c r="BJ13" s="621"/>
      <c r="BK13" s="621"/>
      <c r="BL13" s="621"/>
      <c r="BM13" s="621"/>
      <c r="BN13" s="622"/>
      <c r="BO13" s="673">
        <v>51.4</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367681</v>
      </c>
      <c r="CS13" s="621"/>
      <c r="CT13" s="621"/>
      <c r="CU13" s="621"/>
      <c r="CV13" s="621"/>
      <c r="CW13" s="621"/>
      <c r="CX13" s="621"/>
      <c r="CY13" s="622"/>
      <c r="CZ13" s="673">
        <v>6.8</v>
      </c>
      <c r="DA13" s="673"/>
      <c r="DB13" s="673"/>
      <c r="DC13" s="673"/>
      <c r="DD13" s="626">
        <v>81570</v>
      </c>
      <c r="DE13" s="621"/>
      <c r="DF13" s="621"/>
      <c r="DG13" s="621"/>
      <c r="DH13" s="621"/>
      <c r="DI13" s="621"/>
      <c r="DJ13" s="621"/>
      <c r="DK13" s="621"/>
      <c r="DL13" s="621"/>
      <c r="DM13" s="621"/>
      <c r="DN13" s="621"/>
      <c r="DO13" s="621"/>
      <c r="DP13" s="622"/>
      <c r="DQ13" s="626">
        <v>332740</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31715</v>
      </c>
      <c r="BH14" s="621"/>
      <c r="BI14" s="621"/>
      <c r="BJ14" s="621"/>
      <c r="BK14" s="621"/>
      <c r="BL14" s="621"/>
      <c r="BM14" s="621"/>
      <c r="BN14" s="622"/>
      <c r="BO14" s="673">
        <v>1.1000000000000001</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288178</v>
      </c>
      <c r="CS14" s="621"/>
      <c r="CT14" s="621"/>
      <c r="CU14" s="621"/>
      <c r="CV14" s="621"/>
      <c r="CW14" s="621"/>
      <c r="CX14" s="621"/>
      <c r="CY14" s="622"/>
      <c r="CZ14" s="673">
        <v>5.3</v>
      </c>
      <c r="DA14" s="673"/>
      <c r="DB14" s="673"/>
      <c r="DC14" s="673"/>
      <c r="DD14" s="626">
        <v>11502</v>
      </c>
      <c r="DE14" s="621"/>
      <c r="DF14" s="621"/>
      <c r="DG14" s="621"/>
      <c r="DH14" s="621"/>
      <c r="DI14" s="621"/>
      <c r="DJ14" s="621"/>
      <c r="DK14" s="621"/>
      <c r="DL14" s="621"/>
      <c r="DM14" s="621"/>
      <c r="DN14" s="621"/>
      <c r="DO14" s="621"/>
      <c r="DP14" s="622"/>
      <c r="DQ14" s="626">
        <v>282544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11707</v>
      </c>
      <c r="S15" s="621"/>
      <c r="T15" s="621"/>
      <c r="U15" s="621"/>
      <c r="V15" s="621"/>
      <c r="W15" s="621"/>
      <c r="X15" s="621"/>
      <c r="Y15" s="622"/>
      <c r="Z15" s="673">
        <v>0.2</v>
      </c>
      <c r="AA15" s="673"/>
      <c r="AB15" s="673"/>
      <c r="AC15" s="673"/>
      <c r="AD15" s="674">
        <v>11707</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120413</v>
      </c>
      <c r="BH15" s="621"/>
      <c r="BI15" s="621"/>
      <c r="BJ15" s="621"/>
      <c r="BK15" s="621"/>
      <c r="BL15" s="621"/>
      <c r="BM15" s="621"/>
      <c r="BN15" s="622"/>
      <c r="BO15" s="673">
        <v>4.3</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607493</v>
      </c>
      <c r="CS15" s="621"/>
      <c r="CT15" s="621"/>
      <c r="CU15" s="621"/>
      <c r="CV15" s="621"/>
      <c r="CW15" s="621"/>
      <c r="CX15" s="621"/>
      <c r="CY15" s="622"/>
      <c r="CZ15" s="673">
        <v>11.3</v>
      </c>
      <c r="DA15" s="673"/>
      <c r="DB15" s="673"/>
      <c r="DC15" s="673"/>
      <c r="DD15" s="626">
        <v>41783</v>
      </c>
      <c r="DE15" s="621"/>
      <c r="DF15" s="621"/>
      <c r="DG15" s="621"/>
      <c r="DH15" s="621"/>
      <c r="DI15" s="621"/>
      <c r="DJ15" s="621"/>
      <c r="DK15" s="621"/>
      <c r="DL15" s="621"/>
      <c r="DM15" s="621"/>
      <c r="DN15" s="621"/>
      <c r="DO15" s="621"/>
      <c r="DP15" s="622"/>
      <c r="DQ15" s="626">
        <v>465548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334949</v>
      </c>
      <c r="S16" s="621"/>
      <c r="T16" s="621"/>
      <c r="U16" s="621"/>
      <c r="V16" s="621"/>
      <c r="W16" s="621"/>
      <c r="X16" s="621"/>
      <c r="Y16" s="622"/>
      <c r="Z16" s="673">
        <v>5.9</v>
      </c>
      <c r="AA16" s="673"/>
      <c r="AB16" s="673"/>
      <c r="AC16" s="673"/>
      <c r="AD16" s="674">
        <v>298074</v>
      </c>
      <c r="AE16" s="674"/>
      <c r="AF16" s="674"/>
      <c r="AG16" s="674"/>
      <c r="AH16" s="674"/>
      <c r="AI16" s="674"/>
      <c r="AJ16" s="674"/>
      <c r="AK16" s="674"/>
      <c r="AL16" s="643">
        <v>8.6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298074</v>
      </c>
      <c r="S17" s="621"/>
      <c r="T17" s="621"/>
      <c r="U17" s="621"/>
      <c r="V17" s="621"/>
      <c r="W17" s="621"/>
      <c r="X17" s="621"/>
      <c r="Y17" s="622"/>
      <c r="Z17" s="673">
        <v>5.2</v>
      </c>
      <c r="AA17" s="673"/>
      <c r="AB17" s="673"/>
      <c r="AC17" s="673"/>
      <c r="AD17" s="674">
        <v>298074</v>
      </c>
      <c r="AE17" s="674"/>
      <c r="AF17" s="674"/>
      <c r="AG17" s="674"/>
      <c r="AH17" s="674"/>
      <c r="AI17" s="674"/>
      <c r="AJ17" s="674"/>
      <c r="AK17" s="674"/>
      <c r="AL17" s="643">
        <v>8.6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402335</v>
      </c>
      <c r="CS17" s="621"/>
      <c r="CT17" s="621"/>
      <c r="CU17" s="621"/>
      <c r="CV17" s="621"/>
      <c r="CW17" s="621"/>
      <c r="CX17" s="621"/>
      <c r="CY17" s="622"/>
      <c r="CZ17" s="673">
        <v>7.5</v>
      </c>
      <c r="DA17" s="673"/>
      <c r="DB17" s="673"/>
      <c r="DC17" s="673"/>
      <c r="DD17" s="626" t="s">
        <v>110</v>
      </c>
      <c r="DE17" s="621"/>
      <c r="DF17" s="621"/>
      <c r="DG17" s="621"/>
      <c r="DH17" s="621"/>
      <c r="DI17" s="621"/>
      <c r="DJ17" s="621"/>
      <c r="DK17" s="621"/>
      <c r="DL17" s="621"/>
      <c r="DM17" s="621"/>
      <c r="DN17" s="621"/>
      <c r="DO17" s="621"/>
      <c r="DP17" s="622"/>
      <c r="DQ17" s="626">
        <v>402335</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36875</v>
      </c>
      <c r="S18" s="621"/>
      <c r="T18" s="621"/>
      <c r="U18" s="621"/>
      <c r="V18" s="621"/>
      <c r="W18" s="621"/>
      <c r="X18" s="621"/>
      <c r="Y18" s="622"/>
      <c r="Z18" s="673">
        <v>0.6</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3500154</v>
      </c>
      <c r="S20" s="621"/>
      <c r="T20" s="621"/>
      <c r="U20" s="621"/>
      <c r="V20" s="621"/>
      <c r="W20" s="621"/>
      <c r="X20" s="621"/>
      <c r="Y20" s="622"/>
      <c r="Z20" s="673">
        <v>61.6</v>
      </c>
      <c r="AA20" s="673"/>
      <c r="AB20" s="673"/>
      <c r="AC20" s="673"/>
      <c r="AD20" s="674">
        <v>3463279</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5391752</v>
      </c>
      <c r="CS20" s="621"/>
      <c r="CT20" s="621"/>
      <c r="CU20" s="621"/>
      <c r="CV20" s="621"/>
      <c r="CW20" s="621"/>
      <c r="CX20" s="621"/>
      <c r="CY20" s="622"/>
      <c r="CZ20" s="673">
        <v>100</v>
      </c>
      <c r="DA20" s="673"/>
      <c r="DB20" s="673"/>
      <c r="DC20" s="673"/>
      <c r="DD20" s="626">
        <v>193427</v>
      </c>
      <c r="DE20" s="621"/>
      <c r="DF20" s="621"/>
      <c r="DG20" s="621"/>
      <c r="DH20" s="621"/>
      <c r="DI20" s="621"/>
      <c r="DJ20" s="621"/>
      <c r="DK20" s="621"/>
      <c r="DL20" s="621"/>
      <c r="DM20" s="621"/>
      <c r="DN20" s="621"/>
      <c r="DO20" s="621"/>
      <c r="DP20" s="622"/>
      <c r="DQ20" s="626">
        <v>3949624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2326</v>
      </c>
      <c r="S21" s="621"/>
      <c r="T21" s="621"/>
      <c r="U21" s="621"/>
      <c r="V21" s="621"/>
      <c r="W21" s="621"/>
      <c r="X21" s="621"/>
      <c r="Y21" s="622"/>
      <c r="Z21" s="673">
        <v>0</v>
      </c>
      <c r="AA21" s="673"/>
      <c r="AB21" s="673"/>
      <c r="AC21" s="673"/>
      <c r="AD21" s="674">
        <v>2326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126851</v>
      </c>
      <c r="S22" s="621"/>
      <c r="T22" s="621"/>
      <c r="U22" s="621"/>
      <c r="V22" s="621"/>
      <c r="W22" s="621"/>
      <c r="X22" s="621"/>
      <c r="Y22" s="622"/>
      <c r="Z22" s="673">
        <v>2.2000000000000002</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28628</v>
      </c>
      <c r="S23" s="621"/>
      <c r="T23" s="621"/>
      <c r="U23" s="621"/>
      <c r="V23" s="621"/>
      <c r="W23" s="621"/>
      <c r="X23" s="621"/>
      <c r="Y23" s="622"/>
      <c r="Z23" s="673">
        <v>0.5</v>
      </c>
      <c r="AA23" s="673"/>
      <c r="AB23" s="673"/>
      <c r="AC23" s="673"/>
      <c r="AD23" s="674">
        <v>4379</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12938</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2420074</v>
      </c>
      <c r="CS24" s="671"/>
      <c r="CT24" s="671"/>
      <c r="CU24" s="671"/>
      <c r="CV24" s="671"/>
      <c r="CW24" s="671"/>
      <c r="CX24" s="671"/>
      <c r="CY24" s="718"/>
      <c r="CZ24" s="722">
        <v>44.9</v>
      </c>
      <c r="DA24" s="723"/>
      <c r="DB24" s="723"/>
      <c r="DC24" s="724"/>
      <c r="DD24" s="717">
        <v>1540290</v>
      </c>
      <c r="DE24" s="671"/>
      <c r="DF24" s="671"/>
      <c r="DG24" s="671"/>
      <c r="DH24" s="671"/>
      <c r="DI24" s="671"/>
      <c r="DJ24" s="671"/>
      <c r="DK24" s="718"/>
      <c r="DL24" s="717">
        <v>1534293</v>
      </c>
      <c r="DM24" s="671"/>
      <c r="DN24" s="671"/>
      <c r="DO24" s="671"/>
      <c r="DP24" s="671"/>
      <c r="DQ24" s="671"/>
      <c r="DR24" s="671"/>
      <c r="DS24" s="671"/>
      <c r="DT24" s="671"/>
      <c r="DU24" s="671"/>
      <c r="DV24" s="718"/>
      <c r="DW24" s="719">
        <v>41.7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771579</v>
      </c>
      <c r="S25" s="621"/>
      <c r="T25" s="621"/>
      <c r="U25" s="621"/>
      <c r="V25" s="621"/>
      <c r="W25" s="621"/>
      <c r="X25" s="621"/>
      <c r="Y25" s="622"/>
      <c r="Z25" s="673">
        <v>13.6</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940214</v>
      </c>
      <c r="CS25" s="639"/>
      <c r="CT25" s="639"/>
      <c r="CU25" s="639"/>
      <c r="CV25" s="639"/>
      <c r="CW25" s="639"/>
      <c r="CX25" s="639"/>
      <c r="CY25" s="640"/>
      <c r="CZ25" s="623">
        <v>17.399999999999999</v>
      </c>
      <c r="DA25" s="641"/>
      <c r="DB25" s="641"/>
      <c r="DC25" s="642"/>
      <c r="DD25" s="626">
        <v>882743</v>
      </c>
      <c r="DE25" s="639"/>
      <c r="DF25" s="639"/>
      <c r="DG25" s="639"/>
      <c r="DH25" s="639"/>
      <c r="DI25" s="639"/>
      <c r="DJ25" s="639"/>
      <c r="DK25" s="640"/>
      <c r="DL25" s="626">
        <v>878535</v>
      </c>
      <c r="DM25" s="639"/>
      <c r="DN25" s="639"/>
      <c r="DO25" s="639"/>
      <c r="DP25" s="639"/>
      <c r="DQ25" s="639"/>
      <c r="DR25" s="639"/>
      <c r="DS25" s="639"/>
      <c r="DT25" s="639"/>
      <c r="DU25" s="639"/>
      <c r="DV25" s="640"/>
      <c r="DW25" s="643">
        <v>23.9</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603579</v>
      </c>
      <c r="CS26" s="621"/>
      <c r="CT26" s="621"/>
      <c r="CU26" s="621"/>
      <c r="CV26" s="621"/>
      <c r="CW26" s="621"/>
      <c r="CX26" s="621"/>
      <c r="CY26" s="622"/>
      <c r="CZ26" s="623">
        <v>11.2</v>
      </c>
      <c r="DA26" s="641"/>
      <c r="DB26" s="641"/>
      <c r="DC26" s="642"/>
      <c r="DD26" s="626">
        <v>551332</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361008</v>
      </c>
      <c r="S27" s="621"/>
      <c r="T27" s="621"/>
      <c r="U27" s="621"/>
      <c r="V27" s="621"/>
      <c r="W27" s="621"/>
      <c r="X27" s="621"/>
      <c r="Y27" s="622"/>
      <c r="Z27" s="673">
        <v>6.4</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2809152</v>
      </c>
      <c r="BH27" s="621"/>
      <c r="BI27" s="621"/>
      <c r="BJ27" s="621"/>
      <c r="BK27" s="621"/>
      <c r="BL27" s="621"/>
      <c r="BM27" s="621"/>
      <c r="BN27" s="622"/>
      <c r="BO27" s="673">
        <v>100</v>
      </c>
      <c r="BP27" s="673"/>
      <c r="BQ27" s="673"/>
      <c r="BR27" s="673"/>
      <c r="BS27" s="626">
        <v>23208</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1077525</v>
      </c>
      <c r="CS27" s="639"/>
      <c r="CT27" s="639"/>
      <c r="CU27" s="639"/>
      <c r="CV27" s="639"/>
      <c r="CW27" s="639"/>
      <c r="CX27" s="639"/>
      <c r="CY27" s="640"/>
      <c r="CZ27" s="623">
        <v>20</v>
      </c>
      <c r="DA27" s="641"/>
      <c r="DB27" s="641"/>
      <c r="DC27" s="642"/>
      <c r="DD27" s="626">
        <v>255212</v>
      </c>
      <c r="DE27" s="639"/>
      <c r="DF27" s="639"/>
      <c r="DG27" s="639"/>
      <c r="DH27" s="639"/>
      <c r="DI27" s="639"/>
      <c r="DJ27" s="639"/>
      <c r="DK27" s="640"/>
      <c r="DL27" s="626">
        <v>253423</v>
      </c>
      <c r="DM27" s="639"/>
      <c r="DN27" s="639"/>
      <c r="DO27" s="639"/>
      <c r="DP27" s="639"/>
      <c r="DQ27" s="639"/>
      <c r="DR27" s="639"/>
      <c r="DS27" s="639"/>
      <c r="DT27" s="639"/>
      <c r="DU27" s="639"/>
      <c r="DV27" s="640"/>
      <c r="DW27" s="643">
        <v>6.9</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1693</v>
      </c>
      <c r="S28" s="621"/>
      <c r="T28" s="621"/>
      <c r="U28" s="621"/>
      <c r="V28" s="621"/>
      <c r="W28" s="621"/>
      <c r="X28" s="621"/>
      <c r="Y28" s="622"/>
      <c r="Z28" s="673">
        <v>0</v>
      </c>
      <c r="AA28" s="673"/>
      <c r="AB28" s="673"/>
      <c r="AC28" s="673"/>
      <c r="AD28" s="674">
        <v>1397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402335</v>
      </c>
      <c r="CS28" s="621"/>
      <c r="CT28" s="621"/>
      <c r="CU28" s="621"/>
      <c r="CV28" s="621"/>
      <c r="CW28" s="621"/>
      <c r="CX28" s="621"/>
      <c r="CY28" s="622"/>
      <c r="CZ28" s="623">
        <v>7.5</v>
      </c>
      <c r="DA28" s="641"/>
      <c r="DB28" s="641"/>
      <c r="DC28" s="642"/>
      <c r="DD28" s="626">
        <v>402335</v>
      </c>
      <c r="DE28" s="621"/>
      <c r="DF28" s="621"/>
      <c r="DG28" s="621"/>
      <c r="DH28" s="621"/>
      <c r="DI28" s="621"/>
      <c r="DJ28" s="621"/>
      <c r="DK28" s="622"/>
      <c r="DL28" s="626">
        <v>402335</v>
      </c>
      <c r="DM28" s="621"/>
      <c r="DN28" s="621"/>
      <c r="DO28" s="621"/>
      <c r="DP28" s="621"/>
      <c r="DQ28" s="621"/>
      <c r="DR28" s="621"/>
      <c r="DS28" s="621"/>
      <c r="DT28" s="621"/>
      <c r="DU28" s="621"/>
      <c r="DV28" s="622"/>
      <c r="DW28" s="643">
        <v>10.9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107866</v>
      </c>
      <c r="S29" s="621"/>
      <c r="T29" s="621"/>
      <c r="U29" s="621"/>
      <c r="V29" s="621"/>
      <c r="W29" s="621"/>
      <c r="X29" s="621"/>
      <c r="Y29" s="622"/>
      <c r="Z29" s="673">
        <v>1.9</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402335</v>
      </c>
      <c r="CS29" s="639"/>
      <c r="CT29" s="639"/>
      <c r="CU29" s="639"/>
      <c r="CV29" s="639"/>
      <c r="CW29" s="639"/>
      <c r="CX29" s="639"/>
      <c r="CY29" s="640"/>
      <c r="CZ29" s="623">
        <v>7.5</v>
      </c>
      <c r="DA29" s="641"/>
      <c r="DB29" s="641"/>
      <c r="DC29" s="642"/>
      <c r="DD29" s="626">
        <v>402335</v>
      </c>
      <c r="DE29" s="639"/>
      <c r="DF29" s="639"/>
      <c r="DG29" s="639"/>
      <c r="DH29" s="639"/>
      <c r="DI29" s="639"/>
      <c r="DJ29" s="639"/>
      <c r="DK29" s="640"/>
      <c r="DL29" s="626">
        <v>402335</v>
      </c>
      <c r="DM29" s="639"/>
      <c r="DN29" s="639"/>
      <c r="DO29" s="639"/>
      <c r="DP29" s="639"/>
      <c r="DQ29" s="639"/>
      <c r="DR29" s="639"/>
      <c r="DS29" s="639"/>
      <c r="DT29" s="639"/>
      <c r="DU29" s="639"/>
      <c r="DV29" s="640"/>
      <c r="DW29" s="643">
        <v>10.9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85940</v>
      </c>
      <c r="S30" s="621"/>
      <c r="T30" s="621"/>
      <c r="U30" s="621"/>
      <c r="V30" s="621"/>
      <c r="W30" s="621"/>
      <c r="X30" s="621"/>
      <c r="Y30" s="622"/>
      <c r="Z30" s="673">
        <v>1.5</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99.6</v>
      </c>
      <c r="BH30" s="687"/>
      <c r="BI30" s="687"/>
      <c r="BJ30" s="687"/>
      <c r="BK30" s="687"/>
      <c r="BL30" s="687"/>
      <c r="BM30" s="688">
        <v>98.4</v>
      </c>
      <c r="BN30" s="687"/>
      <c r="BO30" s="687"/>
      <c r="BP30" s="687"/>
      <c r="BQ30" s="689"/>
      <c r="BR30" s="686">
        <v>99.3</v>
      </c>
      <c r="BS30" s="687"/>
      <c r="BT30" s="687"/>
      <c r="BU30" s="687"/>
      <c r="BV30" s="687"/>
      <c r="BW30" s="687"/>
      <c r="BX30" s="688">
        <v>98</v>
      </c>
      <c r="BY30" s="687"/>
      <c r="BZ30" s="687"/>
      <c r="CA30" s="687"/>
      <c r="CB30" s="689"/>
      <c r="CD30" s="692"/>
      <c r="CE30" s="693"/>
      <c r="CF30" s="657" t="s">
        <v>291</v>
      </c>
      <c r="CG30" s="654"/>
      <c r="CH30" s="654"/>
      <c r="CI30" s="654"/>
      <c r="CJ30" s="654"/>
      <c r="CK30" s="654"/>
      <c r="CL30" s="654"/>
      <c r="CM30" s="654"/>
      <c r="CN30" s="654"/>
      <c r="CO30" s="654"/>
      <c r="CP30" s="654"/>
      <c r="CQ30" s="655"/>
      <c r="CR30" s="620">
        <v>342925</v>
      </c>
      <c r="CS30" s="621"/>
      <c r="CT30" s="621"/>
      <c r="CU30" s="621"/>
      <c r="CV30" s="621"/>
      <c r="CW30" s="621"/>
      <c r="CX30" s="621"/>
      <c r="CY30" s="622"/>
      <c r="CZ30" s="623">
        <v>6.4</v>
      </c>
      <c r="DA30" s="641"/>
      <c r="DB30" s="641"/>
      <c r="DC30" s="642"/>
      <c r="DD30" s="626">
        <v>342925</v>
      </c>
      <c r="DE30" s="621"/>
      <c r="DF30" s="621"/>
      <c r="DG30" s="621"/>
      <c r="DH30" s="621"/>
      <c r="DI30" s="621"/>
      <c r="DJ30" s="621"/>
      <c r="DK30" s="622"/>
      <c r="DL30" s="626">
        <v>342925</v>
      </c>
      <c r="DM30" s="621"/>
      <c r="DN30" s="621"/>
      <c r="DO30" s="621"/>
      <c r="DP30" s="621"/>
      <c r="DQ30" s="621"/>
      <c r="DR30" s="621"/>
      <c r="DS30" s="621"/>
      <c r="DT30" s="621"/>
      <c r="DU30" s="621"/>
      <c r="DV30" s="622"/>
      <c r="DW30" s="643">
        <v>9.3000000000000007</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323021</v>
      </c>
      <c r="S31" s="621"/>
      <c r="T31" s="621"/>
      <c r="U31" s="621"/>
      <c r="V31" s="621"/>
      <c r="W31" s="621"/>
      <c r="X31" s="621"/>
      <c r="Y31" s="622"/>
      <c r="Z31" s="673">
        <v>5.7</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99.6</v>
      </c>
      <c r="BH31" s="639"/>
      <c r="BI31" s="639"/>
      <c r="BJ31" s="639"/>
      <c r="BK31" s="639"/>
      <c r="BL31" s="639"/>
      <c r="BM31" s="675">
        <v>97.8</v>
      </c>
      <c r="BN31" s="685"/>
      <c r="BO31" s="685"/>
      <c r="BP31" s="685"/>
      <c r="BQ31" s="649"/>
      <c r="BR31" s="684">
        <v>99</v>
      </c>
      <c r="BS31" s="639"/>
      <c r="BT31" s="639"/>
      <c r="BU31" s="639"/>
      <c r="BV31" s="639"/>
      <c r="BW31" s="639"/>
      <c r="BX31" s="675">
        <v>97.2</v>
      </c>
      <c r="BY31" s="685"/>
      <c r="BZ31" s="685"/>
      <c r="CA31" s="685"/>
      <c r="CB31" s="649"/>
      <c r="CD31" s="692"/>
      <c r="CE31" s="693"/>
      <c r="CF31" s="657" t="s">
        <v>295</v>
      </c>
      <c r="CG31" s="654"/>
      <c r="CH31" s="654"/>
      <c r="CI31" s="654"/>
      <c r="CJ31" s="654"/>
      <c r="CK31" s="654"/>
      <c r="CL31" s="654"/>
      <c r="CM31" s="654"/>
      <c r="CN31" s="654"/>
      <c r="CO31" s="654"/>
      <c r="CP31" s="654"/>
      <c r="CQ31" s="655"/>
      <c r="CR31" s="620">
        <v>59410</v>
      </c>
      <c r="CS31" s="639"/>
      <c r="CT31" s="639"/>
      <c r="CU31" s="639"/>
      <c r="CV31" s="639"/>
      <c r="CW31" s="639"/>
      <c r="CX31" s="639"/>
      <c r="CY31" s="640"/>
      <c r="CZ31" s="623">
        <v>1.1000000000000001</v>
      </c>
      <c r="DA31" s="641"/>
      <c r="DB31" s="641"/>
      <c r="DC31" s="642"/>
      <c r="DD31" s="626">
        <v>59410</v>
      </c>
      <c r="DE31" s="639"/>
      <c r="DF31" s="639"/>
      <c r="DG31" s="639"/>
      <c r="DH31" s="639"/>
      <c r="DI31" s="639"/>
      <c r="DJ31" s="639"/>
      <c r="DK31" s="640"/>
      <c r="DL31" s="626">
        <v>59410</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146102</v>
      </c>
      <c r="S32" s="621"/>
      <c r="T32" s="621"/>
      <c r="U32" s="621"/>
      <c r="V32" s="621"/>
      <c r="W32" s="621"/>
      <c r="X32" s="621"/>
      <c r="Y32" s="622"/>
      <c r="Z32" s="673">
        <v>2.6</v>
      </c>
      <c r="AA32" s="673"/>
      <c r="AB32" s="673"/>
      <c r="AC32" s="673"/>
      <c r="AD32" s="674">
        <v>6</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99.6</v>
      </c>
      <c r="BH32" s="605"/>
      <c r="BI32" s="605"/>
      <c r="BJ32" s="605"/>
      <c r="BK32" s="605"/>
      <c r="BL32" s="605"/>
      <c r="BM32" s="668">
        <v>98.7</v>
      </c>
      <c r="BN32" s="605"/>
      <c r="BO32" s="605"/>
      <c r="BP32" s="605"/>
      <c r="BQ32" s="662"/>
      <c r="BR32" s="683">
        <v>99.5</v>
      </c>
      <c r="BS32" s="605"/>
      <c r="BT32" s="605"/>
      <c r="BU32" s="605"/>
      <c r="BV32" s="605"/>
      <c r="BW32" s="605"/>
      <c r="BX32" s="668">
        <v>98.5</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210000</v>
      </c>
      <c r="S33" s="621"/>
      <c r="T33" s="621"/>
      <c r="U33" s="621"/>
      <c r="V33" s="621"/>
      <c r="W33" s="621"/>
      <c r="X33" s="621"/>
      <c r="Y33" s="622"/>
      <c r="Z33" s="673">
        <v>3.7</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2778251</v>
      </c>
      <c r="CS33" s="639"/>
      <c r="CT33" s="639"/>
      <c r="CU33" s="639"/>
      <c r="CV33" s="639"/>
      <c r="CW33" s="639"/>
      <c r="CX33" s="639"/>
      <c r="CY33" s="640"/>
      <c r="CZ33" s="623">
        <v>51.5</v>
      </c>
      <c r="DA33" s="641"/>
      <c r="DB33" s="641"/>
      <c r="DC33" s="642"/>
      <c r="DD33" s="626">
        <v>2288666</v>
      </c>
      <c r="DE33" s="639"/>
      <c r="DF33" s="639"/>
      <c r="DG33" s="639"/>
      <c r="DH33" s="639"/>
      <c r="DI33" s="639"/>
      <c r="DJ33" s="639"/>
      <c r="DK33" s="640"/>
      <c r="DL33" s="626">
        <v>1533179</v>
      </c>
      <c r="DM33" s="639"/>
      <c r="DN33" s="639"/>
      <c r="DO33" s="639"/>
      <c r="DP33" s="639"/>
      <c r="DQ33" s="639"/>
      <c r="DR33" s="639"/>
      <c r="DS33" s="639"/>
      <c r="DT33" s="639"/>
      <c r="DU33" s="639"/>
      <c r="DV33" s="640"/>
      <c r="DW33" s="643">
        <v>41.6</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974352</v>
      </c>
      <c r="CS34" s="621"/>
      <c r="CT34" s="621"/>
      <c r="CU34" s="621"/>
      <c r="CV34" s="621"/>
      <c r="CW34" s="621"/>
      <c r="CX34" s="621"/>
      <c r="CY34" s="622"/>
      <c r="CZ34" s="623">
        <v>18.100000000000001</v>
      </c>
      <c r="DA34" s="641"/>
      <c r="DB34" s="641"/>
      <c r="DC34" s="642"/>
      <c r="DD34" s="626">
        <v>758391</v>
      </c>
      <c r="DE34" s="621"/>
      <c r="DF34" s="621"/>
      <c r="DG34" s="621"/>
      <c r="DH34" s="621"/>
      <c r="DI34" s="621"/>
      <c r="DJ34" s="621"/>
      <c r="DK34" s="622"/>
      <c r="DL34" s="626">
        <v>667889</v>
      </c>
      <c r="DM34" s="621"/>
      <c r="DN34" s="621"/>
      <c r="DO34" s="621"/>
      <c r="DP34" s="621"/>
      <c r="DQ34" s="621"/>
      <c r="DR34" s="621"/>
      <c r="DS34" s="621"/>
      <c r="DT34" s="621"/>
      <c r="DU34" s="621"/>
      <c r="DV34" s="622"/>
      <c r="DW34" s="643">
        <v>18.100000000000001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210000</v>
      </c>
      <c r="S35" s="621"/>
      <c r="T35" s="621"/>
      <c r="U35" s="621"/>
      <c r="V35" s="621"/>
      <c r="W35" s="621"/>
      <c r="X35" s="621"/>
      <c r="Y35" s="622"/>
      <c r="Z35" s="673">
        <v>3.7</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621063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136096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5768</v>
      </c>
      <c r="CS35" s="639"/>
      <c r="CT35" s="639"/>
      <c r="CU35" s="639"/>
      <c r="CV35" s="639"/>
      <c r="CW35" s="639"/>
      <c r="CX35" s="639"/>
      <c r="CY35" s="640"/>
      <c r="CZ35" s="623">
        <v>0.1</v>
      </c>
      <c r="DA35" s="641"/>
      <c r="DB35" s="641"/>
      <c r="DC35" s="642"/>
      <c r="DD35" s="626">
        <v>5768</v>
      </c>
      <c r="DE35" s="639"/>
      <c r="DF35" s="639"/>
      <c r="DG35" s="639"/>
      <c r="DH35" s="639"/>
      <c r="DI35" s="639"/>
      <c r="DJ35" s="639"/>
      <c r="DK35" s="640"/>
      <c r="DL35" s="626">
        <v>5768</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5678106</v>
      </c>
      <c r="S36" s="661"/>
      <c r="T36" s="661"/>
      <c r="U36" s="661"/>
      <c r="V36" s="661"/>
      <c r="W36" s="661"/>
      <c r="X36" s="661"/>
      <c r="Y36" s="664"/>
      <c r="Z36" s="665">
        <v>100</v>
      </c>
      <c r="AA36" s="665"/>
      <c r="AB36" s="665"/>
      <c r="AC36" s="665"/>
      <c r="AD36" s="666">
        <v>3471387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197740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124981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839376</v>
      </c>
      <c r="CS36" s="621"/>
      <c r="CT36" s="621"/>
      <c r="CU36" s="621"/>
      <c r="CV36" s="621"/>
      <c r="CW36" s="621"/>
      <c r="CX36" s="621"/>
      <c r="CY36" s="622"/>
      <c r="CZ36" s="623">
        <v>15.6</v>
      </c>
      <c r="DA36" s="641"/>
      <c r="DB36" s="641"/>
      <c r="DC36" s="642"/>
      <c r="DD36" s="626">
        <v>642874</v>
      </c>
      <c r="DE36" s="621"/>
      <c r="DF36" s="621"/>
      <c r="DG36" s="621"/>
      <c r="DH36" s="621"/>
      <c r="DI36" s="621"/>
      <c r="DJ36" s="621"/>
      <c r="DK36" s="622"/>
      <c r="DL36" s="626">
        <v>600879</v>
      </c>
      <c r="DM36" s="621"/>
      <c r="DN36" s="621"/>
      <c r="DO36" s="621"/>
      <c r="DP36" s="621"/>
      <c r="DQ36" s="621"/>
      <c r="DR36" s="621"/>
      <c r="DS36" s="621"/>
      <c r="DT36" s="621"/>
      <c r="DU36" s="621"/>
      <c r="DV36" s="622"/>
      <c r="DW36" s="643">
        <v>16.3</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2293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2165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183411</v>
      </c>
      <c r="CS37" s="639"/>
      <c r="CT37" s="639"/>
      <c r="CU37" s="639"/>
      <c r="CV37" s="639"/>
      <c r="CW37" s="639"/>
      <c r="CX37" s="639"/>
      <c r="CY37" s="640"/>
      <c r="CZ37" s="623">
        <v>3.4</v>
      </c>
      <c r="DA37" s="641"/>
      <c r="DB37" s="641"/>
      <c r="DC37" s="642"/>
      <c r="DD37" s="626">
        <v>181579</v>
      </c>
      <c r="DE37" s="639"/>
      <c r="DF37" s="639"/>
      <c r="DG37" s="639"/>
      <c r="DH37" s="639"/>
      <c r="DI37" s="639"/>
      <c r="DJ37" s="639"/>
      <c r="DK37" s="640"/>
      <c r="DL37" s="626">
        <v>181579</v>
      </c>
      <c r="DM37" s="639"/>
      <c r="DN37" s="639"/>
      <c r="DO37" s="639"/>
      <c r="DP37" s="639"/>
      <c r="DQ37" s="639"/>
      <c r="DR37" s="639"/>
      <c r="DS37" s="639"/>
      <c r="DT37" s="639"/>
      <c r="DU37" s="639"/>
      <c r="DV37" s="640"/>
      <c r="DW37" s="643">
        <v>4.9000000000000004</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3570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618770</v>
      </c>
      <c r="CS38" s="621"/>
      <c r="CT38" s="621"/>
      <c r="CU38" s="621"/>
      <c r="CV38" s="621"/>
      <c r="CW38" s="621"/>
      <c r="CX38" s="621"/>
      <c r="CY38" s="622"/>
      <c r="CZ38" s="623">
        <v>11.5</v>
      </c>
      <c r="DA38" s="641"/>
      <c r="DB38" s="641"/>
      <c r="DC38" s="642"/>
      <c r="DD38" s="626">
        <v>551632</v>
      </c>
      <c r="DE38" s="621"/>
      <c r="DF38" s="621"/>
      <c r="DG38" s="621"/>
      <c r="DH38" s="621"/>
      <c r="DI38" s="621"/>
      <c r="DJ38" s="621"/>
      <c r="DK38" s="622"/>
      <c r="DL38" s="626">
        <v>258643</v>
      </c>
      <c r="DM38" s="621"/>
      <c r="DN38" s="621"/>
      <c r="DO38" s="621"/>
      <c r="DP38" s="621"/>
      <c r="DQ38" s="621"/>
      <c r="DR38" s="621"/>
      <c r="DS38" s="621"/>
      <c r="DT38" s="621"/>
      <c r="DU38" s="621"/>
      <c r="DV38" s="622"/>
      <c r="DW38" s="643">
        <v>7</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333385</v>
      </c>
      <c r="CS39" s="639"/>
      <c r="CT39" s="639"/>
      <c r="CU39" s="639"/>
      <c r="CV39" s="639"/>
      <c r="CW39" s="639"/>
      <c r="CX39" s="639"/>
      <c r="CY39" s="640"/>
      <c r="CZ39" s="623">
        <v>6.2</v>
      </c>
      <c r="DA39" s="641"/>
      <c r="DB39" s="641"/>
      <c r="DC39" s="642"/>
      <c r="DD39" s="626">
        <v>330001</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136530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6600</v>
      </c>
      <c r="CS40" s="621"/>
      <c r="CT40" s="621"/>
      <c r="CU40" s="621"/>
      <c r="CV40" s="621"/>
      <c r="CW40" s="621"/>
      <c r="CX40" s="621"/>
      <c r="CY40" s="622"/>
      <c r="CZ40" s="623">
        <v>0.1</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284500</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193427</v>
      </c>
      <c r="CS42" s="621"/>
      <c r="CT42" s="621"/>
      <c r="CU42" s="621"/>
      <c r="CV42" s="621"/>
      <c r="CW42" s="621"/>
      <c r="CX42" s="621"/>
      <c r="CY42" s="622"/>
      <c r="CZ42" s="623">
        <v>3.6</v>
      </c>
      <c r="DA42" s="624"/>
      <c r="DB42" s="624"/>
      <c r="DC42" s="625"/>
      <c r="DD42" s="626">
        <v>120668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20434</v>
      </c>
      <c r="CS43" s="639"/>
      <c r="CT43" s="639"/>
      <c r="CU43" s="639"/>
      <c r="CV43" s="639"/>
      <c r="CW43" s="639"/>
      <c r="CX43" s="639"/>
      <c r="CY43" s="640"/>
      <c r="CZ43" s="623">
        <v>0.4</v>
      </c>
      <c r="DA43" s="641"/>
      <c r="DB43" s="641"/>
      <c r="DC43" s="642"/>
      <c r="DD43" s="626">
        <v>20434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193427</v>
      </c>
      <c r="CS44" s="621"/>
      <c r="CT44" s="621"/>
      <c r="CU44" s="621"/>
      <c r="CV44" s="621"/>
      <c r="CW44" s="621"/>
      <c r="CX44" s="621"/>
      <c r="CY44" s="622"/>
      <c r="CZ44" s="623">
        <v>3.6</v>
      </c>
      <c r="DA44" s="624"/>
      <c r="DB44" s="624"/>
      <c r="DC44" s="625"/>
      <c r="DD44" s="626">
        <v>120668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45926</v>
      </c>
      <c r="CS45" s="639"/>
      <c r="CT45" s="639"/>
      <c r="CU45" s="639"/>
      <c r="CV45" s="639"/>
      <c r="CW45" s="639"/>
      <c r="CX45" s="639"/>
      <c r="CY45" s="640"/>
      <c r="CZ45" s="623">
        <v>0.9</v>
      </c>
      <c r="DA45" s="641"/>
      <c r="DB45" s="641"/>
      <c r="DC45" s="642"/>
      <c r="DD45" s="626">
        <v>24294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147501</v>
      </c>
      <c r="CS46" s="621"/>
      <c r="CT46" s="621"/>
      <c r="CU46" s="621"/>
      <c r="CV46" s="621"/>
      <c r="CW46" s="621"/>
      <c r="CX46" s="621"/>
      <c r="CY46" s="622"/>
      <c r="CZ46" s="623">
        <v>2.7</v>
      </c>
      <c r="DA46" s="624"/>
      <c r="DB46" s="624"/>
      <c r="DC46" s="625"/>
      <c r="DD46" s="626">
        <v>96374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5391752</v>
      </c>
      <c r="CS49" s="605"/>
      <c r="CT49" s="605"/>
      <c r="CU49" s="605"/>
      <c r="CV49" s="605"/>
      <c r="CW49" s="605"/>
      <c r="CX49" s="605"/>
      <c r="CY49" s="606"/>
      <c r="CZ49" s="607">
        <v>100</v>
      </c>
      <c r="DA49" s="608"/>
      <c r="DB49" s="608"/>
      <c r="DC49" s="609"/>
      <c r="DD49" s="610">
        <v>3949624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5591</v>
      </c>
      <c r="R7" s="1134"/>
      <c r="S7" s="1134"/>
      <c r="T7" s="1134"/>
      <c r="U7" s="1134"/>
      <c r="V7" s="1134">
        <v>5305</v>
      </c>
      <c r="W7" s="1134"/>
      <c r="X7" s="1134"/>
      <c r="Y7" s="1134"/>
      <c r="Z7" s="1134"/>
      <c r="AA7" s="1134">
        <v>286</v>
      </c>
      <c r="AB7" s="1134"/>
      <c r="AC7" s="1134"/>
      <c r="AD7" s="1134"/>
      <c r="AE7" s="1135"/>
      <c r="AF7" s="1136">
        <v>227</v>
      </c>
      <c r="AG7" s="1137"/>
      <c r="AH7" s="1137"/>
      <c r="AI7" s="1137"/>
      <c r="AJ7" s="1138"/>
      <c r="AK7" s="1120">
        <v>86</v>
      </c>
      <c r="AL7" s="1121"/>
      <c r="AM7" s="1121"/>
      <c r="AN7" s="1121"/>
      <c r="AO7" s="1121"/>
      <c r="AP7" s="1121">
        <v>5477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549</v>
      </c>
      <c r="BS7" s="1124" t="s">
        <v>550</v>
      </c>
      <c r="BT7" s="1125"/>
      <c r="BU7" s="1125"/>
      <c r="BV7" s="1125"/>
      <c r="BW7" s="1125"/>
      <c r="BX7" s="1125"/>
      <c r="BY7" s="1125"/>
      <c r="BZ7" s="1125"/>
      <c r="CA7" s="1125"/>
      <c r="CB7" s="1125"/>
      <c r="CC7" s="1125"/>
      <c r="CD7" s="1125"/>
      <c r="CE7" s="1125"/>
      <c r="CF7" s="1125"/>
      <c r="CG7" s="1126"/>
      <c r="CH7" s="1117">
        <v>0</v>
      </c>
      <c r="CI7" s="1118"/>
      <c r="CJ7" s="1118"/>
      <c r="CK7" s="1118"/>
      <c r="CL7" s="1119"/>
      <c r="CM7" s="1117">
        <v>27</v>
      </c>
      <c r="CN7" s="1118"/>
      <c r="CO7" s="1118"/>
      <c r="CP7" s="1118"/>
      <c r="CQ7" s="1119"/>
      <c r="CR7" s="1117">
        <v>5</v>
      </c>
      <c r="CS7" s="1118"/>
      <c r="CT7" s="1118"/>
      <c r="CU7" s="1118"/>
      <c r="CV7" s="1119"/>
      <c r="CW7" s="1117" t="s">
        <v>553</v>
      </c>
      <c r="CX7" s="1118"/>
      <c r="CY7" s="1118"/>
      <c r="CZ7" s="1118"/>
      <c r="DA7" s="1119"/>
      <c r="DB7" s="1117" t="s">
        <v>553</v>
      </c>
      <c r="DC7" s="1118"/>
      <c r="DD7" s="1118"/>
      <c r="DE7" s="1118"/>
      <c r="DF7" s="1119"/>
      <c r="DG7" s="1117">
        <v>260</v>
      </c>
      <c r="DH7" s="1118"/>
      <c r="DI7" s="1118"/>
      <c r="DJ7" s="1118"/>
      <c r="DK7" s="1119"/>
      <c r="DL7" s="1117" t="s">
        <v>553</v>
      </c>
      <c r="DM7" s="1118"/>
      <c r="DN7" s="1118"/>
      <c r="DO7" s="1118"/>
      <c r="DP7" s="1119"/>
      <c r="DQ7" s="1117" t="s">
        <v>553</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87</v>
      </c>
      <c r="R8" s="1073"/>
      <c r="S8" s="1073"/>
      <c r="T8" s="1073"/>
      <c r="U8" s="1073"/>
      <c r="V8" s="1073">
        <v>86</v>
      </c>
      <c r="W8" s="1073"/>
      <c r="X8" s="1073"/>
      <c r="Y8" s="1073"/>
      <c r="Z8" s="1073"/>
      <c r="AA8" s="1073">
        <v>0</v>
      </c>
      <c r="AB8" s="1073"/>
      <c r="AC8" s="1073"/>
      <c r="AD8" s="1073"/>
      <c r="AE8" s="1074"/>
      <c r="AF8" s="1048">
        <v>0</v>
      </c>
      <c r="AG8" s="1049"/>
      <c r="AH8" s="1049"/>
      <c r="AI8" s="1049"/>
      <c r="AJ8" s="1050"/>
      <c r="AK8" s="1115" t="s">
        <v>535</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5678</v>
      </c>
      <c r="R23" s="1098"/>
      <c r="S23" s="1098"/>
      <c r="T23" s="1098"/>
      <c r="U23" s="1098"/>
      <c r="V23" s="1098">
        <v>5392</v>
      </c>
      <c r="W23" s="1098"/>
      <c r="X23" s="1098"/>
      <c r="Y23" s="1098"/>
      <c r="Z23" s="1098"/>
      <c r="AA23" s="1098">
        <v>286</v>
      </c>
      <c r="AB23" s="1098"/>
      <c r="AC23" s="1098"/>
      <c r="AD23" s="1098"/>
      <c r="AE23" s="1099"/>
      <c r="AF23" s="1100">
        <v>228</v>
      </c>
      <c r="AG23" s="1098"/>
      <c r="AH23" s="1098"/>
      <c r="AI23" s="1098"/>
      <c r="AJ23" s="1101"/>
      <c r="AK23" s="1102"/>
      <c r="AL23" s="1103"/>
      <c r="AM23" s="1103"/>
      <c r="AN23" s="1103"/>
      <c r="AO23" s="1103"/>
      <c r="AP23" s="1098">
        <v>5477</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2019</v>
      </c>
      <c r="R28" s="1083"/>
      <c r="S28" s="1083"/>
      <c r="T28" s="1083"/>
      <c r="U28" s="1083"/>
      <c r="V28" s="1083">
        <v>1883</v>
      </c>
      <c r="W28" s="1083"/>
      <c r="X28" s="1083"/>
      <c r="Y28" s="1083"/>
      <c r="Z28" s="1083"/>
      <c r="AA28" s="1083">
        <v>136</v>
      </c>
      <c r="AB28" s="1083"/>
      <c r="AC28" s="1083"/>
      <c r="AD28" s="1083"/>
      <c r="AE28" s="1084"/>
      <c r="AF28" s="1085">
        <v>136</v>
      </c>
      <c r="AG28" s="1083"/>
      <c r="AH28" s="1083"/>
      <c r="AI28" s="1083"/>
      <c r="AJ28" s="1086"/>
      <c r="AK28" s="1087">
        <v>136</v>
      </c>
      <c r="AL28" s="1075"/>
      <c r="AM28" s="1075"/>
      <c r="AN28" s="1075"/>
      <c r="AO28" s="1075"/>
      <c r="AP28" s="1075" t="s">
        <v>537</v>
      </c>
      <c r="AQ28" s="1075"/>
      <c r="AR28" s="1075"/>
      <c r="AS28" s="1075"/>
      <c r="AT28" s="1075"/>
      <c r="AU28" s="1075" t="s">
        <v>548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1078</v>
      </c>
      <c r="R29" s="1073"/>
      <c r="S29" s="1073"/>
      <c r="T29" s="1073"/>
      <c r="U29" s="1073"/>
      <c r="V29" s="1073">
        <v>1016</v>
      </c>
      <c r="W29" s="1073"/>
      <c r="X29" s="1073"/>
      <c r="Y29" s="1073"/>
      <c r="Z29" s="1073"/>
      <c r="AA29" s="1073">
        <v>62</v>
      </c>
      <c r="AB29" s="1073"/>
      <c r="AC29" s="1073"/>
      <c r="AD29" s="1073"/>
      <c r="AE29" s="1074"/>
      <c r="AF29" s="1048">
        <v>62</v>
      </c>
      <c r="AG29" s="1049"/>
      <c r="AH29" s="1049"/>
      <c r="AI29" s="1049"/>
      <c r="AJ29" s="1050"/>
      <c r="AK29" s="1009">
        <v>146</v>
      </c>
      <c r="AL29" s="1000"/>
      <c r="AM29" s="1000"/>
      <c r="AN29" s="1000"/>
      <c r="AO29" s="1000"/>
      <c r="AP29" s="1000" t="s">
        <v>537</v>
      </c>
      <c r="AQ29" s="1000"/>
      <c r="AR29" s="1000"/>
      <c r="AS29" s="1000"/>
      <c r="AT29" s="1000"/>
      <c r="AU29" s="1000" t="s">
        <v>548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185</v>
      </c>
      <c r="R30" s="1073"/>
      <c r="S30" s="1073"/>
      <c r="T30" s="1073"/>
      <c r="U30" s="1073"/>
      <c r="V30" s="1073">
        <v>182</v>
      </c>
      <c r="W30" s="1073"/>
      <c r="X30" s="1073"/>
      <c r="Y30" s="1073"/>
      <c r="Z30" s="1073"/>
      <c r="AA30" s="1073">
        <v>3</v>
      </c>
      <c r="AB30" s="1073"/>
      <c r="AC30" s="1073"/>
      <c r="AD30" s="1073"/>
      <c r="AE30" s="1074"/>
      <c r="AF30" s="1048">
        <v>3</v>
      </c>
      <c r="AG30" s="1049"/>
      <c r="AH30" s="1049"/>
      <c r="AI30" s="1049"/>
      <c r="AJ30" s="1050"/>
      <c r="AK30" s="1009">
        <v>23</v>
      </c>
      <c r="AL30" s="1000"/>
      <c r="AM30" s="1000"/>
      <c r="AN30" s="1000"/>
      <c r="AO30" s="1000"/>
      <c r="AP30" s="1000" t="s">
        <v>537</v>
      </c>
      <c r="AQ30" s="1000"/>
      <c r="AR30" s="1000"/>
      <c r="AS30" s="1000"/>
      <c r="AT30" s="1000"/>
      <c r="AU30" s="1000" t="s">
        <v>548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240</v>
      </c>
      <c r="R31" s="1073"/>
      <c r="S31" s="1073"/>
      <c r="T31" s="1073"/>
      <c r="U31" s="1073"/>
      <c r="V31" s="1073">
        <v>190</v>
      </c>
      <c r="W31" s="1073"/>
      <c r="X31" s="1073"/>
      <c r="Y31" s="1073"/>
      <c r="Z31" s="1073"/>
      <c r="AA31" s="1073">
        <v>50</v>
      </c>
      <c r="AB31" s="1073"/>
      <c r="AC31" s="1073"/>
      <c r="AD31" s="1073"/>
      <c r="AE31" s="1074"/>
      <c r="AF31" s="1048">
        <v>592</v>
      </c>
      <c r="AG31" s="1049"/>
      <c r="AH31" s="1049"/>
      <c r="AI31" s="1049"/>
      <c r="AJ31" s="1050"/>
      <c r="AK31" s="1009">
        <v>2</v>
      </c>
      <c r="AL31" s="1000"/>
      <c r="AM31" s="1000"/>
      <c r="AN31" s="1000"/>
      <c r="AO31" s="1000"/>
      <c r="AP31" s="1000">
        <v>1090</v>
      </c>
      <c r="AQ31" s="1000"/>
      <c r="AR31" s="1000"/>
      <c r="AS31" s="1000"/>
      <c r="AT31" s="1000"/>
      <c r="AU31" s="1000">
        <v>28</v>
      </c>
      <c r="AV31" s="1000"/>
      <c r="AW31" s="1000"/>
      <c r="AX31" s="1000"/>
      <c r="AY31" s="1000"/>
      <c r="AZ31" s="1071" t="s">
        <v>554</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601</v>
      </c>
      <c r="R32" s="1073"/>
      <c r="S32" s="1073"/>
      <c r="T32" s="1073"/>
      <c r="U32" s="1073"/>
      <c r="V32" s="1073">
        <v>573</v>
      </c>
      <c r="W32" s="1073"/>
      <c r="X32" s="1073"/>
      <c r="Y32" s="1073"/>
      <c r="Z32" s="1073"/>
      <c r="AA32" s="1073">
        <v>28</v>
      </c>
      <c r="AB32" s="1073"/>
      <c r="AC32" s="1073"/>
      <c r="AD32" s="1073"/>
      <c r="AE32" s="1074"/>
      <c r="AF32" s="1048">
        <v>28</v>
      </c>
      <c r="AG32" s="1049"/>
      <c r="AH32" s="1049"/>
      <c r="AI32" s="1049"/>
      <c r="AJ32" s="1050"/>
      <c r="AK32" s="1009">
        <v>198</v>
      </c>
      <c r="AL32" s="1000"/>
      <c r="AM32" s="1000"/>
      <c r="AN32" s="1000"/>
      <c r="AO32" s="1000"/>
      <c r="AP32" s="1000">
        <v>2623</v>
      </c>
      <c r="AQ32" s="1000"/>
      <c r="AR32" s="1000"/>
      <c r="AS32" s="1000"/>
      <c r="AT32" s="1000"/>
      <c r="AU32" s="1000">
        <v>1603</v>
      </c>
      <c r="AV32" s="1000"/>
      <c r="AW32" s="1000"/>
      <c r="AX32" s="1000"/>
      <c r="AY32" s="1000"/>
      <c r="AZ32" s="1071" t="s">
        <v>537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820</v>
      </c>
      <c r="AG63" s="988"/>
      <c r="AH63" s="988"/>
      <c r="AI63" s="988"/>
      <c r="AJ63" s="1059"/>
      <c r="AK63" s="1060"/>
      <c r="AL63" s="992"/>
      <c r="AM63" s="992"/>
      <c r="AN63" s="992"/>
      <c r="AO63" s="992"/>
      <c r="AP63" s="988">
        <v>3713</v>
      </c>
      <c r="AQ63" s="988"/>
      <c r="AR63" s="988"/>
      <c r="AS63" s="988"/>
      <c r="AT63" s="988"/>
      <c r="AU63" s="988">
        <v>1631</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249</v>
      </c>
      <c r="R68" s="1011"/>
      <c r="S68" s="1011"/>
      <c r="T68" s="1011"/>
      <c r="U68" s="1011"/>
      <c r="V68" s="1011">
        <v>202</v>
      </c>
      <c r="W68" s="1011"/>
      <c r="X68" s="1011"/>
      <c r="Y68" s="1011"/>
      <c r="Z68" s="1011"/>
      <c r="AA68" s="1011">
        <v>47</v>
      </c>
      <c r="AB68" s="1011"/>
      <c r="AC68" s="1011"/>
      <c r="AD68" s="1011"/>
      <c r="AE68" s="1011"/>
      <c r="AF68" s="1011">
        <v>47</v>
      </c>
      <c r="AG68" s="1011"/>
      <c r="AH68" s="1011"/>
      <c r="AI68" s="1011"/>
      <c r="AJ68" s="1011"/>
      <c r="AK68" s="1011" t="s">
        <v>555</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294</v>
      </c>
      <c r="R69" s="1000"/>
      <c r="S69" s="1000"/>
      <c r="T69" s="1000"/>
      <c r="U69" s="1000"/>
      <c r="V69" s="1000">
        <v>271</v>
      </c>
      <c r="W69" s="1000"/>
      <c r="X69" s="1000"/>
      <c r="Y69" s="1000"/>
      <c r="Z69" s="1000"/>
      <c r="AA69" s="1000">
        <v>23</v>
      </c>
      <c r="AB69" s="1000"/>
      <c r="AC69" s="1000"/>
      <c r="AD69" s="1000"/>
      <c r="AE69" s="1000"/>
      <c r="AF69" s="1000">
        <v>23</v>
      </c>
      <c r="AG69" s="1000"/>
      <c r="AH69" s="1000"/>
      <c r="AI69" s="1000"/>
      <c r="AJ69" s="1000"/>
      <c r="AK69" s="1000" t="s">
        <v>548</v>
      </c>
      <c r="AL69" s="1000"/>
      <c r="AM69" s="1000"/>
      <c r="AN69" s="1000"/>
      <c r="AO69" s="1000"/>
      <c r="AP69" s="1000">
        <v>313</v>
      </c>
      <c r="AQ69" s="1000"/>
      <c r="AR69" s="1000"/>
      <c r="AS69" s="1000"/>
      <c r="AT69" s="1000"/>
      <c r="AU69" s="1000">
        <v>157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49</v>
      </c>
      <c r="R70" s="1000"/>
      <c r="S70" s="1000"/>
      <c r="T70" s="1000"/>
      <c r="U70" s="1000"/>
      <c r="V70" s="1000">
        <v>20</v>
      </c>
      <c r="W70" s="1000"/>
      <c r="X70" s="1000"/>
      <c r="Y70" s="1000"/>
      <c r="Z70" s="1000"/>
      <c r="AA70" s="1000">
        <v>30</v>
      </c>
      <c r="AB70" s="1000"/>
      <c r="AC70" s="1000"/>
      <c r="AD70" s="1000"/>
      <c r="AE70" s="1000"/>
      <c r="AF70" s="1000">
        <v>30</v>
      </c>
      <c r="AG70" s="1000"/>
      <c r="AH70" s="1000"/>
      <c r="AI70" s="1000"/>
      <c r="AJ70" s="1000"/>
      <c r="AK70" s="1000" t="s">
        <v>548</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56</v>
      </c>
      <c r="R71" s="1000"/>
      <c r="S71" s="1000"/>
      <c r="T71" s="1000"/>
      <c r="U71" s="1000"/>
      <c r="V71" s="1000">
        <v>18</v>
      </c>
      <c r="W71" s="1000"/>
      <c r="X71" s="1000"/>
      <c r="Y71" s="1000"/>
      <c r="Z71" s="1000"/>
      <c r="AA71" s="1000">
        <v>38</v>
      </c>
      <c r="AB71" s="1000"/>
      <c r="AC71" s="1000"/>
      <c r="AD71" s="1000"/>
      <c r="AE71" s="1000"/>
      <c r="AF71" s="1000">
        <v>38</v>
      </c>
      <c r="AG71" s="1000"/>
      <c r="AH71" s="1000"/>
      <c r="AI71" s="1000"/>
      <c r="AJ71" s="1000"/>
      <c r="AK71" s="1000" t="s">
        <v>548</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v>1</v>
      </c>
      <c r="AG72" s="1000"/>
      <c r="AH72" s="1000"/>
      <c r="AI72" s="1000"/>
      <c r="AJ72" s="1000"/>
      <c r="AK72" s="1000" t="s">
        <v>548</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8</v>
      </c>
      <c r="R73" s="1000"/>
      <c r="S73" s="1000"/>
      <c r="T73" s="1000"/>
      <c r="U73" s="1000"/>
      <c r="V73" s="1000">
        <v>1</v>
      </c>
      <c r="W73" s="1000"/>
      <c r="X73" s="1000"/>
      <c r="Y73" s="1000"/>
      <c r="Z73" s="1000"/>
      <c r="AA73" s="1000">
        <v>7</v>
      </c>
      <c r="AB73" s="1000"/>
      <c r="AC73" s="1000"/>
      <c r="AD73" s="1000"/>
      <c r="AE73" s="1000"/>
      <c r="AF73" s="1000">
        <v>7</v>
      </c>
      <c r="AG73" s="1000"/>
      <c r="AH73" s="1000"/>
      <c r="AI73" s="1000"/>
      <c r="AJ73" s="1000"/>
      <c r="AK73" s="1000" t="s">
        <v>548</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16</v>
      </c>
      <c r="R74" s="1000"/>
      <c r="S74" s="1000"/>
      <c r="T74" s="1000"/>
      <c r="U74" s="1000"/>
      <c r="V74" s="1000">
        <v>11</v>
      </c>
      <c r="W74" s="1000"/>
      <c r="X74" s="1000"/>
      <c r="Y74" s="1000"/>
      <c r="Z74" s="1000"/>
      <c r="AA74" s="1000">
        <v>5</v>
      </c>
      <c r="AB74" s="1000"/>
      <c r="AC74" s="1000"/>
      <c r="AD74" s="1000"/>
      <c r="AE74" s="1000"/>
      <c r="AF74" s="1000">
        <v>5</v>
      </c>
      <c r="AG74" s="1000"/>
      <c r="AH74" s="1000"/>
      <c r="AI74" s="1000"/>
      <c r="AJ74" s="1000"/>
      <c r="AK74" s="1000" t="s">
        <v>548</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35</v>
      </c>
      <c r="R75" s="1008"/>
      <c r="S75" s="1008"/>
      <c r="T75" s="1008"/>
      <c r="U75" s="1009"/>
      <c r="V75" s="1010">
        <v>2</v>
      </c>
      <c r="W75" s="1008"/>
      <c r="X75" s="1008"/>
      <c r="Y75" s="1008"/>
      <c r="Z75" s="1009"/>
      <c r="AA75" s="1010">
        <v>33</v>
      </c>
      <c r="AB75" s="1008"/>
      <c r="AC75" s="1008"/>
      <c r="AD75" s="1008"/>
      <c r="AE75" s="1009"/>
      <c r="AF75" s="1010">
        <v>33</v>
      </c>
      <c r="AG75" s="1008"/>
      <c r="AH75" s="1008"/>
      <c r="AI75" s="1008"/>
      <c r="AJ75" s="1009"/>
      <c r="AK75" s="1010" t="s">
        <v>548</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4031</v>
      </c>
      <c r="R76" s="1008"/>
      <c r="S76" s="1008"/>
      <c r="T76" s="1008"/>
      <c r="U76" s="1009"/>
      <c r="V76" s="1010">
        <v>3928</v>
      </c>
      <c r="W76" s="1008"/>
      <c r="X76" s="1008"/>
      <c r="Y76" s="1008"/>
      <c r="Z76" s="1009"/>
      <c r="AA76" s="1010">
        <v>103</v>
      </c>
      <c r="AB76" s="1008"/>
      <c r="AC76" s="1008"/>
      <c r="AD76" s="1008"/>
      <c r="AE76" s="1009"/>
      <c r="AF76" s="1010">
        <v>103</v>
      </c>
      <c r="AG76" s="1008"/>
      <c r="AH76" s="1008"/>
      <c r="AI76" s="1008"/>
      <c r="AJ76" s="1009"/>
      <c r="AK76" s="1010" t="s">
        <v>548</v>
      </c>
      <c r="AL76" s="1008"/>
      <c r="AM76" s="1008"/>
      <c r="AN76" s="1008"/>
      <c r="AO76" s="1009"/>
      <c r="AP76" s="1010" t="s">
        <v>548</v>
      </c>
      <c r="AQ76" s="1008"/>
      <c r="AR76" s="1008"/>
      <c r="AS76" s="1008"/>
      <c r="AT76" s="1009"/>
      <c r="AU76" s="1010" t="s">
        <v>548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545</v>
      </c>
      <c r="C77" s="1004"/>
      <c r="D77" s="1004"/>
      <c r="E77" s="1004"/>
      <c r="F77" s="1004"/>
      <c r="G77" s="1004"/>
      <c r="H77" s="1004"/>
      <c r="I77" s="1004"/>
      <c r="J77" s="1004"/>
      <c r="K77" s="1004"/>
      <c r="L77" s="1004"/>
      <c r="M77" s="1004"/>
      <c r="N77" s="1004"/>
      <c r="O77" s="1004"/>
      <c r="P77" s="1005"/>
      <c r="Q77" s="1007">
        <v>3104</v>
      </c>
      <c r="R77" s="1008"/>
      <c r="S77" s="1008"/>
      <c r="T77" s="1008"/>
      <c r="U77" s="1009"/>
      <c r="V77" s="1010">
        <v>2681</v>
      </c>
      <c r="W77" s="1008"/>
      <c r="X77" s="1008"/>
      <c r="Y77" s="1008"/>
      <c r="Z77" s="1009"/>
      <c r="AA77" s="1010">
        <v>423</v>
      </c>
      <c r="AB77" s="1008"/>
      <c r="AC77" s="1008"/>
      <c r="AD77" s="1008"/>
      <c r="AE77" s="1009"/>
      <c r="AF77" s="1010">
        <v>423</v>
      </c>
      <c r="AG77" s="1008"/>
      <c r="AH77" s="1008"/>
      <c r="AI77" s="1008"/>
      <c r="AJ77" s="1009"/>
      <c r="AK77" s="1010">
        <v>344</v>
      </c>
      <c r="AL77" s="1008"/>
      <c r="AM77" s="1008"/>
      <c r="AN77" s="1008"/>
      <c r="AO77" s="1009"/>
      <c r="AP77" s="1010" t="s">
        <v>548</v>
      </c>
      <c r="AQ77" s="1008"/>
      <c r="AR77" s="1008"/>
      <c r="AS77" s="1008"/>
      <c r="AT77" s="1009"/>
      <c r="AU77" s="1010" t="s">
        <v>548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831407</v>
      </c>
      <c r="R78" s="1000"/>
      <c r="S78" s="1000"/>
      <c r="T78" s="1000"/>
      <c r="U78" s="1000"/>
      <c r="V78" s="1000">
        <v>805733</v>
      </c>
      <c r="W78" s="1000"/>
      <c r="X78" s="1000"/>
      <c r="Y78" s="1000"/>
      <c r="Z78" s="1000"/>
      <c r="AA78" s="1000">
        <v>25674</v>
      </c>
      <c r="AB78" s="1000"/>
      <c r="AC78" s="1000"/>
      <c r="AD78" s="1000"/>
      <c r="AE78" s="1000"/>
      <c r="AF78" s="1000">
        <v>25674</v>
      </c>
      <c r="AG78" s="1000"/>
      <c r="AH78" s="1000"/>
      <c r="AI78" s="1000"/>
      <c r="AJ78" s="1000"/>
      <c r="AK78" s="1000">
        <v>7166</v>
      </c>
      <c r="AL78" s="1000"/>
      <c r="AM78" s="1000"/>
      <c r="AN78" s="1000"/>
      <c r="AO78" s="1000"/>
      <c r="AP78" s="1000" t="s">
        <v>548</v>
      </c>
      <c r="AQ78" s="1000"/>
      <c r="AR78" s="1000"/>
      <c r="AS78" s="1000"/>
      <c r="AT78" s="1000"/>
      <c r="AU78" s="1000" t="s">
        <v>548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547</v>
      </c>
      <c r="C79" s="1004"/>
      <c r="D79" s="1004"/>
      <c r="E79" s="1004"/>
      <c r="F79" s="1004"/>
      <c r="G79" s="1004"/>
      <c r="H79" s="1004"/>
      <c r="I79" s="1004"/>
      <c r="J79" s="1004"/>
      <c r="K79" s="1004"/>
      <c r="L79" s="1004"/>
      <c r="M79" s="1004"/>
      <c r="N79" s="1004"/>
      <c r="O79" s="1004"/>
      <c r="P79" s="1005"/>
      <c r="Q79" s="1006">
        <v>831</v>
      </c>
      <c r="R79" s="1000"/>
      <c r="S79" s="1000"/>
      <c r="T79" s="1000"/>
      <c r="U79" s="1000"/>
      <c r="V79" s="1000">
        <v>770</v>
      </c>
      <c r="W79" s="1000"/>
      <c r="X79" s="1000"/>
      <c r="Y79" s="1000"/>
      <c r="Z79" s="1000"/>
      <c r="AA79" s="1000">
        <v>61</v>
      </c>
      <c r="AB79" s="1000"/>
      <c r="AC79" s="1000"/>
      <c r="AD79" s="1000"/>
      <c r="AE79" s="1000"/>
      <c r="AF79" s="1000">
        <v>61</v>
      </c>
      <c r="AG79" s="1000"/>
      <c r="AH79" s="1000"/>
      <c r="AI79" s="1000"/>
      <c r="AJ79" s="1000"/>
      <c r="AK79" s="1000" t="s">
        <v>548</v>
      </c>
      <c r="AL79" s="1000"/>
      <c r="AM79" s="1000"/>
      <c r="AN79" s="1000"/>
      <c r="AO79" s="1000"/>
      <c r="AP79" s="1000" t="s">
        <v>548</v>
      </c>
      <c r="AQ79" s="1000"/>
      <c r="AR79" s="1000"/>
      <c r="AS79" s="1000"/>
      <c r="AT79" s="1000"/>
      <c r="AU79" s="1000" t="s">
        <v>548</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26444</v>
      </c>
      <c r="AG88" s="988"/>
      <c r="AH88" s="988"/>
      <c r="AI88" s="988"/>
      <c r="AJ88" s="988"/>
      <c r="AK88" s="992"/>
      <c r="AL88" s="992"/>
      <c r="AM88" s="992"/>
      <c r="AN88" s="992"/>
      <c r="AO88" s="992"/>
      <c r="AP88" s="988">
        <v>313</v>
      </c>
      <c r="AQ88" s="988"/>
      <c r="AR88" s="988"/>
      <c r="AS88" s="988"/>
      <c r="AT88" s="988"/>
      <c r="AU88" s="988">
        <v>157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553</v>
      </c>
      <c r="CX102" s="980"/>
      <c r="CY102" s="980"/>
      <c r="CZ102" s="980"/>
      <c r="DA102" s="981"/>
      <c r="DB102" s="979" t="s">
        <v>553</v>
      </c>
      <c r="DC102" s="980"/>
      <c r="DD102" s="980"/>
      <c r="DE102" s="980"/>
      <c r="DF102" s="981"/>
      <c r="DG102" s="979">
        <v>260</v>
      </c>
      <c r="DH102" s="980"/>
      <c r="DI102" s="980"/>
      <c r="DJ102" s="980"/>
      <c r="DK102" s="981"/>
      <c r="DL102" s="979" t="s">
        <v>553</v>
      </c>
      <c r="DM102" s="980"/>
      <c r="DN102" s="980"/>
      <c r="DO102" s="980"/>
      <c r="DP102" s="981"/>
      <c r="DQ102" s="979" t="s">
        <v>553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452106</v>
      </c>
      <c r="AB110" s="916"/>
      <c r="AC110" s="916"/>
      <c r="AD110" s="916"/>
      <c r="AE110" s="917"/>
      <c r="AF110" s="918">
        <v>364168</v>
      </c>
      <c r="AG110" s="916"/>
      <c r="AH110" s="916"/>
      <c r="AI110" s="916"/>
      <c r="AJ110" s="917"/>
      <c r="AK110" s="918">
        <v>402335</v>
      </c>
      <c r="AL110" s="916"/>
      <c r="AM110" s="916"/>
      <c r="AN110" s="916"/>
      <c r="AO110" s="917"/>
      <c r="AP110" s="919">
        <v>12.6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5584904</v>
      </c>
      <c r="BR110" s="863"/>
      <c r="BS110" s="863"/>
      <c r="BT110" s="863"/>
      <c r="BU110" s="863"/>
      <c r="BV110" s="863">
        <v>5609746</v>
      </c>
      <c r="BW110" s="863"/>
      <c r="BX110" s="863"/>
      <c r="BY110" s="863"/>
      <c r="BZ110" s="863"/>
      <c r="CA110" s="863">
        <v>5476821</v>
      </c>
      <c r="CB110" s="863"/>
      <c r="CC110" s="863"/>
      <c r="CD110" s="863"/>
      <c r="CE110" s="863"/>
      <c r="CF110" s="887">
        <v>172</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49625</v>
      </c>
      <c r="BR111" s="835"/>
      <c r="BS111" s="835"/>
      <c r="BT111" s="835"/>
      <c r="BU111" s="835"/>
      <c r="BV111" s="835">
        <v>33226</v>
      </c>
      <c r="BW111" s="835"/>
      <c r="BX111" s="835"/>
      <c r="BY111" s="835"/>
      <c r="BZ111" s="835"/>
      <c r="CA111" s="835">
        <v>303165</v>
      </c>
      <c r="CB111" s="835"/>
      <c r="CC111" s="835"/>
      <c r="CD111" s="835"/>
      <c r="CE111" s="835"/>
      <c r="CF111" s="896">
        <v>9.5</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2021249</v>
      </c>
      <c r="BR112" s="835"/>
      <c r="BS112" s="835"/>
      <c r="BT112" s="835"/>
      <c r="BU112" s="835"/>
      <c r="BV112" s="835">
        <v>1842557</v>
      </c>
      <c r="BW112" s="835"/>
      <c r="BX112" s="835"/>
      <c r="BY112" s="835"/>
      <c r="BZ112" s="835"/>
      <c r="CA112" s="835">
        <v>1631010</v>
      </c>
      <c r="CB112" s="835"/>
      <c r="CC112" s="835"/>
      <c r="CD112" s="835"/>
      <c r="CE112" s="835"/>
      <c r="CF112" s="896">
        <v>51.2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217822</v>
      </c>
      <c r="AB113" s="944"/>
      <c r="AC113" s="944"/>
      <c r="AD113" s="944"/>
      <c r="AE113" s="945"/>
      <c r="AF113" s="946">
        <v>190011</v>
      </c>
      <c r="AG113" s="944"/>
      <c r="AH113" s="944"/>
      <c r="AI113" s="944"/>
      <c r="AJ113" s="945"/>
      <c r="AK113" s="946">
        <v>178014</v>
      </c>
      <c r="AL113" s="944"/>
      <c r="AM113" s="944"/>
      <c r="AN113" s="944"/>
      <c r="AO113" s="945"/>
      <c r="AP113" s="947">
        <v>5.6</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225634</v>
      </c>
      <c r="BR113" s="835"/>
      <c r="BS113" s="835"/>
      <c r="BT113" s="835"/>
      <c r="BU113" s="835"/>
      <c r="BV113" s="835">
        <v>191304</v>
      </c>
      <c r="BW113" s="835"/>
      <c r="BX113" s="835"/>
      <c r="BY113" s="835"/>
      <c r="BZ113" s="835"/>
      <c r="CA113" s="835">
        <v>156574</v>
      </c>
      <c r="CB113" s="835"/>
      <c r="CC113" s="835"/>
      <c r="CD113" s="835"/>
      <c r="CE113" s="835"/>
      <c r="CF113" s="896">
        <v>4.9000000000000004</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36929</v>
      </c>
      <c r="AB114" s="798"/>
      <c r="AC114" s="798"/>
      <c r="AD114" s="798"/>
      <c r="AE114" s="799"/>
      <c r="AF114" s="800">
        <v>36929</v>
      </c>
      <c r="AG114" s="798"/>
      <c r="AH114" s="798"/>
      <c r="AI114" s="798"/>
      <c r="AJ114" s="799"/>
      <c r="AK114" s="800">
        <v>36929</v>
      </c>
      <c r="AL114" s="798"/>
      <c r="AM114" s="798"/>
      <c r="AN114" s="798"/>
      <c r="AO114" s="799"/>
      <c r="AP114" s="845">
        <v>1.2</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778031</v>
      </c>
      <c r="BR114" s="835"/>
      <c r="BS114" s="835"/>
      <c r="BT114" s="835"/>
      <c r="BU114" s="835"/>
      <c r="BV114" s="835">
        <v>762662</v>
      </c>
      <c r="BW114" s="835"/>
      <c r="BX114" s="835"/>
      <c r="BY114" s="835"/>
      <c r="BZ114" s="835"/>
      <c r="CA114" s="835">
        <v>753432</v>
      </c>
      <c r="CB114" s="835"/>
      <c r="CC114" s="835"/>
      <c r="CD114" s="835"/>
      <c r="CE114" s="835"/>
      <c r="CF114" s="896">
        <v>23.7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49625</v>
      </c>
      <c r="AB115" s="944"/>
      <c r="AC115" s="944"/>
      <c r="AD115" s="944"/>
      <c r="AE115" s="945"/>
      <c r="AF115" s="946">
        <v>49681</v>
      </c>
      <c r="AG115" s="944"/>
      <c r="AH115" s="944"/>
      <c r="AI115" s="944"/>
      <c r="AJ115" s="945"/>
      <c r="AK115" s="946">
        <v>3381</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49625</v>
      </c>
      <c r="DH115" s="798"/>
      <c r="DI115" s="798"/>
      <c r="DJ115" s="798"/>
      <c r="DK115" s="799"/>
      <c r="DL115" s="800" t="s">
        <v>110</v>
      </c>
      <c r="DM115" s="798"/>
      <c r="DN115" s="798"/>
      <c r="DO115" s="798"/>
      <c r="DP115" s="799"/>
      <c r="DQ115" s="800">
        <v>273320</v>
      </c>
      <c r="DR115" s="798"/>
      <c r="DS115" s="798"/>
      <c r="DT115" s="798"/>
      <c r="DU115" s="799"/>
      <c r="DV115" s="845">
        <v>8.6</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756482</v>
      </c>
      <c r="AB117" s="930"/>
      <c r="AC117" s="930"/>
      <c r="AD117" s="930"/>
      <c r="AE117" s="931"/>
      <c r="AF117" s="932">
        <v>640789</v>
      </c>
      <c r="AG117" s="930"/>
      <c r="AH117" s="930"/>
      <c r="AI117" s="930"/>
      <c r="AJ117" s="931"/>
      <c r="AK117" s="932">
        <v>620659</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v>912</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8660355</v>
      </c>
      <c r="BR119" s="866"/>
      <c r="BS119" s="866"/>
      <c r="BT119" s="866"/>
      <c r="BU119" s="866"/>
      <c r="BV119" s="866">
        <v>8439495</v>
      </c>
      <c r="BW119" s="866"/>
      <c r="BX119" s="866"/>
      <c r="BY119" s="866"/>
      <c r="BZ119" s="866"/>
      <c r="CA119" s="866">
        <v>8321002</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v>33226</v>
      </c>
      <c r="DM119" s="781"/>
      <c r="DN119" s="781"/>
      <c r="DO119" s="781"/>
      <c r="DP119" s="782"/>
      <c r="DQ119" s="783">
        <v>29845</v>
      </c>
      <c r="DR119" s="781"/>
      <c r="DS119" s="781"/>
      <c r="DT119" s="781"/>
      <c r="DU119" s="782"/>
      <c r="DV119" s="869">
        <v>0.9</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793618</v>
      </c>
      <c r="BR120" s="863"/>
      <c r="BS120" s="863"/>
      <c r="BT120" s="863"/>
      <c r="BU120" s="863"/>
      <c r="BV120" s="863">
        <v>804123</v>
      </c>
      <c r="BW120" s="863"/>
      <c r="BX120" s="863"/>
      <c r="BY120" s="863"/>
      <c r="BZ120" s="863"/>
      <c r="CA120" s="863">
        <v>1101209</v>
      </c>
      <c r="CB120" s="863"/>
      <c r="CC120" s="863"/>
      <c r="CD120" s="863"/>
      <c r="CE120" s="863"/>
      <c r="CF120" s="887">
        <v>34.6</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1987406</v>
      </c>
      <c r="DH120" s="863"/>
      <c r="DI120" s="863"/>
      <c r="DJ120" s="863"/>
      <c r="DK120" s="863"/>
      <c r="DL120" s="863">
        <v>1809274</v>
      </c>
      <c r="DM120" s="863"/>
      <c r="DN120" s="863"/>
      <c r="DO120" s="863"/>
      <c r="DP120" s="863"/>
      <c r="DQ120" s="863">
        <v>1602660</v>
      </c>
      <c r="DR120" s="863"/>
      <c r="DS120" s="863"/>
      <c r="DT120" s="863"/>
      <c r="DU120" s="863"/>
      <c r="DV120" s="864">
        <v>50.3</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110</v>
      </c>
      <c r="BR121" s="835"/>
      <c r="BS121" s="835"/>
      <c r="BT121" s="835"/>
      <c r="BU121" s="835"/>
      <c r="BV121" s="835" t="s">
        <v>110</v>
      </c>
      <c r="BW121" s="835"/>
      <c r="BX121" s="835"/>
      <c r="BY121" s="835"/>
      <c r="BZ121" s="835"/>
      <c r="CA121" s="835" t="s">
        <v>110</v>
      </c>
      <c r="CB121" s="835"/>
      <c r="CC121" s="835"/>
      <c r="CD121" s="835"/>
      <c r="CE121" s="835"/>
      <c r="CF121" s="896" t="s">
        <v>110</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33843</v>
      </c>
      <c r="DH121" s="835"/>
      <c r="DI121" s="835"/>
      <c r="DJ121" s="835"/>
      <c r="DK121" s="835"/>
      <c r="DL121" s="835">
        <v>33283</v>
      </c>
      <c r="DM121" s="835"/>
      <c r="DN121" s="835"/>
      <c r="DO121" s="835"/>
      <c r="DP121" s="835"/>
      <c r="DQ121" s="835">
        <v>28350</v>
      </c>
      <c r="DR121" s="835"/>
      <c r="DS121" s="835"/>
      <c r="DT121" s="835"/>
      <c r="DU121" s="835"/>
      <c r="DV121" s="812">
        <v>0.9</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5526211</v>
      </c>
      <c r="BR122" s="866"/>
      <c r="BS122" s="866"/>
      <c r="BT122" s="866"/>
      <c r="BU122" s="866"/>
      <c r="BV122" s="866">
        <v>5510617</v>
      </c>
      <c r="BW122" s="866"/>
      <c r="BX122" s="866"/>
      <c r="BY122" s="866"/>
      <c r="BZ122" s="866"/>
      <c r="CA122" s="866">
        <v>5444550</v>
      </c>
      <c r="CB122" s="866"/>
      <c r="CC122" s="866"/>
      <c r="CD122" s="866"/>
      <c r="CE122" s="866"/>
      <c r="CF122" s="867">
        <v>171</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6319829</v>
      </c>
      <c r="BR123" s="854"/>
      <c r="BS123" s="854"/>
      <c r="BT123" s="854"/>
      <c r="BU123" s="854"/>
      <c r="BV123" s="854">
        <v>6314740</v>
      </c>
      <c r="BW123" s="854"/>
      <c r="BX123" s="854"/>
      <c r="BY123" s="854"/>
      <c r="BZ123" s="854"/>
      <c r="CA123" s="854">
        <v>6545759</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76.099999999999994</v>
      </c>
      <c r="BR124" s="852"/>
      <c r="BS124" s="852"/>
      <c r="BT124" s="852"/>
      <c r="BU124" s="852"/>
      <c r="BV124" s="852">
        <v>67.3</v>
      </c>
      <c r="BW124" s="852"/>
      <c r="BX124" s="852"/>
      <c r="BY124" s="852"/>
      <c r="BZ124" s="852"/>
      <c r="CA124" s="852">
        <v>55.7</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49625</v>
      </c>
      <c r="AB126" s="798"/>
      <c r="AC126" s="798"/>
      <c r="AD126" s="798"/>
      <c r="AE126" s="799"/>
      <c r="AF126" s="800">
        <v>49681</v>
      </c>
      <c r="AG126" s="798"/>
      <c r="AH126" s="798"/>
      <c r="AI126" s="798"/>
      <c r="AJ126" s="799"/>
      <c r="AK126" s="800">
        <v>3381</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110</v>
      </c>
      <c r="AB128" s="819"/>
      <c r="AC128" s="819"/>
      <c r="AD128" s="819"/>
      <c r="AE128" s="820"/>
      <c r="AF128" s="821" t="s">
        <v>110</v>
      </c>
      <c r="AG128" s="819"/>
      <c r="AH128" s="819"/>
      <c r="AI128" s="819"/>
      <c r="AJ128" s="820"/>
      <c r="AK128" s="821" t="s">
        <v>110</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3494531</v>
      </c>
      <c r="AB129" s="798"/>
      <c r="AC129" s="798"/>
      <c r="AD129" s="798"/>
      <c r="AE129" s="799"/>
      <c r="AF129" s="800">
        <v>3554077</v>
      </c>
      <c r="AG129" s="798"/>
      <c r="AH129" s="798"/>
      <c r="AI129" s="798"/>
      <c r="AJ129" s="799"/>
      <c r="AK129" s="800">
        <v>3608623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419383</v>
      </c>
      <c r="AB130" s="798"/>
      <c r="AC130" s="798"/>
      <c r="AD130" s="798"/>
      <c r="AE130" s="799"/>
      <c r="AF130" s="800">
        <v>397065</v>
      </c>
      <c r="AG130" s="798"/>
      <c r="AH130" s="798"/>
      <c r="AI130" s="798"/>
      <c r="AJ130" s="799"/>
      <c r="AK130" s="800">
        <v>424461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3075148</v>
      </c>
      <c r="AB131" s="781"/>
      <c r="AC131" s="781"/>
      <c r="AD131" s="781"/>
      <c r="AE131" s="782"/>
      <c r="AF131" s="783">
        <v>3157012</v>
      </c>
      <c r="AG131" s="781"/>
      <c r="AH131" s="781"/>
      <c r="AI131" s="781"/>
      <c r="AJ131" s="782"/>
      <c r="AK131" s="783">
        <v>3184162</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55.7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10.9620415</v>
      </c>
      <c r="AB132" s="761"/>
      <c r="AC132" s="761"/>
      <c r="AD132" s="761"/>
      <c r="AE132" s="762"/>
      <c r="AF132" s="763">
        <v>7.720084688</v>
      </c>
      <c r="AG132" s="761"/>
      <c r="AH132" s="761"/>
      <c r="AI132" s="761"/>
      <c r="AJ132" s="762"/>
      <c r="AK132" s="763">
        <v>6.1616839849999998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11.3</v>
      </c>
      <c r="AB133" s="740"/>
      <c r="AC133" s="740"/>
      <c r="AD133" s="740"/>
      <c r="AE133" s="741"/>
      <c r="AF133" s="739">
        <v>10.199999999999999</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940214</v>
      </c>
      <c r="L9" s="266">
        <v>54433</v>
      </c>
      <c r="M9" s="267">
        <v>79561</v>
      </c>
      <c r="N9" s="268">
        <v>-31.6</v>
      </c>
    </row>
    <row r="10" spans="1:16" x14ac:dyDescent="0.15">
      <c r="A10" s="250"/>
      <c r="B10" s="246"/>
      <c r="C10" s="246"/>
      <c r="D10" s="246"/>
      <c r="E10" s="246"/>
      <c r="F10" s="246"/>
      <c r="G10" s="1166" t="s">
        <v>473</v>
      </c>
      <c r="H10" s="1167"/>
      <c r="I10" s="1167"/>
      <c r="J10" s="1168"/>
      <c r="K10" s="269">
        <v>94316</v>
      </c>
      <c r="L10" s="270">
        <v>5460</v>
      </c>
      <c r="M10" s="271">
        <v>7948</v>
      </c>
      <c r="N10" s="272">
        <v>-31.3</v>
      </c>
    </row>
    <row r="11" spans="1:16" ht="13.5" customHeight="1" x14ac:dyDescent="0.15">
      <c r="A11" s="250"/>
      <c r="B11" s="246"/>
      <c r="C11" s="246"/>
      <c r="D11" s="246"/>
      <c r="E11" s="246"/>
      <c r="F11" s="246"/>
      <c r="G11" s="1166" t="s">
        <v>474</v>
      </c>
      <c r="H11" s="1167"/>
      <c r="I11" s="1167"/>
      <c r="J11" s="1168"/>
      <c r="K11" s="269">
        <v>6356</v>
      </c>
      <c r="L11" s="270">
        <v>368</v>
      </c>
      <c r="M11" s="271">
        <v>11971</v>
      </c>
      <c r="N11" s="272">
        <v>-96.9</v>
      </c>
    </row>
    <row r="12" spans="1:16" ht="13.5" customHeight="1" x14ac:dyDescent="0.15">
      <c r="A12" s="250"/>
      <c r="B12" s="246"/>
      <c r="C12" s="246"/>
      <c r="D12" s="246"/>
      <c r="E12" s="246"/>
      <c r="F12" s="246"/>
      <c r="G12" s="1166" t="s">
        <v>475</v>
      </c>
      <c r="H12" s="1167"/>
      <c r="I12" s="1167"/>
      <c r="J12" s="1168"/>
      <c r="K12" s="269" t="s">
        <v>476</v>
      </c>
      <c r="L12" s="270" t="s">
        <v>476</v>
      </c>
      <c r="M12" s="271">
        <v>484</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5</v>
      </c>
      <c r="N13" s="272" t="s">
        <v>476</v>
      </c>
    </row>
    <row r="14" spans="1:16" ht="13.5" customHeight="1" x14ac:dyDescent="0.15">
      <c r="A14" s="250"/>
      <c r="B14" s="246"/>
      <c r="C14" s="246"/>
      <c r="D14" s="246"/>
      <c r="E14" s="246"/>
      <c r="F14" s="246"/>
      <c r="G14" s="1166" t="s">
        <v>478</v>
      </c>
      <c r="H14" s="1167"/>
      <c r="I14" s="1167"/>
      <c r="J14" s="1168"/>
      <c r="K14" s="269">
        <v>24901</v>
      </c>
      <c r="L14" s="270">
        <v>1442</v>
      </c>
      <c r="M14" s="271">
        <v>3782</v>
      </c>
      <c r="N14" s="272">
        <v>-61.9</v>
      </c>
    </row>
    <row r="15" spans="1:16" ht="13.5" customHeight="1" x14ac:dyDescent="0.15">
      <c r="A15" s="250"/>
      <c r="B15" s="246"/>
      <c r="C15" s="246"/>
      <c r="D15" s="246"/>
      <c r="E15" s="246"/>
      <c r="F15" s="246"/>
      <c r="G15" s="1166" t="s">
        <v>479</v>
      </c>
      <c r="H15" s="1167"/>
      <c r="I15" s="1167"/>
      <c r="J15" s="1168"/>
      <c r="K15" s="269">
        <v>20434</v>
      </c>
      <c r="L15" s="270">
        <v>1183</v>
      </c>
      <c r="M15" s="271">
        <v>1791</v>
      </c>
      <c r="N15" s="272">
        <v>-33.9</v>
      </c>
    </row>
    <row r="16" spans="1:16" x14ac:dyDescent="0.15">
      <c r="A16" s="250"/>
      <c r="B16" s="246"/>
      <c r="C16" s="246"/>
      <c r="D16" s="246"/>
      <c r="E16" s="246"/>
      <c r="F16" s="246"/>
      <c r="G16" s="1169" t="s">
        <v>480</v>
      </c>
      <c r="H16" s="1170"/>
      <c r="I16" s="1170"/>
      <c r="J16" s="1171"/>
      <c r="K16" s="270">
        <v>-78922</v>
      </c>
      <c r="L16" s="270">
        <v>-4569</v>
      </c>
      <c r="M16" s="271">
        <v>-8307</v>
      </c>
      <c r="N16" s="272">
        <v>-45</v>
      </c>
    </row>
    <row r="17" spans="1:16" x14ac:dyDescent="0.15">
      <c r="A17" s="250"/>
      <c r="B17" s="246"/>
      <c r="C17" s="246"/>
      <c r="D17" s="246"/>
      <c r="E17" s="246"/>
      <c r="F17" s="246"/>
      <c r="G17" s="1169" t="s">
        <v>169</v>
      </c>
      <c r="H17" s="1170"/>
      <c r="I17" s="1170"/>
      <c r="J17" s="1171"/>
      <c r="K17" s="270">
        <v>1007299</v>
      </c>
      <c r="L17" s="270">
        <v>58316</v>
      </c>
      <c r="M17" s="271">
        <v>97236</v>
      </c>
      <c r="N17" s="272">
        <v>-40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6.43</v>
      </c>
      <c r="L21" s="283">
        <v>9.07</v>
      </c>
      <c r="M21" s="284">
        <v>-2.64</v>
      </c>
      <c r="N21" s="251"/>
      <c r="O21" s="285"/>
      <c r="P21" s="281"/>
    </row>
    <row r="22" spans="1:16" s="286" customFormat="1" x14ac:dyDescent="0.15">
      <c r="A22" s="281"/>
      <c r="B22" s="251"/>
      <c r="C22" s="251"/>
      <c r="D22" s="251"/>
      <c r="E22" s="251"/>
      <c r="F22" s="251"/>
      <c r="G22" s="1163" t="s">
        <v>486</v>
      </c>
      <c r="H22" s="1164"/>
      <c r="I22" s="1164"/>
      <c r="J22" s="1165"/>
      <c r="K22" s="287">
        <v>101.4</v>
      </c>
      <c r="L22" s="288">
        <v>97.2</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402335</v>
      </c>
      <c r="L32" s="296">
        <v>23293</v>
      </c>
      <c r="M32" s="297">
        <v>47831</v>
      </c>
      <c r="N32" s="298">
        <v>-51.3</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13</v>
      </c>
      <c r="N34" s="298" t="s">
        <v>476</v>
      </c>
    </row>
    <row r="35" spans="1:16" ht="27" customHeight="1" x14ac:dyDescent="0.15">
      <c r="A35" s="250"/>
      <c r="B35" s="246"/>
      <c r="C35" s="246"/>
      <c r="D35" s="246"/>
      <c r="E35" s="246"/>
      <c r="F35" s="246"/>
      <c r="G35" s="1154" t="s">
        <v>493</v>
      </c>
      <c r="H35" s="1155"/>
      <c r="I35" s="1155"/>
      <c r="J35" s="1156"/>
      <c r="K35" s="296">
        <v>178014</v>
      </c>
      <c r="L35" s="296">
        <v>10306</v>
      </c>
      <c r="M35" s="297">
        <v>14490</v>
      </c>
      <c r="N35" s="298">
        <v>-28.9</v>
      </c>
    </row>
    <row r="36" spans="1:16" ht="27" customHeight="1" x14ac:dyDescent="0.15">
      <c r="A36" s="250"/>
      <c r="B36" s="246"/>
      <c r="C36" s="246"/>
      <c r="D36" s="246"/>
      <c r="E36" s="246"/>
      <c r="F36" s="246"/>
      <c r="G36" s="1154" t="s">
        <v>494</v>
      </c>
      <c r="H36" s="1155"/>
      <c r="I36" s="1155"/>
      <c r="J36" s="1156"/>
      <c r="K36" s="296">
        <v>36929</v>
      </c>
      <c r="L36" s="296">
        <v>2138</v>
      </c>
      <c r="M36" s="297">
        <v>3677</v>
      </c>
      <c r="N36" s="298">
        <v>-41.9</v>
      </c>
    </row>
    <row r="37" spans="1:16" ht="13.5" customHeight="1" x14ac:dyDescent="0.15">
      <c r="A37" s="250"/>
      <c r="B37" s="246"/>
      <c r="C37" s="246"/>
      <c r="D37" s="246"/>
      <c r="E37" s="246"/>
      <c r="F37" s="246"/>
      <c r="G37" s="1154" t="s">
        <v>495</v>
      </c>
      <c r="H37" s="1155"/>
      <c r="I37" s="1155"/>
      <c r="J37" s="1156"/>
      <c r="K37" s="296">
        <v>3381</v>
      </c>
      <c r="L37" s="296">
        <v>196</v>
      </c>
      <c r="M37" s="297">
        <v>1018</v>
      </c>
      <c r="N37" s="298">
        <v>-80.7</v>
      </c>
    </row>
    <row r="38" spans="1:16" ht="27" customHeight="1" x14ac:dyDescent="0.15">
      <c r="A38" s="250"/>
      <c r="B38" s="246"/>
      <c r="C38" s="246"/>
      <c r="D38" s="246"/>
      <c r="E38" s="246"/>
      <c r="F38" s="246"/>
      <c r="G38" s="1157" t="s">
        <v>496</v>
      </c>
      <c r="H38" s="1158"/>
      <c r="I38" s="1158"/>
      <c r="J38" s="1159"/>
      <c r="K38" s="299" t="s">
        <v>476</v>
      </c>
      <c r="L38" s="299" t="s">
        <v>476</v>
      </c>
      <c r="M38" s="300">
        <v>7</v>
      </c>
      <c r="N38" s="301" t="s">
        <v>476</v>
      </c>
      <c r="O38" s="295"/>
    </row>
    <row r="39" spans="1:16" x14ac:dyDescent="0.15">
      <c r="A39" s="250"/>
      <c r="B39" s="246"/>
      <c r="C39" s="246"/>
      <c r="D39" s="246"/>
      <c r="E39" s="246"/>
      <c r="F39" s="246"/>
      <c r="G39" s="1157" t="s">
        <v>497</v>
      </c>
      <c r="H39" s="1158"/>
      <c r="I39" s="1158"/>
      <c r="J39" s="1159"/>
      <c r="K39" s="302" t="s">
        <v>476</v>
      </c>
      <c r="L39" s="302" t="s">
        <v>476</v>
      </c>
      <c r="M39" s="303">
        <v>-3521</v>
      </c>
      <c r="N39" s="304" t="s">
        <v>476</v>
      </c>
      <c r="O39" s="295"/>
    </row>
    <row r="40" spans="1:16" ht="27" customHeight="1" x14ac:dyDescent="0.15">
      <c r="A40" s="250"/>
      <c r="B40" s="246"/>
      <c r="C40" s="246"/>
      <c r="D40" s="246"/>
      <c r="E40" s="246"/>
      <c r="F40" s="246"/>
      <c r="G40" s="1154" t="s">
        <v>498</v>
      </c>
      <c r="H40" s="1155"/>
      <c r="I40" s="1155"/>
      <c r="J40" s="1156"/>
      <c r="K40" s="302">
        <v>-424461</v>
      </c>
      <c r="L40" s="302">
        <v>-24574</v>
      </c>
      <c r="M40" s="303">
        <v>-43531</v>
      </c>
      <c r="N40" s="304">
        <v>-43.5</v>
      </c>
      <c r="O40" s="295"/>
    </row>
    <row r="41" spans="1:16" x14ac:dyDescent="0.15">
      <c r="A41" s="250"/>
      <c r="B41" s="246"/>
      <c r="C41" s="246"/>
      <c r="D41" s="246"/>
      <c r="E41" s="246"/>
      <c r="F41" s="246"/>
      <c r="G41" s="1160" t="s">
        <v>280</v>
      </c>
      <c r="H41" s="1161"/>
      <c r="I41" s="1161"/>
      <c r="J41" s="1162"/>
      <c r="K41" s="296">
        <v>196198</v>
      </c>
      <c r="L41" s="302">
        <v>11359</v>
      </c>
      <c r="M41" s="303">
        <v>19983</v>
      </c>
      <c r="N41" s="304">
        <v>-43.2</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771080</v>
      </c>
      <c r="J51" s="322">
        <v>46484</v>
      </c>
      <c r="K51" s="323">
        <v>10.5</v>
      </c>
      <c r="L51" s="324">
        <v>69806</v>
      </c>
      <c r="M51" s="325">
        <v>13.4</v>
      </c>
      <c r="N51" s="326">
        <v>-2.9</v>
      </c>
    </row>
    <row r="52" spans="1:14" x14ac:dyDescent="0.15">
      <c r="A52" s="250"/>
      <c r="B52" s="246"/>
      <c r="C52" s="246"/>
      <c r="D52" s="246"/>
      <c r="E52" s="246"/>
      <c r="F52" s="246"/>
      <c r="G52" s="327"/>
      <c r="H52" s="328" t="s">
        <v>509</v>
      </c>
      <c r="I52" s="329">
        <v>338727</v>
      </c>
      <c r="J52" s="330">
        <v>20420</v>
      </c>
      <c r="K52" s="331">
        <v>-16.7</v>
      </c>
      <c r="L52" s="332">
        <v>32823</v>
      </c>
      <c r="M52" s="333">
        <v>1</v>
      </c>
      <c r="N52" s="334">
        <v>-17.7</v>
      </c>
    </row>
    <row r="53" spans="1:14" x14ac:dyDescent="0.15">
      <c r="A53" s="250"/>
      <c r="B53" s="246"/>
      <c r="C53" s="246"/>
      <c r="D53" s="246"/>
      <c r="E53" s="246"/>
      <c r="F53" s="246"/>
      <c r="G53" s="312" t="s">
        <v>510</v>
      </c>
      <c r="H53" s="313"/>
      <c r="I53" s="321">
        <v>689069</v>
      </c>
      <c r="J53" s="322">
        <v>41495</v>
      </c>
      <c r="K53" s="323">
        <v>-10.7</v>
      </c>
      <c r="L53" s="324">
        <v>74444</v>
      </c>
      <c r="M53" s="325">
        <v>6.6</v>
      </c>
      <c r="N53" s="326">
        <v>-17.3</v>
      </c>
    </row>
    <row r="54" spans="1:14" x14ac:dyDescent="0.15">
      <c r="A54" s="250"/>
      <c r="B54" s="246"/>
      <c r="C54" s="246"/>
      <c r="D54" s="246"/>
      <c r="E54" s="246"/>
      <c r="F54" s="246"/>
      <c r="G54" s="327"/>
      <c r="H54" s="328" t="s">
        <v>509</v>
      </c>
      <c r="I54" s="329">
        <v>395166</v>
      </c>
      <c r="J54" s="330">
        <v>23797</v>
      </c>
      <c r="K54" s="331">
        <v>16.5</v>
      </c>
      <c r="L54" s="332">
        <v>34175</v>
      </c>
      <c r="M54" s="333">
        <v>4.0999999999999996</v>
      </c>
      <c r="N54" s="334">
        <v>12.4</v>
      </c>
    </row>
    <row r="55" spans="1:14" x14ac:dyDescent="0.15">
      <c r="A55" s="250"/>
      <c r="B55" s="246"/>
      <c r="C55" s="246"/>
      <c r="D55" s="246"/>
      <c r="E55" s="246"/>
      <c r="F55" s="246"/>
      <c r="G55" s="312" t="s">
        <v>511</v>
      </c>
      <c r="H55" s="313"/>
      <c r="I55" s="321">
        <v>380239</v>
      </c>
      <c r="J55" s="322">
        <v>22678</v>
      </c>
      <c r="K55" s="323">
        <v>-45.3</v>
      </c>
      <c r="L55" s="324">
        <v>85205</v>
      </c>
      <c r="M55" s="325">
        <v>14.5</v>
      </c>
      <c r="N55" s="326">
        <v>-59.8</v>
      </c>
    </row>
    <row r="56" spans="1:14" x14ac:dyDescent="0.15">
      <c r="A56" s="250"/>
      <c r="B56" s="246"/>
      <c r="C56" s="246"/>
      <c r="D56" s="246"/>
      <c r="E56" s="246"/>
      <c r="F56" s="246"/>
      <c r="G56" s="327"/>
      <c r="H56" s="328" t="s">
        <v>509</v>
      </c>
      <c r="I56" s="329">
        <v>278749</v>
      </c>
      <c r="J56" s="330">
        <v>16625</v>
      </c>
      <c r="K56" s="331">
        <v>-30.1</v>
      </c>
      <c r="L56" s="332">
        <v>38847</v>
      </c>
      <c r="M56" s="333">
        <v>13.7</v>
      </c>
      <c r="N56" s="334">
        <v>-43.8</v>
      </c>
    </row>
    <row r="57" spans="1:14" x14ac:dyDescent="0.15">
      <c r="A57" s="250"/>
      <c r="B57" s="246"/>
      <c r="C57" s="246"/>
      <c r="D57" s="246"/>
      <c r="E57" s="246"/>
      <c r="F57" s="246"/>
      <c r="G57" s="312" t="s">
        <v>512</v>
      </c>
      <c r="H57" s="313"/>
      <c r="I57" s="321">
        <v>344665</v>
      </c>
      <c r="J57" s="322">
        <v>20273</v>
      </c>
      <c r="K57" s="323">
        <v>-10.6</v>
      </c>
      <c r="L57" s="324">
        <v>69469</v>
      </c>
      <c r="M57" s="325">
        <v>-18.5</v>
      </c>
      <c r="N57" s="326">
        <v>7.9</v>
      </c>
    </row>
    <row r="58" spans="1:14" x14ac:dyDescent="0.15">
      <c r="A58" s="250"/>
      <c r="B58" s="246"/>
      <c r="C58" s="246"/>
      <c r="D58" s="246"/>
      <c r="E58" s="246"/>
      <c r="F58" s="246"/>
      <c r="G58" s="327"/>
      <c r="H58" s="328" t="s">
        <v>509</v>
      </c>
      <c r="I58" s="329">
        <v>234286</v>
      </c>
      <c r="J58" s="330">
        <v>13781</v>
      </c>
      <c r="K58" s="331">
        <v>-17.100000000000001</v>
      </c>
      <c r="L58" s="332">
        <v>38215</v>
      </c>
      <c r="M58" s="333">
        <v>-1.6</v>
      </c>
      <c r="N58" s="334">
        <v>-15.5</v>
      </c>
    </row>
    <row r="59" spans="1:14" x14ac:dyDescent="0.15">
      <c r="A59" s="250"/>
      <c r="B59" s="246"/>
      <c r="C59" s="246"/>
      <c r="D59" s="246"/>
      <c r="E59" s="246"/>
      <c r="F59" s="246"/>
      <c r="G59" s="312" t="s">
        <v>513</v>
      </c>
      <c r="H59" s="313"/>
      <c r="I59" s="321">
        <v>193427</v>
      </c>
      <c r="J59" s="322">
        <v>11198</v>
      </c>
      <c r="K59" s="323">
        <v>-44.8</v>
      </c>
      <c r="L59" s="324">
        <v>67293</v>
      </c>
      <c r="M59" s="325">
        <v>-3.1</v>
      </c>
      <c r="N59" s="326">
        <v>-41.7</v>
      </c>
    </row>
    <row r="60" spans="1:14" x14ac:dyDescent="0.15">
      <c r="A60" s="250"/>
      <c r="B60" s="246"/>
      <c r="C60" s="246"/>
      <c r="D60" s="246"/>
      <c r="E60" s="246"/>
      <c r="F60" s="246"/>
      <c r="G60" s="327"/>
      <c r="H60" s="328" t="s">
        <v>509</v>
      </c>
      <c r="I60" s="335">
        <v>147501</v>
      </c>
      <c r="J60" s="330">
        <v>8539</v>
      </c>
      <c r="K60" s="331">
        <v>-38</v>
      </c>
      <c r="L60" s="332">
        <v>35076</v>
      </c>
      <c r="M60" s="333">
        <v>-8.1999999999999993</v>
      </c>
      <c r="N60" s="334">
        <v>-29.8</v>
      </c>
    </row>
    <row r="61" spans="1:14" x14ac:dyDescent="0.15">
      <c r="A61" s="250"/>
      <c r="B61" s="246"/>
      <c r="C61" s="246"/>
      <c r="D61" s="246"/>
      <c r="E61" s="246"/>
      <c r="F61" s="246"/>
      <c r="G61" s="312" t="s">
        <v>514</v>
      </c>
      <c r="H61" s="336"/>
      <c r="I61" s="337">
        <v>475696</v>
      </c>
      <c r="J61" s="338">
        <v>28426</v>
      </c>
      <c r="K61" s="339">
        <v>-20.2</v>
      </c>
      <c r="L61" s="340">
        <v>73243</v>
      </c>
      <c r="M61" s="341">
        <v>2.6</v>
      </c>
      <c r="N61" s="326">
        <v>-22.8</v>
      </c>
    </row>
    <row r="62" spans="1:14" x14ac:dyDescent="0.15">
      <c r="A62" s="250"/>
      <c r="B62" s="246"/>
      <c r="C62" s="246"/>
      <c r="D62" s="246"/>
      <c r="E62" s="246"/>
      <c r="F62" s="246"/>
      <c r="G62" s="327"/>
      <c r="H62" s="328" t="s">
        <v>509</v>
      </c>
      <c r="I62" s="329">
        <v>278886</v>
      </c>
      <c r="J62" s="330">
        <v>16632</v>
      </c>
      <c r="K62" s="331">
        <v>-17.100000000000001</v>
      </c>
      <c r="L62" s="332">
        <v>35827</v>
      </c>
      <c r="M62" s="333">
        <v>1.8</v>
      </c>
      <c r="N62" s="334">
        <v>-18.899999999999999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19.510000000000002</v>
      </c>
      <c r="G47" s="12">
        <v>16.14</v>
      </c>
      <c r="H47" s="12">
        <v>11.42</v>
      </c>
      <c r="I47" s="12">
        <v>8.42</v>
      </c>
      <c r="J47" s="13">
        <v>8.3000000000000007</v>
      </c>
    </row>
    <row r="48" spans="2:10" ht="57.75" customHeight="1" x14ac:dyDescent="0.15">
      <c r="B48" s="14"/>
      <c r="C48" s="1174" t="s">
        <v>4</v>
      </c>
      <c r="D48" s="1174"/>
      <c r="E48" s="1175"/>
      <c r="F48" s="15">
        <v>5.67</v>
      </c>
      <c r="G48" s="16">
        <v>6.32</v>
      </c>
      <c r="H48" s="16">
        <v>5.68</v>
      </c>
      <c r="I48" s="16">
        <v>8.17</v>
      </c>
      <c r="J48" s="17">
        <v>6.31</v>
      </c>
    </row>
    <row r="49" spans="2:10" ht="57.75" customHeight="1" thickBot="1" x14ac:dyDescent="0.2">
      <c r="B49" s="18"/>
      <c r="C49" s="1176" t="s">
        <v>5</v>
      </c>
      <c r="D49" s="1176"/>
      <c r="E49" s="1177"/>
      <c r="F49" s="19" t="s">
        <v>521</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2018-03-12T08:16:02Z</cp:lastPrinted>
  <dcterms:created xsi:type="dcterms:W3CDTF">2018-01-24T04:38:56Z</dcterms:created>
  <dcterms:modified xsi:type="dcterms:W3CDTF">2018-11-05T02:17:25Z</dcterms:modified>
  <cp:category/>
</cp:coreProperties>
</file>