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11三浦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F88" i="11" l="1"/>
  <c r="AA32" i="11" l="1"/>
  <c r="AA33" i="11"/>
  <c r="AA34" i="11"/>
  <c r="AA30" i="11"/>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4" i="9"/>
  <c r="BW35" i="9" s="1"/>
  <c r="CO34" i="9" s="1"/>
  <c r="CO35" i="9" s="1"/>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<sst xmlns="http://schemas.openxmlformats.org/spreadsheetml/2006/main" count="1050" uniqueCount="570">
  <si>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</si>
  <si>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</si>
  <si>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</si>
  <si>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</si>
  <si>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</si>
  <si>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</si>
  <si>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</si>
  <si>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</si>
  <si>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</si>
  <si>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</si>
  <si>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</si>
  <si>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</si>
  <si>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</si>
  <si>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</si>
  <si>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</si>
  <si>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</si>
  <si>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</si>
  <si>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</si>
  <si>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</si>
  <si>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</si>
  <si>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</si>
  <si>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</si>
  <si>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</si>
  <si>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</si>
  <si>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</si>
  <si>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</si>
  <si>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</si>
  <si>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</si>
  <si>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</si>
  <si>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</si>
  <si>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</si>
  <si>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</si>
  <si>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</si>
  <si>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</si>
  <si>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</si>
  <si>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</si>
  <si>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</si>
  <si>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</si>
  <si>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</si>
  <si>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</si>
  <si>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</si>
  <si>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</si>
  <si>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</si>
  <si>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</si>
  <si>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</si>
  <si>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</si>
  <si>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</si>
  <si>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</si>
  <si>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</si>
  <si>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</si>
  <si>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</si>
  <si>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</si>
  <si>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</si>
  <si>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</si>
  <si>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</si>
  <si>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</si>
  <si>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</si>
  <si>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</si>
  <si>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</si>
  <si>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</si>
  <si>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</si>
  <si>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</si>
  <si>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</si>
  <si>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</si>
  <si>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</si>
  <si>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</si>
  <si>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</si>
  <si>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</si>
  <si>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</si>
  <si>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</si>
  <si>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</si>
  <si>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</si>
  <si>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</si>
  <si>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</si>
  <si>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</si>
  <si>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</si>
  <si>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</si>
  <si>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</si>
  <si>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</si>
  <si>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</si>
  <si>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</si>
  <si>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</si>
  <si>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</si>
  <si>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三浦市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</si>
  <si>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</si>
  <si>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</si>
  <si>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</si>
  <si>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</si>
  <si>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</si>
  <si>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</si>
  <si>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</si>
  <si>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</si>
  <si>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</si>
  <si>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</si>
  <si>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</si>
  <si>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</si>
  <si>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</si>
  <si>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</si>
  <si>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</si>
  <si>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</si>
  <si>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</si>
  <si>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</si>
  <si>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</si>
  <si>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</si>
  <si>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</si>
  <si>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</si>
  <si>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</si>
  <si>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</si>
  <si>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</si>
  <si>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</si>
  <si>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</si>
  <si>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</si>
  <si>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</si>
  <si>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</si>
  <si>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</si>
  <si>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</si>
  <si>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</si>
  <si>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</si>
  <si>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</si>
  <si>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</si>
  <si>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</si>
  <si>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</si>
  <si>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</si>
  <si>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</si>
  <si>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</si>
  <si>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</si>
  <si>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</si>
  <si>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</si>
  <si>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</si>
  <si>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</si>
  <si>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</si>
  <si>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</si>
  <si>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</si>
  <si>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</si>
  <si>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</si>
  <si>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</si>
  <si>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</si>
  <si>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</si>
  <si>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</si>
  <si>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</si>
  <si>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</si>
  <si>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</si>
  <si>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</si>
  <si>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</si>
  <si>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</si>
  <si>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</si>
  <si>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</si>
  <si>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</si>
  <si>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</si>
  <si>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</si>
  <si>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</si>
  <si>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</si>
  <si>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</si>
  <si>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</si>
  <si>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</si>
  <si>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</si>
  <si>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</si>
  <si>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</si>
  <si>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</si>
  <si>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</si>
  <si>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</si>
  <si>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</si>
  <si>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</si>
  <si>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</si>
  <si>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</si>
  <si>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</si>
  <si>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</si>
  <si>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</si>
  <si>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</si>
  <si>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</si>
  <si>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</si>
  <si>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</si>
  <si>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</si>
  <si>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</si>
  <si>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</si>
  <si>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</si>
  <si>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</si>
  <si>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</si>
  <si>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</si>
  <si>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</si>
  <si>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</si>
  <si>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</si>
  <si>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</si>
  <si>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</si>
  <si>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</si>
  <si>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</si>
  <si>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</si>
  <si>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</si>
  <si>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</si>
  <si>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</si>
  <si>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</si>
  <si>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</si>
  <si>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</si>
  <si>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</si>
  <si>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</si>
  <si>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</si>
  <si>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</si>
  <si>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神奈川県三浦市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</si>
  <si>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</si>
  <si>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</si>
  <si>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</si>
  <si>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</si>
  <si>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</si>
  <si>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</si>
  <si>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</si>
  <si>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</si>
  <si>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</si>
  <si>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</si>
  <si>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</si>
  <si>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</si>
  <si>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</si>
  <si>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</si>
  <si>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</si>
  <si>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</si>
  <si>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</si>
  <si>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</si>
  <si>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</si>
  <si>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</si>
  <si>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</si>
  <si>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</si>
  <si>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</si>
  <si>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</si>
  <si>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</si>
  <si>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</si>
  <si>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</si>
  <si>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</si>
  <si>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</si>
  <si>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</si>
  <si>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</si>
  <si>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</si>
  <si>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</si>
  <si>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</si>
  <si>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</si>
  <si>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</si>
  <si>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</si>
  <si>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</si>
  <si>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</si>
  <si>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</si>
  <si>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</si>
  <si>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</si>
  <si>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</si>
  <si>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</si>
  <si>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</si>
  <si>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</si>
  <si>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</si>
  <si>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</si>
  <si>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</si>
  <si>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</si>
  <si>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</si>
  <si>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</si>
  <si>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</si>
  <si>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</si>
  <si>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</si>
  <si>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</si>
  <si>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</si>
  <si>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</si>
  <si>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</si>
  <si>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</si>
  <si>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</si>
  <si>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</si>
  <si>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</si>
  <si>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</si>
  <si>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</si>
  <si>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</si>
  <si>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</si>
  <si>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</si>
  <si>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</si>
  <si>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</si>
  <si>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</si>
  <si>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</si>
  <si>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</si>
  <si>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</si>
  <si>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</si>
  <si>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</si>
  <si>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</si>
  <si>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</si>
  <si>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</si>
  <si>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</si>
  <si>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</si>
  <si>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</si>
  <si>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</si>
  <si>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</si>
  <si>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</si>
  <si>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</si>
  <si>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</si>
  <si>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</si>
  <si>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</si>
  <si>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</si>
  <si>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</si>
  <si>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</si>
  <si>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</si>
  <si>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</si>
  <si>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</si>
  <si>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</si>
  <si>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</si>
  <si>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</si>
  <si>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</si>
  <si>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</si>
  <si>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</si>
  <si>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</si>
  <si>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</si>
  <si>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</si>
  <si>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</si>
  <si>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</si>
  <si>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</si>
  <si>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</si>
  <si>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</si>
  <si>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</si>
  <si>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</si>
  <si>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</si>
  <si>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</si>
  <si>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</si>
  <si>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</si>
  <si>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</si>
  <si>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</si>
  <si>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</si>
  <si>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</si>
  <si>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</si>
  <si>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</si>
  <si>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</si>
  <si>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</si>
  <si>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</si>
  <si>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</si>
  <si>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</si>
  <si>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</si>
  <si>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</si>
  <si>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</si>
  <si>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</si>
  <si>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</si>
  <si>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</si>
  <si>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</si>
  <si>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</si>
  <si>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</si>
  <si>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</si>
  <si>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</si>
  <si>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</si>
  <si>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</si>
  <si>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</si>
  <si>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</si>
  <si>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</si>
  <si>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</si>
  <si>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</si>
  <si>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</si>
  <si>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</si>
  <si>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</si>
  <si>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</si>
  <si>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神奈川県三浦市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</si>
  <si>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</si>
  <si>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</si>
  <si>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</si>
  <si>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</si>
  <si>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</si>
  <si>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</si>
  <si>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</si>
  <si>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</si>
  <si>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</si>
  <si>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</si>
  <si>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</si>
  <si>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</si>
  <si>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</si>
  <si>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</si>
  <si>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</si>
  <si>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</si>
  <si>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</si>
  <si>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</si>
  <si>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</si>
  <si>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</si>
  <si>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第三セクター等改革推進債償還事業特別会計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</si>
  <si>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</si>
  <si>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</si>
  <si>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</si>
  <si>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</si>
  <si>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</si>
  <si>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</si>
  <si>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</si>
  <si>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</si>
  <si>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</si>
  <si>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</si>
  <si>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</si>
  <si>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</si>
  <si>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</si>
  <si>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</si>
  <si>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</si>
  <si>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</si>
  <si>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</si>
  <si>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</si>
  <si>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</si>
  <si>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</si>
  <si>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</si>
  <si>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</si>
  <si>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</si>
  <si>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</si>
  <si>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</si>
  <si>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</si>
  <si>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</si>
  <si>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</si>
  <si>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</si>
  <si>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</si>
  <si>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</si>
  <si>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</si>
  <si>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</si>
  <si>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</si>
  <si>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</si>
  <si>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</si>
  <si>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</si>
  <si>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</si>
  <si>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</si>
  <si>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</si>
  <si>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</si>
  <si>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</si>
  <si>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</si>
  <si>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</si>
  <si>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</si>
  <si>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</si>
  <si>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</si>
  <si>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</si>
  <si>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</si>
  <si>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</si>
  <si>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</si>
  <si>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</si>
  <si>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</si>
  <si>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</si>
  <si>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</si>
  <si>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</si>
  <si>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</si>
  <si>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</si>
  <si>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</si>
  <si>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</si>
  <si>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</si>
  <si>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</si>
  <si>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</si>
  <si>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</si>
  <si>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</si>
  <si>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</si>
  <si>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</si>
  <si>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</si>
  <si>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</si>
  <si>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</si>
  <si>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</si>
  <si>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</si>
  <si>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</si>
  <si>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</si>
  <si>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</si>
  <si>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</si>
  <si>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</si>
  <si>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</si>
  <si>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</si>
  <si>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</si>
  <si>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</si>
  <si>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</si>
  <si>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</si>
  <si>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</si>
  <si>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</si>
  <si>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</si>
  <si>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</si>
  <si>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</si>
  <si>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</si>
  <si>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</si>
  <si>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</si>
  <si>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</si>
  <si>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</si>
  <si>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</si>
  <si>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</si>
  <si>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</si>
  <si>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</si>
  <si>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</si>
  <si>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</si>
  <si>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</si>
  <si>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</si>
  <si>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</si>
  <si>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</si>
  <si>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</si>
  <si>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</si>
  <si>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</si>
  <si>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</si>
  <si>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</si>
  <si>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</si>
  <si>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</si>
  <si>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</si>
  <si>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</si>
  <si>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</si>
  <si>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</si>
  <si>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</si>
  <si>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</si>
  <si>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</si>
  <si>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</si>
  <si>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</si>
  <si>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</si>
  <si>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</si>
  <si>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</si>
  <si>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</si>
  <si>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</si>
  <si>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</si>
  <si>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</si>
  <si>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</si>
  <si>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</si>
  <si>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</si>
  <si>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</si>
  <si>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</si>
  <si>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</si>
  <si>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</si>
  <si>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</si>
  <si>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</si>
  <si>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</si>
  <si>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</si>
  <si>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</si>
  <si>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</si>
  <si>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</si>
  <si>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</si>
  <si>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</si>
  <si>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</si>
  <si>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</si>
  <si>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</si>
  <si>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</si>
  <si>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</si>
  <si>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</si>
  <si>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</si>
  <si>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</si>
  <si>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</si>
  <si>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</si>
  <si>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</si>
  <si>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</si>
  <si>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</si>
  <si>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</si>
  <si>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</si>
  <si>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</si>
  <si>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1.72</t>
  </si>
  <si>
    <t>▲ 0.29</t>
  </si>
  <si>
    <t>▲ 1.78</t>
  </si>
  <si>
    <t>病院事業会計</t>
  </si>
  <si>
    <t>一般会計</t>
  </si>
  <si>
    <t>水道事業会計</t>
  </si>
  <si>
    <t>介護保険事業特別会計</t>
  </si>
  <si>
    <t>国民健康保険事業特別会計</t>
  </si>
  <si>
    <t>後期高齢者医療事業特別会計</t>
  </si>
  <si>
    <t>第三セクター等改革推進債償還事業特別会計</t>
  </si>
  <si>
    <t>市場事業特別会計</t>
  </si>
  <si>
    <t>その他会計（赤字）</t>
  </si>
  <si>
    <t>その他会計（黒字）</t>
  </si>
  <si>
    <t>-</t>
    <phoneticPr fontId="2"/>
  </si>
  <si>
    <t>（財）かながわ海岸美化財団</t>
    <rPh sb="1" eb="2">
      <t>ザイ</t>
    </rPh>
    <rPh sb="7" eb="9">
      <t>カイガン</t>
    </rPh>
    <rPh sb="9" eb="11">
      <t>ビカ</t>
    </rPh>
    <rPh sb="11" eb="13">
      <t>ザイダン</t>
    </rPh>
    <phoneticPr fontId="2"/>
  </si>
  <si>
    <t>㈱三浦海業公社</t>
    <rPh sb="1" eb="3">
      <t>ミウラ</t>
    </rPh>
    <rPh sb="3" eb="4">
      <t>ウミ</t>
    </rPh>
    <rPh sb="4" eb="5">
      <t>ギョウ</t>
    </rPh>
    <rPh sb="5" eb="7">
      <t>コウシャ</t>
    </rPh>
    <phoneticPr fontId="2"/>
  </si>
  <si>
    <t>‐</t>
    <phoneticPr fontId="30"/>
  </si>
  <si>
    <t>‐</t>
    <phoneticPr fontId="30"/>
  </si>
  <si>
    <t>‐</t>
    <phoneticPr fontId="30"/>
  </si>
  <si>
    <t>‐</t>
    <phoneticPr fontId="30"/>
  </si>
  <si>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0"/>
  </si>
  <si>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30"/>
  </si>
  <si>
    <t>-</t>
    <phoneticPr fontId="2"/>
  </si>
  <si>
    <t>-</t>
    <phoneticPr fontId="2"/>
  </si>
  <si>
    <t>▲1</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</si>
  <si>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</si>
  <si>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</si>
  <si>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</si>
  <si>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</si>
  <si>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</si>
  <si>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</si>
  <si>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</si>
  <si>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</si>
  <si>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平成27年度においては、将来負担比率及び有形固定資産減価償却率は類似団体より高くなっている。
平成22年度に借り入れた「第三セクター等改革推進債」の残高が、平成27年度末現在で約88億円と非常に多額であることが影響して、将来負担比率が類似団体より高いが、将来負担比率の低減に向けて、引き続き、歳入の確保や歳出の削減など、行財政改革に取り組んでいく。
また一方、有形固定資産減価償却率を高めている老朽化施設については、公共施設等総合管理計画に基づき、積極的に老朽化対策に取り組んでいく。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</si>
  <si>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</si>
  <si>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</si>
  <si>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</si>
  <si>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</si>
  <si>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</si>
  <si>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</si>
  <si>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</si>
  <si>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三浦市における将来負担比率及び実質公債費比率については、ともに類似団体内平均値と比べて高止まりしている状況にあります。
将来負担比率の直近の比率は、前年度の比率を6.7ポイント下回ったものの、依然として高い状態にあります。この主な要因は、平成22年度に借り入れた「第三セクター等改革推進債」の残高が、平成28年度末現在で約84億円と非常に多額であることが影響しています。また、実質公債費比率についても「第三セクター等改革推進債」の元利償還金の本格償還により高い比率となっています。平成28年度の比率は、前年度の比率（19.0%）を0.7ポイント下回ったものの、依然として18％以上であることから、引き続き地方債許可団体にあります。このため、公債費負担適正化計画に基づき、実質的な公債費負担の適正な管理を行っている状況にありま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</si>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</sst>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2"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3"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6"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8"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189" fontId="1" fillId="5" borderId="15"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xmlns:c16r2="http://schemas.microsoft.com/office/drawing/2015/06/chart">
            <c:ext xmlns:c16="http://schemas.microsoft.com/office/drawing/2014/chart" uri="{C3380CC4-5D6E-409C-BE32-E72D297353CC}">
              <c16:uniqueId val="{00000000-CC2D-472B-B0C3-CB5252D11C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17956</c:v>
                </c:pt>
                <c:pt idx="1">
                  <c:v>16044</c:v>
                </c:pt>
                <c:pt idx="2">
                  <c:v>17588</c:v>
                </c:pt>
                <c:pt idx="3">
                  <c:v>22821</c:v>
                </c:pt>
                <c:pt idx="4">
                  <c:v>37700</c:v>
                </c:pt>
              </c:numCache>
            </c:numRef>
          </c:val>
          <c:smooth val="0"/>
          <c:extLst xmlns:c16r2="http://schemas.microsoft.com/office/drawing/2015/06/chart">
            <c:ext xmlns:c16="http://schemas.microsoft.com/office/drawing/2014/chart" uri="{C3380CC4-5D6E-409C-BE32-E72D297353CC}">
              <c16:uniqueId val="{00000001-CC2D-472B-B0C3-CB5252D11CED}"/>
            </c:ext>
          </c:extLst>
        </c:ser>
        <c:dLbls>
          <c:showLegendKey val="0"/>
          <c:showVal val="0"/>
          <c:showCatName val="0"/>
          <c:showSerName val="0"/>
          <c:showPercent val="0"/>
          <c:showBubbleSize val="0"/>
        </c:dLbls>
        <c:marker val="1"/>
        <c:smooth val="0"/>
        <c:axId val="806838224"/>
        <c:axId val="806831952"/>
      </c:lineChart>
      <c:catAx>
        <c:axId val="806838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831952"/>
        <c:crosses val="autoZero"/>
        <c:auto val="1"/>
        <c:lblAlgn val="ctr"/>
        <c:lblOffset val="100"/>
        <c:tickLblSkip val="1"/>
        <c:tickMarkSkip val="1"/>
        <c:noMultiLvlLbl val="0"/>
      </c:catAx>
      <c:valAx>
        <c:axId val="8068319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838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0.83</c:v>
                </c:pt>
                <c:pt idx="1">
                  <c:v>0.91</c:v>
                </c:pt>
                <c:pt idx="2">
                  <c:v>0.75</c:v>
                </c:pt>
                <c:pt idx="3">
                  <c:v>3.95</c:v>
                </c:pt>
                <c:pt idx="4">
                  <c:v>1.76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0.86</c:v>
                </c:pt>
                <c:pt idx="1">
                  <c:v>2.91</c:v>
                </c:pt>
                <c:pt idx="2">
                  <c:v>3.23</c:v>
                </c:pt>
                <c:pt idx="3">
                  <c:v>2.29</c:v>
                </c:pt>
                <c:pt idx="4">
                  <c:v>4.71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06836656"/>
        <c:axId val="806826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-1.72</c:v>
                </c:pt>
                <c:pt idx="1">
                  <c:v>1.73</c:v>
                </c:pt>
                <c:pt idx="2">
                  <c:v>-0.28999999999999998</c:v>
                </c:pt>
                <c:pt idx="3">
                  <c:v>1.93</c:v>
                </c:pt>
                <c:pt idx="4">
                  <c:v>-1.78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06836656"/>
        <c:axId val="806826856"/>
      </c:lineChart>
      <c:catAx>
        <c:axId val="80683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6826856"/>
        <c:crosses val="autoZero"/>
        <c:auto val="1"/>
        <c:lblAlgn val="ctr"/>
        <c:lblOffset val="100"/>
        <c:tickLblSkip val="1"/>
        <c:tickMarkSkip val="1"/>
        <c:noMultiLvlLbl val="0"/>
      </c:catAx>
      <c:valAx>
        <c:axId val="806826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83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第三セクター等改革推進債償還事業特別会計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0.32</c:v>
                </c:pt>
                <c:pt idx="2">
                  <c:v>#N/A</c:v>
                </c:pt>
                <c:pt idx="3">
                  <c:v>0.31</c:v>
                </c:pt>
                <c:pt idx="4">
                  <c:v>#N/A</c:v>
                </c:pt>
                <c:pt idx="5">
                  <c:v>0.33</c:v>
                </c:pt>
                <c:pt idx="6">
                  <c:v>#N/A</c:v>
                </c:pt>
                <c:pt idx="7">
                  <c:v>0.32</c:v>
                </c:pt>
                <c:pt idx="8">
                  <c:v>#N/A</c:v>
                </c:pt>
                <c:pt idx="9">
                  <c:v>0.36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0.69</c:v>
                </c:pt>
                <c:pt idx="2">
                  <c:v>#N/A</c:v>
                </c:pt>
                <c:pt idx="3">
                  <c:v>0.03</c:v>
                </c:pt>
                <c:pt idx="4">
                  <c:v>#N/A</c:v>
                </c:pt>
                <c:pt idx="5">
                  <c:v>0.41</c:v>
                </c:pt>
                <c:pt idx="6">
                  <c:v>#N/A</c:v>
                </c:pt>
                <c:pt idx="7">
                  <c:v>0.02</c:v>
                </c:pt>
                <c:pt idx="8">
                  <c:v>#N/A</c:v>
                </c:pt>
                <c:pt idx="9">
                  <c:v>0.93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0.16</c:v>
                </c:pt>
                <c:pt idx="4">
                  <c:v>#N/A</c:v>
                </c:pt>
                <c:pt idx="5">
                  <c:v>0.16</c:v>
                </c:pt>
                <c:pt idx="6">
                  <c:v>#N/A</c:v>
                </c:pt>
                <c:pt idx="7">
                  <c:v>1.47</c:v>
                </c:pt>
                <c:pt idx="8">
                  <c:v>#N/A</c:v>
                </c:pt>
                <c:pt idx="9">
                  <c:v>1.24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4.3</c:v>
                </c:pt>
                <c:pt idx="2">
                  <c:v>#N/A</c:v>
                </c:pt>
                <c:pt idx="3">
                  <c:v>3.86</c:v>
                </c:pt>
                <c:pt idx="4">
                  <c:v>#N/A</c:v>
                </c:pt>
                <c:pt idx="5">
                  <c:v>5.19</c:v>
                </c:pt>
                <c:pt idx="6">
                  <c:v>#N/A</c:v>
                </c:pt>
                <c:pt idx="7">
                  <c:v>2.77</c:v>
                </c:pt>
                <c:pt idx="8">
                  <c:v>#N/A</c:v>
                </c:pt>
                <c:pt idx="9">
                  <c:v>1.4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0.83</c:v>
                </c:pt>
                <c:pt idx="2">
                  <c:v>#N/A</c:v>
                </c:pt>
                <c:pt idx="3">
                  <c:v>0.9</c:v>
                </c:pt>
                <c:pt idx="4">
                  <c:v>#N/A</c:v>
                </c:pt>
                <c:pt idx="5">
                  <c:v>0.75</c:v>
                </c:pt>
                <c:pt idx="6">
                  <c:v>#N/A</c:v>
                </c:pt>
                <c:pt idx="7">
                  <c:v>3.95</c:v>
                </c:pt>
                <c:pt idx="8">
                  <c:v>#N/A</c:v>
                </c:pt>
                <c:pt idx="9">
                  <c:v>1.75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c:v>
                </c:pt>
                <c:pt idx="2">
                  <c:v>#N/A</c:v>
                </c:pt>
                <c:pt idx="3">
                  <c:v>2.77</c:v>
                </c:pt>
                <c:pt idx="4">
                  <c:v>#N/A</c:v>
                </c:pt>
                <c:pt idx="5">
                  <c:v>2.88</c:v>
                </c:pt>
                <c:pt idx="6">
                  <c:v>#N/A</c:v>
                </c:pt>
                <c:pt idx="7">
                  <c:v>6.97</c:v>
                </c:pt>
                <c:pt idx="8">
                  <c:v>#N/A</c:v>
                </c:pt>
                <c:pt idx="9">
                  <c:v>7.96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06847632"/>
        <c:axId val="806840184"/>
      </c:barChart>
      <c:catAx>
        <c:axId val="80684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6840184"/>
        <c:crosses val="autoZero"/>
        <c:auto val="1"/>
        <c:lblAlgn val="ctr"/>
        <c:lblOffset val="100"/>
        <c:tickLblSkip val="1"/>
        <c:tickMarkSkip val="1"/>
        <c:noMultiLvlLbl val="0"/>
      </c:catAx>
      <c:valAx>
        <c:axId val="806840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84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1772</c:v>
                </c:pt>
                <c:pt idx="5">
                  <c:v>1834</c:v>
                </c:pt>
                <c:pt idx="8">
                  <c:v>1905</c:v>
                </c:pt>
                <c:pt idx="11">
                  <c:v>1779</c:v>
                </c:pt>
                <c:pt idx="14">
                  <c:v>1771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60</c:v>
                </c:pt>
                <c:pt idx="3">
                  <c:v>52</c:v>
                </c:pt>
                <c:pt idx="6">
                  <c:v>52</c:v>
                </c:pt>
                <c:pt idx="9">
                  <c:v>51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917</c:v>
                </c:pt>
                <c:pt idx="3">
                  <c:v>951</c:v>
                </c:pt>
                <c:pt idx="6">
                  <c:v>975</c:v>
                </c:pt>
                <c:pt idx="9">
                  <c:v>1006</c:v>
                </c:pt>
                <c:pt idx="12">
                  <c:v>853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2469</c:v>
                </c:pt>
                <c:pt idx="3">
                  <c:v>2506</c:v>
                </c:pt>
                <c:pt idx="6">
                  <c:v>2465</c:v>
                </c:pt>
                <c:pt idx="9">
                  <c:v>2373</c:v>
                </c:pt>
                <c:pt idx="12">
                  <c:v>2395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06850376"/>
        <c:axId val="80684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1674</c:v>
                </c:pt>
                <c:pt idx="2">
                  <c:v>#N/A</c:v>
                </c:pt>
                <c:pt idx="3">
                  <c:v>#N/A</c:v>
                </c:pt>
                <c:pt idx="4">
                  <c:v>1675</c:v>
                </c:pt>
                <c:pt idx="5">
                  <c:v>#N/A</c:v>
                </c:pt>
                <c:pt idx="6">
                  <c:v>#N/A</c:v>
                </c:pt>
                <c:pt idx="7">
                  <c:v>1587</c:v>
                </c:pt>
                <c:pt idx="8">
                  <c:v>#N/A</c:v>
                </c:pt>
                <c:pt idx="9">
                  <c:v>#N/A</c:v>
                </c:pt>
                <c:pt idx="10">
                  <c:v>1651</c:v>
                </c:pt>
                <c:pt idx="11">
                  <c:v>#N/A</c:v>
                </c:pt>
                <c:pt idx="12">
                  <c:v>#N/A</c:v>
                </c:pt>
                <c:pt idx="13">
                  <c:v>1478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06850376"/>
        <c:axId val="806849200"/>
      </c:lineChart>
      <c:catAx>
        <c:axId val="80685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6849200"/>
        <c:crosses val="autoZero"/>
        <c:auto val="1"/>
        <c:lblAlgn val="ctr"/>
        <c:lblOffset val="100"/>
        <c:tickLblSkip val="1"/>
        <c:tickMarkSkip val="1"/>
        <c:noMultiLvlLbl val="0"/>
      </c:catAx>
      <c:valAx>
        <c:axId val="80684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85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15351</c:v>
                </c:pt>
                <c:pt idx="5">
                  <c:v>15602</c:v>
                </c:pt>
                <c:pt idx="8">
                  <c:v>15521</c:v>
                </c:pt>
                <c:pt idx="11">
                  <c:v>15266</c:v>
                </c:pt>
                <c:pt idx="14">
                  <c:v>15623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4433</c:v>
                </c:pt>
                <c:pt idx="5">
                  <c:v>5049</c:v>
                </c:pt>
                <c:pt idx="8">
                  <c:v>4873</c:v>
                </c:pt>
                <c:pt idx="11">
                  <c:v>4467</c:v>
                </c:pt>
                <c:pt idx="14">
                  <c:v>4122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675</c:v>
                </c:pt>
                <c:pt idx="5">
                  <c:v>755</c:v>
                </c:pt>
                <c:pt idx="8">
                  <c:v>633</c:v>
                </c:pt>
                <c:pt idx="11">
                  <c:v>627</c:v>
                </c:pt>
                <c:pt idx="14">
                  <c:v>983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c:v>
                </c:pt>
                <c:pt idx="3">
                  <c:v>3</c:v>
                </c:pt>
                <c:pt idx="6">
                  <c:v>2</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3418</c:v>
                </c:pt>
                <c:pt idx="3">
                  <c:v>3245</c:v>
                </c:pt>
                <c:pt idx="6">
                  <c:v>3218</c:v>
                </c:pt>
                <c:pt idx="9">
                  <c:v>3202</c:v>
                </c:pt>
                <c:pt idx="12">
                  <c:v>3219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6476</c:v>
                </c:pt>
                <c:pt idx="3">
                  <c:v>7388</c:v>
                </c:pt>
                <c:pt idx="6">
                  <c:v>7492</c:v>
                </c:pt>
                <c:pt idx="9">
                  <c:v>7332</c:v>
                </c:pt>
                <c:pt idx="12">
                  <c:v>6899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152</c:v>
                </c:pt>
                <c:pt idx="3">
                  <c:v>97</c:v>
                </c:pt>
                <c:pt idx="6">
                  <c:v>48</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27489</c:v>
                </c:pt>
                <c:pt idx="3">
                  <c:v>27071</c:v>
                </c:pt>
                <c:pt idx="6">
                  <c:v>26492</c:v>
                </c:pt>
                <c:pt idx="9">
                  <c:v>25889</c:v>
                </c:pt>
                <c:pt idx="12">
                  <c:v>25734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06837048"/>
        <c:axId val="806837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17079</c:v>
                </c:pt>
                <c:pt idx="2">
                  <c:v>#N/A</c:v>
                </c:pt>
                <c:pt idx="3">
                  <c:v>#N/A</c:v>
                </c:pt>
                <c:pt idx="4">
                  <c:v>16397</c:v>
                </c:pt>
                <c:pt idx="5">
                  <c:v>#N/A</c:v>
                </c:pt>
                <c:pt idx="6">
                  <c:v>#N/A</c:v>
                </c:pt>
                <c:pt idx="7">
                  <c:v>16225</c:v>
                </c:pt>
                <c:pt idx="8">
                  <c:v>#N/A</c:v>
                </c:pt>
                <c:pt idx="9">
                  <c:v>#N/A</c:v>
                </c:pt>
                <c:pt idx="10">
                  <c:v>16063</c:v>
                </c:pt>
                <c:pt idx="11">
                  <c:v>#N/A</c:v>
                </c:pt>
                <c:pt idx="12">
                  <c:v>#N/A</c:v>
                </c:pt>
                <c:pt idx="13">
                  <c:v>15124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06837048"/>
        <c:axId val="806837440"/>
      </c:lineChart>
      <c:catAx>
        <c:axId val="80683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6837440"/>
        <c:crosses val="autoZero"/>
        <c:auto val="1"/>
        <c:lblAlgn val="ctr"/>
        <c:lblOffset val="100"/>
        <c:tickLblSkip val="1"/>
        <c:tickMarkSkip val="1"/>
        <c:noMultiLvlLbl val="0"/>
      </c:catAx>
      <c:valAx>
        <c:axId val="80683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83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827E-44D5-86DE-0FEA88AFCDAD}"/>
                </c:ext>
                <c:ext xmlns:c15="http://schemas.microsoft.com/office/drawing/2012/chart" uri="{CE6537A1-D6FC-4f65-9D91-7224C49458BB}">
                  <c15:dlblFieldTable>
                    <c15:dlblFTEntry>
                      <c15:txfldGUID>{D7CDB2D9-CE24-4904-A1DC-CC8191BA45B2}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827E-44D5-86DE-0FEA88AFCDAD}"/>
                </c:ext>
                <c:ext xmlns:c15="http://schemas.microsoft.com/office/drawing/2012/chart" uri="{CE6537A1-D6FC-4f65-9D91-7224C49458BB}">
                  <c15:dlblFieldTable>
                    <c15:dlblFTEntry>
                      <c15:txfldGUID>{089E2AAD-CD92-415D-AB0F-22F44CA64CE4}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827E-44D5-86DE-0FEA88AFCDAD}"/>
                </c:ext>
                <c:ext xmlns:c15="http://schemas.microsoft.com/office/drawing/2012/chart" uri="{CE6537A1-D6FC-4f65-9D91-7224C49458BB}">
                  <c15:dlblFieldTable>
                    <c15:dlblFTEntry>
                      <c15:txfldGUID>{9A0AF47B-D75D-4144-8678-3302399C4543}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827E-44D5-86DE-0FEA88AFCDAD}"/>
                </c:ext>
                <c:ext xmlns:c15="http://schemas.microsoft.com/office/drawing/2012/chart" uri="{CE6537A1-D6FC-4f65-9D91-7224C49458BB}">
                  <c15:dlblFieldTable>
                    <c15:dlblFTEntry>
                      <c15:txfldGUID>{902EDA61-C307-4672-BE97-337A7A0C29DD}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827E-44D5-86DE-0FEA88AFCDAD}"/>
                </c:ext>
                <c:ext xmlns:c15="http://schemas.microsoft.com/office/drawing/2012/chart" uri="{CE6537A1-D6FC-4f65-9D91-7224C49458BB}">
                  <c15:dlblFieldTable>
                    <c15:dlblFTEntry>
                      <c15:txfldGUID>{7D82570F-0D2C-4997-8513-4D4593363B60}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c:v>
                </c:pt>
              </c:numCache>
            </c:numRef>
          </c:xVal>
          <c:yVal>
            <c:numRef>
              <c:f>公会計指標分析・財政指標組合せ分析表!$K$51:$O$51</c:f>
              <c:numCache>
                <c:formatCode>#,##0.0;"▲ "#,##0.0</c:formatCode>
                <c:ptCount val="5"/>
                <c:pt idx="3">
                  <c:v>184.3</c:v>
                </c:pt>
              </c:numCache>
            </c:numRef>
          </c:yVal>
          <c:smooth val="0"/>
          <c:extLst xmlns:c16r2="http://schemas.microsoft.com/office/drawing/2015/06/chart">
            <c:ext xmlns:c16="http://schemas.microsoft.com/office/drawing/2014/chart" uri="{C3380CC4-5D6E-409C-BE32-E72D297353CC}">
              <c16:uniqueId val="{00000005-827E-44D5-86DE-0FEA88AFCDA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827E-44D5-86DE-0FEA88AFCDAD}"/>
                </c:ext>
                <c:ext xmlns:c15="http://schemas.microsoft.com/office/drawing/2012/chart" uri="{CE6537A1-D6FC-4f65-9D91-7224C49458BB}">
                  <c15:dlblFieldTable>
                    <c15:dlblFTEntry>
                      <c15:txfldGUID>{67AFB77F-7300-4B32-8A6D-343F63179B37}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827E-44D5-86DE-0FEA88AFCDAD}"/>
                </c:ext>
                <c:ext xmlns:c15="http://schemas.microsoft.com/office/drawing/2012/chart" uri="{CE6537A1-D6FC-4f65-9D91-7224C49458BB}">
                  <c15:dlblFieldTable>
                    <c15:dlblFTEntry>
                      <c15:txfldGUID>{AF9E2EC0-7C2A-4386-8536-7DF0BBBD6024}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827E-44D5-86DE-0FEA88AFCDAD}"/>
                </c:ext>
                <c:ext xmlns:c15="http://schemas.microsoft.com/office/drawing/2012/chart" uri="{CE6537A1-D6FC-4f65-9D91-7224C49458BB}">
                  <c15:dlblFieldTable>
                    <c15:dlblFTEntry>
                      <c15:txfldGUID>{3941478D-7C44-465B-9CC8-55252E55E0DE}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827E-44D5-86DE-0FEA88AFCDAD}"/>
                </c:ext>
                <c:ext xmlns:c15="http://schemas.microsoft.com/office/drawing/2012/chart" uri="{CE6537A1-D6FC-4f65-9D91-7224C49458BB}">
                  <c15:dlblFieldTable>
                    <c15:dlblFTEntry>
                      <c15:txfldGUID>{7CB585B9-CCD6-47AF-BB33-FC515A02A71D}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27E-44D5-86DE-0FEA88AFCDAD}"/>
                </c:ext>
                <c:ext xmlns:c15="http://schemas.microsoft.com/office/drawing/2012/chart" uri="{CE6537A1-D6FC-4f65-9D91-7224C49458BB}">
                  <c15:dlblFieldTable>
                    <c15:dlblFTEntry>
                      <c15:txfldGUID>{FB5E62B5-5DFD-4425-89D0-51108FAD15E2}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827E-44D5-86DE-0FEA88AFCDAD}"/>
            </c:ext>
          </c:extLst>
        </c:ser>
        <c:dLbls>
          <c:showLegendKey val="0"/>
          <c:showVal val="0"/>
          <c:showCatName val="0"/>
          <c:showSerName val="0"/>
          <c:showPercent val="0"/>
          <c:showBubbleSize val="0"/>
        </c:dLbls>
        <c:axId val="806837832"/>
        <c:axId val="806829208"/>
      </c:scatterChart>
      <c:valAx>
        <c:axId val="806837832"/>
        <c:scaling>
          <c:orientation val="minMax"/>
          <c:max val="61.7"/>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829208"/>
        <c:crosses val="autoZero"/>
        <c:crossBetween val="midCat"/>
      </c:valAx>
      <c:valAx>
        <c:axId val="806829208"/>
        <c:scaling>
          <c:orientation val="minMax"/>
          <c:max val="21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6837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3A28-41A7-B4E2-479312F5D570}"/>
                </c:ext>
                <c:ext xmlns:c15="http://schemas.microsoft.com/office/drawing/2012/chart" uri="{CE6537A1-D6FC-4f65-9D91-7224C49458BB}">
                  <c15:dlblFieldTable>
                    <c15:dlblFTEntry>
                      <c15:txfldGUID>{EE2422FD-9241-440E-9603-DEE62CF1C38E}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3A28-41A7-B4E2-479312F5D570}"/>
                </c:ext>
                <c:ext xmlns:c15="http://schemas.microsoft.com/office/drawing/2012/chart" uri="{CE6537A1-D6FC-4f65-9D91-7224C49458BB}">
                  <c15:dlblFieldTable>
                    <c15:dlblFTEntry>
                      <c15:txfldGUID>{5FD82C9C-386D-4A55-AA2D-663096FAE8D5}</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2.6230849050845387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3A28-41A7-B4E2-479312F5D570}"/>
                </c:ext>
                <c:ext xmlns:c15="http://schemas.microsoft.com/office/drawing/2012/chart" uri="{CE6537A1-D6FC-4f65-9D91-7224C49458BB}">
                  <c15:dlblFieldTable>
                    <c15:dlblFTEntry>
                      <c15:txfldGUID>{92BFD533-E866-49E9-B369-B8CBB527736B}</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718007547278204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3A28-41A7-B4E2-479312F5D570}"/>
                </c:ext>
                <c:ext xmlns:c15="http://schemas.microsoft.com/office/drawing/2012/chart" uri="{CE6537A1-D6FC-4f65-9D91-7224C49458BB}">
                  <c15:dlblFieldTable>
                    <c15:dlblFTEntry>
                      <c15:txfldGUID>{416F291B-5491-4E38-9C71-B1FE5730A00B}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3A28-41A7-B4E2-479312F5D570}"/>
                </c:ext>
                <c:ext xmlns:c15="http://schemas.microsoft.com/office/drawing/2012/chart" uri="{CE6537A1-D6FC-4f65-9D91-7224C49458BB}">
                  <c15:dlblFieldTable>
                    <c15:dlblFTEntry>
                      <c15:txfldGUID>{6D118F6D-6324-47F0-B652-587B418FE2AD}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15.8</c:v>
                </c:pt>
                <c:pt idx="1">
                  <c:v>18.399999999999999</c:v>
                </c:pt>
                <c:pt idx="2">
                  <c:v>19.2</c:v>
                </c:pt>
                <c:pt idx="3">
                  <c:v>19</c:v>
                </c:pt>
                <c:pt idx="4">
                  <c:v>18.3</c:v>
                </c:pt>
              </c:numCache>
            </c:numRef>
          </c:xVal>
          <c:yVal>
            <c:numRef>
              <c:f>公会計指標分析・財政指標組合せ分析表!$K$73:$O$73</c:f>
              <c:numCache>
                <c:formatCode>#,##0.0;"▲ "#,##0.0</c:formatCode>
                <c:ptCount val="5"/>
                <c:pt idx="0">
                  <c:v>200.5</c:v>
                </c:pt>
                <c:pt idx="1">
                  <c:v>190.8</c:v>
                </c:pt>
                <c:pt idx="2">
                  <c:v>190.6</c:v>
                </c:pt>
                <c:pt idx="3">
                  <c:v>184.3</c:v>
                </c:pt>
                <c:pt idx="4">
                  <c:v>177.6</c:v>
                </c:pt>
              </c:numCache>
            </c:numRef>
          </c:yVal>
          <c:smooth val="0"/>
          <c:extLst xmlns:c16r2="http://schemas.microsoft.com/office/drawing/2015/06/chart">
            <c:ext xmlns:c16="http://schemas.microsoft.com/office/drawing/2014/chart" uri="{C3380CC4-5D6E-409C-BE32-E72D297353CC}">
              <c16:uniqueId val="{00000005-3A28-41A7-B4E2-479312F5D57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3A28-41A7-B4E2-479312F5D570}"/>
                </c:ext>
                <c:ext xmlns:c15="http://schemas.microsoft.com/office/drawing/2012/chart" uri="{CE6537A1-D6FC-4f65-9D91-7224C49458BB}">
                  <c15:dlblFieldTable>
                    <c15:dlblFTEntry>
                      <c15:txfldGUID>{D715ADB7-3715-4C45-896D-73302CC26F37}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3A28-41A7-B4E2-479312F5D570}"/>
                </c:ext>
                <c:ext xmlns:c15="http://schemas.microsoft.com/office/drawing/2012/chart" uri="{CE6537A1-D6FC-4f65-9D91-7224C49458BB}">
                  <c15:dlblFieldTable>
                    <c15:dlblFTEntry>
                      <c15:txfldGUID>{4D321DC2-6E9A-4C60-80CC-FA7F0B20F982}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3A28-41A7-B4E2-479312F5D570}"/>
                </c:ext>
                <c:ext xmlns:c15="http://schemas.microsoft.com/office/drawing/2012/chart" uri="{CE6537A1-D6FC-4f65-9D91-7224C49458BB}">
                  <c15:dlblFieldTable>
                    <c15:dlblFTEntry>
                      <c15:txfldGUID>{07773E9B-0A86-4622-850E-5AE8325CD5C2}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3A28-41A7-B4E2-479312F5D570}"/>
                </c:ext>
                <c:ext xmlns:c15="http://schemas.microsoft.com/office/drawing/2012/chart" uri="{CE6537A1-D6FC-4f65-9D91-7224C49458BB}">
                  <c15:dlblFieldTable>
                    <c15:dlblFTEntry>
                      <c15:txfldGUID>{20CB9674-2AA8-41A4-8D12-93F7A50687C7}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28-41A7-B4E2-479312F5D570}"/>
                </c:ext>
                <c:ext xmlns:c15="http://schemas.microsoft.com/office/drawing/2012/chart" uri="{CE6537A1-D6FC-4f65-9D91-7224C49458BB}">
                  <c15:dlblFieldTable>
                    <c15:dlblFTEntry>
                      <c15:txfldGUID>{09565DED-AD2D-4C44-AB89-0254584A67AF}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3A28-41A7-B4E2-479312F5D570}"/>
            </c:ext>
          </c:extLst>
        </c:ser>
        <c:dLbls>
          <c:showLegendKey val="0"/>
          <c:showVal val="0"/>
          <c:showCatName val="0"/>
          <c:showSerName val="0"/>
          <c:showPercent val="0"/>
          <c:showBubbleSize val="0"/>
        </c:dLbls>
        <c:axId val="806827640"/>
        <c:axId val="806832736"/>
      </c:scatterChart>
      <c:valAx>
        <c:axId val="806827640"/>
        <c:scaling>
          <c:orientation val="minMax"/>
          <c:max val="20"/>
          <c:min val="9.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832736"/>
        <c:crosses val="autoZero"/>
        <c:crossBetween val="midCat"/>
      </c:valAx>
      <c:valAx>
        <c:axId val="806832736"/>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6827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年度より借入を行ってきた「退職手当債」や平成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年度より償還を始めた「第三セクター等改革推進債」の元金償還により平成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年度末においては、実質公債費比率の分子は、約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億円となった。その後、平成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年度対比は</a:t>
          </a:r>
          <a:r>
            <a:rPr kumimoji="1" lang="ja-JP" altLang="ja-JP" sz="1100">
              <a:solidFill>
                <a:schemeClr val="dk1"/>
              </a:solidFill>
              <a:effectLst/>
              <a:latin typeface="+mn-lt"/>
              <a:ea typeface="+mn-ea"/>
              <a:cs typeface="+mn-cs"/>
            </a:rPr>
            <a:t>若干</a:t>
          </a:r>
          <a:r>
            <a:rPr kumimoji="1" lang="ja-JP" altLang="en-US" sz="1100">
              <a:solidFill>
                <a:schemeClr val="dk1"/>
              </a:solidFill>
              <a:effectLst/>
              <a:latin typeface="+mn-lt"/>
              <a:ea typeface="+mn-ea"/>
              <a:cs typeface="+mn-cs"/>
            </a:rPr>
            <a:t>低減の推移となっている。</a:t>
          </a:r>
          <a:endParaRPr lang="ja-JP" altLang="ja-JP" sz="1400">
            <a:effectLst/>
          </a:endParaRPr>
        </a:p>
        <a:p>
          <a:pPr rtl="0"/>
          <a:r>
            <a:rPr kumimoji="1" lang="ja-JP" altLang="ja-JP" sz="1100">
              <a:solidFill>
                <a:schemeClr val="dk1"/>
              </a:solidFill>
              <a:effectLst/>
              <a:latin typeface="+mn-lt"/>
              <a:ea typeface="+mn-ea"/>
              <a:cs typeface="+mn-cs"/>
            </a:rPr>
            <a:t>　しかし、今後は、ごみ処理広域化に伴う施設整備が本格化することに伴う借入の増加が見込まれるため、完成予定の平成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年度までは、他の普通建設事業の抑制に努め、実質公債費比率の上昇を極力抑える必要がある。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年度に解散した土地開発公社の負債解消に伴い借り入れた「第三セクター等改革推進債（約</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億円）」により、大きく増加した地方債現在高（平成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年度末現在高：</a:t>
          </a:r>
          <a:r>
            <a:rPr kumimoji="1" lang="en-US" altLang="ja-JP" sz="1100">
              <a:solidFill>
                <a:schemeClr val="dk1"/>
              </a:solidFill>
              <a:effectLst/>
              <a:latin typeface="+mn-lt"/>
              <a:ea typeface="+mn-ea"/>
              <a:cs typeface="+mn-cs"/>
            </a:rPr>
            <a:t>28,248</a:t>
          </a:r>
          <a:r>
            <a:rPr kumimoji="1" lang="ja-JP" altLang="ja-JP" sz="1100">
              <a:solidFill>
                <a:schemeClr val="dk1"/>
              </a:solidFill>
              <a:effectLst/>
              <a:latin typeface="+mn-lt"/>
              <a:ea typeface="+mn-ea"/>
              <a:cs typeface="+mn-cs"/>
            </a:rPr>
            <a:t>百万円）であるが、平成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年度より元金償還が始まり、徐々に減少傾向となっている。</a:t>
          </a:r>
          <a:endParaRPr lang="ja-JP" altLang="ja-JP" sz="1400">
            <a:effectLst/>
          </a:endParaRPr>
        </a:p>
        <a:p>
          <a:r>
            <a:rPr kumimoji="1" lang="ja-JP" altLang="ja-JP" sz="1100">
              <a:solidFill>
                <a:schemeClr val="dk1"/>
              </a:solidFill>
              <a:effectLst/>
              <a:latin typeface="+mn-lt"/>
              <a:ea typeface="+mn-ea"/>
              <a:cs typeface="+mn-cs"/>
            </a:rPr>
            <a:t>　しかし、ごみ処理の広域化に伴う施設整備の完成予定年度（平成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年度）に向けて、起債の借入が増加する見込みであり、今後も普通建設事業費の抑制に努める。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神奈川県三浦市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45,174
44,900
32.05
16,708,108
16,518,140
173,340
9,856,367
25,734,363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18.3
177.6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ja-JP" sz="1100">
              <a:solidFill>
                <a:schemeClr val="dk1"/>
              </a:solidFill>
              <a:effectLst/>
              <a:latin typeface="+mn-lt"/>
              <a:ea typeface="+mn-ea"/>
              <a:cs typeface="+mn-cs"/>
            </a:rPr>
            <a:t>　有形固定資産減価償却率は類似団体より高い水準にある。</a:t>
          </a:r>
          <a:endParaRPr lang="ja-JP" altLang="ja-JP">
            <a:effectLst/>
          </a:endParaRPr>
        </a:p>
        <a:p>
          <a:r>
            <a:rPr kumimoji="1" lang="ja-JP" altLang="ja-JP" sz="1100">
              <a:solidFill>
                <a:schemeClr val="dk1"/>
              </a:solidFill>
              <a:effectLst/>
              <a:latin typeface="+mn-lt"/>
              <a:ea typeface="+mn-ea"/>
              <a:cs typeface="+mn-cs"/>
            </a:rPr>
            <a:t>この要因としては、老朽化した施設が増加していることにあるが、今後、財政状況を勘案しながら、平成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年度に策定した公共施設等総合管理計画に基づき、適切なマネジメントを行う必要がある。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139700</xdr:rowOff>
    </xdr:from>
    <xdr:to>
      <xdr:col>3</xdr:col>
      <xdr:colOff>511175</xdr:colOff>
      <xdr:row>28</xdr:row>
      <xdr:rowOff>69850</xdr:rowOff>
    </xdr:to>
    <xdr:sp macro="" textlink="">
      <xdr:nvSpPr>
        <xdr:cNvPr id="77" name="円/楕円 76"/>
        <xdr:cNvSpPr/>
      </xdr:nvSpPr>
      <xdr:spPr>
        <a:xfrm>
          <a:off x="4000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86377</xdr:rowOff>
    </xdr:from>
    <xdr:ext cx="405111" cy="259045"/>
    <xdr:sp macro="" textlink="">
      <xdr:nvSpPr>
        <xdr:cNvPr id="79" name="n_1mainValue有形固定資産減価償却率"/>
        <xdr:cNvSpPr txBox="1"/>
      </xdr:nvSpPr>
      <xdr:spPr>
        <a:xfrm>
          <a:off x="3836043"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神奈川県三浦市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45,174
44,900
32.05
16,708,108
16,518,140
173,340
9,856,367
25,734,363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18.3
177.6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42545</xdr:rowOff>
    </xdr:from>
    <xdr:to>
      <xdr:col>5</xdr:col>
      <xdr:colOff>409575</xdr:colOff>
      <xdr:row>34</xdr:row>
      <xdr:rowOff>144145</xdr:rowOff>
    </xdr:to>
    <xdr:sp macro="" textlink="">
      <xdr:nvSpPr>
        <xdr:cNvPr id="66" name="円/楕円 65"/>
        <xdr:cNvSpPr/>
      </xdr:nvSpPr>
      <xdr:spPr>
        <a:xfrm>
          <a:off x="3746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160672</xdr:rowOff>
    </xdr:from>
    <xdr:ext cx="405111" cy="259045"/>
    <xdr:sp macro="" textlink="">
      <xdr:nvSpPr>
        <xdr:cNvPr id="68" name="n_1mainValue【道路】&#10;有形固定資産減価償却率"/>
        <xdr:cNvSpPr txBox="1"/>
      </xdr:nvSpPr>
      <xdr:spPr>
        <a:xfrm>
          <a:off x="3582043"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33150</xdr:rowOff>
    </xdr:from>
    <xdr:to>
      <xdr:col>14</xdr:col>
      <xdr:colOff>79375</xdr:colOff>
      <xdr:row>40</xdr:row>
      <xdr:rowOff>134750</xdr:rowOff>
    </xdr:to>
    <xdr:sp macro="" textlink="">
      <xdr:nvSpPr>
        <xdr:cNvPr id="103" name="円/楕円 102"/>
        <xdr:cNvSpPr/>
      </xdr:nvSpPr>
      <xdr:spPr>
        <a:xfrm>
          <a:off x="9588500" y="68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125877</xdr:rowOff>
    </xdr:from>
    <xdr:ext cx="469744" cy="259045"/>
    <xdr:sp macro="" textlink="">
      <xdr:nvSpPr>
        <xdr:cNvPr id="105" name="n_1mainValue【道路】&#10;一人当たり延長"/>
        <xdr:cNvSpPr txBox="1"/>
      </xdr:nvSpPr>
      <xdr:spPr>
        <a:xfrm>
          <a:off x="9391727" y="69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71120</xdr:rowOff>
    </xdr:from>
    <xdr:to>
      <xdr:col>5</xdr:col>
      <xdr:colOff>409575</xdr:colOff>
      <xdr:row>58</xdr:row>
      <xdr:rowOff>1270</xdr:rowOff>
    </xdr:to>
    <xdr:sp macro="" textlink="">
      <xdr:nvSpPr>
        <xdr:cNvPr id="143" name="円/楕円 142"/>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17797</xdr:rowOff>
    </xdr:from>
    <xdr:ext cx="405111" cy="259045"/>
    <xdr:sp macro="" textlink="">
      <xdr:nvSpPr>
        <xdr:cNvPr id="145" name="n_1mainValue【橋りょう・トンネル】&#10;有形固定資産減価償却率"/>
        <xdr:cNvSpPr txBox="1"/>
      </xdr:nvSpPr>
      <xdr:spPr>
        <a:xfrm>
          <a:off x="3582043"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170795</xdr:rowOff>
    </xdr:from>
    <xdr:to>
      <xdr:col>14</xdr:col>
      <xdr:colOff>79375</xdr:colOff>
      <xdr:row>64</xdr:row>
      <xdr:rowOff>100945</xdr:rowOff>
    </xdr:to>
    <xdr:sp macro="" textlink="">
      <xdr:nvSpPr>
        <xdr:cNvPr id="182" name="円/楕円 181"/>
        <xdr:cNvSpPr/>
      </xdr:nvSpPr>
      <xdr:spPr>
        <a:xfrm>
          <a:off x="9588500" y="109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3"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92072</xdr:rowOff>
    </xdr:from>
    <xdr:ext cx="534377" cy="259045"/>
    <xdr:sp macro="" textlink="">
      <xdr:nvSpPr>
        <xdr:cNvPr id="184" name="n_1mainValue【橋りょう・トンネル】&#10;一人当たり有形固定資産（償却資産）額"/>
        <xdr:cNvSpPr txBox="1"/>
      </xdr:nvSpPr>
      <xdr:spPr>
        <a:xfrm>
          <a:off x="9359411" y="110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158750</xdr:rowOff>
    </xdr:from>
    <xdr:to>
      <xdr:col>5</xdr:col>
      <xdr:colOff>409575</xdr:colOff>
      <xdr:row>78</xdr:row>
      <xdr:rowOff>88900</xdr:rowOff>
    </xdr:to>
    <xdr:sp macro="" textlink="">
      <xdr:nvSpPr>
        <xdr:cNvPr id="220" name="円/楕円 219"/>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105427</xdr:rowOff>
    </xdr:from>
    <xdr:ext cx="469744" cy="259045"/>
    <xdr:sp macro="" textlink="">
      <xdr:nvSpPr>
        <xdr:cNvPr id="222"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108458</xdr:rowOff>
    </xdr:from>
    <xdr:to>
      <xdr:col>14</xdr:col>
      <xdr:colOff>79375</xdr:colOff>
      <xdr:row>86</xdr:row>
      <xdr:rowOff>38608</xdr:rowOff>
    </xdr:to>
    <xdr:sp macro="" textlink="">
      <xdr:nvSpPr>
        <xdr:cNvPr id="257" name="円/楕円 256"/>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29735</xdr:rowOff>
    </xdr:from>
    <xdr:ext cx="469744" cy="259045"/>
    <xdr:sp macro="" textlink="">
      <xdr:nvSpPr>
        <xdr:cNvPr id="259" name="n_1mainValue【公営住宅】&#10;一人当たり面積"/>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1" name="直線コネクタ 280"/>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2"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3" name="直線コネクタ 282"/>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6"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7" name="フローチャート : 判断 286"/>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128270</xdr:rowOff>
    </xdr:from>
    <xdr:to>
      <xdr:col>5</xdr:col>
      <xdr:colOff>409575</xdr:colOff>
      <xdr:row>102</xdr:row>
      <xdr:rowOff>58420</xdr:rowOff>
    </xdr:to>
    <xdr:sp macro="" textlink="">
      <xdr:nvSpPr>
        <xdr:cNvPr id="294" name="円/楕円 293"/>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5"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49547</xdr:rowOff>
    </xdr:from>
    <xdr:ext cx="405111" cy="259045"/>
    <xdr:sp macro="" textlink="">
      <xdr:nvSpPr>
        <xdr:cNvPr id="296" name="n_1mainValue【港湾・漁港】&#10;有形固定資産減価償却率"/>
        <xdr:cNvSpPr txBox="1"/>
      </xdr:nvSpPr>
      <xdr:spPr>
        <a:xfrm>
          <a:off x="3582043"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0" name="直線コネクタ 319"/>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1"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2" name="直線コネクタ 321"/>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3"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4" name="直線コネクタ 323"/>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5"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6" name="フローチャート : 判断 325"/>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7" name="フローチャート : 判断 326"/>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89774</xdr:rowOff>
    </xdr:from>
    <xdr:to>
      <xdr:col>14</xdr:col>
      <xdr:colOff>79375</xdr:colOff>
      <xdr:row>103</xdr:row>
      <xdr:rowOff>19924</xdr:rowOff>
    </xdr:to>
    <xdr:sp macro="" textlink="">
      <xdr:nvSpPr>
        <xdr:cNvPr id="333" name="円/楕円 332"/>
        <xdr:cNvSpPr/>
      </xdr:nvSpPr>
      <xdr:spPr>
        <a:xfrm>
          <a:off x="9588500" y="175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103</xdr:row>
      <xdr:rowOff>163481</xdr:rowOff>
    </xdr:from>
    <xdr:ext cx="599010" cy="259045"/>
    <xdr:sp macro="" textlink="">
      <xdr:nvSpPr>
        <xdr:cNvPr id="334" name="n_1aveValue【港湾・漁港】&#10;一人当たり有形固定資産（償却資産）額"/>
        <xdr:cNvSpPr txBox="1"/>
      </xdr:nvSpPr>
      <xdr:spPr>
        <a:xfrm>
          <a:off x="9327094" y="1782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101</xdr:row>
      <xdr:rowOff>36451</xdr:rowOff>
    </xdr:from>
    <xdr:ext cx="599010" cy="259045"/>
    <xdr:sp macro="" textlink="">
      <xdr:nvSpPr>
        <xdr:cNvPr id="335" name="n_1mainValue【港湾・漁港】&#10;一人当たり有形固定資産（償却資産）額"/>
        <xdr:cNvSpPr txBox="1"/>
      </xdr:nvSpPr>
      <xdr:spPr>
        <a:xfrm>
          <a:off x="9327094" y="1735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1" name="正方形/長方形 35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2" name="正方形/長方形 3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9" name="正方形/長方形 3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2" name="テキスト ボックス 36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3" name="直線コネクタ 36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4" name="テキスト ボックス 36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5" name="直線コネクタ 36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6" name="テキスト ボックス 36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7" name="直線コネクタ 36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8" name="テキスト ボックス 36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9" name="直線コネクタ 36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0" name="テキスト ボックス 36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1" name="直線コネクタ 3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2" name="テキスト ボックス 3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4" name="直線コネクタ 373"/>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5"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6" name="直線コネクタ 375"/>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77"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78" name="直線コネクタ 377"/>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79"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0" name="フローチャート : 判断 379"/>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1" name="フローチャート : 判断 380"/>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161798</xdr:rowOff>
    </xdr:from>
    <xdr:to>
      <xdr:col>22</xdr:col>
      <xdr:colOff>415925</xdr:colOff>
      <xdr:row>57</xdr:row>
      <xdr:rowOff>91948</xdr:rowOff>
    </xdr:to>
    <xdr:sp macro="" textlink="">
      <xdr:nvSpPr>
        <xdr:cNvPr id="387" name="円/楕円 386"/>
        <xdr:cNvSpPr/>
      </xdr:nvSpPr>
      <xdr:spPr>
        <a:xfrm>
          <a:off x="154305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88"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108475</xdr:rowOff>
    </xdr:from>
    <xdr:ext cx="405111" cy="259045"/>
    <xdr:sp macro="" textlink="">
      <xdr:nvSpPr>
        <xdr:cNvPr id="389" name="n_1mainValue【学校施設】&#10;有形固定資産減価償却率"/>
        <xdr:cNvSpPr txBox="1"/>
      </xdr:nvSpPr>
      <xdr:spPr>
        <a:xfrm>
          <a:off x="15266043" y="95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7" name="正方形/長方形 3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0" name="直線コネクタ 3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1" name="テキスト ボックス 4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2" name="直線コネクタ 4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3" name="テキスト ボックス 4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4" name="直線コネクタ 4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5" name="テキスト ボックス 40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6" name="直線コネクタ 4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7" name="テキスト ボックス 40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8" name="直線コネクタ 4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9" name="テキスト ボックス 40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1" name="テキスト ボックス 41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3" name="直線コネクタ 412"/>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4"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5" name="直線コネクタ 414"/>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6"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7" name="直線コネクタ 416"/>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18"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19" name="フローチャート : 判断 418"/>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0" name="フローチャート : 判断 419"/>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114364</xdr:rowOff>
    </xdr:from>
    <xdr:to>
      <xdr:col>31</xdr:col>
      <xdr:colOff>85725</xdr:colOff>
      <xdr:row>63</xdr:row>
      <xdr:rowOff>44514</xdr:rowOff>
    </xdr:to>
    <xdr:sp macro="" textlink="">
      <xdr:nvSpPr>
        <xdr:cNvPr id="426" name="円/楕円 425"/>
        <xdr:cNvSpPr/>
      </xdr:nvSpPr>
      <xdr:spPr>
        <a:xfrm>
          <a:off x="21272500" y="10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27"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35641</xdr:rowOff>
    </xdr:from>
    <xdr:ext cx="469744" cy="259045"/>
    <xdr:sp macro="" textlink="">
      <xdr:nvSpPr>
        <xdr:cNvPr id="428" name="n_1mainValue【学校施設】&#10;一人当たり面積"/>
        <xdr:cNvSpPr txBox="1"/>
      </xdr:nvSpPr>
      <xdr:spPr>
        <a:xfrm>
          <a:off x="21075727" y="1083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9" name="正方形/長方形 4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0" name="正方形/長方形 4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1" name="正方形/長方形 4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2" name="正方形/長方形 4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3" name="正方形/長方形 4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4" name="正方形/長方形 4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5" name="正方形/長方形 4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6" name="正方形/長方形 4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7" name="テキスト ボックス 4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8" name="直線コネクタ 4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9" name="テキスト ボックス 4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0" name="直線コネクタ 4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1" name="テキスト ボックス 4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2" name="直線コネクタ 4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3" name="テキスト ボックス 4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4" name="直線コネクタ 4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5" name="テキスト ボックス 4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6" name="直線コネクタ 4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7" name="テキスト ボックス 4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8" name="直線コネクタ 4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9" name="テキスト ボックス 4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1" name="テキスト ボックス 4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3" name="直線コネクタ 452"/>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4"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5" name="直線コネクタ 454"/>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6"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7" name="直線コネクタ 4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58"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59" name="フローチャート : 判断 458"/>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0" name="フローチャート : 判断 459"/>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1" name="テキスト ボックス 4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2" name="テキスト ボックス 4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3" name="テキスト ボックス 4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4" name="テキスト ボックス 4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5" name="テキスト ボックス 4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466" name="円/楕円 465"/>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67"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468"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69" name="正方形/長方形 4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0" name="正方形/長方形 4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1" name="正方形/長方形 4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2" name="正方形/長方形 4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3" name="正方形/長方形 4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4" name="正方形/長方形 4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5" name="正方形/長方形 4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6" name="正方形/長方形 4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7" name="テキスト ボックス 4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8" name="直線コネクタ 4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79" name="直線コネクタ 4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0" name="テキスト ボックス 4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1" name="直線コネクタ 4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2" name="テキスト ボックス 4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3" name="直線コネクタ 4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4" name="テキスト ボックス 4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5" name="直線コネクタ 4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6" name="テキスト ボックス 4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7" name="直線コネクタ 4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8" name="テキスト ボックス 4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0" name="直線コネクタ 489"/>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1"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2" name="直線コネクタ 491"/>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3"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4" name="直線コネクタ 493"/>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5"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6" name="フローチャート : 判断 495"/>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497" name="フローチャート : 判断 49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8" name="テキスト ボックス 4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9" name="テキスト ボックス 4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0" name="テキスト ボックス 4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1" name="テキスト ボックス 5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2" name="テキスト ボックス 5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67311</xdr:rowOff>
    </xdr:from>
    <xdr:to>
      <xdr:col>31</xdr:col>
      <xdr:colOff>85725</xdr:colOff>
      <xdr:row>85</xdr:row>
      <xdr:rowOff>168911</xdr:rowOff>
    </xdr:to>
    <xdr:sp macro="" textlink="">
      <xdr:nvSpPr>
        <xdr:cNvPr id="503" name="円/楕円 502"/>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04"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160038</xdr:rowOff>
    </xdr:from>
    <xdr:ext cx="469744" cy="259045"/>
    <xdr:sp macro="" textlink="">
      <xdr:nvSpPr>
        <xdr:cNvPr id="505"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6" name="テキスト ボックス 5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7" name="直線コネクタ 5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8" name="テキスト ボックス 51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9" name="直線コネクタ 5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0" name="テキスト ボックス 5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1" name="直線コネクタ 5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2" name="テキスト ボックス 5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3" name="直線コネクタ 5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4" name="テキスト ボックス 5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5" name="直線コネクタ 5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6" name="テキスト ボックス 5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7" name="直線コネクタ 5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8" name="テキスト ボックス 52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2" name="直線コネクタ 531"/>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3"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4" name="直線コネクタ 533"/>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5"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6" name="直線コネクタ 535"/>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7"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38" name="フローチャート : 判断 53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39" name="フローチャート : 判断 538"/>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66221</xdr:rowOff>
    </xdr:from>
    <xdr:to>
      <xdr:col>22</xdr:col>
      <xdr:colOff>415925</xdr:colOff>
      <xdr:row>103</xdr:row>
      <xdr:rowOff>167821</xdr:rowOff>
    </xdr:to>
    <xdr:sp macro="" textlink="">
      <xdr:nvSpPr>
        <xdr:cNvPr id="545" name="円/楕円 544"/>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6"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12898</xdr:rowOff>
    </xdr:from>
    <xdr:ext cx="405111" cy="259045"/>
    <xdr:sp macro="" textlink="">
      <xdr:nvSpPr>
        <xdr:cNvPr id="547" name="n_1mainValue【公民館】&#10;有形固定資産減価償却率"/>
        <xdr:cNvSpPr txBox="1"/>
      </xdr:nvSpPr>
      <xdr:spPr>
        <a:xfrm>
          <a:off x="15266043"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5" name="正方形/長方形 5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6" name="テキスト ボックス 5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7" name="直線コネクタ 5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8" name="直線コネクタ 5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59" name="テキスト ボックス 5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0" name="直線コネクタ 5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1" name="テキスト ボックス 5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2" name="直線コネクタ 5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3" name="テキスト ボックス 5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4" name="直線コネクタ 5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5" name="テキスト ボックス 5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69" name="直線コネクタ 568"/>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0"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1" name="直線コネクタ 57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2"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3" name="直線コネクタ 57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4"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5" name="フローチャート : 判断 574"/>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6" name="フローチャート : 判断 575"/>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98552</xdr:rowOff>
    </xdr:from>
    <xdr:to>
      <xdr:col>31</xdr:col>
      <xdr:colOff>85725</xdr:colOff>
      <xdr:row>108</xdr:row>
      <xdr:rowOff>28702</xdr:rowOff>
    </xdr:to>
    <xdr:sp macro="" textlink="">
      <xdr:nvSpPr>
        <xdr:cNvPr id="582" name="円/楕円 581"/>
        <xdr:cNvSpPr/>
      </xdr:nvSpPr>
      <xdr:spPr>
        <a:xfrm>
          <a:off x="21272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83"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19829</xdr:rowOff>
    </xdr:from>
    <xdr:ext cx="469744" cy="259045"/>
    <xdr:sp macro="" textlink="">
      <xdr:nvSpPr>
        <xdr:cNvPr id="584" name="n_1mainValue【公民館】&#10;一人当たり面積"/>
        <xdr:cNvSpPr txBox="1"/>
      </xdr:nvSpPr>
      <xdr:spPr>
        <a:xfrm>
          <a:off x="210757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年度においては、類似団体と比較して、特に有形固定資産減価償却率が高くなっている施設は、公営住宅、児童館であり、特に低くなっているのは施設は、港湾・漁港である。</a:t>
          </a:r>
          <a:endParaRPr lang="ja-JP" altLang="ja-JP" sz="1400">
            <a:effectLst/>
          </a:endParaRPr>
        </a:p>
        <a:p>
          <a:r>
            <a:rPr kumimoji="1" lang="ja-JP" altLang="ja-JP" sz="1100">
              <a:solidFill>
                <a:schemeClr val="dk1"/>
              </a:solidFill>
              <a:effectLst/>
              <a:latin typeface="+mn-lt"/>
              <a:ea typeface="+mn-ea"/>
              <a:cs typeface="+mn-cs"/>
            </a:rPr>
            <a:t>各施設とも老朽化が進んでいるため、平成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年度に策定した公共施設等総合管理計画で示された方針に基づき、今後、個別施設計画などを策定するなど、公共施設等の総合的なマネジメントを進めていく。</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年度数値については、現在、精査中。</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神奈川県三浦市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45,174
44,900
32.05
16,708,108
16,518,140
173,340
9,856,367
25,734,363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18.3
177.6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92347</xdr:rowOff>
    </xdr:from>
    <xdr:to>
      <xdr:col>5</xdr:col>
      <xdr:colOff>409575</xdr:colOff>
      <xdr:row>35</xdr:row>
      <xdr:rowOff>22497</xdr:rowOff>
    </xdr:to>
    <xdr:sp macro="" textlink="">
      <xdr:nvSpPr>
        <xdr:cNvPr id="72" name="円/楕円 71"/>
        <xdr:cNvSpPr/>
      </xdr:nvSpPr>
      <xdr:spPr>
        <a:xfrm>
          <a:off x="3746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39024</xdr:rowOff>
    </xdr:from>
    <xdr:ext cx="405111" cy="259045"/>
    <xdr:sp macro="" textlink="">
      <xdr:nvSpPr>
        <xdr:cNvPr id="73" name="n_1mainValue【図書館】&#10;有形固定資産減価償却率"/>
        <xdr:cNvSpPr txBox="1"/>
      </xdr:nvSpPr>
      <xdr:spPr>
        <a:xfrm>
          <a:off x="3582043"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108857</xdr:rowOff>
    </xdr:from>
    <xdr:to>
      <xdr:col>15</xdr:col>
      <xdr:colOff>180340</xdr:colOff>
      <xdr:row>41</xdr:row>
      <xdr:rowOff>2722</xdr:rowOff>
    </xdr:to>
    <xdr:cxnSp macro="">
      <xdr:nvCxnSpPr>
        <xdr:cNvPr id="99" name="直線コネクタ 98"/>
        <xdr:cNvCxnSpPr/>
      </xdr:nvCxnSpPr>
      <xdr:spPr>
        <a:xfrm flipV="1">
          <a:off x="10476865" y="55952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6549</xdr:rowOff>
    </xdr:from>
    <xdr:ext cx="469744" cy="259045"/>
    <xdr:sp macro="" textlink="">
      <xdr:nvSpPr>
        <xdr:cNvPr id="100" name="【図書館】&#10;一人当たり面積最小値テキスト"/>
        <xdr:cNvSpPr txBox="1"/>
      </xdr:nvSpPr>
      <xdr:spPr>
        <a:xfrm>
          <a:off x="10566400"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2722</xdr:rowOff>
    </xdr:from>
    <xdr:to>
      <xdr:col>15</xdr:col>
      <xdr:colOff>269875</xdr:colOff>
      <xdr:row>41</xdr:row>
      <xdr:rowOff>2722</xdr:rowOff>
    </xdr:to>
    <xdr:cxnSp macro="">
      <xdr:nvCxnSpPr>
        <xdr:cNvPr id="101" name="直線コネクタ 100"/>
        <xdr:cNvCxnSpPr/>
      </xdr:nvCxnSpPr>
      <xdr:spPr>
        <a:xfrm>
          <a:off x="10388600" y="703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55534</xdr:rowOff>
    </xdr:from>
    <xdr:ext cx="469744" cy="259045"/>
    <xdr:sp macro="" textlink="">
      <xdr:nvSpPr>
        <xdr:cNvPr id="102" name="【図書館】&#10;一人当たり面積最大値テキスト"/>
        <xdr:cNvSpPr txBox="1"/>
      </xdr:nvSpPr>
      <xdr:spPr>
        <a:xfrm>
          <a:off x="105664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108857</xdr:rowOff>
    </xdr:from>
    <xdr:to>
      <xdr:col>15</xdr:col>
      <xdr:colOff>269875</xdr:colOff>
      <xdr:row>32</xdr:row>
      <xdr:rowOff>108857</xdr:rowOff>
    </xdr:to>
    <xdr:cxnSp macro="">
      <xdr:nvCxnSpPr>
        <xdr:cNvPr id="103" name="直線コネクタ 102"/>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11991</xdr:rowOff>
    </xdr:from>
    <xdr:ext cx="469744" cy="259045"/>
    <xdr:sp macro="" textlink="">
      <xdr:nvSpPr>
        <xdr:cNvPr id="104" name="【図書館】&#10;一人当たり面積平均値テキスト"/>
        <xdr:cNvSpPr txBox="1"/>
      </xdr:nvSpPr>
      <xdr:spPr>
        <a:xfrm>
          <a:off x="105664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33564</xdr:rowOff>
    </xdr:from>
    <xdr:to>
      <xdr:col>15</xdr:col>
      <xdr:colOff>231775</xdr:colOff>
      <xdr:row>37</xdr:row>
      <xdr:rowOff>135164</xdr:rowOff>
    </xdr:to>
    <xdr:sp macro="" textlink="">
      <xdr:nvSpPr>
        <xdr:cNvPr id="105" name="フローチャート : 判断 104"/>
        <xdr:cNvSpPr/>
      </xdr:nvSpPr>
      <xdr:spPr>
        <a:xfrm>
          <a:off x="10426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123372</xdr:rowOff>
    </xdr:from>
    <xdr:to>
      <xdr:col>14</xdr:col>
      <xdr:colOff>79375</xdr:colOff>
      <xdr:row>37</xdr:row>
      <xdr:rowOff>53522</xdr:rowOff>
    </xdr:to>
    <xdr:sp macro="" textlink="">
      <xdr:nvSpPr>
        <xdr:cNvPr id="106" name="フローチャート : 判断 105"/>
        <xdr:cNvSpPr/>
      </xdr:nvSpPr>
      <xdr:spPr>
        <a:xfrm>
          <a:off x="958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70049</xdr:rowOff>
    </xdr:from>
    <xdr:ext cx="469744" cy="259045"/>
    <xdr:sp macro="" textlink="">
      <xdr:nvSpPr>
        <xdr:cNvPr id="107" name="n_1aveValue【図書館】&#10;一人当たり面積"/>
        <xdr:cNvSpPr txBox="1"/>
      </xdr:nvSpPr>
      <xdr:spPr>
        <a:xfrm>
          <a:off x="93917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49893</xdr:rowOff>
    </xdr:from>
    <xdr:to>
      <xdr:col>14</xdr:col>
      <xdr:colOff>79375</xdr:colOff>
      <xdr:row>41</xdr:row>
      <xdr:rowOff>151493</xdr:rowOff>
    </xdr:to>
    <xdr:sp macro="" textlink="">
      <xdr:nvSpPr>
        <xdr:cNvPr id="113" name="円/楕円 112"/>
        <xdr:cNvSpPr/>
      </xdr:nvSpPr>
      <xdr:spPr>
        <a:xfrm>
          <a:off x="9588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142620</xdr:rowOff>
    </xdr:from>
    <xdr:ext cx="469744" cy="259045"/>
    <xdr:sp macro="" textlink="">
      <xdr:nvSpPr>
        <xdr:cNvPr id="114" name="n_1mainValue【図書館】&#10;一人当たり面積"/>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9" name="直線コネクタ 138"/>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0"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1" name="直線コネクタ 140"/>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2"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3" name="直線コネクタ 142"/>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4"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5" name="フローチャート : 判断 144"/>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6" name="フローチャート : 判断 145"/>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7"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128270</xdr:rowOff>
    </xdr:from>
    <xdr:to>
      <xdr:col>5</xdr:col>
      <xdr:colOff>409575</xdr:colOff>
      <xdr:row>62</xdr:row>
      <xdr:rowOff>58420</xdr:rowOff>
    </xdr:to>
    <xdr:sp macro="" textlink="">
      <xdr:nvSpPr>
        <xdr:cNvPr id="153" name="円/楕円 152"/>
        <xdr:cNvSpPr/>
      </xdr:nvSpPr>
      <xdr:spPr>
        <a:xfrm>
          <a:off x="3746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49547</xdr:rowOff>
    </xdr:from>
    <xdr:ext cx="405111" cy="259045"/>
    <xdr:sp macro="" textlink="">
      <xdr:nvSpPr>
        <xdr:cNvPr id="154" name="n_1mainValue【体育館・プール】&#10;有形固定資産減価償却率"/>
        <xdr:cNvSpPr txBox="1"/>
      </xdr:nvSpPr>
      <xdr:spPr>
        <a:xfrm>
          <a:off x="3582043"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8" name="直線コネクタ 177"/>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9"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0" name="直線コネクタ 179"/>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1"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2" name="直線コネクタ 181"/>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3"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4" name="フローチャート : 判断 183"/>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5" name="フローチャート : 判断 184"/>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6"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111125</xdr:rowOff>
    </xdr:from>
    <xdr:to>
      <xdr:col>14</xdr:col>
      <xdr:colOff>79375</xdr:colOff>
      <xdr:row>63</xdr:row>
      <xdr:rowOff>41275</xdr:rowOff>
    </xdr:to>
    <xdr:sp macro="" textlink="">
      <xdr:nvSpPr>
        <xdr:cNvPr id="192" name="円/楕円 191"/>
        <xdr:cNvSpPr/>
      </xdr:nvSpPr>
      <xdr:spPr>
        <a:xfrm>
          <a:off x="958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32402</xdr:rowOff>
    </xdr:from>
    <xdr:ext cx="469744" cy="259045"/>
    <xdr:sp macro="" textlink="">
      <xdr:nvSpPr>
        <xdr:cNvPr id="193" name="n_1mainValue【体育館・プール】&#10;一人当たり面積"/>
        <xdr:cNvSpPr txBox="1"/>
      </xdr:nvSpPr>
      <xdr:spPr>
        <a:xfrm>
          <a:off x="9391727"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8" name="直線コネクタ 217"/>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9"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20" name="直線コネクタ 21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1"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2" name="直線コネクタ 221"/>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3"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4" name="フローチャート : 判断 223"/>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5" name="フローチャート : 判断 224"/>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6"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13970</xdr:rowOff>
    </xdr:from>
    <xdr:to>
      <xdr:col>5</xdr:col>
      <xdr:colOff>409575</xdr:colOff>
      <xdr:row>81</xdr:row>
      <xdr:rowOff>115570</xdr:rowOff>
    </xdr:to>
    <xdr:sp macro="" textlink="">
      <xdr:nvSpPr>
        <xdr:cNvPr id="232" name="円/楕円 231"/>
        <xdr:cNvSpPr/>
      </xdr:nvSpPr>
      <xdr:spPr>
        <a:xfrm>
          <a:off x="3746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132097</xdr:rowOff>
    </xdr:from>
    <xdr:ext cx="405111" cy="259045"/>
    <xdr:sp macro="" textlink="">
      <xdr:nvSpPr>
        <xdr:cNvPr id="233" name="n_1mainValue【福祉施設】&#10;有形固定資産減価償却率"/>
        <xdr:cNvSpPr txBox="1"/>
      </xdr:nvSpPr>
      <xdr:spPr>
        <a:xfrm>
          <a:off x="3582043"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9" name="直線コネクタ 258"/>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60"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1" name="直線コネクタ 260"/>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2"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3" name="直線コネクタ 262"/>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4"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5" name="フローチャート : 判断 264"/>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6" name="フローチャート : 判断 265"/>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7"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21589</xdr:rowOff>
    </xdr:from>
    <xdr:to>
      <xdr:col>14</xdr:col>
      <xdr:colOff>79375</xdr:colOff>
      <xdr:row>85</xdr:row>
      <xdr:rowOff>123189</xdr:rowOff>
    </xdr:to>
    <xdr:sp macro="" textlink="">
      <xdr:nvSpPr>
        <xdr:cNvPr id="273" name="円/楕円 272"/>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114316</xdr:rowOff>
    </xdr:from>
    <xdr:ext cx="469744" cy="259045"/>
    <xdr:sp macro="" textlink="">
      <xdr:nvSpPr>
        <xdr:cNvPr id="274"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5" name="直線コネクタ 2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6" name="テキスト ボックス 28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7" name="直線コネクタ 2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8" name="テキスト ボックス 2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9" name="直線コネクタ 2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0" name="テキスト ボックス 2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1" name="直線コネクタ 2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2" name="テキスト ボックス 2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3" name="直線コネクタ 2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4" name="テキスト ボックス 2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5" name="直線コネクタ 2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6" name="テキスト ボックス 29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8" name="テキスト ボックス 2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00" name="直線コネクタ 299"/>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1"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2" name="直線コネクタ 301"/>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3"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4" name="直線コネクタ 30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5"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6" name="フローチャート : 判断 305"/>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7" name="フローチャート : 判断 306"/>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159856</xdr:rowOff>
    </xdr:from>
    <xdr:ext cx="405111" cy="259045"/>
    <xdr:sp macro="" textlink="">
      <xdr:nvSpPr>
        <xdr:cNvPr id="308"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31931</xdr:rowOff>
    </xdr:from>
    <xdr:to>
      <xdr:col>5</xdr:col>
      <xdr:colOff>409575</xdr:colOff>
      <xdr:row>106</xdr:row>
      <xdr:rowOff>133531</xdr:rowOff>
    </xdr:to>
    <xdr:sp macro="" textlink="">
      <xdr:nvSpPr>
        <xdr:cNvPr id="314" name="円/楕円 313"/>
        <xdr:cNvSpPr/>
      </xdr:nvSpPr>
      <xdr:spPr>
        <a:xfrm>
          <a:off x="3746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124658</xdr:rowOff>
    </xdr:from>
    <xdr:ext cx="405111" cy="259045"/>
    <xdr:sp macro="" textlink="">
      <xdr:nvSpPr>
        <xdr:cNvPr id="315" name="n_1mainValue【市民会館】&#10;有形固定資産減価償却率"/>
        <xdr:cNvSpPr txBox="1"/>
      </xdr:nvSpPr>
      <xdr:spPr>
        <a:xfrm>
          <a:off x="3582043"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6" name="直線コネクタ 32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7" name="テキスト ボックス 32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8" name="直線コネクタ 32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9" name="テキスト ボックス 32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0" name="直線コネクタ 32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1" name="テキスト ボックス 33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2" name="直線コネクタ 33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3" name="テキスト ボックス 33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4" name="直線コネクタ 33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5" name="テキスト ボックス 33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7" name="テキスト ボックス 3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9" name="直線コネクタ 338"/>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40"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1" name="直線コネクタ 340"/>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2"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3" name="直線コネクタ 342"/>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4"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5" name="フローチャート : 判断 344"/>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6" name="フローチャート : 判断 345"/>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7"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52070</xdr:rowOff>
    </xdr:from>
    <xdr:to>
      <xdr:col>14</xdr:col>
      <xdr:colOff>79375</xdr:colOff>
      <xdr:row>108</xdr:row>
      <xdr:rowOff>153670</xdr:rowOff>
    </xdr:to>
    <xdr:sp macro="" textlink="">
      <xdr:nvSpPr>
        <xdr:cNvPr id="353" name="円/楕円 352"/>
        <xdr:cNvSpPr/>
      </xdr:nvSpPr>
      <xdr:spPr>
        <a:xfrm>
          <a:off x="9588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144797</xdr:rowOff>
    </xdr:from>
    <xdr:ext cx="469744" cy="259045"/>
    <xdr:sp macro="" textlink="">
      <xdr:nvSpPr>
        <xdr:cNvPr id="354" name="n_1mainValue【市民会館】&#10;一人当たり面積"/>
        <xdr:cNvSpPr txBox="1"/>
      </xdr:nvSpPr>
      <xdr:spPr>
        <a:xfrm>
          <a:off x="93917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5" name="テキスト ボックス 3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7" name="テキスト ボックス 3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5" name="テキスト ボックス 3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9" name="直線コネクタ 378"/>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80"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1" name="直線コネクタ 380"/>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2"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3" name="直線コネクタ 382"/>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4"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5" name="フローチャート : 判断 384"/>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6" name="フローチャート : 判断 385"/>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87"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34925</xdr:rowOff>
    </xdr:from>
    <xdr:to>
      <xdr:col>22</xdr:col>
      <xdr:colOff>415925</xdr:colOff>
      <xdr:row>37</xdr:row>
      <xdr:rowOff>136525</xdr:rowOff>
    </xdr:to>
    <xdr:sp macro="" textlink="">
      <xdr:nvSpPr>
        <xdr:cNvPr id="393" name="円/楕円 392"/>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153052</xdr:rowOff>
    </xdr:from>
    <xdr:ext cx="405111" cy="259045"/>
    <xdr:sp macro="" textlink="">
      <xdr:nvSpPr>
        <xdr:cNvPr id="394" name="n_1mainValue【一般廃棄物処理施設】&#10;有形固定資産減価償却率"/>
        <xdr:cNvSpPr txBox="1"/>
      </xdr:nvSpPr>
      <xdr:spPr>
        <a:xfrm>
          <a:off x="15266043"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6" name="テキスト ボックス 40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8" name="テキスト ボックス 40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10" name="テキスト ボックス 40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2" name="テキスト ボックス 41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6" name="直線コネクタ 415"/>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7"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8" name="直線コネクタ 417"/>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9"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20" name="直線コネクタ 419"/>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1"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2" name="フローチャート : 判断 421"/>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3" name="フローチャート : 判断 422"/>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424"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113116</xdr:rowOff>
    </xdr:from>
    <xdr:to>
      <xdr:col>31</xdr:col>
      <xdr:colOff>85725</xdr:colOff>
      <xdr:row>41</xdr:row>
      <xdr:rowOff>43266</xdr:rowOff>
    </xdr:to>
    <xdr:sp macro="" textlink="">
      <xdr:nvSpPr>
        <xdr:cNvPr id="430" name="円/楕円 429"/>
        <xdr:cNvSpPr/>
      </xdr:nvSpPr>
      <xdr:spPr>
        <a:xfrm>
          <a:off x="21272500" y="697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34393</xdr:rowOff>
    </xdr:from>
    <xdr:ext cx="534377" cy="259045"/>
    <xdr:sp macro="" textlink="">
      <xdr:nvSpPr>
        <xdr:cNvPr id="431" name="n_1mainValue【一般廃棄物処理施設】&#10;一人当たり有形固定資産（償却資産）額"/>
        <xdr:cNvSpPr txBox="1"/>
      </xdr:nvSpPr>
      <xdr:spPr>
        <a:xfrm>
          <a:off x="21043411" y="70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9" name="テキスト ボックス 45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7" name="テキスト ボックス 46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1" name="直線コネクタ 470"/>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2"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3" name="直線コネクタ 472"/>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4"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5" name="直線コネクタ 474"/>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6"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7" name="フローチャート : 判断 476"/>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8" name="フローチャート : 判断 477"/>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79"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137795</xdr:rowOff>
    </xdr:from>
    <xdr:to>
      <xdr:col>22</xdr:col>
      <xdr:colOff>415925</xdr:colOff>
      <xdr:row>78</xdr:row>
      <xdr:rowOff>67945</xdr:rowOff>
    </xdr:to>
    <xdr:sp macro="" textlink="">
      <xdr:nvSpPr>
        <xdr:cNvPr id="485" name="円/楕円 484"/>
        <xdr:cNvSpPr/>
      </xdr:nvSpPr>
      <xdr:spPr>
        <a:xfrm>
          <a:off x="15430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84472</xdr:rowOff>
    </xdr:from>
    <xdr:ext cx="405111" cy="259045"/>
    <xdr:sp macro="" textlink="">
      <xdr:nvSpPr>
        <xdr:cNvPr id="486" name="n_1mainValue【消防施設】&#10;有形固定資産減価償却率"/>
        <xdr:cNvSpPr txBox="1"/>
      </xdr:nvSpPr>
      <xdr:spPr>
        <a:xfrm>
          <a:off x="15266043"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7" name="直線コネクタ 4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8" name="テキスト ボックス 4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9" name="直線コネクタ 4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0" name="テキスト ボックス 4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1" name="直線コネクタ 5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2" name="テキスト ボックス 5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3" name="直線コネクタ 5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4" name="テキスト ボックス 5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5" name="直線コネクタ 5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6" name="テキスト ボックス 5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7" name="直線コネクタ 5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8" name="テキスト ボックス 5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2" name="直線コネクタ 511"/>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3"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4" name="直線コネクタ 513"/>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5"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6" name="直線コネクタ 515"/>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7"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8" name="フローチャート : 判断 517"/>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9" name="フローチャート : 判断 518"/>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20"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47716</xdr:rowOff>
    </xdr:from>
    <xdr:to>
      <xdr:col>31</xdr:col>
      <xdr:colOff>85725</xdr:colOff>
      <xdr:row>85</xdr:row>
      <xdr:rowOff>149316</xdr:rowOff>
    </xdr:to>
    <xdr:sp macro="" textlink="">
      <xdr:nvSpPr>
        <xdr:cNvPr id="526" name="円/楕円 525"/>
        <xdr:cNvSpPr/>
      </xdr:nvSpPr>
      <xdr:spPr>
        <a:xfrm>
          <a:off x="21272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140443</xdr:rowOff>
    </xdr:from>
    <xdr:ext cx="469744" cy="259045"/>
    <xdr:sp macro="" textlink="">
      <xdr:nvSpPr>
        <xdr:cNvPr id="527" name="n_1mainValue【消防施設】&#10;一人当たり面積"/>
        <xdr:cNvSpPr txBox="1"/>
      </xdr:nvSpPr>
      <xdr:spPr>
        <a:xfrm>
          <a:off x="210757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8" name="直線コネクタ 5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9" name="テキスト ボックス 5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0" name="直線コネクタ 5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1" name="テキスト ボックス 5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2" name="直線コネクタ 5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3" name="テキスト ボックス 5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4" name="直線コネクタ 5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5" name="テキスト ボックス 5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6" name="直線コネクタ 5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7" name="テキスト ボックス 5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1" name="直線コネクタ 550"/>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2"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3" name="直線コネクタ 552"/>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4"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5" name="直線コネクタ 554"/>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6"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7" name="フローチャート : 判断 556"/>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8" name="フローチャート : 判断 557"/>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59"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164464</xdr:rowOff>
    </xdr:from>
    <xdr:to>
      <xdr:col>22</xdr:col>
      <xdr:colOff>415925</xdr:colOff>
      <xdr:row>100</xdr:row>
      <xdr:rowOff>94614</xdr:rowOff>
    </xdr:to>
    <xdr:sp macro="" textlink="">
      <xdr:nvSpPr>
        <xdr:cNvPr id="565" name="円/楕円 564"/>
        <xdr:cNvSpPr/>
      </xdr:nvSpPr>
      <xdr:spPr>
        <a:xfrm>
          <a:off x="15430500" y="171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111141</xdr:rowOff>
    </xdr:from>
    <xdr:ext cx="405111" cy="259045"/>
    <xdr:sp macro="" textlink="">
      <xdr:nvSpPr>
        <xdr:cNvPr id="566" name="n_1mainValue【庁舎】&#10;有形固定資産減価償却率"/>
        <xdr:cNvSpPr txBox="1"/>
      </xdr:nvSpPr>
      <xdr:spPr>
        <a:xfrm>
          <a:off x="15266043" y="1691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1" name="直線コネクタ 590"/>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2"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3" name="直線コネクタ 592"/>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4"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5" name="直線コネクタ 594"/>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6"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7" name="フローチャート : 判断 596"/>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8" name="フローチャート : 判断 597"/>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99"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2539</xdr:rowOff>
    </xdr:from>
    <xdr:to>
      <xdr:col>31</xdr:col>
      <xdr:colOff>85725</xdr:colOff>
      <xdr:row>108</xdr:row>
      <xdr:rowOff>104139</xdr:rowOff>
    </xdr:to>
    <xdr:sp macro="" textlink="">
      <xdr:nvSpPr>
        <xdr:cNvPr id="605" name="円/楕円 604"/>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95266</xdr:rowOff>
    </xdr:from>
    <xdr:ext cx="469744" cy="259045"/>
    <xdr:sp macro="" textlink="">
      <xdr:nvSpPr>
        <xdr:cNvPr id="606" name="n_1mainValue【庁舎】&#10;一人当たり面積"/>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年度においては、類似団体と比較して、特に有形固定資産減価償却率が高くなっている施設は、図書館、庁舎であり、特に低くなっている施設は、体育館・プール、市民会館である。</a:t>
          </a:r>
          <a:endParaRPr lang="ja-JP" altLang="ja-JP" sz="1400">
            <a:effectLst/>
          </a:endParaRPr>
        </a:p>
        <a:p>
          <a:r>
            <a:rPr kumimoji="1" lang="ja-JP" altLang="ja-JP" sz="1100">
              <a:solidFill>
                <a:schemeClr val="dk1"/>
              </a:solidFill>
              <a:effectLst/>
              <a:latin typeface="+mn-lt"/>
              <a:ea typeface="+mn-ea"/>
              <a:cs typeface="+mn-cs"/>
            </a:rPr>
            <a:t>各施設とも老朽化が進んでいるため、平成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年度に策定した公共施設等総合管理計画で示された方針に基づき、今後、個別施設計画などを策定するなど、公共施設等の総合的なマネジメントを進めていく。</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年度数値については、現在、精査中。</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神奈川県三浦市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45,174
44,900
32.05
16,708,108
16,518,140
173,340
9,856,367
25,734,363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18.3
177.6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類似団体内平均値としては高いものの、神奈川県内では、最低水準となっている。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税の徴収強化等による歳入の確保や、人件費を含めた歳出削減に取り組むことで、財政基盤の強化に努めているが、人口減少や高齢化、土地の評価額の低下等による税収減の影響により、徐々に減少してい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46567</xdr:rowOff>
    </xdr:to>
    <xdr:cxnSp macro="">
      <xdr:nvCxnSpPr>
        <xdr:cNvPr id="68" name="直線コネクタ 67"/>
        <xdr:cNvCxnSpPr/>
      </xdr:nvCxnSpPr>
      <xdr:spPr>
        <a:xfrm>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26458</xdr:rowOff>
    </xdr:to>
    <xdr:cxnSp macro="">
      <xdr:nvCxnSpPr>
        <xdr:cNvPr id="71" name="直線コネクタ 70"/>
        <xdr:cNvCxnSpPr/>
      </xdr:nvCxnSpPr>
      <xdr:spPr>
        <a:xfrm>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40</xdr:row>
      <xdr:rowOff>6350</xdr:rowOff>
    </xdr:to>
    <xdr:cxnSp macro="">
      <xdr:nvCxnSpPr>
        <xdr:cNvPr id="74" name="直線コネクタ 73"/>
        <xdr:cNvCxnSpPr/>
      </xdr:nvCxnSpPr>
      <xdr:spPr>
        <a:xfrm>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39</xdr:row>
      <xdr:rowOff>157692</xdr:rowOff>
    </xdr:to>
    <xdr:cxnSp macro="">
      <xdr:nvCxnSpPr>
        <xdr:cNvPr id="77" name="直線コネクタ 76"/>
        <xdr:cNvCxnSpPr/>
      </xdr:nvCxnSpPr>
      <xdr:spPr>
        <a:xfrm>
          <a:off x="1447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3" name="円/楕円 92"/>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4" name="テキスト ボックス 93"/>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経常収支比率は</a:t>
          </a:r>
          <a:r>
            <a:rPr kumimoji="1" lang="en-US" altLang="ja-JP" sz="1100" baseline="0">
              <a:solidFill>
                <a:schemeClr val="dk1"/>
              </a:solidFill>
              <a:effectLst/>
              <a:latin typeface="+mn-lt"/>
              <a:ea typeface="+mn-ea"/>
              <a:cs typeface="+mn-cs"/>
            </a:rPr>
            <a:t>104.0%</a:t>
          </a:r>
          <a:r>
            <a:rPr kumimoji="1" lang="ja-JP" altLang="en-US" sz="1100" baseline="0">
              <a:solidFill>
                <a:schemeClr val="dk1"/>
              </a:solidFill>
              <a:effectLst/>
              <a:latin typeface="+mn-lt"/>
              <a:ea typeface="+mn-ea"/>
              <a:cs typeface="+mn-cs"/>
            </a:rPr>
            <a:t>で、類似団体平均の</a:t>
          </a:r>
          <a:r>
            <a:rPr kumimoji="1" lang="en-US" altLang="ja-JP" sz="1100" baseline="0">
              <a:solidFill>
                <a:schemeClr val="dk1"/>
              </a:solidFill>
              <a:effectLst/>
              <a:latin typeface="+mn-lt"/>
              <a:ea typeface="+mn-ea"/>
              <a:cs typeface="+mn-cs"/>
            </a:rPr>
            <a:t>91.0%</a:t>
          </a:r>
          <a:r>
            <a:rPr kumimoji="1" lang="ja-JP" altLang="en-US" sz="1100" baseline="0">
              <a:solidFill>
                <a:schemeClr val="dk1"/>
              </a:solidFill>
              <a:effectLst/>
              <a:latin typeface="+mn-lt"/>
              <a:ea typeface="+mn-ea"/>
              <a:cs typeface="+mn-cs"/>
            </a:rPr>
            <a:t>を</a:t>
          </a:r>
          <a:r>
            <a:rPr kumimoji="1" lang="en-US" altLang="ja-JP" sz="1100" baseline="0">
              <a:solidFill>
                <a:schemeClr val="dk1"/>
              </a:solidFill>
              <a:effectLst/>
              <a:latin typeface="+mn-lt"/>
              <a:ea typeface="+mn-ea"/>
              <a:cs typeface="+mn-cs"/>
            </a:rPr>
            <a:t>13</a:t>
          </a:r>
          <a:r>
            <a:rPr kumimoji="1" lang="ja-JP" altLang="en-US" sz="1100" baseline="0">
              <a:solidFill>
                <a:schemeClr val="dk1"/>
              </a:solidFill>
              <a:effectLst/>
              <a:latin typeface="+mn-lt"/>
              <a:ea typeface="+mn-ea"/>
              <a:cs typeface="+mn-cs"/>
            </a:rPr>
            <a:t>ポイント上回っている。</a:t>
          </a:r>
          <a:endParaRPr lang="ja-JP" altLang="ja-JP">
            <a:effectLst/>
          </a:endParaRPr>
        </a:p>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土地開発公社解散に伴い借り入れた「第三セクター等改革推進債」に係る公債費の負担により、平成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年度から大きく悪化している状況で</a:t>
          </a:r>
          <a:r>
            <a:rPr lang="ja-JP" altLang="en-US" sz="1100" b="0" i="0" baseline="0">
              <a:solidFill>
                <a:schemeClr val="dk1"/>
              </a:solidFill>
              <a:effectLst/>
              <a:latin typeface="+mn-lt"/>
              <a:ea typeface="+mn-ea"/>
              <a:cs typeface="+mn-cs"/>
            </a:rPr>
            <a:t>財政の硬直化を招いている。</a:t>
          </a:r>
          <a:endParaRPr lang="ja-JP" altLang="ja-JP">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これを是正するため、</a:t>
          </a:r>
          <a:r>
            <a:rPr lang="ja-JP" altLang="ja-JP" sz="1100">
              <a:solidFill>
                <a:schemeClr val="dk1"/>
              </a:solidFill>
              <a:effectLst/>
              <a:latin typeface="+mn-lt"/>
              <a:ea typeface="+mn-ea"/>
              <a:cs typeface="+mn-cs"/>
            </a:rPr>
            <a:t>税の徴収強化等による歳入の確保や、職員数の抑制など人件費を含めた歳出</a:t>
          </a:r>
          <a:r>
            <a:rPr lang="ja-JP" altLang="ja-JP" sz="1100" b="0" i="0" baseline="0">
              <a:solidFill>
                <a:schemeClr val="dk1"/>
              </a:solidFill>
              <a:effectLst/>
              <a:latin typeface="+mn-lt"/>
              <a:ea typeface="+mn-ea"/>
              <a:cs typeface="+mn-cs"/>
            </a:rPr>
            <a:t>削減に取り組んでいる。</a:t>
          </a:r>
          <a:endParaRPr lang="ja-JP" altLang="ja-JP">
            <a:effectLst/>
          </a:endParaRPr>
        </a:p>
        <a:p>
          <a:endParaRPr lang="ja-JP" altLang="en-US"/>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37556</xdr:rowOff>
    </xdr:from>
    <xdr:to>
      <xdr:col>7</xdr:col>
      <xdr:colOff>152400</xdr:colOff>
      <xdr:row>62</xdr:row>
      <xdr:rowOff>130628</xdr:rowOff>
    </xdr:to>
    <xdr:cxnSp macro="">
      <xdr:nvCxnSpPr>
        <xdr:cNvPr id="133" name="直線コネクタ 132"/>
        <xdr:cNvCxnSpPr/>
      </xdr:nvCxnSpPr>
      <xdr:spPr>
        <a:xfrm>
          <a:off x="4114800" y="10667456"/>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37556</xdr:rowOff>
    </xdr:from>
    <xdr:to>
      <xdr:col>6</xdr:col>
      <xdr:colOff>0</xdr:colOff>
      <xdr:row>62</xdr:row>
      <xdr:rowOff>154759</xdr:rowOff>
    </xdr:to>
    <xdr:cxnSp macro="">
      <xdr:nvCxnSpPr>
        <xdr:cNvPr id="136" name="直線コネクタ 135"/>
        <xdr:cNvCxnSpPr/>
      </xdr:nvCxnSpPr>
      <xdr:spPr>
        <a:xfrm flipV="1">
          <a:off x="3225800" y="1066745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27215</xdr:rowOff>
    </xdr:from>
    <xdr:to>
      <xdr:col>4</xdr:col>
      <xdr:colOff>482600</xdr:colOff>
      <xdr:row>62</xdr:row>
      <xdr:rowOff>154759</xdr:rowOff>
    </xdr:to>
    <xdr:cxnSp macro="">
      <xdr:nvCxnSpPr>
        <xdr:cNvPr id="139" name="直線コネクタ 138"/>
        <xdr:cNvCxnSpPr/>
      </xdr:nvCxnSpPr>
      <xdr:spPr>
        <a:xfrm>
          <a:off x="2336800" y="10657115"/>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27215</xdr:rowOff>
    </xdr:from>
    <xdr:to>
      <xdr:col>3</xdr:col>
      <xdr:colOff>279400</xdr:colOff>
      <xdr:row>63</xdr:row>
      <xdr:rowOff>110853</xdr:rowOff>
    </xdr:to>
    <xdr:cxnSp macro="">
      <xdr:nvCxnSpPr>
        <xdr:cNvPr id="142" name="直線コネクタ 141"/>
        <xdr:cNvCxnSpPr/>
      </xdr:nvCxnSpPr>
      <xdr:spPr>
        <a:xfrm flipV="1">
          <a:off x="1447800" y="10657115"/>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79828</xdr:rowOff>
    </xdr:from>
    <xdr:to>
      <xdr:col>7</xdr:col>
      <xdr:colOff>203200</xdr:colOff>
      <xdr:row>63</xdr:row>
      <xdr:rowOff>9978</xdr:rowOff>
    </xdr:to>
    <xdr:sp macro="" textlink="">
      <xdr:nvSpPr>
        <xdr:cNvPr id="152" name="円/楕円 151"/>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51905</xdr:rowOff>
    </xdr:from>
    <xdr:ext cx="762000" cy="259045"/>
    <xdr:sp macro="" textlink="">
      <xdr:nvSpPr>
        <xdr:cNvPr id="153" name="財政構造の弾力性該当値テキスト"/>
        <xdr:cNvSpPr txBox="1"/>
      </xdr:nvSpPr>
      <xdr:spPr>
        <a:xfrm>
          <a:off x="5041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158206</xdr:rowOff>
    </xdr:from>
    <xdr:to>
      <xdr:col>6</xdr:col>
      <xdr:colOff>50800</xdr:colOff>
      <xdr:row>62</xdr:row>
      <xdr:rowOff>88356</xdr:rowOff>
    </xdr:to>
    <xdr:sp macro="" textlink="">
      <xdr:nvSpPr>
        <xdr:cNvPr id="154" name="円/楕円 153"/>
        <xdr:cNvSpPr/>
      </xdr:nvSpPr>
      <xdr:spPr>
        <a:xfrm>
          <a:off x="4064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73133</xdr:rowOff>
    </xdr:from>
    <xdr:ext cx="736600" cy="259045"/>
    <xdr:sp macro="" textlink="">
      <xdr:nvSpPr>
        <xdr:cNvPr id="155" name="テキスト ボックス 154"/>
        <xdr:cNvSpPr txBox="1"/>
      </xdr:nvSpPr>
      <xdr:spPr>
        <a:xfrm>
          <a:off x="3733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103959</xdr:rowOff>
    </xdr:from>
    <xdr:to>
      <xdr:col>4</xdr:col>
      <xdr:colOff>533400</xdr:colOff>
      <xdr:row>63</xdr:row>
      <xdr:rowOff>34109</xdr:rowOff>
    </xdr:to>
    <xdr:sp macro="" textlink="">
      <xdr:nvSpPr>
        <xdr:cNvPr id="156" name="円/楕円 155"/>
        <xdr:cNvSpPr/>
      </xdr:nvSpPr>
      <xdr:spPr>
        <a:xfrm>
          <a:off x="3175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18886</xdr:rowOff>
    </xdr:from>
    <xdr:ext cx="762000" cy="259045"/>
    <xdr:sp macro="" textlink="">
      <xdr:nvSpPr>
        <xdr:cNvPr id="157" name="テキスト ボックス 156"/>
        <xdr:cNvSpPr txBox="1"/>
      </xdr:nvSpPr>
      <xdr:spPr>
        <a:xfrm>
          <a:off x="2844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147865</xdr:rowOff>
    </xdr:from>
    <xdr:to>
      <xdr:col>3</xdr:col>
      <xdr:colOff>330200</xdr:colOff>
      <xdr:row>62</xdr:row>
      <xdr:rowOff>78015</xdr:rowOff>
    </xdr:to>
    <xdr:sp macro="" textlink="">
      <xdr:nvSpPr>
        <xdr:cNvPr id="158" name="円/楕円 157"/>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62792</xdr:rowOff>
    </xdr:from>
    <xdr:ext cx="762000" cy="259045"/>
    <xdr:sp macro="" textlink="">
      <xdr:nvSpPr>
        <xdr:cNvPr id="159" name="テキスト ボックス 158"/>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60053</xdr:rowOff>
    </xdr:from>
    <xdr:to>
      <xdr:col>2</xdr:col>
      <xdr:colOff>127000</xdr:colOff>
      <xdr:row>63</xdr:row>
      <xdr:rowOff>161653</xdr:rowOff>
    </xdr:to>
    <xdr:sp macro="" textlink="">
      <xdr:nvSpPr>
        <xdr:cNvPr id="160" name="円/楕円 159"/>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146430</xdr:rowOff>
    </xdr:from>
    <xdr:ext cx="762000" cy="259045"/>
    <xdr:sp macro="" textlink="">
      <xdr:nvSpPr>
        <xdr:cNvPr id="161" name="テキスト ボックス 160"/>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類似団体平均と比較して、</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50,000</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強</a:t>
          </a:r>
          <a:r>
            <a:rPr lang="ja-JP" altLang="ja-JP" sz="1100">
              <a:solidFill>
                <a:schemeClr val="dk1"/>
              </a:solidFill>
              <a:effectLst/>
              <a:latin typeface="+mn-lt"/>
              <a:ea typeface="+mn-ea"/>
              <a:cs typeface="+mn-cs"/>
            </a:rPr>
            <a:t>下回っているのは、</a:t>
          </a:r>
          <a:r>
            <a:rPr lang="ja-JP" altLang="ja-JP" sz="1100" b="0" i="0" baseline="0">
              <a:solidFill>
                <a:schemeClr val="dk1"/>
              </a:solidFill>
              <a:effectLst/>
              <a:latin typeface="+mn-lt"/>
              <a:ea typeface="+mn-ea"/>
              <a:cs typeface="+mn-cs"/>
            </a:rPr>
            <a:t>人件費削減の成果と、指定管理者制度の導入の効果が表れていると考える。</a:t>
          </a:r>
          <a:endParaRPr lang="ja-JP" altLang="ja-JP" sz="1400">
            <a:effectLst/>
          </a:endParaRPr>
        </a:p>
        <a:p>
          <a:pPr rtl="0"/>
          <a:r>
            <a:rPr lang="ja-JP" altLang="ja-JP" sz="1100" b="0" i="0" baseline="0">
              <a:solidFill>
                <a:schemeClr val="dk1"/>
              </a:solidFill>
              <a:effectLst/>
              <a:latin typeface="+mn-lt"/>
              <a:ea typeface="+mn-ea"/>
              <a:cs typeface="+mn-cs"/>
            </a:rPr>
            <a:t>　今後も、人口の減少が見込まれるため、民間委託できる業務について検討を進め、積極的にコスト削減を図っていくことを検討している。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156285</xdr:rowOff>
    </xdr:from>
    <xdr:to>
      <xdr:col>7</xdr:col>
      <xdr:colOff>152400</xdr:colOff>
      <xdr:row>81</xdr:row>
      <xdr:rowOff>9173</xdr:rowOff>
    </xdr:to>
    <xdr:cxnSp macro="">
      <xdr:nvCxnSpPr>
        <xdr:cNvPr id="196" name="直線コネクタ 195"/>
        <xdr:cNvCxnSpPr/>
      </xdr:nvCxnSpPr>
      <xdr:spPr>
        <a:xfrm>
          <a:off x="4114800" y="13872285"/>
          <a:ext cx="838200" cy="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149174</xdr:rowOff>
    </xdr:from>
    <xdr:to>
      <xdr:col>6</xdr:col>
      <xdr:colOff>0</xdr:colOff>
      <xdr:row>80</xdr:row>
      <xdr:rowOff>156285</xdr:rowOff>
    </xdr:to>
    <xdr:cxnSp macro="">
      <xdr:nvCxnSpPr>
        <xdr:cNvPr id="199" name="直線コネクタ 198"/>
        <xdr:cNvCxnSpPr/>
      </xdr:nvCxnSpPr>
      <xdr:spPr>
        <a:xfrm>
          <a:off x="3225800" y="13865174"/>
          <a:ext cx="8890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125358</xdr:rowOff>
    </xdr:from>
    <xdr:to>
      <xdr:col>4</xdr:col>
      <xdr:colOff>482600</xdr:colOff>
      <xdr:row>80</xdr:row>
      <xdr:rowOff>149174</xdr:rowOff>
    </xdr:to>
    <xdr:cxnSp macro="">
      <xdr:nvCxnSpPr>
        <xdr:cNvPr id="202" name="直線コネクタ 201"/>
        <xdr:cNvCxnSpPr/>
      </xdr:nvCxnSpPr>
      <xdr:spPr>
        <a:xfrm>
          <a:off x="2336800" y="13841358"/>
          <a:ext cx="889000" cy="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125358</xdr:rowOff>
    </xdr:from>
    <xdr:to>
      <xdr:col>3</xdr:col>
      <xdr:colOff>279400</xdr:colOff>
      <xdr:row>81</xdr:row>
      <xdr:rowOff>5449</xdr:rowOff>
    </xdr:to>
    <xdr:cxnSp macro="">
      <xdr:nvCxnSpPr>
        <xdr:cNvPr id="205" name="直線コネクタ 204"/>
        <xdr:cNvCxnSpPr/>
      </xdr:nvCxnSpPr>
      <xdr:spPr>
        <a:xfrm flipV="1">
          <a:off x="1447800" y="13841358"/>
          <a:ext cx="889000" cy="5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129823</xdr:rowOff>
    </xdr:from>
    <xdr:to>
      <xdr:col>7</xdr:col>
      <xdr:colOff>203200</xdr:colOff>
      <xdr:row>81</xdr:row>
      <xdr:rowOff>59973</xdr:rowOff>
    </xdr:to>
    <xdr:sp macro="" textlink="">
      <xdr:nvSpPr>
        <xdr:cNvPr id="215" name="円/楕円 214"/>
        <xdr:cNvSpPr/>
      </xdr:nvSpPr>
      <xdr:spPr>
        <a:xfrm>
          <a:off x="4902200" y="1384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146350</xdr:rowOff>
    </xdr:from>
    <xdr:ext cx="762000" cy="259045"/>
    <xdr:sp macro="" textlink="">
      <xdr:nvSpPr>
        <xdr:cNvPr id="216" name="人件費・物件費等の状況該当値テキスト"/>
        <xdr:cNvSpPr txBox="1"/>
      </xdr:nvSpPr>
      <xdr:spPr>
        <a:xfrm>
          <a:off x="5041900" y="1369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111,930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105485</xdr:rowOff>
    </xdr:from>
    <xdr:to>
      <xdr:col>6</xdr:col>
      <xdr:colOff>50800</xdr:colOff>
      <xdr:row>81</xdr:row>
      <xdr:rowOff>35635</xdr:rowOff>
    </xdr:to>
    <xdr:sp macro="" textlink="">
      <xdr:nvSpPr>
        <xdr:cNvPr id="217" name="円/楕円 216"/>
        <xdr:cNvSpPr/>
      </xdr:nvSpPr>
      <xdr:spPr>
        <a:xfrm>
          <a:off x="4064000" y="138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45812</xdr:rowOff>
    </xdr:from>
    <xdr:ext cx="736600" cy="259045"/>
    <xdr:sp macro="" textlink="">
      <xdr:nvSpPr>
        <xdr:cNvPr id="218" name="テキスト ボックス 217"/>
        <xdr:cNvSpPr txBox="1"/>
      </xdr:nvSpPr>
      <xdr:spPr>
        <a:xfrm>
          <a:off x="3733800" y="1359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108,904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98374</xdr:rowOff>
    </xdr:from>
    <xdr:to>
      <xdr:col>4</xdr:col>
      <xdr:colOff>533400</xdr:colOff>
      <xdr:row>81</xdr:row>
      <xdr:rowOff>28524</xdr:rowOff>
    </xdr:to>
    <xdr:sp macro="" textlink="">
      <xdr:nvSpPr>
        <xdr:cNvPr id="219" name="円/楕円 218"/>
        <xdr:cNvSpPr/>
      </xdr:nvSpPr>
      <xdr:spPr>
        <a:xfrm>
          <a:off x="3175000" y="138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38701</xdr:rowOff>
    </xdr:from>
    <xdr:ext cx="762000" cy="259045"/>
    <xdr:sp macro="" textlink="">
      <xdr:nvSpPr>
        <xdr:cNvPr id="220" name="テキスト ボックス 219"/>
        <xdr:cNvSpPr txBox="1"/>
      </xdr:nvSpPr>
      <xdr:spPr>
        <a:xfrm>
          <a:off x="2844800" y="1358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108,020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74558</xdr:rowOff>
    </xdr:from>
    <xdr:to>
      <xdr:col>3</xdr:col>
      <xdr:colOff>330200</xdr:colOff>
      <xdr:row>81</xdr:row>
      <xdr:rowOff>4708</xdr:rowOff>
    </xdr:to>
    <xdr:sp macro="" textlink="">
      <xdr:nvSpPr>
        <xdr:cNvPr id="221" name="円/楕円 220"/>
        <xdr:cNvSpPr/>
      </xdr:nvSpPr>
      <xdr:spPr>
        <a:xfrm>
          <a:off x="2286000" y="137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14885</xdr:rowOff>
    </xdr:from>
    <xdr:ext cx="762000" cy="259045"/>
    <xdr:sp macro="" textlink="">
      <xdr:nvSpPr>
        <xdr:cNvPr id="222" name="テキスト ボックス 221"/>
        <xdr:cNvSpPr txBox="1"/>
      </xdr:nvSpPr>
      <xdr:spPr>
        <a:xfrm>
          <a:off x="1955800" y="135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105,059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126099</xdr:rowOff>
    </xdr:from>
    <xdr:to>
      <xdr:col>2</xdr:col>
      <xdr:colOff>127000</xdr:colOff>
      <xdr:row>81</xdr:row>
      <xdr:rowOff>56249</xdr:rowOff>
    </xdr:to>
    <xdr:sp macro="" textlink="">
      <xdr:nvSpPr>
        <xdr:cNvPr id="223" name="円/楕円 222"/>
        <xdr:cNvSpPr/>
      </xdr:nvSpPr>
      <xdr:spPr>
        <a:xfrm>
          <a:off x="1397000" y="138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66426</xdr:rowOff>
    </xdr:from>
    <xdr:ext cx="762000" cy="259045"/>
    <xdr:sp macro="" textlink="">
      <xdr:nvSpPr>
        <xdr:cNvPr id="224" name="テキスト ボックス 223"/>
        <xdr:cNvSpPr txBox="1"/>
      </xdr:nvSpPr>
      <xdr:spPr>
        <a:xfrm>
          <a:off x="1066800" y="136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日から、職員の給料及び職員手当について、国家公務員の給与水準を基礎とした給与改定を行い、平成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年度においては、</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月から本市の財政状況や国家公務員の給料減額措置等を踏まえて行政職及び消防職の管理職職員に対して</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％の給料減額措置を実施し、</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月からは管理職以外の職員についても給料減額措置を実施し、人件費の抑制に努めてきたほか、平成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日付けで、給与制度の総合的見直しを行い、行政職給料表において平均</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％の引き下げを実施する等、給与の適正化に努めた。　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年度においても、人事院勧告に基づく給与改定を行い、給与について国公準拠を原則としている。　今後も、国家公務員給与水準や本市の財政状況を踏まえ、適正な給与水準となるよう必要に応じて見直しを行っていく。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13123</xdr:rowOff>
    </xdr:to>
    <xdr:cxnSp macro="">
      <xdr:nvCxnSpPr>
        <xdr:cNvPr id="258" name="直線コネクタ 257"/>
        <xdr:cNvCxnSpPr/>
      </xdr:nvCxnSpPr>
      <xdr:spPr>
        <a:xfrm>
          <a:off x="16179800" y="147497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53339</xdr:rowOff>
    </xdr:to>
    <xdr:cxnSp macro="">
      <xdr:nvCxnSpPr>
        <xdr:cNvPr id="261" name="直線コネクタ 260"/>
        <xdr:cNvCxnSpPr/>
      </xdr:nvCxnSpPr>
      <xdr:spPr>
        <a:xfrm flipV="1">
          <a:off x="15290800" y="147497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53339</xdr:rowOff>
    </xdr:to>
    <xdr:cxnSp macro="">
      <xdr:nvCxnSpPr>
        <xdr:cNvPr id="264" name="直線コネクタ 263"/>
        <xdr:cNvCxnSpPr/>
      </xdr:nvCxnSpPr>
      <xdr:spPr>
        <a:xfrm>
          <a:off x="14401800" y="1479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89</xdr:row>
      <xdr:rowOff>53763</xdr:rowOff>
    </xdr:to>
    <xdr:cxnSp macro="">
      <xdr:nvCxnSpPr>
        <xdr:cNvPr id="267" name="直線コネクタ 266"/>
        <xdr:cNvCxnSpPr/>
      </xdr:nvCxnSpPr>
      <xdr:spPr>
        <a:xfrm flipV="1">
          <a:off x="13512800" y="14798039"/>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7" name="円/楕円 276"/>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150300</xdr:rowOff>
    </xdr:from>
    <xdr:ext cx="762000" cy="259045"/>
    <xdr:sp macro="" textlink="">
      <xdr:nvSpPr>
        <xdr:cNvPr id="278"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9" name="円/楕円 278"/>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66057</xdr:rowOff>
    </xdr:from>
    <xdr:ext cx="736600" cy="259045"/>
    <xdr:sp macro="" textlink="">
      <xdr:nvSpPr>
        <xdr:cNvPr id="280" name="テキスト ボックス 27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1" name="円/楕円 280"/>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82" name="テキスト ボックス 281"/>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3" name="円/楕円 282"/>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84" name="テキスト ボックス 283"/>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5" name="円/楕円 284"/>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114740</xdr:rowOff>
    </xdr:from>
    <xdr:ext cx="762000" cy="259045"/>
    <xdr:sp macro="" textlink="">
      <xdr:nvSpPr>
        <xdr:cNvPr id="286" name="テキスト ボックス 285"/>
        <xdr:cNvSpPr txBox="1"/>
      </xdr:nvSpPr>
      <xdr:spPr>
        <a:xfrm>
          <a:off x="13131800" y="1503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業務の効率化の促進やアウトソーシングの実施、早期退職の勧奨等に取り組んできた結果、職員数全体では、平成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日現在と比して平成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日までに</a:t>
          </a:r>
          <a:r>
            <a:rPr lang="en-US" altLang="ja-JP" sz="1100">
              <a:solidFill>
                <a:schemeClr val="dk1"/>
              </a:solidFill>
              <a:effectLst/>
              <a:latin typeface="+mn-lt"/>
              <a:ea typeface="+mn-ea"/>
              <a:cs typeface="+mn-cs"/>
            </a:rPr>
            <a:t>117</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17.2</a:t>
          </a:r>
          <a:r>
            <a:rPr lang="ja-JP" altLang="ja-JP" sz="1100">
              <a:solidFill>
                <a:schemeClr val="dk1"/>
              </a:solidFill>
              <a:effectLst/>
              <a:latin typeface="+mn-lt"/>
              <a:ea typeface="+mn-ea"/>
              <a:cs typeface="+mn-cs"/>
            </a:rPr>
            <a:t>％の削減を達成し</a:t>
          </a:r>
          <a:r>
            <a:rPr lang="en-US" altLang="ja-JP" sz="1100">
              <a:solidFill>
                <a:schemeClr val="dk1"/>
              </a:solidFill>
              <a:effectLst/>
              <a:latin typeface="+mn-lt"/>
              <a:ea typeface="+mn-ea"/>
              <a:cs typeface="+mn-cs"/>
            </a:rPr>
            <a:t>563</a:t>
          </a:r>
          <a:r>
            <a:rPr lang="ja-JP" altLang="ja-JP" sz="1100">
              <a:solidFill>
                <a:schemeClr val="dk1"/>
              </a:solidFill>
              <a:effectLst/>
              <a:latin typeface="+mn-lt"/>
              <a:ea typeface="+mn-ea"/>
              <a:cs typeface="+mn-cs"/>
            </a:rPr>
            <a:t>人となった。これは削減目標の</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％を大きく上回る成果となった。また、病院及び消防を除く職員（一般会計・特別会計・水道事業会計）でも、平成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月までに</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16.7</a:t>
          </a:r>
          <a:r>
            <a:rPr lang="ja-JP" altLang="ja-JP" sz="1100">
              <a:solidFill>
                <a:schemeClr val="dk1"/>
              </a:solidFill>
              <a:effectLst/>
              <a:latin typeface="+mn-lt"/>
              <a:ea typeface="+mn-ea"/>
              <a:cs typeface="+mn-cs"/>
            </a:rPr>
            <a:t>％を削減し</a:t>
          </a:r>
          <a:r>
            <a:rPr lang="en-US" altLang="ja-JP" sz="1100">
              <a:solidFill>
                <a:schemeClr val="dk1"/>
              </a:solidFill>
              <a:effectLst/>
              <a:latin typeface="+mn-lt"/>
              <a:ea typeface="+mn-ea"/>
              <a:cs typeface="+mn-cs"/>
            </a:rPr>
            <a:t>373</a:t>
          </a:r>
          <a:r>
            <a:rPr lang="ja-JP" altLang="ja-JP" sz="1100">
              <a:solidFill>
                <a:schemeClr val="dk1"/>
              </a:solidFill>
              <a:effectLst/>
              <a:latin typeface="+mn-lt"/>
              <a:ea typeface="+mn-ea"/>
              <a:cs typeface="+mn-cs"/>
            </a:rPr>
            <a:t>人となった。類似団体と比較しても、その平均を上回る削減を行った。</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行政職においては、定年退職者不補充、技能労務職においては、退職者不補充としており、平成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年度での病院及び消防を除く職員数は、平成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年４月と比較して、更に</a:t>
          </a:r>
          <a:r>
            <a:rPr lang="en-US" altLang="ja-JP" sz="1100">
              <a:solidFill>
                <a:schemeClr val="dk1"/>
              </a:solidFill>
              <a:effectLst/>
              <a:latin typeface="+mn-lt"/>
              <a:ea typeface="+mn-ea"/>
              <a:cs typeface="+mn-cs"/>
            </a:rPr>
            <a:t>43</a:t>
          </a:r>
          <a:r>
            <a:rPr lang="ja-JP" altLang="ja-JP" sz="1100">
              <a:solidFill>
                <a:schemeClr val="dk1"/>
              </a:solidFill>
              <a:effectLst/>
              <a:latin typeface="+mn-lt"/>
              <a:ea typeface="+mn-ea"/>
              <a:cs typeface="+mn-cs"/>
            </a:rPr>
            <a:t>人を削減し、</a:t>
          </a:r>
          <a:r>
            <a:rPr lang="en-US" altLang="ja-JP" sz="1100">
              <a:solidFill>
                <a:schemeClr val="dk1"/>
              </a:solidFill>
              <a:effectLst/>
              <a:latin typeface="+mn-lt"/>
              <a:ea typeface="+mn-ea"/>
              <a:cs typeface="+mn-cs"/>
            </a:rPr>
            <a:t>330</a:t>
          </a:r>
          <a:r>
            <a:rPr lang="ja-JP" altLang="ja-JP" sz="1100">
              <a:solidFill>
                <a:schemeClr val="dk1"/>
              </a:solidFill>
              <a:effectLst/>
              <a:latin typeface="+mn-lt"/>
              <a:ea typeface="+mn-ea"/>
              <a:cs typeface="+mn-cs"/>
            </a:rPr>
            <a:t>人とした。</a:t>
          </a:r>
          <a:endParaRPr lang="ja-JP" altLang="ja-JP" sz="1400">
            <a:effectLst/>
          </a:endParaRPr>
        </a:p>
        <a:p>
          <a:r>
            <a:rPr lang="ja-JP" altLang="ja-JP" sz="1100">
              <a:solidFill>
                <a:schemeClr val="dk1"/>
              </a:solidFill>
              <a:effectLst/>
              <a:latin typeface="+mn-lt"/>
              <a:ea typeface="+mn-ea"/>
              <a:cs typeface="+mn-cs"/>
            </a:rPr>
            <a:t>　今後においては、実効性のある定員管理計画を策定し、更なる職員数の適正化を図るよう努めていく。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24251</xdr:rowOff>
    </xdr:from>
    <xdr:to>
      <xdr:col>24</xdr:col>
      <xdr:colOff>558800</xdr:colOff>
      <xdr:row>61</xdr:row>
      <xdr:rowOff>26307</xdr:rowOff>
    </xdr:to>
    <xdr:cxnSp macro="">
      <xdr:nvCxnSpPr>
        <xdr:cNvPr id="323" name="直線コネクタ 322"/>
        <xdr:cNvCxnSpPr/>
      </xdr:nvCxnSpPr>
      <xdr:spPr>
        <a:xfrm flipV="1">
          <a:off x="16179800" y="10311251"/>
          <a:ext cx="8382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26307</xdr:rowOff>
    </xdr:from>
    <xdr:to>
      <xdr:col>23</xdr:col>
      <xdr:colOff>406400</xdr:colOff>
      <xdr:row>61</xdr:row>
      <xdr:rowOff>32052</xdr:rowOff>
    </xdr:to>
    <xdr:cxnSp macro="">
      <xdr:nvCxnSpPr>
        <xdr:cNvPr id="326" name="直線コネクタ 325"/>
        <xdr:cNvCxnSpPr/>
      </xdr:nvCxnSpPr>
      <xdr:spPr>
        <a:xfrm flipV="1">
          <a:off x="15290800" y="1048475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32052</xdr:rowOff>
    </xdr:from>
    <xdr:to>
      <xdr:col>22</xdr:col>
      <xdr:colOff>203200</xdr:colOff>
      <xdr:row>61</xdr:row>
      <xdr:rowOff>56183</xdr:rowOff>
    </xdr:to>
    <xdr:cxnSp macro="">
      <xdr:nvCxnSpPr>
        <xdr:cNvPr id="329" name="直線コネクタ 328"/>
        <xdr:cNvCxnSpPr/>
      </xdr:nvCxnSpPr>
      <xdr:spPr>
        <a:xfrm flipV="1">
          <a:off x="14401800" y="1049050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56183</xdr:rowOff>
    </xdr:from>
    <xdr:to>
      <xdr:col>21</xdr:col>
      <xdr:colOff>0</xdr:colOff>
      <xdr:row>61</xdr:row>
      <xdr:rowOff>83759</xdr:rowOff>
    </xdr:to>
    <xdr:cxnSp macro="">
      <xdr:nvCxnSpPr>
        <xdr:cNvPr id="332" name="直線コネクタ 331"/>
        <xdr:cNvCxnSpPr/>
      </xdr:nvCxnSpPr>
      <xdr:spPr>
        <a:xfrm flipV="1">
          <a:off x="13512800" y="10514633"/>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144901</xdr:rowOff>
    </xdr:from>
    <xdr:to>
      <xdr:col>24</xdr:col>
      <xdr:colOff>609600</xdr:colOff>
      <xdr:row>60</xdr:row>
      <xdr:rowOff>75051</xdr:rowOff>
    </xdr:to>
    <xdr:sp macro="" textlink="">
      <xdr:nvSpPr>
        <xdr:cNvPr id="342" name="円/楕円 341"/>
        <xdr:cNvSpPr/>
      </xdr:nvSpPr>
      <xdr:spPr>
        <a:xfrm>
          <a:off x="169672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161428</xdr:rowOff>
    </xdr:from>
    <xdr:ext cx="762000" cy="259045"/>
    <xdr:sp macro="" textlink="">
      <xdr:nvSpPr>
        <xdr:cNvPr id="343" name="定員管理の状況該当値テキスト"/>
        <xdr:cNvSpPr txBox="1"/>
      </xdr:nvSpPr>
      <xdr:spPr>
        <a:xfrm>
          <a:off x="17106900" y="101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146957</xdr:rowOff>
    </xdr:from>
    <xdr:to>
      <xdr:col>23</xdr:col>
      <xdr:colOff>457200</xdr:colOff>
      <xdr:row>61</xdr:row>
      <xdr:rowOff>77107</xdr:rowOff>
    </xdr:to>
    <xdr:sp macro="" textlink="">
      <xdr:nvSpPr>
        <xdr:cNvPr id="344" name="円/楕円 343"/>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87284</xdr:rowOff>
    </xdr:from>
    <xdr:ext cx="736600" cy="259045"/>
    <xdr:sp macro="" textlink="">
      <xdr:nvSpPr>
        <xdr:cNvPr id="345" name="テキスト ボックス 344"/>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152702</xdr:rowOff>
    </xdr:from>
    <xdr:to>
      <xdr:col>22</xdr:col>
      <xdr:colOff>254000</xdr:colOff>
      <xdr:row>61</xdr:row>
      <xdr:rowOff>82852</xdr:rowOff>
    </xdr:to>
    <xdr:sp macro="" textlink="">
      <xdr:nvSpPr>
        <xdr:cNvPr id="346" name="円/楕円 345"/>
        <xdr:cNvSpPr/>
      </xdr:nvSpPr>
      <xdr:spPr>
        <a:xfrm>
          <a:off x="15240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93029</xdr:rowOff>
    </xdr:from>
    <xdr:ext cx="762000" cy="259045"/>
    <xdr:sp macro="" textlink="">
      <xdr:nvSpPr>
        <xdr:cNvPr id="347" name="テキスト ボックス 346"/>
        <xdr:cNvSpPr txBox="1"/>
      </xdr:nvSpPr>
      <xdr:spPr>
        <a:xfrm>
          <a:off x="14909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5383</xdr:rowOff>
    </xdr:from>
    <xdr:to>
      <xdr:col>21</xdr:col>
      <xdr:colOff>50800</xdr:colOff>
      <xdr:row>61</xdr:row>
      <xdr:rowOff>106983</xdr:rowOff>
    </xdr:to>
    <xdr:sp macro="" textlink="">
      <xdr:nvSpPr>
        <xdr:cNvPr id="348" name="円/楕円 347"/>
        <xdr:cNvSpPr/>
      </xdr:nvSpPr>
      <xdr:spPr>
        <a:xfrm>
          <a:off x="14351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117160</xdr:rowOff>
    </xdr:from>
    <xdr:ext cx="762000" cy="259045"/>
    <xdr:sp macro="" textlink="">
      <xdr:nvSpPr>
        <xdr:cNvPr id="349" name="テキスト ボックス 348"/>
        <xdr:cNvSpPr txBox="1"/>
      </xdr:nvSpPr>
      <xdr:spPr>
        <a:xfrm>
          <a:off x="14020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32959</xdr:rowOff>
    </xdr:from>
    <xdr:to>
      <xdr:col>19</xdr:col>
      <xdr:colOff>533400</xdr:colOff>
      <xdr:row>61</xdr:row>
      <xdr:rowOff>134559</xdr:rowOff>
    </xdr:to>
    <xdr:sp macro="" textlink="">
      <xdr:nvSpPr>
        <xdr:cNvPr id="350" name="円/楕円 349"/>
        <xdr:cNvSpPr/>
      </xdr:nvSpPr>
      <xdr:spPr>
        <a:xfrm>
          <a:off x="13462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144736</xdr:rowOff>
    </xdr:from>
    <xdr:ext cx="762000" cy="259045"/>
    <xdr:sp macro="" textlink="">
      <xdr:nvSpPr>
        <xdr:cNvPr id="351" name="テキスト ボックス 350"/>
        <xdr:cNvSpPr txBox="1"/>
      </xdr:nvSpPr>
      <xdr:spPr>
        <a:xfrm>
          <a:off x="13131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年度に借り入れた「第三セクター等改革推進債」の元金償還が平成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年度から始まったため、実質公債費比率が平成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19.2%</a:t>
          </a:r>
          <a:r>
            <a:rPr kumimoji="1" lang="ja-JP" altLang="ja-JP" sz="1100">
              <a:solidFill>
                <a:schemeClr val="dk1"/>
              </a:solidFill>
              <a:effectLst/>
              <a:latin typeface="+mn-lt"/>
              <a:ea typeface="+mn-ea"/>
              <a:cs typeface="+mn-cs"/>
            </a:rPr>
            <a:t>まで上昇した。</a:t>
          </a:r>
          <a:endParaRPr lang="ja-JP" altLang="ja-JP" sz="1400">
            <a:effectLst/>
          </a:endParaRPr>
        </a:p>
        <a:p>
          <a:r>
            <a:rPr kumimoji="1" lang="ja-JP" altLang="ja-JP" sz="1100">
              <a:solidFill>
                <a:schemeClr val="dk1"/>
              </a:solidFill>
              <a:effectLst/>
              <a:latin typeface="+mn-lt"/>
              <a:ea typeface="+mn-ea"/>
              <a:cs typeface="+mn-cs"/>
            </a:rPr>
            <a:t>　今後は、これまでに引き続き、歳入の確保や歳出の削減など、行財政改革に取り組んでいくとともに、早期に実質公債費比率を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に引き下げるべく、公債費負担適正化計画に基づき、公債費負担の適正な管理を行う。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33549</xdr:rowOff>
    </xdr:from>
    <xdr:to>
      <xdr:col>24</xdr:col>
      <xdr:colOff>558800</xdr:colOff>
      <xdr:row>38</xdr:row>
      <xdr:rowOff>47625</xdr:rowOff>
    </xdr:to>
    <xdr:cxnSp macro="">
      <xdr:nvCxnSpPr>
        <xdr:cNvPr id="385" name="直線コネクタ 384"/>
        <xdr:cNvCxnSpPr/>
      </xdr:nvCxnSpPr>
      <xdr:spPr>
        <a:xfrm flipV="1">
          <a:off x="16179800" y="654864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47625</xdr:rowOff>
    </xdr:from>
    <xdr:to>
      <xdr:col>23</xdr:col>
      <xdr:colOff>406400</xdr:colOff>
      <xdr:row>38</xdr:row>
      <xdr:rowOff>51646</xdr:rowOff>
    </xdr:to>
    <xdr:cxnSp macro="">
      <xdr:nvCxnSpPr>
        <xdr:cNvPr id="388" name="直線コネクタ 387"/>
        <xdr:cNvCxnSpPr/>
      </xdr:nvCxnSpPr>
      <xdr:spPr>
        <a:xfrm flipV="1">
          <a:off x="15290800" y="656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51646</xdr:rowOff>
    </xdr:to>
    <xdr:cxnSp macro="">
      <xdr:nvCxnSpPr>
        <xdr:cNvPr id="391" name="直線コネクタ 390"/>
        <xdr:cNvCxnSpPr/>
      </xdr:nvCxnSpPr>
      <xdr:spPr>
        <a:xfrm>
          <a:off x="14401800" y="655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154728</xdr:rowOff>
    </xdr:from>
    <xdr:to>
      <xdr:col>21</xdr:col>
      <xdr:colOff>0</xdr:colOff>
      <xdr:row>38</xdr:row>
      <xdr:rowOff>35560</xdr:rowOff>
    </xdr:to>
    <xdr:cxnSp macro="">
      <xdr:nvCxnSpPr>
        <xdr:cNvPr id="394" name="直線コネクタ 393"/>
        <xdr:cNvCxnSpPr/>
      </xdr:nvCxnSpPr>
      <xdr:spPr>
        <a:xfrm>
          <a:off x="13512800" y="649837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154199</xdr:rowOff>
    </xdr:from>
    <xdr:to>
      <xdr:col>24</xdr:col>
      <xdr:colOff>609600</xdr:colOff>
      <xdr:row>38</xdr:row>
      <xdr:rowOff>84349</xdr:rowOff>
    </xdr:to>
    <xdr:sp macro="" textlink="">
      <xdr:nvSpPr>
        <xdr:cNvPr id="404" name="円/楕円 403"/>
        <xdr:cNvSpPr/>
      </xdr:nvSpPr>
      <xdr:spPr>
        <a:xfrm>
          <a:off x="16967200" y="64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126276</xdr:rowOff>
    </xdr:from>
    <xdr:ext cx="762000" cy="259045"/>
    <xdr:sp macro="" textlink="">
      <xdr:nvSpPr>
        <xdr:cNvPr id="405" name="公債費負担の状況該当値テキスト"/>
        <xdr:cNvSpPr txBox="1"/>
      </xdr:nvSpPr>
      <xdr:spPr>
        <a:xfrm>
          <a:off x="17106900" y="646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168275</xdr:rowOff>
    </xdr:from>
    <xdr:to>
      <xdr:col>23</xdr:col>
      <xdr:colOff>457200</xdr:colOff>
      <xdr:row>38</xdr:row>
      <xdr:rowOff>98425</xdr:rowOff>
    </xdr:to>
    <xdr:sp macro="" textlink="">
      <xdr:nvSpPr>
        <xdr:cNvPr id="406" name="円/楕円 405"/>
        <xdr:cNvSpPr/>
      </xdr:nvSpPr>
      <xdr:spPr>
        <a:xfrm>
          <a:off x="16129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83202</xdr:rowOff>
    </xdr:from>
    <xdr:ext cx="736600" cy="259045"/>
    <xdr:sp macro="" textlink="">
      <xdr:nvSpPr>
        <xdr:cNvPr id="407" name="テキスト ボックス 406"/>
        <xdr:cNvSpPr txBox="1"/>
      </xdr:nvSpPr>
      <xdr:spPr>
        <a:xfrm>
          <a:off x="15798800" y="659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846</xdr:rowOff>
    </xdr:from>
    <xdr:to>
      <xdr:col>22</xdr:col>
      <xdr:colOff>254000</xdr:colOff>
      <xdr:row>38</xdr:row>
      <xdr:rowOff>102446</xdr:rowOff>
    </xdr:to>
    <xdr:sp macro="" textlink="">
      <xdr:nvSpPr>
        <xdr:cNvPr id="408" name="円/楕円 407"/>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87223</xdr:rowOff>
    </xdr:from>
    <xdr:ext cx="762000" cy="259045"/>
    <xdr:sp macro="" textlink="">
      <xdr:nvSpPr>
        <xdr:cNvPr id="409" name="テキスト ボックス 408"/>
        <xdr:cNvSpPr txBox="1"/>
      </xdr:nvSpPr>
      <xdr:spPr>
        <a:xfrm>
          <a:off x="149098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156210</xdr:rowOff>
    </xdr:from>
    <xdr:to>
      <xdr:col>21</xdr:col>
      <xdr:colOff>50800</xdr:colOff>
      <xdr:row>38</xdr:row>
      <xdr:rowOff>86360</xdr:rowOff>
    </xdr:to>
    <xdr:sp macro="" textlink="">
      <xdr:nvSpPr>
        <xdr:cNvPr id="410" name="円/楕円 409"/>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71137</xdr:rowOff>
    </xdr:from>
    <xdr:ext cx="762000" cy="259045"/>
    <xdr:sp macro="" textlink="">
      <xdr:nvSpPr>
        <xdr:cNvPr id="411" name="テキスト ボックス 410"/>
        <xdr:cNvSpPr txBox="1"/>
      </xdr:nvSpPr>
      <xdr:spPr>
        <a:xfrm>
          <a:off x="14020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103928</xdr:rowOff>
    </xdr:from>
    <xdr:to>
      <xdr:col>19</xdr:col>
      <xdr:colOff>533400</xdr:colOff>
      <xdr:row>38</xdr:row>
      <xdr:rowOff>34079</xdr:rowOff>
    </xdr:to>
    <xdr:sp macro="" textlink="">
      <xdr:nvSpPr>
        <xdr:cNvPr id="412" name="円/楕円 411"/>
        <xdr:cNvSpPr/>
      </xdr:nvSpPr>
      <xdr:spPr>
        <a:xfrm>
          <a:off x="13462000" y="6447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18856</xdr:rowOff>
    </xdr:from>
    <xdr:ext cx="762000" cy="259045"/>
    <xdr:sp macro="" textlink="">
      <xdr:nvSpPr>
        <xdr:cNvPr id="413" name="テキスト ボックス 412"/>
        <xdr:cNvSpPr txBox="1"/>
      </xdr:nvSpPr>
      <xdr:spPr>
        <a:xfrm>
          <a:off x="13131800" y="65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年度に「第三セクター等改革推進債」を借り入れたため、比率（平成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212.7</a:t>
          </a:r>
          <a:r>
            <a:rPr kumimoji="1" lang="ja-JP" altLang="ja-JP" sz="1100">
              <a:solidFill>
                <a:schemeClr val="dk1"/>
              </a:solidFill>
              <a:effectLst/>
              <a:latin typeface="+mn-lt"/>
              <a:ea typeface="+mn-ea"/>
              <a:cs typeface="+mn-cs"/>
            </a:rPr>
            <a:t>％）が大きく上昇したが、平成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年度より元金償還が始まり、今後も年間約３億７千万円の元金償還が続くため、徐々に比率が下降することが見込まれる。</a:t>
          </a:r>
          <a:endParaRPr lang="ja-JP" altLang="ja-JP" sz="1400">
            <a:effectLst/>
          </a:endParaRPr>
        </a:p>
        <a:p>
          <a:r>
            <a:rPr kumimoji="1" lang="ja-JP" altLang="ja-JP" sz="1100">
              <a:solidFill>
                <a:schemeClr val="dk1"/>
              </a:solidFill>
              <a:effectLst/>
              <a:latin typeface="+mn-lt"/>
              <a:ea typeface="+mn-ea"/>
              <a:cs typeface="+mn-cs"/>
            </a:rPr>
            <a:t>　類似団体内平均値と大きくかい離した数値を改善するためには、早期に土地開発公社から引き継いだ二町谷埋立地等の売却に積極的に取り組むことにより、市債の償還を確実に進める必要がある。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136449</xdr:rowOff>
    </xdr:from>
    <xdr:to>
      <xdr:col>24</xdr:col>
      <xdr:colOff>558800</xdr:colOff>
      <xdr:row>16</xdr:row>
      <xdr:rowOff>152616</xdr:rowOff>
    </xdr:to>
    <xdr:cxnSp macro="">
      <xdr:nvCxnSpPr>
        <xdr:cNvPr id="445" name="直線コネクタ 444"/>
        <xdr:cNvCxnSpPr/>
      </xdr:nvCxnSpPr>
      <xdr:spPr>
        <a:xfrm flipV="1">
          <a:off x="16179800" y="2879649"/>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152616</xdr:rowOff>
    </xdr:from>
    <xdr:to>
      <xdr:col>23</xdr:col>
      <xdr:colOff>406400</xdr:colOff>
      <xdr:row>16</xdr:row>
      <xdr:rowOff>167818</xdr:rowOff>
    </xdr:to>
    <xdr:cxnSp macro="">
      <xdr:nvCxnSpPr>
        <xdr:cNvPr id="448" name="直線コネクタ 447"/>
        <xdr:cNvCxnSpPr/>
      </xdr:nvCxnSpPr>
      <xdr:spPr>
        <a:xfrm flipV="1">
          <a:off x="15290800" y="289581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167818</xdr:rowOff>
    </xdr:from>
    <xdr:to>
      <xdr:col>22</xdr:col>
      <xdr:colOff>203200</xdr:colOff>
      <xdr:row>16</xdr:row>
      <xdr:rowOff>168300</xdr:rowOff>
    </xdr:to>
    <xdr:cxnSp macro="">
      <xdr:nvCxnSpPr>
        <xdr:cNvPr id="451" name="直線コネクタ 450"/>
        <xdr:cNvCxnSpPr/>
      </xdr:nvCxnSpPr>
      <xdr:spPr>
        <a:xfrm flipV="1">
          <a:off x="14401800" y="2911018"/>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168300</xdr:rowOff>
    </xdr:from>
    <xdr:to>
      <xdr:col>21</xdr:col>
      <xdr:colOff>0</xdr:colOff>
      <xdr:row>17</xdr:row>
      <xdr:rowOff>20257</xdr:rowOff>
    </xdr:to>
    <xdr:cxnSp macro="">
      <xdr:nvCxnSpPr>
        <xdr:cNvPr id="454" name="直線コネクタ 453"/>
        <xdr:cNvCxnSpPr/>
      </xdr:nvCxnSpPr>
      <xdr:spPr>
        <a:xfrm flipV="1">
          <a:off x="13512800" y="2911500"/>
          <a:ext cx="889000" cy="2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85649</xdr:rowOff>
    </xdr:from>
    <xdr:to>
      <xdr:col>24</xdr:col>
      <xdr:colOff>609600</xdr:colOff>
      <xdr:row>17</xdr:row>
      <xdr:rowOff>15799</xdr:rowOff>
    </xdr:to>
    <xdr:sp macro="" textlink="">
      <xdr:nvSpPr>
        <xdr:cNvPr id="464" name="円/楕円 463"/>
        <xdr:cNvSpPr/>
      </xdr:nvSpPr>
      <xdr:spPr>
        <a:xfrm>
          <a:off x="16967200" y="28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57726</xdr:rowOff>
    </xdr:from>
    <xdr:ext cx="762000" cy="259045"/>
    <xdr:sp macro="" textlink="">
      <xdr:nvSpPr>
        <xdr:cNvPr id="465" name="将来負担の状況該当値テキスト"/>
        <xdr:cNvSpPr txBox="1"/>
      </xdr:nvSpPr>
      <xdr:spPr>
        <a:xfrm>
          <a:off x="17106900" y="280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101816</xdr:rowOff>
    </xdr:from>
    <xdr:to>
      <xdr:col>23</xdr:col>
      <xdr:colOff>457200</xdr:colOff>
      <xdr:row>17</xdr:row>
      <xdr:rowOff>31966</xdr:rowOff>
    </xdr:to>
    <xdr:sp macro="" textlink="">
      <xdr:nvSpPr>
        <xdr:cNvPr id="466" name="円/楕円 465"/>
        <xdr:cNvSpPr/>
      </xdr:nvSpPr>
      <xdr:spPr>
        <a:xfrm>
          <a:off x="16129000" y="28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16743</xdr:rowOff>
    </xdr:from>
    <xdr:ext cx="736600" cy="259045"/>
    <xdr:sp macro="" textlink="">
      <xdr:nvSpPr>
        <xdr:cNvPr id="467" name="テキスト ボックス 466"/>
        <xdr:cNvSpPr txBox="1"/>
      </xdr:nvSpPr>
      <xdr:spPr>
        <a:xfrm>
          <a:off x="15798800" y="29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117018</xdr:rowOff>
    </xdr:from>
    <xdr:to>
      <xdr:col>22</xdr:col>
      <xdr:colOff>254000</xdr:colOff>
      <xdr:row>17</xdr:row>
      <xdr:rowOff>47168</xdr:rowOff>
    </xdr:to>
    <xdr:sp macro="" textlink="">
      <xdr:nvSpPr>
        <xdr:cNvPr id="468" name="円/楕円 467"/>
        <xdr:cNvSpPr/>
      </xdr:nvSpPr>
      <xdr:spPr>
        <a:xfrm>
          <a:off x="15240000" y="28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31945</xdr:rowOff>
    </xdr:from>
    <xdr:ext cx="762000" cy="259045"/>
    <xdr:sp macro="" textlink="">
      <xdr:nvSpPr>
        <xdr:cNvPr id="469" name="テキスト ボックス 468"/>
        <xdr:cNvSpPr txBox="1"/>
      </xdr:nvSpPr>
      <xdr:spPr>
        <a:xfrm>
          <a:off x="14909800" y="294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117500</xdr:rowOff>
    </xdr:from>
    <xdr:to>
      <xdr:col>21</xdr:col>
      <xdr:colOff>50800</xdr:colOff>
      <xdr:row>17</xdr:row>
      <xdr:rowOff>47650</xdr:rowOff>
    </xdr:to>
    <xdr:sp macro="" textlink="">
      <xdr:nvSpPr>
        <xdr:cNvPr id="470" name="円/楕円 469"/>
        <xdr:cNvSpPr/>
      </xdr:nvSpPr>
      <xdr:spPr>
        <a:xfrm>
          <a:off x="14351000" y="2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32427</xdr:rowOff>
    </xdr:from>
    <xdr:ext cx="762000" cy="259045"/>
    <xdr:sp macro="" textlink="">
      <xdr:nvSpPr>
        <xdr:cNvPr id="471" name="テキスト ボックス 470"/>
        <xdr:cNvSpPr txBox="1"/>
      </xdr:nvSpPr>
      <xdr:spPr>
        <a:xfrm>
          <a:off x="14020800" y="29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140907</xdr:rowOff>
    </xdr:from>
    <xdr:to>
      <xdr:col>19</xdr:col>
      <xdr:colOff>533400</xdr:colOff>
      <xdr:row>17</xdr:row>
      <xdr:rowOff>71057</xdr:rowOff>
    </xdr:to>
    <xdr:sp macro="" textlink="">
      <xdr:nvSpPr>
        <xdr:cNvPr id="472" name="円/楕円 471"/>
        <xdr:cNvSpPr/>
      </xdr:nvSpPr>
      <xdr:spPr>
        <a:xfrm>
          <a:off x="13462000" y="28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55834</xdr:rowOff>
    </xdr:from>
    <xdr:ext cx="762000" cy="259045"/>
    <xdr:sp macro="" textlink="">
      <xdr:nvSpPr>
        <xdr:cNvPr id="473" name="テキスト ボックス 472"/>
        <xdr:cNvSpPr txBox="1"/>
      </xdr:nvSpPr>
      <xdr:spPr>
        <a:xfrm>
          <a:off x="13131800" y="297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神奈川県三浦市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45,174
44,900
32.05
16,708,108
16,518,140
173,340
9,856,367
25,734,363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18.3
177.6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近年の状況としては、平成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年度から地域手当水準の段階的引下げを行い、平成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年度に国の支給割合水準に合わせた。また、平成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年度には、給料及び手当について、国家公務員の給与水準を基礎とした改定を行い、平成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年度においても、給与制度の総合的見直しを４月に実施し、改善に努めている。　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年度においても、人事院勧告に基づく給与改定を行い、給与について国公準拠を原則としている。　</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　類似団体と比較して人件費の比率が高いことについては、給与水準や定員管理の分野における状況が類似団体の中でもおおむね平均に近い順位にいることから、三浦市における財政構造に起因するものと思わ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8890</xdr:rowOff>
    </xdr:from>
    <xdr:to>
      <xdr:col>7</xdr:col>
      <xdr:colOff>15875</xdr:colOff>
      <xdr:row>39</xdr:row>
      <xdr:rowOff>54610</xdr:rowOff>
    </xdr:to>
    <xdr:cxnSp macro="">
      <xdr:nvCxnSpPr>
        <xdr:cNvPr id="66" name="直線コネクタ 65"/>
        <xdr:cNvCxnSpPr/>
      </xdr:nvCxnSpPr>
      <xdr:spPr>
        <a:xfrm>
          <a:off x="3987800" y="6695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8890</xdr:rowOff>
    </xdr:from>
    <xdr:to>
      <xdr:col>5</xdr:col>
      <xdr:colOff>549275</xdr:colOff>
      <xdr:row>39</xdr:row>
      <xdr:rowOff>146050</xdr:rowOff>
    </xdr:to>
    <xdr:cxnSp macro="">
      <xdr:nvCxnSpPr>
        <xdr:cNvPr id="69" name="直線コネクタ 68"/>
        <xdr:cNvCxnSpPr/>
      </xdr:nvCxnSpPr>
      <xdr:spPr>
        <a:xfrm flipV="1">
          <a:off x="3098800" y="6695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146050</xdr:rowOff>
    </xdr:to>
    <xdr:cxnSp macro="">
      <xdr:nvCxnSpPr>
        <xdr:cNvPr id="72" name="直線コネクタ 71"/>
        <xdr:cNvCxnSpPr/>
      </xdr:nvCxnSpPr>
      <xdr:spPr>
        <a:xfrm>
          <a:off x="2209800" y="675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41</xdr:row>
      <xdr:rowOff>54610</xdr:rowOff>
    </xdr:to>
    <xdr:cxnSp macro="">
      <xdr:nvCxnSpPr>
        <xdr:cNvPr id="75" name="直線コネクタ 74"/>
        <xdr:cNvCxnSpPr/>
      </xdr:nvCxnSpPr>
      <xdr:spPr>
        <a:xfrm flipV="1">
          <a:off x="1320800" y="675640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3810</xdr:rowOff>
    </xdr:from>
    <xdr:to>
      <xdr:col>7</xdr:col>
      <xdr:colOff>66675</xdr:colOff>
      <xdr:row>39</xdr:row>
      <xdr:rowOff>105410</xdr:rowOff>
    </xdr:to>
    <xdr:sp macro="" textlink="">
      <xdr:nvSpPr>
        <xdr:cNvPr id="85" name="円/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147337</xdr:rowOff>
    </xdr:from>
    <xdr:ext cx="762000" cy="259045"/>
    <xdr:sp macro="" textlink="">
      <xdr:nvSpPr>
        <xdr:cNvPr id="86"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129540</xdr:rowOff>
    </xdr:from>
    <xdr:to>
      <xdr:col>5</xdr:col>
      <xdr:colOff>600075</xdr:colOff>
      <xdr:row>39</xdr:row>
      <xdr:rowOff>59690</xdr:rowOff>
    </xdr:to>
    <xdr:sp macro="" textlink="">
      <xdr:nvSpPr>
        <xdr:cNvPr id="87" name="円/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95250</xdr:rowOff>
    </xdr:from>
    <xdr:to>
      <xdr:col>4</xdr:col>
      <xdr:colOff>396875</xdr:colOff>
      <xdr:row>40</xdr:row>
      <xdr:rowOff>25400</xdr:rowOff>
    </xdr:to>
    <xdr:sp macro="" textlink="">
      <xdr:nvSpPr>
        <xdr:cNvPr id="89" name="円/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3810</xdr:rowOff>
    </xdr:from>
    <xdr:to>
      <xdr:col>1</xdr:col>
      <xdr:colOff>676275</xdr:colOff>
      <xdr:row>41</xdr:row>
      <xdr:rowOff>105410</xdr:rowOff>
    </xdr:to>
    <xdr:sp macro="" textlink="">
      <xdr:nvSpPr>
        <xdr:cNvPr id="93" name="円/楕円 92"/>
        <xdr:cNvSpPr/>
      </xdr:nvSpPr>
      <xdr:spPr>
        <a:xfrm>
          <a:off x="1270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90187</xdr:rowOff>
    </xdr:from>
    <xdr:ext cx="762000" cy="259045"/>
    <xdr:sp macro="" textlink="">
      <xdr:nvSpPr>
        <xdr:cNvPr id="94" name="テキスト ボックス 93"/>
        <xdr:cNvSpPr txBox="1"/>
      </xdr:nvSpPr>
      <xdr:spPr>
        <a:xfrm>
          <a:off x="9398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物件費に係る経常収支比率は、平成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年度まで類似団体平均とほぼ同率で推移してきたが、積極的に指定管理者制度へ移行を行ったことにより、人件費から物件費（委託料）へのシフトが起きている。</a:t>
          </a:r>
          <a:endParaRPr lang="ja-JP" altLang="ja-JP" sz="1400">
            <a:effectLst/>
          </a:endParaRPr>
        </a:p>
        <a:p>
          <a:r>
            <a:rPr lang="ja-JP" altLang="ja-JP" sz="1100">
              <a:solidFill>
                <a:schemeClr val="dk1"/>
              </a:solidFill>
              <a:effectLst/>
              <a:latin typeface="+mn-lt"/>
              <a:ea typeface="+mn-ea"/>
              <a:cs typeface="+mn-cs"/>
            </a:rPr>
            <a:t>　今後は、施設だけでなく、市業務で民間委託化できる部分を検討していく。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69850</xdr:rowOff>
    </xdr:to>
    <xdr:cxnSp macro="">
      <xdr:nvCxnSpPr>
        <xdr:cNvPr id="129" name="直線コネクタ 128"/>
        <xdr:cNvCxnSpPr/>
      </xdr:nvCxnSpPr>
      <xdr:spPr>
        <a:xfrm>
          <a:off x="15671800" y="2951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80736</xdr:rowOff>
    </xdr:to>
    <xdr:cxnSp macro="">
      <xdr:nvCxnSpPr>
        <xdr:cNvPr id="132" name="直線コネクタ 131"/>
        <xdr:cNvCxnSpPr/>
      </xdr:nvCxnSpPr>
      <xdr:spPr>
        <a:xfrm flipV="1">
          <a:off x="14782800" y="2951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80736</xdr:rowOff>
    </xdr:to>
    <xdr:cxnSp macro="">
      <xdr:nvCxnSpPr>
        <xdr:cNvPr id="135" name="直線コネクタ 134"/>
        <xdr:cNvCxnSpPr/>
      </xdr:nvCxnSpPr>
      <xdr:spPr>
        <a:xfrm>
          <a:off x="13893800" y="2951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91621</xdr:rowOff>
    </xdr:to>
    <xdr:cxnSp macro="">
      <xdr:nvCxnSpPr>
        <xdr:cNvPr id="138" name="直線コネクタ 137"/>
        <xdr:cNvCxnSpPr/>
      </xdr:nvCxnSpPr>
      <xdr:spPr>
        <a:xfrm flipV="1">
          <a:off x="13004800" y="2951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8" name="円/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29936</xdr:rowOff>
    </xdr:from>
    <xdr:to>
      <xdr:col>21</xdr:col>
      <xdr:colOff>412750</xdr:colOff>
      <xdr:row>17</xdr:row>
      <xdr:rowOff>131536</xdr:rowOff>
    </xdr:to>
    <xdr:sp macro="" textlink="">
      <xdr:nvSpPr>
        <xdr:cNvPr id="152" name="円/楕円 151"/>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116313</xdr:rowOff>
    </xdr:from>
    <xdr:ext cx="762000" cy="259045"/>
    <xdr:sp macro="" textlink="">
      <xdr:nvSpPr>
        <xdr:cNvPr id="153" name="テキスト ボックス 152"/>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4" name="円/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55" name="テキスト ボックス 154"/>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40821</xdr:rowOff>
    </xdr:from>
    <xdr:to>
      <xdr:col>19</xdr:col>
      <xdr:colOff>6350</xdr:colOff>
      <xdr:row>17</xdr:row>
      <xdr:rowOff>142421</xdr:rowOff>
    </xdr:to>
    <xdr:sp macro="" textlink="">
      <xdr:nvSpPr>
        <xdr:cNvPr id="156" name="円/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扶助費に係る経常収支比率は、類似団体平均を</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ポイント上回っている。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前年度と比べて生活保護事業の充当特定財源が減少したため、経常経費充当一般財源は増加した。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高齢化率の上昇等に伴い今後も扶助費の増加が見込まれるが、資格審査等の適正化、市単の扶助費の見直しを進めていくことで、財政を圧迫する上昇傾向に歯止めをかけるよう努める。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4535</xdr:rowOff>
    </xdr:to>
    <xdr:cxnSp macro="">
      <xdr:nvCxnSpPr>
        <xdr:cNvPr id="192" name="直線コネクタ 191"/>
        <xdr:cNvCxnSpPr/>
      </xdr:nvCxnSpPr>
      <xdr:spPr>
        <a:xfrm>
          <a:off x="3987800" y="9690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37193</xdr:rowOff>
    </xdr:to>
    <xdr:cxnSp macro="">
      <xdr:nvCxnSpPr>
        <xdr:cNvPr id="195" name="直線コネクタ 194"/>
        <xdr:cNvCxnSpPr/>
      </xdr:nvCxnSpPr>
      <xdr:spPr>
        <a:xfrm flipV="1">
          <a:off x="3098800" y="9690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57</xdr:row>
      <xdr:rowOff>37193</xdr:rowOff>
    </xdr:to>
    <xdr:cxnSp macro="">
      <xdr:nvCxnSpPr>
        <xdr:cNvPr id="198" name="直線コネクタ 197"/>
        <xdr:cNvCxnSpPr/>
      </xdr:nvCxnSpPr>
      <xdr:spPr>
        <a:xfrm>
          <a:off x="2209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165100</xdr:rowOff>
    </xdr:to>
    <xdr:cxnSp macro="">
      <xdr:nvCxnSpPr>
        <xdr:cNvPr id="201" name="直線コネクタ 200"/>
        <xdr:cNvCxnSpPr/>
      </xdr:nvCxnSpPr>
      <xdr:spPr>
        <a:xfrm flipV="1">
          <a:off x="1320800" y="9679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11" name="円/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3" name="円/楕円 212"/>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4" name="テキスト ボックス 21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5" name="円/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7" name="円/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9" name="円/楕円 21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20" name="テキスト ボックス 21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その他に係る経常収支比率が、類似団体平均を大きく上回っているのは、繰出金の増加が主な要因である。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国民健康保険事業及び</a:t>
          </a:r>
          <a:r>
            <a:rPr lang="ja-JP" altLang="ja-JP" sz="1100" b="0" i="0" baseline="0">
              <a:solidFill>
                <a:schemeClr val="dk1"/>
              </a:solidFill>
              <a:effectLst/>
              <a:latin typeface="+mn-lt"/>
              <a:ea typeface="+mn-ea"/>
              <a:cs typeface="+mn-cs"/>
            </a:rPr>
            <a:t>介護保険事業の各特別会計への繰出金が年々増加している。今後も、医療費や給付費の高揚を抑えるための、健康予防事業に積極的に取り組んでいく。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146050</xdr:rowOff>
    </xdr:to>
    <xdr:cxnSp macro="">
      <xdr:nvCxnSpPr>
        <xdr:cNvPr id="253" name="直線コネクタ 252"/>
        <xdr:cNvCxnSpPr/>
      </xdr:nvCxnSpPr>
      <xdr:spPr>
        <a:xfrm>
          <a:off x="15671800" y="989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123190</xdr:rowOff>
    </xdr:to>
    <xdr:cxnSp macro="">
      <xdr:nvCxnSpPr>
        <xdr:cNvPr id="256" name="直線コネクタ 255"/>
        <xdr:cNvCxnSpPr/>
      </xdr:nvCxnSpPr>
      <xdr:spPr>
        <a:xfrm>
          <a:off x="14782800" y="981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39370</xdr:rowOff>
    </xdr:to>
    <xdr:cxnSp macro="">
      <xdr:nvCxnSpPr>
        <xdr:cNvPr id="259" name="直線コネクタ 258"/>
        <xdr:cNvCxnSpPr/>
      </xdr:nvCxnSpPr>
      <xdr:spPr>
        <a:xfrm>
          <a:off x="13893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165100</xdr:rowOff>
    </xdr:to>
    <xdr:cxnSp macro="">
      <xdr:nvCxnSpPr>
        <xdr:cNvPr id="262" name="直線コネクタ 261"/>
        <xdr:cNvCxnSpPr/>
      </xdr:nvCxnSpPr>
      <xdr:spPr>
        <a:xfrm flipV="1">
          <a:off x="13004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2" name="円/楕円 271"/>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3"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4" name="円/楕円 273"/>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5" name="テキスト ボックス 274"/>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6" name="円/楕円 275"/>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7" name="テキスト ボックス 276"/>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8" name="円/楕円 277"/>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79" name="テキスト ボックス 278"/>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80" name="円/楕円 279"/>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81" name="テキスト ボックス 280"/>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補助費等に係る経常収支比率は、類似団体平均を</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これは、補助団体への運営費補助を事業費補助へ移行し、その事業内容の精査や団体における決算状況、繰越金の有無等を勘案して、過剰な補助金について削減、廃止を積極的に行ってきた成果である。</a:t>
          </a:r>
          <a:endParaRPr lang="ja-JP" altLang="ja-JP" sz="1400">
            <a:effectLst/>
          </a:endParaRPr>
        </a:p>
        <a:p>
          <a:pPr rtl="0"/>
          <a:r>
            <a:rPr lang="ja-JP" altLang="ja-JP" sz="1100" b="0" i="0" baseline="0">
              <a:solidFill>
                <a:schemeClr val="dk1"/>
              </a:solidFill>
              <a:effectLst/>
              <a:latin typeface="+mn-lt"/>
              <a:ea typeface="+mn-ea"/>
              <a:cs typeface="+mn-cs"/>
            </a:rPr>
            <a:t>　今後も、より適切な補助金支出に向けて取り組んでいく。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19558</xdr:rowOff>
    </xdr:to>
    <xdr:cxnSp macro="">
      <xdr:nvCxnSpPr>
        <xdr:cNvPr id="311" name="直線コネクタ 310"/>
        <xdr:cNvCxnSpPr/>
      </xdr:nvCxnSpPr>
      <xdr:spPr>
        <a:xfrm flipV="1">
          <a:off x="15671800" y="6011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5842</xdr:rowOff>
    </xdr:from>
    <xdr:to>
      <xdr:col>22</xdr:col>
      <xdr:colOff>565150</xdr:colOff>
      <xdr:row>35</xdr:row>
      <xdr:rowOff>19558</xdr:rowOff>
    </xdr:to>
    <xdr:cxnSp macro="">
      <xdr:nvCxnSpPr>
        <xdr:cNvPr id="314" name="直線コネクタ 313"/>
        <xdr:cNvCxnSpPr/>
      </xdr:nvCxnSpPr>
      <xdr:spPr>
        <a:xfrm>
          <a:off x="14782800" y="6006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5842</xdr:rowOff>
    </xdr:from>
    <xdr:to>
      <xdr:col>21</xdr:col>
      <xdr:colOff>361950</xdr:colOff>
      <xdr:row>35</xdr:row>
      <xdr:rowOff>10414</xdr:rowOff>
    </xdr:to>
    <xdr:cxnSp macro="">
      <xdr:nvCxnSpPr>
        <xdr:cNvPr id="317" name="直線コネクタ 316"/>
        <xdr:cNvCxnSpPr/>
      </xdr:nvCxnSpPr>
      <xdr:spPr>
        <a:xfrm flipV="1">
          <a:off x="13893800" y="60065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37846</xdr:rowOff>
    </xdr:to>
    <xdr:cxnSp macro="">
      <xdr:nvCxnSpPr>
        <xdr:cNvPr id="320" name="直線コネクタ 319"/>
        <xdr:cNvCxnSpPr/>
      </xdr:nvCxnSpPr>
      <xdr:spPr>
        <a:xfrm flipV="1">
          <a:off x="13004800" y="6011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30" name="円/楕円 329"/>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31"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140208</xdr:rowOff>
    </xdr:from>
    <xdr:to>
      <xdr:col>22</xdr:col>
      <xdr:colOff>615950</xdr:colOff>
      <xdr:row>35</xdr:row>
      <xdr:rowOff>70358</xdr:rowOff>
    </xdr:to>
    <xdr:sp macro="" textlink="">
      <xdr:nvSpPr>
        <xdr:cNvPr id="332" name="円/楕円 331"/>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80535</xdr:rowOff>
    </xdr:from>
    <xdr:ext cx="736600" cy="259045"/>
    <xdr:sp macro="" textlink="">
      <xdr:nvSpPr>
        <xdr:cNvPr id="333" name="テキスト ボックス 332"/>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126492</xdr:rowOff>
    </xdr:from>
    <xdr:to>
      <xdr:col>21</xdr:col>
      <xdr:colOff>412750</xdr:colOff>
      <xdr:row>35</xdr:row>
      <xdr:rowOff>56642</xdr:rowOff>
    </xdr:to>
    <xdr:sp macro="" textlink="">
      <xdr:nvSpPr>
        <xdr:cNvPr id="334" name="円/楕円 333"/>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66819</xdr:rowOff>
    </xdr:from>
    <xdr:ext cx="762000" cy="259045"/>
    <xdr:sp macro="" textlink="">
      <xdr:nvSpPr>
        <xdr:cNvPr id="335" name="テキスト ボックス 334"/>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131064</xdr:rowOff>
    </xdr:from>
    <xdr:to>
      <xdr:col>20</xdr:col>
      <xdr:colOff>209550</xdr:colOff>
      <xdr:row>35</xdr:row>
      <xdr:rowOff>61214</xdr:rowOff>
    </xdr:to>
    <xdr:sp macro="" textlink="">
      <xdr:nvSpPr>
        <xdr:cNvPr id="336" name="円/楕円 335"/>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71391</xdr:rowOff>
    </xdr:from>
    <xdr:ext cx="762000" cy="259045"/>
    <xdr:sp macro="" textlink="">
      <xdr:nvSpPr>
        <xdr:cNvPr id="337" name="テキスト ボックス 336"/>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38" name="円/楕円 337"/>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9" name="テキスト ボックス 338"/>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年度に借り入れた「第三セクター等改革推進債」の元金償還により、類似団体平均を</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上回る結果となっている。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今後も、ごみ処理広域化に伴う施設整備が本格化することに伴う借入の増加が控えて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公債費負担適正化計画に基づき、</a:t>
          </a:r>
          <a:r>
            <a:rPr kumimoji="1" lang="ja-JP" altLang="en-US" sz="1100">
              <a:solidFill>
                <a:schemeClr val="dk1"/>
              </a:solidFill>
              <a:effectLst/>
              <a:latin typeface="+mn-lt"/>
              <a:ea typeface="+mn-ea"/>
              <a:cs typeface="+mn-cs"/>
            </a:rPr>
            <a:t>将来の</a:t>
          </a:r>
          <a:r>
            <a:rPr kumimoji="1" lang="ja-JP" altLang="ja-JP" sz="1100">
              <a:solidFill>
                <a:schemeClr val="dk1"/>
              </a:solidFill>
              <a:effectLst/>
              <a:latin typeface="+mn-lt"/>
              <a:ea typeface="+mn-ea"/>
              <a:cs typeface="+mn-cs"/>
            </a:rPr>
            <a:t>公債費の低減に努めるようその他の普通建設事業の抑制に努</a:t>
          </a:r>
          <a:r>
            <a:rPr kumimoji="1" lang="ja-JP" altLang="en-US" sz="1100">
              <a:solidFill>
                <a:schemeClr val="dk1"/>
              </a:solidFill>
              <a:effectLst/>
              <a:latin typeface="+mn-lt"/>
              <a:ea typeface="+mn-ea"/>
              <a:cs typeface="+mn-cs"/>
            </a:rPr>
            <a:t>めつつ</a:t>
          </a:r>
          <a:r>
            <a:rPr kumimoji="1" lang="ja-JP" altLang="ja-JP" sz="1100">
              <a:solidFill>
                <a:schemeClr val="dk1"/>
              </a:solidFill>
              <a:effectLst/>
              <a:latin typeface="+mn-lt"/>
              <a:ea typeface="+mn-ea"/>
              <a:cs typeface="+mn-cs"/>
            </a:rPr>
            <a:t>、土地開発公社より引き継いだ土地の売却等についても積極的に推し進める必要がある。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109855</xdr:rowOff>
    </xdr:to>
    <xdr:cxnSp macro="">
      <xdr:nvCxnSpPr>
        <xdr:cNvPr id="371" name="直線コネクタ 370"/>
        <xdr:cNvCxnSpPr/>
      </xdr:nvCxnSpPr>
      <xdr:spPr>
        <a:xfrm>
          <a:off x="3987800" y="129514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121285</xdr:rowOff>
    </xdr:to>
    <xdr:cxnSp macro="">
      <xdr:nvCxnSpPr>
        <xdr:cNvPr id="374" name="直線コネクタ 373"/>
        <xdr:cNvCxnSpPr/>
      </xdr:nvCxnSpPr>
      <xdr:spPr>
        <a:xfrm flipV="1">
          <a:off x="3098800" y="12951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121285</xdr:rowOff>
    </xdr:from>
    <xdr:to>
      <xdr:col>4</xdr:col>
      <xdr:colOff>346075</xdr:colOff>
      <xdr:row>75</xdr:row>
      <xdr:rowOff>121285</xdr:rowOff>
    </xdr:to>
    <xdr:cxnSp macro="">
      <xdr:nvCxnSpPr>
        <xdr:cNvPr id="377" name="直線コネクタ 376"/>
        <xdr:cNvCxnSpPr/>
      </xdr:nvCxnSpPr>
      <xdr:spPr>
        <a:xfrm>
          <a:off x="2209800" y="12980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121285</xdr:rowOff>
    </xdr:from>
    <xdr:to>
      <xdr:col>3</xdr:col>
      <xdr:colOff>142875</xdr:colOff>
      <xdr:row>75</xdr:row>
      <xdr:rowOff>132715</xdr:rowOff>
    </xdr:to>
    <xdr:cxnSp macro="">
      <xdr:nvCxnSpPr>
        <xdr:cNvPr id="380" name="直線コネクタ 379"/>
        <xdr:cNvCxnSpPr/>
      </xdr:nvCxnSpPr>
      <xdr:spPr>
        <a:xfrm flipV="1">
          <a:off x="1320800" y="129800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59055</xdr:rowOff>
    </xdr:from>
    <xdr:to>
      <xdr:col>7</xdr:col>
      <xdr:colOff>66675</xdr:colOff>
      <xdr:row>75</xdr:row>
      <xdr:rowOff>160655</xdr:rowOff>
    </xdr:to>
    <xdr:sp macro="" textlink="">
      <xdr:nvSpPr>
        <xdr:cNvPr id="390" name="円/楕円 389"/>
        <xdr:cNvSpPr/>
      </xdr:nvSpPr>
      <xdr:spPr>
        <a:xfrm>
          <a:off x="4775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31132</xdr:rowOff>
    </xdr:from>
    <xdr:ext cx="762000" cy="259045"/>
    <xdr:sp macro="" textlink="">
      <xdr:nvSpPr>
        <xdr:cNvPr id="391" name="公債費該当値テキスト"/>
        <xdr:cNvSpPr txBox="1"/>
      </xdr:nvSpPr>
      <xdr:spPr>
        <a:xfrm>
          <a:off x="49149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92" name="円/楕円 391"/>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128288</xdr:rowOff>
    </xdr:from>
    <xdr:ext cx="736600" cy="259045"/>
    <xdr:sp macro="" textlink="">
      <xdr:nvSpPr>
        <xdr:cNvPr id="393" name="テキスト ボックス 392"/>
        <xdr:cNvSpPr txBox="1"/>
      </xdr:nvSpPr>
      <xdr:spPr>
        <a:xfrm>
          <a:off x="3606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70485</xdr:rowOff>
    </xdr:from>
    <xdr:to>
      <xdr:col>4</xdr:col>
      <xdr:colOff>396875</xdr:colOff>
      <xdr:row>76</xdr:row>
      <xdr:rowOff>636</xdr:rowOff>
    </xdr:to>
    <xdr:sp macro="" textlink="">
      <xdr:nvSpPr>
        <xdr:cNvPr id="394" name="円/楕円 393"/>
        <xdr:cNvSpPr/>
      </xdr:nvSpPr>
      <xdr:spPr>
        <a:xfrm>
          <a:off x="3048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156863</xdr:rowOff>
    </xdr:from>
    <xdr:ext cx="762000" cy="259045"/>
    <xdr:sp macro="" textlink="">
      <xdr:nvSpPr>
        <xdr:cNvPr id="395" name="テキスト ボックス 394"/>
        <xdr:cNvSpPr txBox="1"/>
      </xdr:nvSpPr>
      <xdr:spPr>
        <a:xfrm>
          <a:off x="2717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70485</xdr:rowOff>
    </xdr:from>
    <xdr:to>
      <xdr:col>3</xdr:col>
      <xdr:colOff>193675</xdr:colOff>
      <xdr:row>76</xdr:row>
      <xdr:rowOff>636</xdr:rowOff>
    </xdr:to>
    <xdr:sp macro="" textlink="">
      <xdr:nvSpPr>
        <xdr:cNvPr id="396" name="円/楕円 395"/>
        <xdr:cNvSpPr/>
      </xdr:nvSpPr>
      <xdr:spPr>
        <a:xfrm>
          <a:off x="2159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156863</xdr:rowOff>
    </xdr:from>
    <xdr:ext cx="762000" cy="259045"/>
    <xdr:sp macro="" textlink="">
      <xdr:nvSpPr>
        <xdr:cNvPr id="397" name="テキスト ボックス 396"/>
        <xdr:cNvSpPr txBox="1"/>
      </xdr:nvSpPr>
      <xdr:spPr>
        <a:xfrm>
          <a:off x="1828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81915</xdr:rowOff>
    </xdr:from>
    <xdr:to>
      <xdr:col>1</xdr:col>
      <xdr:colOff>676275</xdr:colOff>
      <xdr:row>76</xdr:row>
      <xdr:rowOff>12064</xdr:rowOff>
    </xdr:to>
    <xdr:sp macro="" textlink="">
      <xdr:nvSpPr>
        <xdr:cNvPr id="398" name="円/楕円 397"/>
        <xdr:cNvSpPr/>
      </xdr:nvSpPr>
      <xdr:spPr>
        <a:xfrm>
          <a:off x="1270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168291</xdr:rowOff>
    </xdr:from>
    <xdr:ext cx="762000" cy="259045"/>
    <xdr:sp macro="" textlink="">
      <xdr:nvSpPr>
        <xdr:cNvPr id="399" name="テキスト ボックス 398"/>
        <xdr:cNvSpPr txBox="1"/>
      </xdr:nvSpPr>
      <xdr:spPr>
        <a:xfrm>
          <a:off x="939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公債費以外の経常収支比率が、類似団体平均を大きく上回っているのは、人件費及び繰出金によるものである。</a:t>
          </a:r>
          <a:endParaRPr lang="ja-JP" altLang="ja-JP" sz="1400">
            <a:effectLst/>
          </a:endParaRPr>
        </a:p>
        <a:p>
          <a:pPr rtl="0"/>
          <a:r>
            <a:rPr lang="ja-JP" altLang="ja-JP" sz="1100" b="0" i="0" baseline="0">
              <a:solidFill>
                <a:schemeClr val="dk1"/>
              </a:solidFill>
              <a:effectLst/>
              <a:latin typeface="+mn-lt"/>
              <a:ea typeface="+mn-ea"/>
              <a:cs typeface="+mn-cs"/>
            </a:rPr>
            <a:t>　人件費については、職員数の減及び手当等の見直しによって減少している。</a:t>
          </a:r>
          <a:endParaRPr lang="ja-JP" altLang="ja-JP" sz="1400">
            <a:effectLst/>
          </a:endParaRPr>
        </a:p>
        <a:p>
          <a:r>
            <a:rPr lang="ja-JP" altLang="ja-JP" sz="1100" b="0" i="0" baseline="0">
              <a:solidFill>
                <a:schemeClr val="dk1"/>
              </a:solidFill>
              <a:effectLst/>
              <a:latin typeface="+mn-lt"/>
              <a:ea typeface="+mn-ea"/>
              <a:cs typeface="+mn-cs"/>
            </a:rPr>
            <a:t>　今後も、改善に向けて、あらゆる経費削減に積極的に取り組むように努める。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35561</xdr:rowOff>
    </xdr:from>
    <xdr:to>
      <xdr:col>24</xdr:col>
      <xdr:colOff>31750</xdr:colOff>
      <xdr:row>79</xdr:row>
      <xdr:rowOff>104139</xdr:rowOff>
    </xdr:to>
    <xdr:cxnSp macro="">
      <xdr:nvCxnSpPr>
        <xdr:cNvPr id="432" name="直線コネクタ 431"/>
        <xdr:cNvCxnSpPr/>
      </xdr:nvCxnSpPr>
      <xdr:spPr>
        <a:xfrm>
          <a:off x="15671800" y="135801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35561</xdr:rowOff>
    </xdr:from>
    <xdr:to>
      <xdr:col>22</xdr:col>
      <xdr:colOff>565150</xdr:colOff>
      <xdr:row>79</xdr:row>
      <xdr:rowOff>107950</xdr:rowOff>
    </xdr:to>
    <xdr:cxnSp macro="">
      <xdr:nvCxnSpPr>
        <xdr:cNvPr id="435" name="直線コネクタ 434"/>
        <xdr:cNvCxnSpPr/>
      </xdr:nvCxnSpPr>
      <xdr:spPr>
        <a:xfrm flipV="1">
          <a:off x="14782800" y="135801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138430</xdr:rowOff>
    </xdr:from>
    <xdr:to>
      <xdr:col>21</xdr:col>
      <xdr:colOff>361950</xdr:colOff>
      <xdr:row>79</xdr:row>
      <xdr:rowOff>107950</xdr:rowOff>
    </xdr:to>
    <xdr:cxnSp macro="">
      <xdr:nvCxnSpPr>
        <xdr:cNvPr id="438" name="直線コネクタ 437"/>
        <xdr:cNvCxnSpPr/>
      </xdr:nvCxnSpPr>
      <xdr:spPr>
        <a:xfrm>
          <a:off x="13893800" y="135115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138430</xdr:rowOff>
    </xdr:from>
    <xdr:to>
      <xdr:col>20</xdr:col>
      <xdr:colOff>158750</xdr:colOff>
      <xdr:row>80</xdr:row>
      <xdr:rowOff>54611</xdr:rowOff>
    </xdr:to>
    <xdr:cxnSp macro="">
      <xdr:nvCxnSpPr>
        <xdr:cNvPr id="441" name="直線コネクタ 440"/>
        <xdr:cNvCxnSpPr/>
      </xdr:nvCxnSpPr>
      <xdr:spPr>
        <a:xfrm flipV="1">
          <a:off x="13004800" y="13511530"/>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53339</xdr:rowOff>
    </xdr:from>
    <xdr:to>
      <xdr:col>24</xdr:col>
      <xdr:colOff>82550</xdr:colOff>
      <xdr:row>79</xdr:row>
      <xdr:rowOff>154939</xdr:rowOff>
    </xdr:to>
    <xdr:sp macro="" textlink="">
      <xdr:nvSpPr>
        <xdr:cNvPr id="451" name="円/楕円 450"/>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25416</xdr:rowOff>
    </xdr:from>
    <xdr:ext cx="762000" cy="259045"/>
    <xdr:sp macro="" textlink="">
      <xdr:nvSpPr>
        <xdr:cNvPr id="452" name="公債費以外該当値テキスト"/>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156211</xdr:rowOff>
    </xdr:from>
    <xdr:to>
      <xdr:col>22</xdr:col>
      <xdr:colOff>615950</xdr:colOff>
      <xdr:row>79</xdr:row>
      <xdr:rowOff>86361</xdr:rowOff>
    </xdr:to>
    <xdr:sp macro="" textlink="">
      <xdr:nvSpPr>
        <xdr:cNvPr id="453" name="円/楕円 452"/>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71138</xdr:rowOff>
    </xdr:from>
    <xdr:ext cx="736600" cy="259045"/>
    <xdr:sp macro="" textlink="">
      <xdr:nvSpPr>
        <xdr:cNvPr id="454" name="テキスト ボックス 453"/>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57150</xdr:rowOff>
    </xdr:from>
    <xdr:to>
      <xdr:col>21</xdr:col>
      <xdr:colOff>412750</xdr:colOff>
      <xdr:row>79</xdr:row>
      <xdr:rowOff>158750</xdr:rowOff>
    </xdr:to>
    <xdr:sp macro="" textlink="">
      <xdr:nvSpPr>
        <xdr:cNvPr id="455" name="円/楕円 454"/>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143527</xdr:rowOff>
    </xdr:from>
    <xdr:ext cx="762000" cy="259045"/>
    <xdr:sp macro="" textlink="">
      <xdr:nvSpPr>
        <xdr:cNvPr id="456" name="テキスト ボックス 455"/>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87630</xdr:rowOff>
    </xdr:from>
    <xdr:to>
      <xdr:col>20</xdr:col>
      <xdr:colOff>209550</xdr:colOff>
      <xdr:row>79</xdr:row>
      <xdr:rowOff>17780</xdr:rowOff>
    </xdr:to>
    <xdr:sp macro="" textlink="">
      <xdr:nvSpPr>
        <xdr:cNvPr id="457" name="円/楕円 456"/>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2557</xdr:rowOff>
    </xdr:from>
    <xdr:ext cx="762000" cy="259045"/>
    <xdr:sp macro="" textlink="">
      <xdr:nvSpPr>
        <xdr:cNvPr id="458" name="テキスト ボックス 457"/>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3811</xdr:rowOff>
    </xdr:from>
    <xdr:to>
      <xdr:col>19</xdr:col>
      <xdr:colOff>6350</xdr:colOff>
      <xdr:row>80</xdr:row>
      <xdr:rowOff>105411</xdr:rowOff>
    </xdr:to>
    <xdr:sp macro="" textlink="">
      <xdr:nvSpPr>
        <xdr:cNvPr id="459" name="円/楕円 458"/>
        <xdr:cNvSpPr/>
      </xdr:nvSpPr>
      <xdr:spPr>
        <a:xfrm>
          <a:off x="12954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90188</xdr:rowOff>
    </xdr:from>
    <xdr:ext cx="762000" cy="259045"/>
    <xdr:sp macro="" textlink="">
      <xdr:nvSpPr>
        <xdr:cNvPr id="460" name="テキスト ボックス 459"/>
        <xdr:cNvSpPr txBox="1"/>
      </xdr:nvSpPr>
      <xdr:spPr>
        <a:xfrm>
          <a:off x="12623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神奈川県三浦市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82055</xdr:rowOff>
    </xdr:from>
    <xdr:to>
      <xdr:col>4</xdr:col>
      <xdr:colOff>1117600</xdr:colOff>
      <xdr:row>19</xdr:row>
      <xdr:rowOff>94462</xdr:rowOff>
    </xdr:to>
    <xdr:cxnSp macro="">
      <xdr:nvCxnSpPr>
        <xdr:cNvPr id="50" name="直線コネクタ 49"/>
        <xdr:cNvCxnSpPr/>
      </xdr:nvCxnSpPr>
      <xdr:spPr bwMode="auto">
        <a:xfrm flipV="1">
          <a:off x="5003800" y="3387230"/>
          <a:ext cx="647700" cy="1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94462</xdr:rowOff>
    </xdr:from>
    <xdr:to>
      <xdr:col>4</xdr:col>
      <xdr:colOff>469900</xdr:colOff>
      <xdr:row>19</xdr:row>
      <xdr:rowOff>96355</xdr:rowOff>
    </xdr:to>
    <xdr:cxnSp macro="">
      <xdr:nvCxnSpPr>
        <xdr:cNvPr id="53" name="直線コネクタ 52"/>
        <xdr:cNvCxnSpPr/>
      </xdr:nvCxnSpPr>
      <xdr:spPr bwMode="auto">
        <a:xfrm flipV="1">
          <a:off x="4305300" y="3399637"/>
          <a:ext cx="698500" cy="1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96355</xdr:rowOff>
    </xdr:from>
    <xdr:to>
      <xdr:col>3</xdr:col>
      <xdr:colOff>904875</xdr:colOff>
      <xdr:row>19</xdr:row>
      <xdr:rowOff>117589</xdr:rowOff>
    </xdr:to>
    <xdr:cxnSp macro="">
      <xdr:nvCxnSpPr>
        <xdr:cNvPr id="56" name="直線コネクタ 55"/>
        <xdr:cNvCxnSpPr/>
      </xdr:nvCxnSpPr>
      <xdr:spPr bwMode="auto">
        <a:xfrm flipV="1">
          <a:off x="3606800" y="3401530"/>
          <a:ext cx="698500" cy="2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69469</xdr:rowOff>
    </xdr:from>
    <xdr:to>
      <xdr:col>3</xdr:col>
      <xdr:colOff>206375</xdr:colOff>
      <xdr:row>19</xdr:row>
      <xdr:rowOff>117589</xdr:rowOff>
    </xdr:to>
    <xdr:cxnSp macro="">
      <xdr:nvCxnSpPr>
        <xdr:cNvPr id="59" name="直線コネクタ 58"/>
        <xdr:cNvCxnSpPr/>
      </xdr:nvCxnSpPr>
      <xdr:spPr bwMode="auto">
        <a:xfrm>
          <a:off x="2908300" y="3374644"/>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31255</xdr:rowOff>
    </xdr:from>
    <xdr:to>
      <xdr:col>5</xdr:col>
      <xdr:colOff>34925</xdr:colOff>
      <xdr:row>19</xdr:row>
      <xdr:rowOff>132855</xdr:rowOff>
    </xdr:to>
    <xdr:sp macro="" textlink="">
      <xdr:nvSpPr>
        <xdr:cNvPr id="69" name="円/楕円 68"/>
        <xdr:cNvSpPr/>
      </xdr:nvSpPr>
      <xdr:spPr bwMode="auto">
        <a:xfrm>
          <a:off x="5600700" y="333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3332</xdr:rowOff>
    </xdr:from>
    <xdr:ext cx="762000" cy="259045"/>
    <xdr:sp macro="" textlink="">
      <xdr:nvSpPr>
        <xdr:cNvPr id="70" name="人口1人当たり決算額の推移該当値テキスト130"/>
        <xdr:cNvSpPr txBox="1"/>
      </xdr:nvSpPr>
      <xdr:spPr>
        <a:xfrm>
          <a:off x="5740400" y="330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73,289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43662</xdr:rowOff>
    </xdr:from>
    <xdr:to>
      <xdr:col>4</xdr:col>
      <xdr:colOff>520700</xdr:colOff>
      <xdr:row>19</xdr:row>
      <xdr:rowOff>145262</xdr:rowOff>
    </xdr:to>
    <xdr:sp macro="" textlink="">
      <xdr:nvSpPr>
        <xdr:cNvPr id="71" name="円/楕円 70"/>
        <xdr:cNvSpPr/>
      </xdr:nvSpPr>
      <xdr:spPr bwMode="auto">
        <a:xfrm>
          <a:off x="4953000" y="334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130039</xdr:rowOff>
    </xdr:from>
    <xdr:ext cx="736600" cy="259045"/>
    <xdr:sp macro="" textlink="">
      <xdr:nvSpPr>
        <xdr:cNvPr id="72" name="テキスト ボックス 71"/>
        <xdr:cNvSpPr txBox="1"/>
      </xdr:nvSpPr>
      <xdr:spPr>
        <a:xfrm>
          <a:off x="4622800" y="3435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72,312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45555</xdr:rowOff>
    </xdr:from>
    <xdr:to>
      <xdr:col>3</xdr:col>
      <xdr:colOff>955675</xdr:colOff>
      <xdr:row>19</xdr:row>
      <xdr:rowOff>147155</xdr:rowOff>
    </xdr:to>
    <xdr:sp macro="" textlink="">
      <xdr:nvSpPr>
        <xdr:cNvPr id="73" name="円/楕円 72"/>
        <xdr:cNvSpPr/>
      </xdr:nvSpPr>
      <xdr:spPr bwMode="auto">
        <a:xfrm>
          <a:off x="4254500" y="335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131932</xdr:rowOff>
    </xdr:from>
    <xdr:ext cx="762000" cy="259045"/>
    <xdr:sp macro="" textlink="">
      <xdr:nvSpPr>
        <xdr:cNvPr id="74" name="テキスト ボックス 73"/>
        <xdr:cNvSpPr txBox="1"/>
      </xdr:nvSpPr>
      <xdr:spPr>
        <a:xfrm>
          <a:off x="3924300" y="343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66789</xdr:rowOff>
    </xdr:from>
    <xdr:to>
      <xdr:col>3</xdr:col>
      <xdr:colOff>257175</xdr:colOff>
      <xdr:row>19</xdr:row>
      <xdr:rowOff>168389</xdr:rowOff>
    </xdr:to>
    <xdr:sp macro="" textlink="">
      <xdr:nvSpPr>
        <xdr:cNvPr id="75" name="円/楕円 74"/>
        <xdr:cNvSpPr/>
      </xdr:nvSpPr>
      <xdr:spPr bwMode="auto">
        <a:xfrm>
          <a:off x="3556000" y="337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153166</xdr:rowOff>
    </xdr:from>
    <xdr:ext cx="762000" cy="259045"/>
    <xdr:sp macro="" textlink="">
      <xdr:nvSpPr>
        <xdr:cNvPr id="76" name="テキスト ボックス 75"/>
        <xdr:cNvSpPr txBox="1"/>
      </xdr:nvSpPr>
      <xdr:spPr>
        <a:xfrm>
          <a:off x="3225800" y="345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70,491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18669</xdr:rowOff>
    </xdr:from>
    <xdr:to>
      <xdr:col>2</xdr:col>
      <xdr:colOff>692150</xdr:colOff>
      <xdr:row>19</xdr:row>
      <xdr:rowOff>120269</xdr:rowOff>
    </xdr:to>
    <xdr:sp macro="" textlink="">
      <xdr:nvSpPr>
        <xdr:cNvPr id="77" name="円/楕円 76"/>
        <xdr:cNvSpPr/>
      </xdr:nvSpPr>
      <xdr:spPr bwMode="auto">
        <a:xfrm>
          <a:off x="2857500" y="3323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105046</xdr:rowOff>
    </xdr:from>
    <xdr:ext cx="762000" cy="259045"/>
    <xdr:sp macro="" textlink="">
      <xdr:nvSpPr>
        <xdr:cNvPr id="78" name="テキスト ボックス 77"/>
        <xdr:cNvSpPr txBox="1"/>
      </xdr:nvSpPr>
      <xdr:spPr>
        <a:xfrm>
          <a:off x="2527300" y="341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294846</xdr:rowOff>
    </xdr:from>
    <xdr:to>
      <xdr:col>4</xdr:col>
      <xdr:colOff>1117600</xdr:colOff>
      <xdr:row>37</xdr:row>
      <xdr:rowOff>307167</xdr:rowOff>
    </xdr:to>
    <xdr:cxnSp macro="">
      <xdr:nvCxnSpPr>
        <xdr:cNvPr id="112" name="直線コネクタ 111"/>
        <xdr:cNvCxnSpPr/>
      </xdr:nvCxnSpPr>
      <xdr:spPr bwMode="auto">
        <a:xfrm>
          <a:off x="5003800" y="7419546"/>
          <a:ext cx="647700" cy="1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294846</xdr:rowOff>
    </xdr:from>
    <xdr:to>
      <xdr:col>4</xdr:col>
      <xdr:colOff>469900</xdr:colOff>
      <xdr:row>37</xdr:row>
      <xdr:rowOff>301875</xdr:rowOff>
    </xdr:to>
    <xdr:cxnSp macro="">
      <xdr:nvCxnSpPr>
        <xdr:cNvPr id="115" name="直線コネクタ 114"/>
        <xdr:cNvCxnSpPr/>
      </xdr:nvCxnSpPr>
      <xdr:spPr bwMode="auto">
        <a:xfrm flipV="1">
          <a:off x="4305300" y="7419546"/>
          <a:ext cx="698500" cy="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296629</xdr:rowOff>
    </xdr:from>
    <xdr:to>
      <xdr:col>3</xdr:col>
      <xdr:colOff>904875</xdr:colOff>
      <xdr:row>37</xdr:row>
      <xdr:rowOff>301875</xdr:rowOff>
    </xdr:to>
    <xdr:cxnSp macro="">
      <xdr:nvCxnSpPr>
        <xdr:cNvPr id="118" name="直線コネクタ 117"/>
        <xdr:cNvCxnSpPr/>
      </xdr:nvCxnSpPr>
      <xdr:spPr bwMode="auto">
        <a:xfrm>
          <a:off x="3606800" y="7421329"/>
          <a:ext cx="698500" cy="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296629</xdr:rowOff>
    </xdr:from>
    <xdr:to>
      <xdr:col>3</xdr:col>
      <xdr:colOff>206375</xdr:colOff>
      <xdr:row>37</xdr:row>
      <xdr:rowOff>297802</xdr:rowOff>
    </xdr:to>
    <xdr:cxnSp macro="">
      <xdr:nvCxnSpPr>
        <xdr:cNvPr id="121" name="直線コネクタ 120"/>
        <xdr:cNvCxnSpPr/>
      </xdr:nvCxnSpPr>
      <xdr:spPr bwMode="auto">
        <a:xfrm flipV="1">
          <a:off x="2908300" y="7421329"/>
          <a:ext cx="698500" cy="1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256367</xdr:rowOff>
    </xdr:from>
    <xdr:to>
      <xdr:col>5</xdr:col>
      <xdr:colOff>34925</xdr:colOff>
      <xdr:row>38</xdr:row>
      <xdr:rowOff>15067</xdr:rowOff>
    </xdr:to>
    <xdr:sp macro="" textlink="">
      <xdr:nvSpPr>
        <xdr:cNvPr id="131" name="円/楕円 130"/>
        <xdr:cNvSpPr/>
      </xdr:nvSpPr>
      <xdr:spPr bwMode="auto">
        <a:xfrm>
          <a:off x="5600700" y="7381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37944</xdr:rowOff>
    </xdr:from>
    <xdr:ext cx="762000" cy="259045"/>
    <xdr:sp macro="" textlink="">
      <xdr:nvSpPr>
        <xdr:cNvPr id="132" name="人口1人当たり決算額の推移該当値テキスト445"/>
        <xdr:cNvSpPr txBox="1"/>
      </xdr:nvSpPr>
      <xdr:spPr>
        <a:xfrm>
          <a:off x="5740400" y="716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244046</xdr:rowOff>
    </xdr:from>
    <xdr:to>
      <xdr:col>4</xdr:col>
      <xdr:colOff>520700</xdr:colOff>
      <xdr:row>38</xdr:row>
      <xdr:rowOff>2746</xdr:rowOff>
    </xdr:to>
    <xdr:sp macro="" textlink="">
      <xdr:nvSpPr>
        <xdr:cNvPr id="133" name="円/楕円 132"/>
        <xdr:cNvSpPr/>
      </xdr:nvSpPr>
      <xdr:spPr bwMode="auto">
        <a:xfrm>
          <a:off x="4953000" y="7368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12923</xdr:rowOff>
    </xdr:from>
    <xdr:ext cx="736600" cy="259045"/>
    <xdr:sp macro="" textlink="">
      <xdr:nvSpPr>
        <xdr:cNvPr id="134" name="テキスト ボックス 133"/>
        <xdr:cNvSpPr txBox="1"/>
      </xdr:nvSpPr>
      <xdr:spPr>
        <a:xfrm>
          <a:off x="4622800" y="7137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251075</xdr:rowOff>
    </xdr:from>
    <xdr:to>
      <xdr:col>3</xdr:col>
      <xdr:colOff>955675</xdr:colOff>
      <xdr:row>38</xdr:row>
      <xdr:rowOff>9775</xdr:rowOff>
    </xdr:to>
    <xdr:sp macro="" textlink="">
      <xdr:nvSpPr>
        <xdr:cNvPr id="135" name="円/楕円 134"/>
        <xdr:cNvSpPr/>
      </xdr:nvSpPr>
      <xdr:spPr bwMode="auto">
        <a:xfrm>
          <a:off x="4254500" y="7375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19952</xdr:rowOff>
    </xdr:from>
    <xdr:ext cx="762000" cy="259045"/>
    <xdr:sp macro="" textlink="">
      <xdr:nvSpPr>
        <xdr:cNvPr id="136" name="テキスト ボックス 135"/>
        <xdr:cNvSpPr txBox="1"/>
      </xdr:nvSpPr>
      <xdr:spPr>
        <a:xfrm>
          <a:off x="3924300" y="714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34,101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245829</xdr:rowOff>
    </xdr:from>
    <xdr:to>
      <xdr:col>3</xdr:col>
      <xdr:colOff>257175</xdr:colOff>
      <xdr:row>38</xdr:row>
      <xdr:rowOff>4529</xdr:rowOff>
    </xdr:to>
    <xdr:sp macro="" textlink="">
      <xdr:nvSpPr>
        <xdr:cNvPr id="137" name="円/楕円 136"/>
        <xdr:cNvSpPr/>
      </xdr:nvSpPr>
      <xdr:spPr bwMode="auto">
        <a:xfrm>
          <a:off x="3556000" y="7370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14706</xdr:rowOff>
    </xdr:from>
    <xdr:ext cx="762000" cy="259045"/>
    <xdr:sp macro="" textlink="">
      <xdr:nvSpPr>
        <xdr:cNvPr id="138" name="テキスト ボックス 137"/>
        <xdr:cNvSpPr txBox="1"/>
      </xdr:nvSpPr>
      <xdr:spPr>
        <a:xfrm>
          <a:off x="3225800" y="71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247002</xdr:rowOff>
    </xdr:from>
    <xdr:to>
      <xdr:col>2</xdr:col>
      <xdr:colOff>692150</xdr:colOff>
      <xdr:row>38</xdr:row>
      <xdr:rowOff>5702</xdr:rowOff>
    </xdr:to>
    <xdr:sp macro="" textlink="">
      <xdr:nvSpPr>
        <xdr:cNvPr id="139" name="円/楕円 138"/>
        <xdr:cNvSpPr/>
      </xdr:nvSpPr>
      <xdr:spPr bwMode="auto">
        <a:xfrm>
          <a:off x="2857500" y="737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15879</xdr:rowOff>
    </xdr:from>
    <xdr:ext cx="762000" cy="259045"/>
    <xdr:sp macro="" textlink="">
      <xdr:nvSpPr>
        <xdr:cNvPr id="140" name="テキスト ボックス 139"/>
        <xdr:cNvSpPr txBox="1"/>
      </xdr:nvSpPr>
      <xdr:spPr>
        <a:xfrm>
          <a:off x="2527300" y="714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神奈川県三浦市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45,174
44,900
32.05
16,708,108
16,518,140
173,340
9,856,367
25,734,363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18.3
177.6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67716</xdr:rowOff>
    </xdr:from>
    <xdr:to>
      <xdr:col>6</xdr:col>
      <xdr:colOff>511175</xdr:colOff>
      <xdr:row>36</xdr:row>
      <xdr:rowOff>80493</xdr:rowOff>
    </xdr:to>
    <xdr:cxnSp macro="">
      <xdr:nvCxnSpPr>
        <xdr:cNvPr id="61" name="直線コネクタ 60"/>
        <xdr:cNvCxnSpPr/>
      </xdr:nvCxnSpPr>
      <xdr:spPr>
        <a:xfrm flipV="1">
          <a:off x="3797300" y="6239916"/>
          <a:ext cx="8382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40538</xdr:rowOff>
    </xdr:from>
    <xdr:to>
      <xdr:col>5</xdr:col>
      <xdr:colOff>358775</xdr:colOff>
      <xdr:row>36</xdr:row>
      <xdr:rowOff>80493</xdr:rowOff>
    </xdr:to>
    <xdr:cxnSp macro="">
      <xdr:nvCxnSpPr>
        <xdr:cNvPr id="64" name="直線コネクタ 63"/>
        <xdr:cNvCxnSpPr/>
      </xdr:nvCxnSpPr>
      <xdr:spPr>
        <a:xfrm>
          <a:off x="2908300" y="6212738"/>
          <a:ext cx="889000" cy="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27622</xdr:rowOff>
    </xdr:from>
    <xdr:to>
      <xdr:col>4</xdr:col>
      <xdr:colOff>155575</xdr:colOff>
      <xdr:row>36</xdr:row>
      <xdr:rowOff>40538</xdr:rowOff>
    </xdr:to>
    <xdr:cxnSp macro="">
      <xdr:nvCxnSpPr>
        <xdr:cNvPr id="67" name="直線コネクタ 66"/>
        <xdr:cNvCxnSpPr/>
      </xdr:nvCxnSpPr>
      <xdr:spPr>
        <a:xfrm>
          <a:off x="2019300" y="6199822"/>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150698</xdr:rowOff>
    </xdr:from>
    <xdr:to>
      <xdr:col>2</xdr:col>
      <xdr:colOff>638175</xdr:colOff>
      <xdr:row>36</xdr:row>
      <xdr:rowOff>27622</xdr:rowOff>
    </xdr:to>
    <xdr:cxnSp macro="">
      <xdr:nvCxnSpPr>
        <xdr:cNvPr id="70" name="直線コネクタ 69"/>
        <xdr:cNvCxnSpPr/>
      </xdr:nvCxnSpPr>
      <xdr:spPr>
        <a:xfrm>
          <a:off x="1130300" y="6151448"/>
          <a:ext cx="889000" cy="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16916</xdr:rowOff>
    </xdr:from>
    <xdr:to>
      <xdr:col>6</xdr:col>
      <xdr:colOff>561975</xdr:colOff>
      <xdr:row>36</xdr:row>
      <xdr:rowOff>118516</xdr:rowOff>
    </xdr:to>
    <xdr:sp macro="" textlink="">
      <xdr:nvSpPr>
        <xdr:cNvPr id="80" name="円/楕円 79"/>
        <xdr:cNvSpPr/>
      </xdr:nvSpPr>
      <xdr:spPr>
        <a:xfrm>
          <a:off x="4584700" y="61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166793</xdr:rowOff>
    </xdr:from>
    <xdr:ext cx="534377" cy="259045"/>
    <xdr:sp macro="" textlink="">
      <xdr:nvSpPr>
        <xdr:cNvPr id="81" name="人件費該当値テキスト"/>
        <xdr:cNvSpPr txBox="1"/>
      </xdr:nvSpPr>
      <xdr:spPr>
        <a:xfrm>
          <a:off x="4686300" y="61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29693</xdr:rowOff>
    </xdr:from>
    <xdr:to>
      <xdr:col>5</xdr:col>
      <xdr:colOff>409575</xdr:colOff>
      <xdr:row>36</xdr:row>
      <xdr:rowOff>131293</xdr:rowOff>
    </xdr:to>
    <xdr:sp macro="" textlink="">
      <xdr:nvSpPr>
        <xdr:cNvPr id="82" name="円/楕円 81"/>
        <xdr:cNvSpPr/>
      </xdr:nvSpPr>
      <xdr:spPr>
        <a:xfrm>
          <a:off x="37465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122420</xdr:rowOff>
    </xdr:from>
    <xdr:ext cx="534377" cy="259045"/>
    <xdr:sp macro="" textlink="">
      <xdr:nvSpPr>
        <xdr:cNvPr id="83" name="テキスト ボックス 82"/>
        <xdr:cNvSpPr txBox="1"/>
      </xdr:nvSpPr>
      <xdr:spPr>
        <a:xfrm>
          <a:off x="3530111" y="62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161188</xdr:rowOff>
    </xdr:from>
    <xdr:to>
      <xdr:col>4</xdr:col>
      <xdr:colOff>206375</xdr:colOff>
      <xdr:row>36</xdr:row>
      <xdr:rowOff>91338</xdr:rowOff>
    </xdr:to>
    <xdr:sp macro="" textlink="">
      <xdr:nvSpPr>
        <xdr:cNvPr id="84" name="円/楕円 83"/>
        <xdr:cNvSpPr/>
      </xdr:nvSpPr>
      <xdr:spPr>
        <a:xfrm>
          <a:off x="2857500" y="61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82465</xdr:rowOff>
    </xdr:from>
    <xdr:ext cx="534377" cy="259045"/>
    <xdr:sp macro="" textlink="">
      <xdr:nvSpPr>
        <xdr:cNvPr id="85" name="テキスト ボックス 84"/>
        <xdr:cNvSpPr txBox="1"/>
      </xdr:nvSpPr>
      <xdr:spPr>
        <a:xfrm>
          <a:off x="2641111" y="62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148272</xdr:rowOff>
    </xdr:from>
    <xdr:to>
      <xdr:col>3</xdr:col>
      <xdr:colOff>3175</xdr:colOff>
      <xdr:row>36</xdr:row>
      <xdr:rowOff>78422</xdr:rowOff>
    </xdr:to>
    <xdr:sp macro="" textlink="">
      <xdr:nvSpPr>
        <xdr:cNvPr id="86" name="円/楕円 85"/>
        <xdr:cNvSpPr/>
      </xdr:nvSpPr>
      <xdr:spPr>
        <a:xfrm>
          <a:off x="1968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69549</xdr:rowOff>
    </xdr:from>
    <xdr:ext cx="534377" cy="259045"/>
    <xdr:sp macro="" textlink="">
      <xdr:nvSpPr>
        <xdr:cNvPr id="87" name="テキスト ボックス 86"/>
        <xdr:cNvSpPr txBox="1"/>
      </xdr:nvSpPr>
      <xdr:spPr>
        <a:xfrm>
          <a:off x="1752111" y="62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99898</xdr:rowOff>
    </xdr:from>
    <xdr:to>
      <xdr:col>1</xdr:col>
      <xdr:colOff>485775</xdr:colOff>
      <xdr:row>36</xdr:row>
      <xdr:rowOff>30048</xdr:rowOff>
    </xdr:to>
    <xdr:sp macro="" textlink="">
      <xdr:nvSpPr>
        <xdr:cNvPr id="88" name="円/楕円 87"/>
        <xdr:cNvSpPr/>
      </xdr:nvSpPr>
      <xdr:spPr>
        <a:xfrm>
          <a:off x="1079500" y="61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21175</xdr:rowOff>
    </xdr:from>
    <xdr:ext cx="534377" cy="259045"/>
    <xdr:sp macro="" textlink="">
      <xdr:nvSpPr>
        <xdr:cNvPr id="89" name="テキスト ボックス 88"/>
        <xdr:cNvSpPr txBox="1"/>
      </xdr:nvSpPr>
      <xdr:spPr>
        <a:xfrm>
          <a:off x="863111" y="61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8369</xdr:rowOff>
    </xdr:from>
    <xdr:to>
      <xdr:col>6</xdr:col>
      <xdr:colOff>511175</xdr:colOff>
      <xdr:row>58</xdr:row>
      <xdr:rowOff>39141</xdr:rowOff>
    </xdr:to>
    <xdr:cxnSp macro="">
      <xdr:nvCxnSpPr>
        <xdr:cNvPr id="119" name="直線コネクタ 118"/>
        <xdr:cNvCxnSpPr/>
      </xdr:nvCxnSpPr>
      <xdr:spPr>
        <a:xfrm flipV="1">
          <a:off x="3797300" y="9952469"/>
          <a:ext cx="838200" cy="3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39141</xdr:rowOff>
    </xdr:from>
    <xdr:to>
      <xdr:col>5</xdr:col>
      <xdr:colOff>358775</xdr:colOff>
      <xdr:row>58</xdr:row>
      <xdr:rowOff>58610</xdr:rowOff>
    </xdr:to>
    <xdr:cxnSp macro="">
      <xdr:nvCxnSpPr>
        <xdr:cNvPr id="122" name="直線コネクタ 121"/>
        <xdr:cNvCxnSpPr/>
      </xdr:nvCxnSpPr>
      <xdr:spPr>
        <a:xfrm flipV="1">
          <a:off x="2908300" y="9983241"/>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58610</xdr:rowOff>
    </xdr:from>
    <xdr:to>
      <xdr:col>4</xdr:col>
      <xdr:colOff>155575</xdr:colOff>
      <xdr:row>58</xdr:row>
      <xdr:rowOff>85039</xdr:rowOff>
    </xdr:to>
    <xdr:cxnSp macro="">
      <xdr:nvCxnSpPr>
        <xdr:cNvPr id="125" name="直線コネクタ 124"/>
        <xdr:cNvCxnSpPr/>
      </xdr:nvCxnSpPr>
      <xdr:spPr>
        <a:xfrm flipV="1">
          <a:off x="2019300" y="10002710"/>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55753</xdr:rowOff>
    </xdr:from>
    <xdr:to>
      <xdr:col>2</xdr:col>
      <xdr:colOff>638175</xdr:colOff>
      <xdr:row>58</xdr:row>
      <xdr:rowOff>85039</xdr:rowOff>
    </xdr:to>
    <xdr:cxnSp macro="">
      <xdr:nvCxnSpPr>
        <xdr:cNvPr id="128" name="直線コネクタ 127"/>
        <xdr:cNvCxnSpPr/>
      </xdr:nvCxnSpPr>
      <xdr:spPr>
        <a:xfrm>
          <a:off x="1130300" y="9999853"/>
          <a:ext cx="8890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129019</xdr:rowOff>
    </xdr:from>
    <xdr:to>
      <xdr:col>6</xdr:col>
      <xdr:colOff>561975</xdr:colOff>
      <xdr:row>58</xdr:row>
      <xdr:rowOff>59169</xdr:rowOff>
    </xdr:to>
    <xdr:sp macro="" textlink="">
      <xdr:nvSpPr>
        <xdr:cNvPr id="138" name="円/楕円 137"/>
        <xdr:cNvSpPr/>
      </xdr:nvSpPr>
      <xdr:spPr>
        <a:xfrm>
          <a:off x="4584700" y="99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107446</xdr:rowOff>
    </xdr:from>
    <xdr:ext cx="534377" cy="259045"/>
    <xdr:sp macro="" textlink="">
      <xdr:nvSpPr>
        <xdr:cNvPr id="139" name="物件費該当値テキスト"/>
        <xdr:cNvSpPr txBox="1"/>
      </xdr:nvSpPr>
      <xdr:spPr>
        <a:xfrm>
          <a:off x="4686300" y="98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159791</xdr:rowOff>
    </xdr:from>
    <xdr:to>
      <xdr:col>5</xdr:col>
      <xdr:colOff>409575</xdr:colOff>
      <xdr:row>58</xdr:row>
      <xdr:rowOff>89941</xdr:rowOff>
    </xdr:to>
    <xdr:sp macro="" textlink="">
      <xdr:nvSpPr>
        <xdr:cNvPr id="140" name="円/楕円 139"/>
        <xdr:cNvSpPr/>
      </xdr:nvSpPr>
      <xdr:spPr>
        <a:xfrm>
          <a:off x="3746500" y="99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81068</xdr:rowOff>
    </xdr:from>
    <xdr:ext cx="534377" cy="259045"/>
    <xdr:sp macro="" textlink="">
      <xdr:nvSpPr>
        <xdr:cNvPr id="141" name="テキスト ボックス 140"/>
        <xdr:cNvSpPr txBox="1"/>
      </xdr:nvSpPr>
      <xdr:spPr>
        <a:xfrm>
          <a:off x="3530111" y="100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7810</xdr:rowOff>
    </xdr:from>
    <xdr:to>
      <xdr:col>4</xdr:col>
      <xdr:colOff>206375</xdr:colOff>
      <xdr:row>58</xdr:row>
      <xdr:rowOff>109410</xdr:rowOff>
    </xdr:to>
    <xdr:sp macro="" textlink="">
      <xdr:nvSpPr>
        <xdr:cNvPr id="142" name="円/楕円 141"/>
        <xdr:cNvSpPr/>
      </xdr:nvSpPr>
      <xdr:spPr>
        <a:xfrm>
          <a:off x="2857500" y="99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100537</xdr:rowOff>
    </xdr:from>
    <xdr:ext cx="534377" cy="259045"/>
    <xdr:sp macro="" textlink="">
      <xdr:nvSpPr>
        <xdr:cNvPr id="143" name="テキスト ボックス 142"/>
        <xdr:cNvSpPr txBox="1"/>
      </xdr:nvSpPr>
      <xdr:spPr>
        <a:xfrm>
          <a:off x="2641111" y="100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34239</xdr:rowOff>
    </xdr:from>
    <xdr:to>
      <xdr:col>3</xdr:col>
      <xdr:colOff>3175</xdr:colOff>
      <xdr:row>58</xdr:row>
      <xdr:rowOff>135839</xdr:rowOff>
    </xdr:to>
    <xdr:sp macro="" textlink="">
      <xdr:nvSpPr>
        <xdr:cNvPr id="144" name="円/楕円 143"/>
        <xdr:cNvSpPr/>
      </xdr:nvSpPr>
      <xdr:spPr>
        <a:xfrm>
          <a:off x="1968500" y="99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126966</xdr:rowOff>
    </xdr:from>
    <xdr:ext cx="534377" cy="259045"/>
    <xdr:sp macro="" textlink="">
      <xdr:nvSpPr>
        <xdr:cNvPr id="145" name="テキスト ボックス 144"/>
        <xdr:cNvSpPr txBox="1"/>
      </xdr:nvSpPr>
      <xdr:spPr>
        <a:xfrm>
          <a:off x="1752111" y="100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4953</xdr:rowOff>
    </xdr:from>
    <xdr:to>
      <xdr:col>1</xdr:col>
      <xdr:colOff>485775</xdr:colOff>
      <xdr:row>58</xdr:row>
      <xdr:rowOff>106553</xdr:rowOff>
    </xdr:to>
    <xdr:sp macro="" textlink="">
      <xdr:nvSpPr>
        <xdr:cNvPr id="146" name="円/楕円 145"/>
        <xdr:cNvSpPr/>
      </xdr:nvSpPr>
      <xdr:spPr>
        <a:xfrm>
          <a:off x="1079500" y="99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97680</xdr:rowOff>
    </xdr:from>
    <xdr:ext cx="534377" cy="259045"/>
    <xdr:sp macro="" textlink="">
      <xdr:nvSpPr>
        <xdr:cNvPr id="147" name="テキスト ボックス 146"/>
        <xdr:cNvSpPr txBox="1"/>
      </xdr:nvSpPr>
      <xdr:spPr>
        <a:xfrm>
          <a:off x="863111" y="100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70369</xdr:rowOff>
    </xdr:from>
    <xdr:to>
      <xdr:col>6</xdr:col>
      <xdr:colOff>511175</xdr:colOff>
      <xdr:row>79</xdr:row>
      <xdr:rowOff>77293</xdr:rowOff>
    </xdr:to>
    <xdr:cxnSp macro="">
      <xdr:nvCxnSpPr>
        <xdr:cNvPr id="178" name="直線コネクタ 177"/>
        <xdr:cNvCxnSpPr/>
      </xdr:nvCxnSpPr>
      <xdr:spPr>
        <a:xfrm flipV="1">
          <a:off x="3797300" y="13614919"/>
          <a:ext cx="8382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77096</xdr:rowOff>
    </xdr:from>
    <xdr:to>
      <xdr:col>5</xdr:col>
      <xdr:colOff>358775</xdr:colOff>
      <xdr:row>79</xdr:row>
      <xdr:rowOff>77293</xdr:rowOff>
    </xdr:to>
    <xdr:cxnSp macro="">
      <xdr:nvCxnSpPr>
        <xdr:cNvPr id="181" name="直線コネクタ 180"/>
        <xdr:cNvCxnSpPr/>
      </xdr:nvCxnSpPr>
      <xdr:spPr>
        <a:xfrm>
          <a:off x="2908300" y="13621646"/>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71544</xdr:rowOff>
    </xdr:from>
    <xdr:to>
      <xdr:col>4</xdr:col>
      <xdr:colOff>155575</xdr:colOff>
      <xdr:row>79</xdr:row>
      <xdr:rowOff>77096</xdr:rowOff>
    </xdr:to>
    <xdr:cxnSp macro="">
      <xdr:nvCxnSpPr>
        <xdr:cNvPr id="184" name="直線コネクタ 183"/>
        <xdr:cNvCxnSpPr/>
      </xdr:nvCxnSpPr>
      <xdr:spPr>
        <a:xfrm>
          <a:off x="2019300" y="1361609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64491</xdr:rowOff>
    </xdr:from>
    <xdr:to>
      <xdr:col>2</xdr:col>
      <xdr:colOff>638175</xdr:colOff>
      <xdr:row>79</xdr:row>
      <xdr:rowOff>71544</xdr:rowOff>
    </xdr:to>
    <xdr:cxnSp macro="">
      <xdr:nvCxnSpPr>
        <xdr:cNvPr id="187" name="直線コネクタ 186"/>
        <xdr:cNvCxnSpPr/>
      </xdr:nvCxnSpPr>
      <xdr:spPr>
        <a:xfrm>
          <a:off x="1130300" y="13609041"/>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19569</xdr:rowOff>
    </xdr:from>
    <xdr:to>
      <xdr:col>6</xdr:col>
      <xdr:colOff>561975</xdr:colOff>
      <xdr:row>79</xdr:row>
      <xdr:rowOff>121169</xdr:rowOff>
    </xdr:to>
    <xdr:sp macro="" textlink="">
      <xdr:nvSpPr>
        <xdr:cNvPr id="197" name="円/楕円 196"/>
        <xdr:cNvSpPr/>
      </xdr:nvSpPr>
      <xdr:spPr>
        <a:xfrm>
          <a:off x="4584700" y="135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105946</xdr:rowOff>
    </xdr:from>
    <xdr:ext cx="378565" cy="259045"/>
    <xdr:sp macro="" textlink="">
      <xdr:nvSpPr>
        <xdr:cNvPr id="198" name="維持補修費該当値テキスト"/>
        <xdr:cNvSpPr txBox="1"/>
      </xdr:nvSpPr>
      <xdr:spPr>
        <a:xfrm>
          <a:off x="4686300" y="1347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26493</xdr:rowOff>
    </xdr:from>
    <xdr:to>
      <xdr:col>5</xdr:col>
      <xdr:colOff>409575</xdr:colOff>
      <xdr:row>79</xdr:row>
      <xdr:rowOff>128093</xdr:rowOff>
    </xdr:to>
    <xdr:sp macro="" textlink="">
      <xdr:nvSpPr>
        <xdr:cNvPr id="199" name="円/楕円 198"/>
        <xdr:cNvSpPr/>
      </xdr:nvSpPr>
      <xdr:spPr>
        <a:xfrm>
          <a:off x="3746500" y="135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119220</xdr:rowOff>
    </xdr:from>
    <xdr:ext cx="378565" cy="259045"/>
    <xdr:sp macro="" textlink="">
      <xdr:nvSpPr>
        <xdr:cNvPr id="200" name="テキスト ボックス 199"/>
        <xdr:cNvSpPr txBox="1"/>
      </xdr:nvSpPr>
      <xdr:spPr>
        <a:xfrm>
          <a:off x="3608017" y="13663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26296</xdr:rowOff>
    </xdr:from>
    <xdr:to>
      <xdr:col>4</xdr:col>
      <xdr:colOff>206375</xdr:colOff>
      <xdr:row>79</xdr:row>
      <xdr:rowOff>127896</xdr:rowOff>
    </xdr:to>
    <xdr:sp macro="" textlink="">
      <xdr:nvSpPr>
        <xdr:cNvPr id="201" name="円/楕円 200"/>
        <xdr:cNvSpPr/>
      </xdr:nvSpPr>
      <xdr:spPr>
        <a:xfrm>
          <a:off x="2857500" y="13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119023</xdr:rowOff>
    </xdr:from>
    <xdr:ext cx="378565" cy="259045"/>
    <xdr:sp macro="" textlink="">
      <xdr:nvSpPr>
        <xdr:cNvPr id="202" name="テキスト ボックス 201"/>
        <xdr:cNvSpPr txBox="1"/>
      </xdr:nvSpPr>
      <xdr:spPr>
        <a:xfrm>
          <a:off x="2719017" y="13663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20744</xdr:rowOff>
    </xdr:from>
    <xdr:to>
      <xdr:col>3</xdr:col>
      <xdr:colOff>3175</xdr:colOff>
      <xdr:row>79</xdr:row>
      <xdr:rowOff>122344</xdr:rowOff>
    </xdr:to>
    <xdr:sp macro="" textlink="">
      <xdr:nvSpPr>
        <xdr:cNvPr id="203" name="円/楕円 202"/>
        <xdr:cNvSpPr/>
      </xdr:nvSpPr>
      <xdr:spPr>
        <a:xfrm>
          <a:off x="1968500" y="135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113471</xdr:rowOff>
    </xdr:from>
    <xdr:ext cx="378565" cy="259045"/>
    <xdr:sp macro="" textlink="">
      <xdr:nvSpPr>
        <xdr:cNvPr id="204" name="テキスト ボックス 203"/>
        <xdr:cNvSpPr txBox="1"/>
      </xdr:nvSpPr>
      <xdr:spPr>
        <a:xfrm>
          <a:off x="1830017" y="1365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13691</xdr:rowOff>
    </xdr:from>
    <xdr:to>
      <xdr:col>1</xdr:col>
      <xdr:colOff>485775</xdr:colOff>
      <xdr:row>79</xdr:row>
      <xdr:rowOff>115291</xdr:rowOff>
    </xdr:to>
    <xdr:sp macro="" textlink="">
      <xdr:nvSpPr>
        <xdr:cNvPr id="205" name="円/楕円 204"/>
        <xdr:cNvSpPr/>
      </xdr:nvSpPr>
      <xdr:spPr>
        <a:xfrm>
          <a:off x="1079500" y="135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106418</xdr:rowOff>
    </xdr:from>
    <xdr:ext cx="469744" cy="259045"/>
    <xdr:sp macro="" textlink="">
      <xdr:nvSpPr>
        <xdr:cNvPr id="206" name="テキスト ボックス 205"/>
        <xdr:cNvSpPr txBox="1"/>
      </xdr:nvSpPr>
      <xdr:spPr>
        <a:xfrm>
          <a:off x="895427" y="1365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167018</xdr:rowOff>
    </xdr:from>
    <xdr:to>
      <xdr:col>6</xdr:col>
      <xdr:colOff>511175</xdr:colOff>
      <xdr:row>98</xdr:row>
      <xdr:rowOff>23622</xdr:rowOff>
    </xdr:to>
    <xdr:cxnSp macro="">
      <xdr:nvCxnSpPr>
        <xdr:cNvPr id="236" name="直線コネクタ 235"/>
        <xdr:cNvCxnSpPr/>
      </xdr:nvCxnSpPr>
      <xdr:spPr>
        <a:xfrm flipV="1">
          <a:off x="3797300" y="16797668"/>
          <a:ext cx="8382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10998</xdr:rowOff>
    </xdr:from>
    <xdr:to>
      <xdr:col>5</xdr:col>
      <xdr:colOff>358775</xdr:colOff>
      <xdr:row>98</xdr:row>
      <xdr:rowOff>23622</xdr:rowOff>
    </xdr:to>
    <xdr:cxnSp macro="">
      <xdr:nvCxnSpPr>
        <xdr:cNvPr id="239" name="直線コネクタ 238"/>
        <xdr:cNvCxnSpPr/>
      </xdr:nvCxnSpPr>
      <xdr:spPr>
        <a:xfrm>
          <a:off x="2908300" y="16813098"/>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10998</xdr:rowOff>
    </xdr:from>
    <xdr:to>
      <xdr:col>4</xdr:col>
      <xdr:colOff>155575</xdr:colOff>
      <xdr:row>98</xdr:row>
      <xdr:rowOff>87745</xdr:rowOff>
    </xdr:to>
    <xdr:cxnSp macro="">
      <xdr:nvCxnSpPr>
        <xdr:cNvPr id="242" name="直線コネクタ 241"/>
        <xdr:cNvCxnSpPr/>
      </xdr:nvCxnSpPr>
      <xdr:spPr>
        <a:xfrm flipV="1">
          <a:off x="2019300" y="16813098"/>
          <a:ext cx="889000" cy="7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87745</xdr:rowOff>
    </xdr:from>
    <xdr:to>
      <xdr:col>2</xdr:col>
      <xdr:colOff>638175</xdr:colOff>
      <xdr:row>98</xdr:row>
      <xdr:rowOff>111798</xdr:rowOff>
    </xdr:to>
    <xdr:cxnSp macro="">
      <xdr:nvCxnSpPr>
        <xdr:cNvPr id="245" name="直線コネクタ 244"/>
        <xdr:cNvCxnSpPr/>
      </xdr:nvCxnSpPr>
      <xdr:spPr>
        <a:xfrm flipV="1">
          <a:off x="1130300" y="16889845"/>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116218</xdr:rowOff>
    </xdr:from>
    <xdr:to>
      <xdr:col>6</xdr:col>
      <xdr:colOff>561975</xdr:colOff>
      <xdr:row>98</xdr:row>
      <xdr:rowOff>46368</xdr:rowOff>
    </xdr:to>
    <xdr:sp macro="" textlink="">
      <xdr:nvSpPr>
        <xdr:cNvPr id="255" name="円/楕円 254"/>
        <xdr:cNvSpPr/>
      </xdr:nvSpPr>
      <xdr:spPr>
        <a:xfrm>
          <a:off x="4584700" y="167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94645</xdr:rowOff>
    </xdr:from>
    <xdr:ext cx="534377" cy="259045"/>
    <xdr:sp macro="" textlink="">
      <xdr:nvSpPr>
        <xdr:cNvPr id="256" name="扶助費該当値テキスト"/>
        <xdr:cNvSpPr txBox="1"/>
      </xdr:nvSpPr>
      <xdr:spPr>
        <a:xfrm>
          <a:off x="4686300" y="167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144272</xdr:rowOff>
    </xdr:from>
    <xdr:to>
      <xdr:col>5</xdr:col>
      <xdr:colOff>409575</xdr:colOff>
      <xdr:row>98</xdr:row>
      <xdr:rowOff>74422</xdr:rowOff>
    </xdr:to>
    <xdr:sp macro="" textlink="">
      <xdr:nvSpPr>
        <xdr:cNvPr id="257" name="円/楕円 256"/>
        <xdr:cNvSpPr/>
      </xdr:nvSpPr>
      <xdr:spPr>
        <a:xfrm>
          <a:off x="3746500" y="167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65549</xdr:rowOff>
    </xdr:from>
    <xdr:ext cx="534377" cy="259045"/>
    <xdr:sp macro="" textlink="">
      <xdr:nvSpPr>
        <xdr:cNvPr id="258" name="テキスト ボックス 257"/>
        <xdr:cNvSpPr txBox="1"/>
      </xdr:nvSpPr>
      <xdr:spPr>
        <a:xfrm>
          <a:off x="3530111" y="168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131648</xdr:rowOff>
    </xdr:from>
    <xdr:to>
      <xdr:col>4</xdr:col>
      <xdr:colOff>206375</xdr:colOff>
      <xdr:row>98</xdr:row>
      <xdr:rowOff>61798</xdr:rowOff>
    </xdr:to>
    <xdr:sp macro="" textlink="">
      <xdr:nvSpPr>
        <xdr:cNvPr id="259" name="円/楕円 258"/>
        <xdr:cNvSpPr/>
      </xdr:nvSpPr>
      <xdr:spPr>
        <a:xfrm>
          <a:off x="2857500" y="167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52925</xdr:rowOff>
    </xdr:from>
    <xdr:ext cx="534377" cy="259045"/>
    <xdr:sp macro="" textlink="">
      <xdr:nvSpPr>
        <xdr:cNvPr id="260" name="テキスト ボックス 259"/>
        <xdr:cNvSpPr txBox="1"/>
      </xdr:nvSpPr>
      <xdr:spPr>
        <a:xfrm>
          <a:off x="2641111" y="1685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36945</xdr:rowOff>
    </xdr:from>
    <xdr:to>
      <xdr:col>3</xdr:col>
      <xdr:colOff>3175</xdr:colOff>
      <xdr:row>98</xdr:row>
      <xdr:rowOff>138545</xdr:rowOff>
    </xdr:to>
    <xdr:sp macro="" textlink="">
      <xdr:nvSpPr>
        <xdr:cNvPr id="261" name="円/楕円 260"/>
        <xdr:cNvSpPr/>
      </xdr:nvSpPr>
      <xdr:spPr>
        <a:xfrm>
          <a:off x="1968500" y="168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129672</xdr:rowOff>
    </xdr:from>
    <xdr:ext cx="534377" cy="259045"/>
    <xdr:sp macro="" textlink="">
      <xdr:nvSpPr>
        <xdr:cNvPr id="262" name="テキスト ボックス 261"/>
        <xdr:cNvSpPr txBox="1"/>
      </xdr:nvSpPr>
      <xdr:spPr>
        <a:xfrm>
          <a:off x="1752111" y="169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60998</xdr:rowOff>
    </xdr:from>
    <xdr:to>
      <xdr:col>1</xdr:col>
      <xdr:colOff>485775</xdr:colOff>
      <xdr:row>98</xdr:row>
      <xdr:rowOff>162598</xdr:rowOff>
    </xdr:to>
    <xdr:sp macro="" textlink="">
      <xdr:nvSpPr>
        <xdr:cNvPr id="263" name="円/楕円 262"/>
        <xdr:cNvSpPr/>
      </xdr:nvSpPr>
      <xdr:spPr>
        <a:xfrm>
          <a:off x="1079500" y="168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153725</xdr:rowOff>
    </xdr:from>
    <xdr:ext cx="534377" cy="259045"/>
    <xdr:sp macro="" textlink="">
      <xdr:nvSpPr>
        <xdr:cNvPr id="264" name="テキスト ボックス 263"/>
        <xdr:cNvSpPr txBox="1"/>
      </xdr:nvSpPr>
      <xdr:spPr>
        <a:xfrm>
          <a:off x="863111" y="1695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94799</xdr:rowOff>
    </xdr:from>
    <xdr:to>
      <xdr:col>15</xdr:col>
      <xdr:colOff>180975</xdr:colOff>
      <xdr:row>38</xdr:row>
      <xdr:rowOff>108582</xdr:rowOff>
    </xdr:to>
    <xdr:cxnSp macro="">
      <xdr:nvCxnSpPr>
        <xdr:cNvPr id="297" name="直線コネクタ 296"/>
        <xdr:cNvCxnSpPr/>
      </xdr:nvCxnSpPr>
      <xdr:spPr>
        <a:xfrm>
          <a:off x="9639300" y="6609899"/>
          <a:ext cx="838200" cy="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94799</xdr:rowOff>
    </xdr:from>
    <xdr:to>
      <xdr:col>14</xdr:col>
      <xdr:colOff>28575</xdr:colOff>
      <xdr:row>38</xdr:row>
      <xdr:rowOff>127936</xdr:rowOff>
    </xdr:to>
    <xdr:cxnSp macro="">
      <xdr:nvCxnSpPr>
        <xdr:cNvPr id="300" name="直線コネクタ 299"/>
        <xdr:cNvCxnSpPr/>
      </xdr:nvCxnSpPr>
      <xdr:spPr>
        <a:xfrm flipV="1">
          <a:off x="8750300" y="6609899"/>
          <a:ext cx="889000" cy="3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127936</xdr:rowOff>
    </xdr:from>
    <xdr:to>
      <xdr:col>12</xdr:col>
      <xdr:colOff>511175</xdr:colOff>
      <xdr:row>38</xdr:row>
      <xdr:rowOff>137357</xdr:rowOff>
    </xdr:to>
    <xdr:cxnSp macro="">
      <xdr:nvCxnSpPr>
        <xdr:cNvPr id="303" name="直線コネクタ 302"/>
        <xdr:cNvCxnSpPr/>
      </xdr:nvCxnSpPr>
      <xdr:spPr>
        <a:xfrm flipV="1">
          <a:off x="7861300" y="6643036"/>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137357</xdr:rowOff>
    </xdr:from>
    <xdr:to>
      <xdr:col>11</xdr:col>
      <xdr:colOff>307975</xdr:colOff>
      <xdr:row>38</xdr:row>
      <xdr:rowOff>141757</xdr:rowOff>
    </xdr:to>
    <xdr:cxnSp macro="">
      <xdr:nvCxnSpPr>
        <xdr:cNvPr id="306" name="直線コネクタ 305"/>
        <xdr:cNvCxnSpPr/>
      </xdr:nvCxnSpPr>
      <xdr:spPr>
        <a:xfrm flipV="1">
          <a:off x="6972300" y="6652457"/>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57782</xdr:rowOff>
    </xdr:from>
    <xdr:to>
      <xdr:col>15</xdr:col>
      <xdr:colOff>231775</xdr:colOff>
      <xdr:row>38</xdr:row>
      <xdr:rowOff>159382</xdr:rowOff>
    </xdr:to>
    <xdr:sp macro="" textlink="">
      <xdr:nvSpPr>
        <xdr:cNvPr id="316" name="円/楕円 315"/>
        <xdr:cNvSpPr/>
      </xdr:nvSpPr>
      <xdr:spPr>
        <a:xfrm>
          <a:off x="10426700" y="65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144159</xdr:rowOff>
    </xdr:from>
    <xdr:ext cx="534377" cy="259045"/>
    <xdr:sp macro="" textlink="">
      <xdr:nvSpPr>
        <xdr:cNvPr id="317" name="補助費等該当値テキスト"/>
        <xdr:cNvSpPr txBox="1"/>
      </xdr:nvSpPr>
      <xdr:spPr>
        <a:xfrm>
          <a:off x="10528300" y="64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43999</xdr:rowOff>
    </xdr:from>
    <xdr:to>
      <xdr:col>14</xdr:col>
      <xdr:colOff>79375</xdr:colOff>
      <xdr:row>38</xdr:row>
      <xdr:rowOff>145599</xdr:rowOff>
    </xdr:to>
    <xdr:sp macro="" textlink="">
      <xdr:nvSpPr>
        <xdr:cNvPr id="318" name="円/楕円 317"/>
        <xdr:cNvSpPr/>
      </xdr:nvSpPr>
      <xdr:spPr>
        <a:xfrm>
          <a:off x="9588500" y="65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136726</xdr:rowOff>
    </xdr:from>
    <xdr:ext cx="534377" cy="259045"/>
    <xdr:sp macro="" textlink="">
      <xdr:nvSpPr>
        <xdr:cNvPr id="319" name="テキスト ボックス 318"/>
        <xdr:cNvSpPr txBox="1"/>
      </xdr:nvSpPr>
      <xdr:spPr>
        <a:xfrm>
          <a:off x="9372111" y="66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77136</xdr:rowOff>
    </xdr:from>
    <xdr:to>
      <xdr:col>12</xdr:col>
      <xdr:colOff>561975</xdr:colOff>
      <xdr:row>39</xdr:row>
      <xdr:rowOff>7286</xdr:rowOff>
    </xdr:to>
    <xdr:sp macro="" textlink="">
      <xdr:nvSpPr>
        <xdr:cNvPr id="320" name="円/楕円 319"/>
        <xdr:cNvSpPr/>
      </xdr:nvSpPr>
      <xdr:spPr>
        <a:xfrm>
          <a:off x="8699500" y="65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169863</xdr:rowOff>
    </xdr:from>
    <xdr:ext cx="534377" cy="259045"/>
    <xdr:sp macro="" textlink="">
      <xdr:nvSpPr>
        <xdr:cNvPr id="321" name="テキスト ボックス 320"/>
        <xdr:cNvSpPr txBox="1"/>
      </xdr:nvSpPr>
      <xdr:spPr>
        <a:xfrm>
          <a:off x="8483111" y="668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86557</xdr:rowOff>
    </xdr:from>
    <xdr:to>
      <xdr:col>11</xdr:col>
      <xdr:colOff>358775</xdr:colOff>
      <xdr:row>39</xdr:row>
      <xdr:rowOff>16707</xdr:rowOff>
    </xdr:to>
    <xdr:sp macro="" textlink="">
      <xdr:nvSpPr>
        <xdr:cNvPr id="322" name="円/楕円 321"/>
        <xdr:cNvSpPr/>
      </xdr:nvSpPr>
      <xdr:spPr>
        <a:xfrm>
          <a:off x="7810500" y="66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7834</xdr:rowOff>
    </xdr:from>
    <xdr:ext cx="534377" cy="259045"/>
    <xdr:sp macro="" textlink="">
      <xdr:nvSpPr>
        <xdr:cNvPr id="323" name="テキスト ボックス 322"/>
        <xdr:cNvSpPr txBox="1"/>
      </xdr:nvSpPr>
      <xdr:spPr>
        <a:xfrm>
          <a:off x="7594111" y="66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90957</xdr:rowOff>
    </xdr:from>
    <xdr:to>
      <xdr:col>10</xdr:col>
      <xdr:colOff>155575</xdr:colOff>
      <xdr:row>39</xdr:row>
      <xdr:rowOff>21107</xdr:rowOff>
    </xdr:to>
    <xdr:sp macro="" textlink="">
      <xdr:nvSpPr>
        <xdr:cNvPr id="324" name="円/楕円 323"/>
        <xdr:cNvSpPr/>
      </xdr:nvSpPr>
      <xdr:spPr>
        <a:xfrm>
          <a:off x="6921500" y="66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12234</xdr:rowOff>
    </xdr:from>
    <xdr:ext cx="534377" cy="259045"/>
    <xdr:sp macro="" textlink="">
      <xdr:nvSpPr>
        <xdr:cNvPr id="325" name="テキスト ボックス 324"/>
        <xdr:cNvSpPr txBox="1"/>
      </xdr:nvSpPr>
      <xdr:spPr>
        <a:xfrm>
          <a:off x="6705111" y="669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138785</xdr:rowOff>
    </xdr:from>
    <xdr:to>
      <xdr:col>15</xdr:col>
      <xdr:colOff>180975</xdr:colOff>
      <xdr:row>58</xdr:row>
      <xdr:rowOff>35362</xdr:rowOff>
    </xdr:to>
    <xdr:cxnSp macro="">
      <xdr:nvCxnSpPr>
        <xdr:cNvPr id="352" name="直線コネクタ 351"/>
        <xdr:cNvCxnSpPr/>
      </xdr:nvCxnSpPr>
      <xdr:spPr>
        <a:xfrm flipV="1">
          <a:off x="9639300" y="9911435"/>
          <a:ext cx="8382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35362</xdr:rowOff>
    </xdr:from>
    <xdr:to>
      <xdr:col>14</xdr:col>
      <xdr:colOff>28575</xdr:colOff>
      <xdr:row>58</xdr:row>
      <xdr:rowOff>59288</xdr:rowOff>
    </xdr:to>
    <xdr:cxnSp macro="">
      <xdr:nvCxnSpPr>
        <xdr:cNvPr id="355" name="直線コネクタ 354"/>
        <xdr:cNvCxnSpPr/>
      </xdr:nvCxnSpPr>
      <xdr:spPr>
        <a:xfrm flipV="1">
          <a:off x="8750300" y="9979462"/>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59288</xdr:rowOff>
    </xdr:from>
    <xdr:to>
      <xdr:col>12</xdr:col>
      <xdr:colOff>511175</xdr:colOff>
      <xdr:row>58</xdr:row>
      <xdr:rowOff>66347</xdr:rowOff>
    </xdr:to>
    <xdr:cxnSp macro="">
      <xdr:nvCxnSpPr>
        <xdr:cNvPr id="358" name="直線コネクタ 357"/>
        <xdr:cNvCxnSpPr/>
      </xdr:nvCxnSpPr>
      <xdr:spPr>
        <a:xfrm flipV="1">
          <a:off x="7861300" y="10003388"/>
          <a:ext cx="8890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57605</xdr:rowOff>
    </xdr:from>
    <xdr:to>
      <xdr:col>11</xdr:col>
      <xdr:colOff>307975</xdr:colOff>
      <xdr:row>58</xdr:row>
      <xdr:rowOff>66347</xdr:rowOff>
    </xdr:to>
    <xdr:cxnSp macro="">
      <xdr:nvCxnSpPr>
        <xdr:cNvPr id="361" name="直線コネクタ 360"/>
        <xdr:cNvCxnSpPr/>
      </xdr:nvCxnSpPr>
      <xdr:spPr>
        <a:xfrm>
          <a:off x="6972300" y="10001705"/>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87985</xdr:rowOff>
    </xdr:from>
    <xdr:to>
      <xdr:col>15</xdr:col>
      <xdr:colOff>231775</xdr:colOff>
      <xdr:row>58</xdr:row>
      <xdr:rowOff>18135</xdr:rowOff>
    </xdr:to>
    <xdr:sp macro="" textlink="">
      <xdr:nvSpPr>
        <xdr:cNvPr id="371" name="円/楕円 370"/>
        <xdr:cNvSpPr/>
      </xdr:nvSpPr>
      <xdr:spPr>
        <a:xfrm>
          <a:off x="10426700" y="98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2912</xdr:rowOff>
    </xdr:from>
    <xdr:ext cx="534377" cy="259045"/>
    <xdr:sp macro="" textlink="">
      <xdr:nvSpPr>
        <xdr:cNvPr id="372" name="普通建設事業費該当値テキスト"/>
        <xdr:cNvSpPr txBox="1"/>
      </xdr:nvSpPr>
      <xdr:spPr>
        <a:xfrm>
          <a:off x="10528300" y="97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156012</xdr:rowOff>
    </xdr:from>
    <xdr:to>
      <xdr:col>14</xdr:col>
      <xdr:colOff>79375</xdr:colOff>
      <xdr:row>58</xdr:row>
      <xdr:rowOff>86162</xdr:rowOff>
    </xdr:to>
    <xdr:sp macro="" textlink="">
      <xdr:nvSpPr>
        <xdr:cNvPr id="373" name="円/楕円 372"/>
        <xdr:cNvSpPr/>
      </xdr:nvSpPr>
      <xdr:spPr>
        <a:xfrm>
          <a:off x="9588500" y="992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77289</xdr:rowOff>
    </xdr:from>
    <xdr:ext cx="534377" cy="259045"/>
    <xdr:sp macro="" textlink="">
      <xdr:nvSpPr>
        <xdr:cNvPr id="374" name="テキスト ボックス 373"/>
        <xdr:cNvSpPr txBox="1"/>
      </xdr:nvSpPr>
      <xdr:spPr>
        <a:xfrm>
          <a:off x="9372111" y="1002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8488</xdr:rowOff>
    </xdr:from>
    <xdr:to>
      <xdr:col>12</xdr:col>
      <xdr:colOff>561975</xdr:colOff>
      <xdr:row>58</xdr:row>
      <xdr:rowOff>110088</xdr:rowOff>
    </xdr:to>
    <xdr:sp macro="" textlink="">
      <xdr:nvSpPr>
        <xdr:cNvPr id="375" name="円/楕円 374"/>
        <xdr:cNvSpPr/>
      </xdr:nvSpPr>
      <xdr:spPr>
        <a:xfrm>
          <a:off x="8699500" y="99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101215</xdr:rowOff>
    </xdr:from>
    <xdr:ext cx="534377" cy="259045"/>
    <xdr:sp macro="" textlink="">
      <xdr:nvSpPr>
        <xdr:cNvPr id="376" name="テキスト ボックス 375"/>
        <xdr:cNvSpPr txBox="1"/>
      </xdr:nvSpPr>
      <xdr:spPr>
        <a:xfrm>
          <a:off x="8483111" y="1004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15547</xdr:rowOff>
    </xdr:from>
    <xdr:to>
      <xdr:col>11</xdr:col>
      <xdr:colOff>358775</xdr:colOff>
      <xdr:row>58</xdr:row>
      <xdr:rowOff>117147</xdr:rowOff>
    </xdr:to>
    <xdr:sp macro="" textlink="">
      <xdr:nvSpPr>
        <xdr:cNvPr id="377" name="円/楕円 376"/>
        <xdr:cNvSpPr/>
      </xdr:nvSpPr>
      <xdr:spPr>
        <a:xfrm>
          <a:off x="7810500" y="99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108274</xdr:rowOff>
    </xdr:from>
    <xdr:ext cx="534377" cy="259045"/>
    <xdr:sp macro="" textlink="">
      <xdr:nvSpPr>
        <xdr:cNvPr id="378" name="テキスト ボックス 377"/>
        <xdr:cNvSpPr txBox="1"/>
      </xdr:nvSpPr>
      <xdr:spPr>
        <a:xfrm>
          <a:off x="7594111" y="1005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6805</xdr:rowOff>
    </xdr:from>
    <xdr:to>
      <xdr:col>10</xdr:col>
      <xdr:colOff>155575</xdr:colOff>
      <xdr:row>58</xdr:row>
      <xdr:rowOff>108405</xdr:rowOff>
    </xdr:to>
    <xdr:sp macro="" textlink="">
      <xdr:nvSpPr>
        <xdr:cNvPr id="379" name="円/楕円 378"/>
        <xdr:cNvSpPr/>
      </xdr:nvSpPr>
      <xdr:spPr>
        <a:xfrm>
          <a:off x="6921500" y="99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99532</xdr:rowOff>
    </xdr:from>
    <xdr:ext cx="534377" cy="259045"/>
    <xdr:sp macro="" textlink="">
      <xdr:nvSpPr>
        <xdr:cNvPr id="380" name="テキスト ボックス 379"/>
        <xdr:cNvSpPr txBox="1"/>
      </xdr:nvSpPr>
      <xdr:spPr>
        <a:xfrm>
          <a:off x="6705111" y="1004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151154</xdr:rowOff>
    </xdr:from>
    <xdr:to>
      <xdr:col>15</xdr:col>
      <xdr:colOff>180975</xdr:colOff>
      <xdr:row>78</xdr:row>
      <xdr:rowOff>161257</xdr:rowOff>
    </xdr:to>
    <xdr:cxnSp macro="">
      <xdr:nvCxnSpPr>
        <xdr:cNvPr id="409" name="直線コネクタ 408"/>
        <xdr:cNvCxnSpPr/>
      </xdr:nvCxnSpPr>
      <xdr:spPr>
        <a:xfrm flipV="1">
          <a:off x="9639300" y="13524254"/>
          <a:ext cx="8382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161257</xdr:rowOff>
    </xdr:from>
    <xdr:to>
      <xdr:col>14</xdr:col>
      <xdr:colOff>28575</xdr:colOff>
      <xdr:row>79</xdr:row>
      <xdr:rowOff>12422</xdr:rowOff>
    </xdr:to>
    <xdr:cxnSp macro="">
      <xdr:nvCxnSpPr>
        <xdr:cNvPr id="412" name="直線コネクタ 411"/>
        <xdr:cNvCxnSpPr/>
      </xdr:nvCxnSpPr>
      <xdr:spPr>
        <a:xfrm flipV="1">
          <a:off x="8750300" y="13534357"/>
          <a:ext cx="889000" cy="2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100354</xdr:rowOff>
    </xdr:from>
    <xdr:to>
      <xdr:col>15</xdr:col>
      <xdr:colOff>231775</xdr:colOff>
      <xdr:row>79</xdr:row>
      <xdr:rowOff>30504</xdr:rowOff>
    </xdr:to>
    <xdr:sp macro="" textlink="">
      <xdr:nvSpPr>
        <xdr:cNvPr id="422" name="円/楕円 421"/>
        <xdr:cNvSpPr/>
      </xdr:nvSpPr>
      <xdr:spPr>
        <a:xfrm>
          <a:off x="10426700" y="134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15281</xdr:rowOff>
    </xdr:from>
    <xdr:ext cx="469744" cy="259045"/>
    <xdr:sp macro="" textlink="">
      <xdr:nvSpPr>
        <xdr:cNvPr id="423" name="普通建設事業費 （ うち新規整備　）該当値テキスト"/>
        <xdr:cNvSpPr txBox="1"/>
      </xdr:nvSpPr>
      <xdr:spPr>
        <a:xfrm>
          <a:off x="10528300" y="1338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110457</xdr:rowOff>
    </xdr:from>
    <xdr:to>
      <xdr:col>14</xdr:col>
      <xdr:colOff>79375</xdr:colOff>
      <xdr:row>79</xdr:row>
      <xdr:rowOff>40607</xdr:rowOff>
    </xdr:to>
    <xdr:sp macro="" textlink="">
      <xdr:nvSpPr>
        <xdr:cNvPr id="424" name="円/楕円 423"/>
        <xdr:cNvSpPr/>
      </xdr:nvSpPr>
      <xdr:spPr>
        <a:xfrm>
          <a:off x="9588500" y="134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31734</xdr:rowOff>
    </xdr:from>
    <xdr:ext cx="469744" cy="259045"/>
    <xdr:sp macro="" textlink="">
      <xdr:nvSpPr>
        <xdr:cNvPr id="425" name="テキスト ボックス 424"/>
        <xdr:cNvSpPr txBox="1"/>
      </xdr:nvSpPr>
      <xdr:spPr>
        <a:xfrm>
          <a:off x="9404427" y="135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133072</xdr:rowOff>
    </xdr:from>
    <xdr:to>
      <xdr:col>12</xdr:col>
      <xdr:colOff>561975</xdr:colOff>
      <xdr:row>79</xdr:row>
      <xdr:rowOff>63222</xdr:rowOff>
    </xdr:to>
    <xdr:sp macro="" textlink="">
      <xdr:nvSpPr>
        <xdr:cNvPr id="426" name="円/楕円 425"/>
        <xdr:cNvSpPr/>
      </xdr:nvSpPr>
      <xdr:spPr>
        <a:xfrm>
          <a:off x="8699500" y="135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54349</xdr:rowOff>
    </xdr:from>
    <xdr:ext cx="469744" cy="259045"/>
    <xdr:sp macro="" textlink="">
      <xdr:nvSpPr>
        <xdr:cNvPr id="427" name="テキスト ボックス 426"/>
        <xdr:cNvSpPr txBox="1"/>
      </xdr:nvSpPr>
      <xdr:spPr>
        <a:xfrm>
          <a:off x="8515427" y="135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53169</xdr:rowOff>
    </xdr:from>
    <xdr:to>
      <xdr:col>15</xdr:col>
      <xdr:colOff>180975</xdr:colOff>
      <xdr:row>97</xdr:row>
      <xdr:rowOff>147067</xdr:rowOff>
    </xdr:to>
    <xdr:cxnSp macro="">
      <xdr:nvCxnSpPr>
        <xdr:cNvPr id="452" name="直線コネクタ 451"/>
        <xdr:cNvCxnSpPr/>
      </xdr:nvCxnSpPr>
      <xdr:spPr>
        <a:xfrm flipV="1">
          <a:off x="9639300" y="16683819"/>
          <a:ext cx="838200" cy="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147067</xdr:rowOff>
    </xdr:from>
    <xdr:to>
      <xdr:col>14</xdr:col>
      <xdr:colOff>28575</xdr:colOff>
      <xdr:row>97</xdr:row>
      <xdr:rowOff>169458</xdr:rowOff>
    </xdr:to>
    <xdr:cxnSp macro="">
      <xdr:nvCxnSpPr>
        <xdr:cNvPr id="455" name="直線コネクタ 454"/>
        <xdr:cNvCxnSpPr/>
      </xdr:nvCxnSpPr>
      <xdr:spPr>
        <a:xfrm flipV="1">
          <a:off x="8750300" y="16777717"/>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2369</xdr:rowOff>
    </xdr:from>
    <xdr:to>
      <xdr:col>15</xdr:col>
      <xdr:colOff>231775</xdr:colOff>
      <xdr:row>97</xdr:row>
      <xdr:rowOff>103969</xdr:rowOff>
    </xdr:to>
    <xdr:sp macro="" textlink="">
      <xdr:nvSpPr>
        <xdr:cNvPr id="465" name="円/楕円 464"/>
        <xdr:cNvSpPr/>
      </xdr:nvSpPr>
      <xdr:spPr>
        <a:xfrm>
          <a:off x="10426700" y="166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152246</xdr:rowOff>
    </xdr:from>
    <xdr:ext cx="534377" cy="259045"/>
    <xdr:sp macro="" textlink="">
      <xdr:nvSpPr>
        <xdr:cNvPr id="466" name="普通建設事業費 （ うち更新整備　）該当値テキスト"/>
        <xdr:cNvSpPr txBox="1"/>
      </xdr:nvSpPr>
      <xdr:spPr>
        <a:xfrm>
          <a:off x="10528300" y="166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96267</xdr:rowOff>
    </xdr:from>
    <xdr:to>
      <xdr:col>14</xdr:col>
      <xdr:colOff>79375</xdr:colOff>
      <xdr:row>98</xdr:row>
      <xdr:rowOff>26417</xdr:rowOff>
    </xdr:to>
    <xdr:sp macro="" textlink="">
      <xdr:nvSpPr>
        <xdr:cNvPr id="467" name="円/楕円 466"/>
        <xdr:cNvSpPr/>
      </xdr:nvSpPr>
      <xdr:spPr>
        <a:xfrm>
          <a:off x="9588500" y="167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17544</xdr:rowOff>
    </xdr:from>
    <xdr:ext cx="469744" cy="259045"/>
    <xdr:sp macro="" textlink="">
      <xdr:nvSpPr>
        <xdr:cNvPr id="468" name="テキスト ボックス 467"/>
        <xdr:cNvSpPr txBox="1"/>
      </xdr:nvSpPr>
      <xdr:spPr>
        <a:xfrm>
          <a:off x="9404427" y="168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118658</xdr:rowOff>
    </xdr:from>
    <xdr:to>
      <xdr:col>12</xdr:col>
      <xdr:colOff>561975</xdr:colOff>
      <xdr:row>98</xdr:row>
      <xdr:rowOff>48808</xdr:rowOff>
    </xdr:to>
    <xdr:sp macro="" textlink="">
      <xdr:nvSpPr>
        <xdr:cNvPr id="469" name="円/楕円 468"/>
        <xdr:cNvSpPr/>
      </xdr:nvSpPr>
      <xdr:spPr>
        <a:xfrm>
          <a:off x="8699500" y="167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39935</xdr:rowOff>
    </xdr:from>
    <xdr:ext cx="469744" cy="259045"/>
    <xdr:sp macro="" textlink="">
      <xdr:nvSpPr>
        <xdr:cNvPr id="470" name="テキスト ボックス 469"/>
        <xdr:cNvSpPr txBox="1"/>
      </xdr:nvSpPr>
      <xdr:spPr>
        <a:xfrm>
          <a:off x="8515427" y="1684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131882</xdr:rowOff>
    </xdr:from>
    <xdr:to>
      <xdr:col>23</xdr:col>
      <xdr:colOff>517525</xdr:colOff>
      <xdr:row>38</xdr:row>
      <xdr:rowOff>139060</xdr:rowOff>
    </xdr:to>
    <xdr:cxnSp macro="">
      <xdr:nvCxnSpPr>
        <xdr:cNvPr id="497" name="直線コネクタ 496"/>
        <xdr:cNvCxnSpPr/>
      </xdr:nvCxnSpPr>
      <xdr:spPr>
        <a:xfrm>
          <a:off x="15481300" y="6646982"/>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111422</xdr:rowOff>
    </xdr:from>
    <xdr:to>
      <xdr:col>22</xdr:col>
      <xdr:colOff>365125</xdr:colOff>
      <xdr:row>38</xdr:row>
      <xdr:rowOff>131882</xdr:rowOff>
    </xdr:to>
    <xdr:cxnSp macro="">
      <xdr:nvCxnSpPr>
        <xdr:cNvPr id="500" name="直線コネクタ 499"/>
        <xdr:cNvCxnSpPr/>
      </xdr:nvCxnSpPr>
      <xdr:spPr>
        <a:xfrm>
          <a:off x="14592300" y="6626522"/>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111422</xdr:rowOff>
    </xdr:from>
    <xdr:to>
      <xdr:col>21</xdr:col>
      <xdr:colOff>161925</xdr:colOff>
      <xdr:row>38</xdr:row>
      <xdr:rowOff>113343</xdr:rowOff>
    </xdr:to>
    <xdr:cxnSp macro="">
      <xdr:nvCxnSpPr>
        <xdr:cNvPr id="503" name="直線コネクタ 502"/>
        <xdr:cNvCxnSpPr/>
      </xdr:nvCxnSpPr>
      <xdr:spPr>
        <a:xfrm flipV="1">
          <a:off x="13703300" y="6626522"/>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113343</xdr:rowOff>
    </xdr:from>
    <xdr:to>
      <xdr:col>19</xdr:col>
      <xdr:colOff>644525</xdr:colOff>
      <xdr:row>38</xdr:row>
      <xdr:rowOff>134671</xdr:rowOff>
    </xdr:to>
    <xdr:cxnSp macro="">
      <xdr:nvCxnSpPr>
        <xdr:cNvPr id="506" name="直線コネクタ 505"/>
        <xdr:cNvCxnSpPr/>
      </xdr:nvCxnSpPr>
      <xdr:spPr>
        <a:xfrm flipV="1">
          <a:off x="12814300" y="6628443"/>
          <a:ext cx="889000" cy="2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88260</xdr:rowOff>
    </xdr:from>
    <xdr:to>
      <xdr:col>23</xdr:col>
      <xdr:colOff>568325</xdr:colOff>
      <xdr:row>39</xdr:row>
      <xdr:rowOff>18410</xdr:rowOff>
    </xdr:to>
    <xdr:sp macro="" textlink="">
      <xdr:nvSpPr>
        <xdr:cNvPr id="516" name="円/楕円 515"/>
        <xdr:cNvSpPr/>
      </xdr:nvSpPr>
      <xdr:spPr>
        <a:xfrm>
          <a:off x="16268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3187</xdr:rowOff>
    </xdr:from>
    <xdr:ext cx="313932" cy="259045"/>
    <xdr:sp macro="" textlink="">
      <xdr:nvSpPr>
        <xdr:cNvPr id="517" name="災害復旧事業費該当値テキスト"/>
        <xdr:cNvSpPr txBox="1"/>
      </xdr:nvSpPr>
      <xdr:spPr>
        <a:xfrm>
          <a:off x="16370300" y="6518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81082</xdr:rowOff>
    </xdr:from>
    <xdr:to>
      <xdr:col>22</xdr:col>
      <xdr:colOff>415925</xdr:colOff>
      <xdr:row>39</xdr:row>
      <xdr:rowOff>11232</xdr:rowOff>
    </xdr:to>
    <xdr:sp macro="" textlink="">
      <xdr:nvSpPr>
        <xdr:cNvPr id="518" name="円/楕円 517"/>
        <xdr:cNvSpPr/>
      </xdr:nvSpPr>
      <xdr:spPr>
        <a:xfrm>
          <a:off x="15430500" y="65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2359</xdr:rowOff>
    </xdr:from>
    <xdr:ext cx="378565" cy="259045"/>
    <xdr:sp macro="" textlink="">
      <xdr:nvSpPr>
        <xdr:cNvPr id="519" name="テキスト ボックス 518"/>
        <xdr:cNvSpPr txBox="1"/>
      </xdr:nvSpPr>
      <xdr:spPr>
        <a:xfrm>
          <a:off x="15292017" y="668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60622</xdr:rowOff>
    </xdr:from>
    <xdr:to>
      <xdr:col>21</xdr:col>
      <xdr:colOff>212725</xdr:colOff>
      <xdr:row>38</xdr:row>
      <xdr:rowOff>162222</xdr:rowOff>
    </xdr:to>
    <xdr:sp macro="" textlink="">
      <xdr:nvSpPr>
        <xdr:cNvPr id="520" name="円/楕円 519"/>
        <xdr:cNvSpPr/>
      </xdr:nvSpPr>
      <xdr:spPr>
        <a:xfrm>
          <a:off x="14541500" y="65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153349</xdr:rowOff>
    </xdr:from>
    <xdr:ext cx="469744" cy="259045"/>
    <xdr:sp macro="" textlink="">
      <xdr:nvSpPr>
        <xdr:cNvPr id="521" name="テキスト ボックス 520"/>
        <xdr:cNvSpPr txBox="1"/>
      </xdr:nvSpPr>
      <xdr:spPr>
        <a:xfrm>
          <a:off x="14357427" y="666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62543</xdr:rowOff>
    </xdr:from>
    <xdr:to>
      <xdr:col>20</xdr:col>
      <xdr:colOff>9525</xdr:colOff>
      <xdr:row>38</xdr:row>
      <xdr:rowOff>164143</xdr:rowOff>
    </xdr:to>
    <xdr:sp macro="" textlink="">
      <xdr:nvSpPr>
        <xdr:cNvPr id="522" name="円/楕円 521"/>
        <xdr:cNvSpPr/>
      </xdr:nvSpPr>
      <xdr:spPr>
        <a:xfrm>
          <a:off x="13652500" y="65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155270</xdr:rowOff>
    </xdr:from>
    <xdr:ext cx="469744" cy="259045"/>
    <xdr:sp macro="" textlink="">
      <xdr:nvSpPr>
        <xdr:cNvPr id="523" name="テキスト ボックス 522"/>
        <xdr:cNvSpPr txBox="1"/>
      </xdr:nvSpPr>
      <xdr:spPr>
        <a:xfrm>
          <a:off x="13468427" y="667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83871</xdr:rowOff>
    </xdr:from>
    <xdr:to>
      <xdr:col>18</xdr:col>
      <xdr:colOff>492125</xdr:colOff>
      <xdr:row>39</xdr:row>
      <xdr:rowOff>14021</xdr:rowOff>
    </xdr:to>
    <xdr:sp macro="" textlink="">
      <xdr:nvSpPr>
        <xdr:cNvPr id="524" name="円/楕円 523"/>
        <xdr:cNvSpPr/>
      </xdr:nvSpPr>
      <xdr:spPr>
        <a:xfrm>
          <a:off x="12763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5148</xdr:rowOff>
    </xdr:from>
    <xdr:ext cx="378565" cy="259045"/>
    <xdr:sp macro="" textlink="">
      <xdr:nvSpPr>
        <xdr:cNvPr id="525" name="テキスト ボックス 524"/>
        <xdr:cNvSpPr txBox="1"/>
      </xdr:nvSpPr>
      <xdr:spPr>
        <a:xfrm>
          <a:off x="12625017" y="669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13094</xdr:rowOff>
    </xdr:from>
    <xdr:to>
      <xdr:col>23</xdr:col>
      <xdr:colOff>517525</xdr:colOff>
      <xdr:row>78</xdr:row>
      <xdr:rowOff>18962</xdr:rowOff>
    </xdr:to>
    <xdr:cxnSp macro="">
      <xdr:nvCxnSpPr>
        <xdr:cNvPr id="611" name="直線コネクタ 610"/>
        <xdr:cNvCxnSpPr/>
      </xdr:nvCxnSpPr>
      <xdr:spPr>
        <a:xfrm flipV="1">
          <a:off x="15481300" y="13386194"/>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14024</xdr:rowOff>
    </xdr:from>
    <xdr:to>
      <xdr:col>22</xdr:col>
      <xdr:colOff>365125</xdr:colOff>
      <xdr:row>78</xdr:row>
      <xdr:rowOff>18962</xdr:rowOff>
    </xdr:to>
    <xdr:cxnSp macro="">
      <xdr:nvCxnSpPr>
        <xdr:cNvPr id="614" name="直線コネクタ 613"/>
        <xdr:cNvCxnSpPr/>
      </xdr:nvCxnSpPr>
      <xdr:spPr>
        <a:xfrm>
          <a:off x="14592300" y="1338712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13745</xdr:rowOff>
    </xdr:from>
    <xdr:to>
      <xdr:col>21</xdr:col>
      <xdr:colOff>161925</xdr:colOff>
      <xdr:row>78</xdr:row>
      <xdr:rowOff>14024</xdr:rowOff>
    </xdr:to>
    <xdr:cxnSp macro="">
      <xdr:nvCxnSpPr>
        <xdr:cNvPr id="617" name="直線コネクタ 616"/>
        <xdr:cNvCxnSpPr/>
      </xdr:nvCxnSpPr>
      <xdr:spPr>
        <a:xfrm>
          <a:off x="13703300" y="1338684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13745</xdr:rowOff>
    </xdr:from>
    <xdr:to>
      <xdr:col>19</xdr:col>
      <xdr:colOff>644525</xdr:colOff>
      <xdr:row>78</xdr:row>
      <xdr:rowOff>17788</xdr:rowOff>
    </xdr:to>
    <xdr:cxnSp macro="">
      <xdr:nvCxnSpPr>
        <xdr:cNvPr id="620" name="直線コネクタ 619"/>
        <xdr:cNvCxnSpPr/>
      </xdr:nvCxnSpPr>
      <xdr:spPr>
        <a:xfrm flipV="1">
          <a:off x="12814300" y="13386845"/>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133744</xdr:rowOff>
    </xdr:from>
    <xdr:to>
      <xdr:col>23</xdr:col>
      <xdr:colOff>568325</xdr:colOff>
      <xdr:row>78</xdr:row>
      <xdr:rowOff>63894</xdr:rowOff>
    </xdr:to>
    <xdr:sp macro="" textlink="">
      <xdr:nvSpPr>
        <xdr:cNvPr id="630" name="円/楕円 629"/>
        <xdr:cNvSpPr/>
      </xdr:nvSpPr>
      <xdr:spPr>
        <a:xfrm>
          <a:off x="16268700" y="133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48671</xdr:rowOff>
    </xdr:from>
    <xdr:ext cx="534377" cy="259045"/>
    <xdr:sp macro="" textlink="">
      <xdr:nvSpPr>
        <xdr:cNvPr id="631" name="公債費該当値テキスト"/>
        <xdr:cNvSpPr txBox="1"/>
      </xdr:nvSpPr>
      <xdr:spPr>
        <a:xfrm>
          <a:off x="16370300" y="132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139612</xdr:rowOff>
    </xdr:from>
    <xdr:to>
      <xdr:col>22</xdr:col>
      <xdr:colOff>415925</xdr:colOff>
      <xdr:row>78</xdr:row>
      <xdr:rowOff>69762</xdr:rowOff>
    </xdr:to>
    <xdr:sp macro="" textlink="">
      <xdr:nvSpPr>
        <xdr:cNvPr id="632" name="円/楕円 631"/>
        <xdr:cNvSpPr/>
      </xdr:nvSpPr>
      <xdr:spPr>
        <a:xfrm>
          <a:off x="15430500" y="133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60889</xdr:rowOff>
    </xdr:from>
    <xdr:ext cx="534377" cy="259045"/>
    <xdr:sp macro="" textlink="">
      <xdr:nvSpPr>
        <xdr:cNvPr id="633" name="テキスト ボックス 632"/>
        <xdr:cNvSpPr txBox="1"/>
      </xdr:nvSpPr>
      <xdr:spPr>
        <a:xfrm>
          <a:off x="15214111" y="134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134674</xdr:rowOff>
    </xdr:from>
    <xdr:to>
      <xdr:col>21</xdr:col>
      <xdr:colOff>212725</xdr:colOff>
      <xdr:row>78</xdr:row>
      <xdr:rowOff>64824</xdr:rowOff>
    </xdr:to>
    <xdr:sp macro="" textlink="">
      <xdr:nvSpPr>
        <xdr:cNvPr id="634" name="円/楕円 633"/>
        <xdr:cNvSpPr/>
      </xdr:nvSpPr>
      <xdr:spPr>
        <a:xfrm>
          <a:off x="14541500" y="1333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55951</xdr:rowOff>
    </xdr:from>
    <xdr:ext cx="534377" cy="259045"/>
    <xdr:sp macro="" textlink="">
      <xdr:nvSpPr>
        <xdr:cNvPr id="635" name="テキスト ボックス 634"/>
        <xdr:cNvSpPr txBox="1"/>
      </xdr:nvSpPr>
      <xdr:spPr>
        <a:xfrm>
          <a:off x="14325111" y="1342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134395</xdr:rowOff>
    </xdr:from>
    <xdr:to>
      <xdr:col>20</xdr:col>
      <xdr:colOff>9525</xdr:colOff>
      <xdr:row>78</xdr:row>
      <xdr:rowOff>64545</xdr:rowOff>
    </xdr:to>
    <xdr:sp macro="" textlink="">
      <xdr:nvSpPr>
        <xdr:cNvPr id="636" name="円/楕円 635"/>
        <xdr:cNvSpPr/>
      </xdr:nvSpPr>
      <xdr:spPr>
        <a:xfrm>
          <a:off x="13652500" y="133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55672</xdr:rowOff>
    </xdr:from>
    <xdr:ext cx="534377" cy="259045"/>
    <xdr:sp macro="" textlink="">
      <xdr:nvSpPr>
        <xdr:cNvPr id="637" name="テキスト ボックス 636"/>
        <xdr:cNvSpPr txBox="1"/>
      </xdr:nvSpPr>
      <xdr:spPr>
        <a:xfrm>
          <a:off x="13436111" y="134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138438</xdr:rowOff>
    </xdr:from>
    <xdr:to>
      <xdr:col>18</xdr:col>
      <xdr:colOff>492125</xdr:colOff>
      <xdr:row>78</xdr:row>
      <xdr:rowOff>68588</xdr:rowOff>
    </xdr:to>
    <xdr:sp macro="" textlink="">
      <xdr:nvSpPr>
        <xdr:cNvPr id="638" name="円/楕円 637"/>
        <xdr:cNvSpPr/>
      </xdr:nvSpPr>
      <xdr:spPr>
        <a:xfrm>
          <a:off x="12763500" y="133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59715</xdr:rowOff>
    </xdr:from>
    <xdr:ext cx="534377" cy="259045"/>
    <xdr:sp macro="" textlink="">
      <xdr:nvSpPr>
        <xdr:cNvPr id="639" name="テキスト ボックス 638"/>
        <xdr:cNvSpPr txBox="1"/>
      </xdr:nvSpPr>
      <xdr:spPr>
        <a:xfrm>
          <a:off x="12547111" y="134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7751</xdr:rowOff>
    </xdr:from>
    <xdr:to>
      <xdr:col>23</xdr:col>
      <xdr:colOff>517525</xdr:colOff>
      <xdr:row>99</xdr:row>
      <xdr:rowOff>29987</xdr:rowOff>
    </xdr:to>
    <xdr:cxnSp macro="">
      <xdr:nvCxnSpPr>
        <xdr:cNvPr id="668" name="直線コネクタ 667"/>
        <xdr:cNvCxnSpPr/>
      </xdr:nvCxnSpPr>
      <xdr:spPr>
        <a:xfrm>
          <a:off x="15481300" y="16981301"/>
          <a:ext cx="838200" cy="2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7751</xdr:rowOff>
    </xdr:from>
    <xdr:to>
      <xdr:col>22</xdr:col>
      <xdr:colOff>365125</xdr:colOff>
      <xdr:row>99</xdr:row>
      <xdr:rowOff>17010</xdr:rowOff>
    </xdr:to>
    <xdr:cxnSp macro="">
      <xdr:nvCxnSpPr>
        <xdr:cNvPr id="671" name="直線コネクタ 670"/>
        <xdr:cNvCxnSpPr/>
      </xdr:nvCxnSpPr>
      <xdr:spPr>
        <a:xfrm flipV="1">
          <a:off x="14592300" y="16981301"/>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4795</xdr:rowOff>
    </xdr:from>
    <xdr:to>
      <xdr:col>21</xdr:col>
      <xdr:colOff>161925</xdr:colOff>
      <xdr:row>99</xdr:row>
      <xdr:rowOff>17010</xdr:rowOff>
    </xdr:to>
    <xdr:cxnSp macro="">
      <xdr:nvCxnSpPr>
        <xdr:cNvPr id="674" name="直線コネクタ 673"/>
        <xdr:cNvCxnSpPr/>
      </xdr:nvCxnSpPr>
      <xdr:spPr>
        <a:xfrm>
          <a:off x="13703300" y="16978345"/>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4795</xdr:rowOff>
    </xdr:from>
    <xdr:to>
      <xdr:col>19</xdr:col>
      <xdr:colOff>644525</xdr:colOff>
      <xdr:row>99</xdr:row>
      <xdr:rowOff>41326</xdr:rowOff>
    </xdr:to>
    <xdr:cxnSp macro="">
      <xdr:nvCxnSpPr>
        <xdr:cNvPr id="677" name="直線コネクタ 676"/>
        <xdr:cNvCxnSpPr/>
      </xdr:nvCxnSpPr>
      <xdr:spPr>
        <a:xfrm flipV="1">
          <a:off x="12814300" y="16978345"/>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150637</xdr:rowOff>
    </xdr:from>
    <xdr:to>
      <xdr:col>23</xdr:col>
      <xdr:colOff>568325</xdr:colOff>
      <xdr:row>99</xdr:row>
      <xdr:rowOff>80787</xdr:rowOff>
    </xdr:to>
    <xdr:sp macro="" textlink="">
      <xdr:nvSpPr>
        <xdr:cNvPr id="687" name="円/楕円 686"/>
        <xdr:cNvSpPr/>
      </xdr:nvSpPr>
      <xdr:spPr>
        <a:xfrm>
          <a:off x="16268700" y="169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65564</xdr:rowOff>
    </xdr:from>
    <xdr:ext cx="469744" cy="259045"/>
    <xdr:sp macro="" textlink="">
      <xdr:nvSpPr>
        <xdr:cNvPr id="688" name="積立金該当値テキスト"/>
        <xdr:cNvSpPr txBox="1"/>
      </xdr:nvSpPr>
      <xdr:spPr>
        <a:xfrm>
          <a:off x="16370300" y="1686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128401</xdr:rowOff>
    </xdr:from>
    <xdr:to>
      <xdr:col>22</xdr:col>
      <xdr:colOff>415925</xdr:colOff>
      <xdr:row>99</xdr:row>
      <xdr:rowOff>58551</xdr:rowOff>
    </xdr:to>
    <xdr:sp macro="" textlink="">
      <xdr:nvSpPr>
        <xdr:cNvPr id="689" name="円/楕円 688"/>
        <xdr:cNvSpPr/>
      </xdr:nvSpPr>
      <xdr:spPr>
        <a:xfrm>
          <a:off x="15430500" y="169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49678</xdr:rowOff>
    </xdr:from>
    <xdr:ext cx="469744" cy="259045"/>
    <xdr:sp macro="" textlink="">
      <xdr:nvSpPr>
        <xdr:cNvPr id="690" name="テキスト ボックス 689"/>
        <xdr:cNvSpPr txBox="1"/>
      </xdr:nvSpPr>
      <xdr:spPr>
        <a:xfrm>
          <a:off x="15246427" y="1702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137660</xdr:rowOff>
    </xdr:from>
    <xdr:to>
      <xdr:col>21</xdr:col>
      <xdr:colOff>212725</xdr:colOff>
      <xdr:row>99</xdr:row>
      <xdr:rowOff>67810</xdr:rowOff>
    </xdr:to>
    <xdr:sp macro="" textlink="">
      <xdr:nvSpPr>
        <xdr:cNvPr id="691" name="円/楕円 690"/>
        <xdr:cNvSpPr/>
      </xdr:nvSpPr>
      <xdr:spPr>
        <a:xfrm>
          <a:off x="14541500" y="1693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58937</xdr:rowOff>
    </xdr:from>
    <xdr:ext cx="469744" cy="259045"/>
    <xdr:sp macro="" textlink="">
      <xdr:nvSpPr>
        <xdr:cNvPr id="692" name="テキスト ボックス 691"/>
        <xdr:cNvSpPr txBox="1"/>
      </xdr:nvSpPr>
      <xdr:spPr>
        <a:xfrm>
          <a:off x="14357427" y="170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125445</xdr:rowOff>
    </xdr:from>
    <xdr:to>
      <xdr:col>20</xdr:col>
      <xdr:colOff>9525</xdr:colOff>
      <xdr:row>99</xdr:row>
      <xdr:rowOff>55595</xdr:rowOff>
    </xdr:to>
    <xdr:sp macro="" textlink="">
      <xdr:nvSpPr>
        <xdr:cNvPr id="693" name="円/楕円 692"/>
        <xdr:cNvSpPr/>
      </xdr:nvSpPr>
      <xdr:spPr>
        <a:xfrm>
          <a:off x="13652500" y="169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46722</xdr:rowOff>
    </xdr:from>
    <xdr:ext cx="469744" cy="259045"/>
    <xdr:sp macro="" textlink="">
      <xdr:nvSpPr>
        <xdr:cNvPr id="694" name="テキスト ボックス 693"/>
        <xdr:cNvSpPr txBox="1"/>
      </xdr:nvSpPr>
      <xdr:spPr>
        <a:xfrm>
          <a:off x="13468427" y="1702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161976</xdr:rowOff>
    </xdr:from>
    <xdr:to>
      <xdr:col>18</xdr:col>
      <xdr:colOff>492125</xdr:colOff>
      <xdr:row>99</xdr:row>
      <xdr:rowOff>92126</xdr:rowOff>
    </xdr:to>
    <xdr:sp macro="" textlink="">
      <xdr:nvSpPr>
        <xdr:cNvPr id="695" name="円/楕円 694"/>
        <xdr:cNvSpPr/>
      </xdr:nvSpPr>
      <xdr:spPr>
        <a:xfrm>
          <a:off x="12763500" y="169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83253</xdr:rowOff>
    </xdr:from>
    <xdr:ext cx="378565" cy="259045"/>
    <xdr:sp macro="" textlink="">
      <xdr:nvSpPr>
        <xdr:cNvPr id="696" name="テキスト ボックス 695"/>
        <xdr:cNvSpPr txBox="1"/>
      </xdr:nvSpPr>
      <xdr:spPr>
        <a:xfrm>
          <a:off x="12625017" y="17056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31934</xdr:rowOff>
    </xdr:from>
    <xdr:to>
      <xdr:col>32</xdr:col>
      <xdr:colOff>187325</xdr:colOff>
      <xdr:row>39</xdr:row>
      <xdr:rowOff>34334</xdr:rowOff>
    </xdr:to>
    <xdr:cxnSp macro="">
      <xdr:nvCxnSpPr>
        <xdr:cNvPr id="725" name="直線コネクタ 724"/>
        <xdr:cNvCxnSpPr/>
      </xdr:nvCxnSpPr>
      <xdr:spPr>
        <a:xfrm>
          <a:off x="21323300" y="6718484"/>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29991</xdr:rowOff>
    </xdr:from>
    <xdr:to>
      <xdr:col>31</xdr:col>
      <xdr:colOff>34925</xdr:colOff>
      <xdr:row>39</xdr:row>
      <xdr:rowOff>31934</xdr:rowOff>
    </xdr:to>
    <xdr:cxnSp macro="">
      <xdr:nvCxnSpPr>
        <xdr:cNvPr id="728" name="直線コネクタ 727"/>
        <xdr:cNvCxnSpPr/>
      </xdr:nvCxnSpPr>
      <xdr:spPr>
        <a:xfrm>
          <a:off x="20434300" y="671654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24447</xdr:rowOff>
    </xdr:from>
    <xdr:to>
      <xdr:col>29</xdr:col>
      <xdr:colOff>517525</xdr:colOff>
      <xdr:row>39</xdr:row>
      <xdr:rowOff>29991</xdr:rowOff>
    </xdr:to>
    <xdr:cxnSp macro="">
      <xdr:nvCxnSpPr>
        <xdr:cNvPr id="731" name="直線コネクタ 730"/>
        <xdr:cNvCxnSpPr/>
      </xdr:nvCxnSpPr>
      <xdr:spPr>
        <a:xfrm>
          <a:off x="19545300" y="6710997"/>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24447</xdr:rowOff>
    </xdr:from>
    <xdr:to>
      <xdr:col>28</xdr:col>
      <xdr:colOff>314325</xdr:colOff>
      <xdr:row>39</xdr:row>
      <xdr:rowOff>25933</xdr:rowOff>
    </xdr:to>
    <xdr:cxnSp macro="">
      <xdr:nvCxnSpPr>
        <xdr:cNvPr id="734" name="直線コネクタ 733"/>
        <xdr:cNvCxnSpPr/>
      </xdr:nvCxnSpPr>
      <xdr:spPr>
        <a:xfrm flipV="1">
          <a:off x="18656300" y="6710997"/>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154984</xdr:rowOff>
    </xdr:from>
    <xdr:to>
      <xdr:col>32</xdr:col>
      <xdr:colOff>238125</xdr:colOff>
      <xdr:row>39</xdr:row>
      <xdr:rowOff>85134</xdr:rowOff>
    </xdr:to>
    <xdr:sp macro="" textlink="">
      <xdr:nvSpPr>
        <xdr:cNvPr id="744" name="円/楕円 743"/>
        <xdr:cNvSpPr/>
      </xdr:nvSpPr>
      <xdr:spPr>
        <a:xfrm>
          <a:off x="22110700" y="66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378565" cy="259045"/>
    <xdr:sp macro="" textlink="">
      <xdr:nvSpPr>
        <xdr:cNvPr id="745" name="投資及び出資金該当値テキスト"/>
        <xdr:cNvSpPr txBox="1"/>
      </xdr:nvSpPr>
      <xdr:spPr>
        <a:xfrm>
          <a:off x="22212300" y="6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152584</xdr:rowOff>
    </xdr:from>
    <xdr:to>
      <xdr:col>31</xdr:col>
      <xdr:colOff>85725</xdr:colOff>
      <xdr:row>39</xdr:row>
      <xdr:rowOff>82734</xdr:rowOff>
    </xdr:to>
    <xdr:sp macro="" textlink="">
      <xdr:nvSpPr>
        <xdr:cNvPr id="746" name="円/楕円 745"/>
        <xdr:cNvSpPr/>
      </xdr:nvSpPr>
      <xdr:spPr>
        <a:xfrm>
          <a:off x="21272500" y="66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73861</xdr:rowOff>
    </xdr:from>
    <xdr:ext cx="378565" cy="259045"/>
    <xdr:sp macro="" textlink="">
      <xdr:nvSpPr>
        <xdr:cNvPr id="747" name="テキスト ボックス 746"/>
        <xdr:cNvSpPr txBox="1"/>
      </xdr:nvSpPr>
      <xdr:spPr>
        <a:xfrm>
          <a:off x="21134017" y="676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150641</xdr:rowOff>
    </xdr:from>
    <xdr:to>
      <xdr:col>29</xdr:col>
      <xdr:colOff>568325</xdr:colOff>
      <xdr:row>39</xdr:row>
      <xdr:rowOff>80791</xdr:rowOff>
    </xdr:to>
    <xdr:sp macro="" textlink="">
      <xdr:nvSpPr>
        <xdr:cNvPr id="748" name="円/楕円 747"/>
        <xdr:cNvSpPr/>
      </xdr:nvSpPr>
      <xdr:spPr>
        <a:xfrm>
          <a:off x="20383500" y="66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71918</xdr:rowOff>
    </xdr:from>
    <xdr:ext cx="378565" cy="259045"/>
    <xdr:sp macro="" textlink="">
      <xdr:nvSpPr>
        <xdr:cNvPr id="749" name="テキスト ボックス 748"/>
        <xdr:cNvSpPr txBox="1"/>
      </xdr:nvSpPr>
      <xdr:spPr>
        <a:xfrm>
          <a:off x="20245017" y="6758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145097</xdr:rowOff>
    </xdr:from>
    <xdr:to>
      <xdr:col>28</xdr:col>
      <xdr:colOff>365125</xdr:colOff>
      <xdr:row>39</xdr:row>
      <xdr:rowOff>75247</xdr:rowOff>
    </xdr:to>
    <xdr:sp macro="" textlink="">
      <xdr:nvSpPr>
        <xdr:cNvPr id="750" name="円/楕円 749"/>
        <xdr:cNvSpPr/>
      </xdr:nvSpPr>
      <xdr:spPr>
        <a:xfrm>
          <a:off x="19494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66374</xdr:rowOff>
    </xdr:from>
    <xdr:ext cx="469744" cy="259045"/>
    <xdr:sp macro="" textlink="">
      <xdr:nvSpPr>
        <xdr:cNvPr id="751" name="テキスト ボックス 750"/>
        <xdr:cNvSpPr txBox="1"/>
      </xdr:nvSpPr>
      <xdr:spPr>
        <a:xfrm>
          <a:off x="19310427" y="675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146583</xdr:rowOff>
    </xdr:from>
    <xdr:to>
      <xdr:col>27</xdr:col>
      <xdr:colOff>161925</xdr:colOff>
      <xdr:row>39</xdr:row>
      <xdr:rowOff>76733</xdr:rowOff>
    </xdr:to>
    <xdr:sp macro="" textlink="">
      <xdr:nvSpPr>
        <xdr:cNvPr id="752" name="円/楕円 751"/>
        <xdr:cNvSpPr/>
      </xdr:nvSpPr>
      <xdr:spPr>
        <a:xfrm>
          <a:off x="18605500" y="66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67860</xdr:rowOff>
    </xdr:from>
    <xdr:ext cx="378565" cy="259045"/>
    <xdr:sp macro="" textlink="">
      <xdr:nvSpPr>
        <xdr:cNvPr id="753" name="テキスト ボックス 752"/>
        <xdr:cNvSpPr txBox="1"/>
      </xdr:nvSpPr>
      <xdr:spPr>
        <a:xfrm>
          <a:off x="18467017" y="6754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90225</xdr:rowOff>
    </xdr:from>
    <xdr:to>
      <xdr:col>32</xdr:col>
      <xdr:colOff>187325</xdr:colOff>
      <xdr:row>59</xdr:row>
      <xdr:rowOff>90420</xdr:rowOff>
    </xdr:to>
    <xdr:cxnSp macro="">
      <xdr:nvCxnSpPr>
        <xdr:cNvPr id="784" name="直線コネクタ 783"/>
        <xdr:cNvCxnSpPr/>
      </xdr:nvCxnSpPr>
      <xdr:spPr>
        <a:xfrm>
          <a:off x="21323300" y="10205775"/>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90225</xdr:rowOff>
    </xdr:from>
    <xdr:to>
      <xdr:col>31</xdr:col>
      <xdr:colOff>34925</xdr:colOff>
      <xdr:row>59</xdr:row>
      <xdr:rowOff>90355</xdr:rowOff>
    </xdr:to>
    <xdr:cxnSp macro="">
      <xdr:nvCxnSpPr>
        <xdr:cNvPr id="787" name="直線コネクタ 786"/>
        <xdr:cNvCxnSpPr/>
      </xdr:nvCxnSpPr>
      <xdr:spPr>
        <a:xfrm flipV="1">
          <a:off x="20434300" y="10205775"/>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90322</xdr:rowOff>
    </xdr:from>
    <xdr:to>
      <xdr:col>29</xdr:col>
      <xdr:colOff>517525</xdr:colOff>
      <xdr:row>59</xdr:row>
      <xdr:rowOff>90355</xdr:rowOff>
    </xdr:to>
    <xdr:cxnSp macro="">
      <xdr:nvCxnSpPr>
        <xdr:cNvPr id="790" name="直線コネクタ 789"/>
        <xdr:cNvCxnSpPr/>
      </xdr:nvCxnSpPr>
      <xdr:spPr>
        <a:xfrm>
          <a:off x="19545300" y="1020587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83334</xdr:rowOff>
    </xdr:from>
    <xdr:to>
      <xdr:col>28</xdr:col>
      <xdr:colOff>314325</xdr:colOff>
      <xdr:row>59</xdr:row>
      <xdr:rowOff>90322</xdr:rowOff>
    </xdr:to>
    <xdr:cxnSp macro="">
      <xdr:nvCxnSpPr>
        <xdr:cNvPr id="793" name="直線コネクタ 792"/>
        <xdr:cNvCxnSpPr/>
      </xdr:nvCxnSpPr>
      <xdr:spPr>
        <a:xfrm>
          <a:off x="18656300" y="10198884"/>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39620</xdr:rowOff>
    </xdr:from>
    <xdr:to>
      <xdr:col>32</xdr:col>
      <xdr:colOff>238125</xdr:colOff>
      <xdr:row>59</xdr:row>
      <xdr:rowOff>141220</xdr:rowOff>
    </xdr:to>
    <xdr:sp macro="" textlink="">
      <xdr:nvSpPr>
        <xdr:cNvPr id="803" name="円/楕円 802"/>
        <xdr:cNvSpPr/>
      </xdr:nvSpPr>
      <xdr:spPr>
        <a:xfrm>
          <a:off x="22110700" y="101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125997</xdr:rowOff>
    </xdr:from>
    <xdr:ext cx="378565" cy="259045"/>
    <xdr:sp macro="" textlink="">
      <xdr:nvSpPr>
        <xdr:cNvPr id="804" name="貸付金該当値テキスト"/>
        <xdr:cNvSpPr txBox="1"/>
      </xdr:nvSpPr>
      <xdr:spPr>
        <a:xfrm>
          <a:off x="22212300" y="1007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39425</xdr:rowOff>
    </xdr:from>
    <xdr:to>
      <xdr:col>31</xdr:col>
      <xdr:colOff>85725</xdr:colOff>
      <xdr:row>59</xdr:row>
      <xdr:rowOff>141025</xdr:rowOff>
    </xdr:to>
    <xdr:sp macro="" textlink="">
      <xdr:nvSpPr>
        <xdr:cNvPr id="805" name="円/楕円 804"/>
        <xdr:cNvSpPr/>
      </xdr:nvSpPr>
      <xdr:spPr>
        <a:xfrm>
          <a:off x="21272500" y="101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132152</xdr:rowOff>
    </xdr:from>
    <xdr:ext cx="378565" cy="259045"/>
    <xdr:sp macro="" textlink="">
      <xdr:nvSpPr>
        <xdr:cNvPr id="806" name="テキスト ボックス 805"/>
        <xdr:cNvSpPr txBox="1"/>
      </xdr:nvSpPr>
      <xdr:spPr>
        <a:xfrm>
          <a:off x="21134017" y="10247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39555</xdr:rowOff>
    </xdr:from>
    <xdr:to>
      <xdr:col>29</xdr:col>
      <xdr:colOff>568325</xdr:colOff>
      <xdr:row>59</xdr:row>
      <xdr:rowOff>141155</xdr:rowOff>
    </xdr:to>
    <xdr:sp macro="" textlink="">
      <xdr:nvSpPr>
        <xdr:cNvPr id="807" name="円/楕円 806"/>
        <xdr:cNvSpPr/>
      </xdr:nvSpPr>
      <xdr:spPr>
        <a:xfrm>
          <a:off x="20383500" y="101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132282</xdr:rowOff>
    </xdr:from>
    <xdr:ext cx="378565" cy="259045"/>
    <xdr:sp macro="" textlink="">
      <xdr:nvSpPr>
        <xdr:cNvPr id="808" name="テキスト ボックス 807"/>
        <xdr:cNvSpPr txBox="1"/>
      </xdr:nvSpPr>
      <xdr:spPr>
        <a:xfrm>
          <a:off x="20245017" y="1024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39522</xdr:rowOff>
    </xdr:from>
    <xdr:to>
      <xdr:col>28</xdr:col>
      <xdr:colOff>365125</xdr:colOff>
      <xdr:row>59</xdr:row>
      <xdr:rowOff>141122</xdr:rowOff>
    </xdr:to>
    <xdr:sp macro="" textlink="">
      <xdr:nvSpPr>
        <xdr:cNvPr id="809" name="円/楕円 808"/>
        <xdr:cNvSpPr/>
      </xdr:nvSpPr>
      <xdr:spPr>
        <a:xfrm>
          <a:off x="19494500" y="101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132249</xdr:rowOff>
    </xdr:from>
    <xdr:ext cx="378565" cy="259045"/>
    <xdr:sp macro="" textlink="">
      <xdr:nvSpPr>
        <xdr:cNvPr id="810" name="テキスト ボックス 809"/>
        <xdr:cNvSpPr txBox="1"/>
      </xdr:nvSpPr>
      <xdr:spPr>
        <a:xfrm>
          <a:off x="19356017" y="1024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32534</xdr:rowOff>
    </xdr:from>
    <xdr:to>
      <xdr:col>27</xdr:col>
      <xdr:colOff>161925</xdr:colOff>
      <xdr:row>59</xdr:row>
      <xdr:rowOff>134134</xdr:rowOff>
    </xdr:to>
    <xdr:sp macro="" textlink="">
      <xdr:nvSpPr>
        <xdr:cNvPr id="811" name="円/楕円 810"/>
        <xdr:cNvSpPr/>
      </xdr:nvSpPr>
      <xdr:spPr>
        <a:xfrm>
          <a:off x="18605500" y="101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125261</xdr:rowOff>
    </xdr:from>
    <xdr:ext cx="378565" cy="259045"/>
    <xdr:sp macro="" textlink="">
      <xdr:nvSpPr>
        <xdr:cNvPr id="812" name="テキスト ボックス 811"/>
        <xdr:cNvSpPr txBox="1"/>
      </xdr:nvSpPr>
      <xdr:spPr>
        <a:xfrm>
          <a:off x="18467017" y="1024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128172</xdr:rowOff>
    </xdr:from>
    <xdr:to>
      <xdr:col>32</xdr:col>
      <xdr:colOff>187325</xdr:colOff>
      <xdr:row>76</xdr:row>
      <xdr:rowOff>727</xdr:rowOff>
    </xdr:to>
    <xdr:cxnSp macro="">
      <xdr:nvCxnSpPr>
        <xdr:cNvPr id="844" name="直線コネクタ 843"/>
        <xdr:cNvCxnSpPr/>
      </xdr:nvCxnSpPr>
      <xdr:spPr>
        <a:xfrm>
          <a:off x="21323300" y="12986922"/>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128172</xdr:rowOff>
    </xdr:from>
    <xdr:to>
      <xdr:col>31</xdr:col>
      <xdr:colOff>34925</xdr:colOff>
      <xdr:row>76</xdr:row>
      <xdr:rowOff>48113</xdr:rowOff>
    </xdr:to>
    <xdr:cxnSp macro="">
      <xdr:nvCxnSpPr>
        <xdr:cNvPr id="847" name="直線コネクタ 846"/>
        <xdr:cNvCxnSpPr/>
      </xdr:nvCxnSpPr>
      <xdr:spPr>
        <a:xfrm flipV="1">
          <a:off x="20434300" y="12986922"/>
          <a:ext cx="889000" cy="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48113</xdr:rowOff>
    </xdr:from>
    <xdr:to>
      <xdr:col>29</xdr:col>
      <xdr:colOff>517525</xdr:colOff>
      <xdr:row>76</xdr:row>
      <xdr:rowOff>55085</xdr:rowOff>
    </xdr:to>
    <xdr:cxnSp macro="">
      <xdr:nvCxnSpPr>
        <xdr:cNvPr id="850" name="直線コネクタ 849"/>
        <xdr:cNvCxnSpPr/>
      </xdr:nvCxnSpPr>
      <xdr:spPr>
        <a:xfrm flipV="1">
          <a:off x="19545300" y="13078313"/>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55085</xdr:rowOff>
    </xdr:from>
    <xdr:to>
      <xdr:col>28</xdr:col>
      <xdr:colOff>314325</xdr:colOff>
      <xdr:row>76</xdr:row>
      <xdr:rowOff>135373</xdr:rowOff>
    </xdr:to>
    <xdr:cxnSp macro="">
      <xdr:nvCxnSpPr>
        <xdr:cNvPr id="853" name="直線コネクタ 852"/>
        <xdr:cNvCxnSpPr/>
      </xdr:nvCxnSpPr>
      <xdr:spPr>
        <a:xfrm flipV="1">
          <a:off x="18656300" y="13085285"/>
          <a:ext cx="889000" cy="8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121378</xdr:rowOff>
    </xdr:from>
    <xdr:to>
      <xdr:col>32</xdr:col>
      <xdr:colOff>238125</xdr:colOff>
      <xdr:row>76</xdr:row>
      <xdr:rowOff>51529</xdr:rowOff>
    </xdr:to>
    <xdr:sp macro="" textlink="">
      <xdr:nvSpPr>
        <xdr:cNvPr id="863" name="円/楕円 862"/>
        <xdr:cNvSpPr/>
      </xdr:nvSpPr>
      <xdr:spPr>
        <a:xfrm>
          <a:off x="22110700" y="129801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99805</xdr:rowOff>
    </xdr:from>
    <xdr:ext cx="534377" cy="259045"/>
    <xdr:sp macro="" textlink="">
      <xdr:nvSpPr>
        <xdr:cNvPr id="864" name="繰出金該当値テキスト"/>
        <xdr:cNvSpPr txBox="1"/>
      </xdr:nvSpPr>
      <xdr:spPr>
        <a:xfrm>
          <a:off x="22212300" y="1295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57,511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77372</xdr:rowOff>
    </xdr:from>
    <xdr:to>
      <xdr:col>31</xdr:col>
      <xdr:colOff>85725</xdr:colOff>
      <xdr:row>76</xdr:row>
      <xdr:rowOff>7522</xdr:rowOff>
    </xdr:to>
    <xdr:sp macro="" textlink="">
      <xdr:nvSpPr>
        <xdr:cNvPr id="865" name="円/楕円 864"/>
        <xdr:cNvSpPr/>
      </xdr:nvSpPr>
      <xdr:spPr>
        <a:xfrm>
          <a:off x="21272500" y="1293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170099</xdr:rowOff>
    </xdr:from>
    <xdr:ext cx="534377" cy="259045"/>
    <xdr:sp macro="" textlink="">
      <xdr:nvSpPr>
        <xdr:cNvPr id="866" name="テキスト ボックス 865"/>
        <xdr:cNvSpPr txBox="1"/>
      </xdr:nvSpPr>
      <xdr:spPr>
        <a:xfrm>
          <a:off x="21056111" y="130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168763</xdr:rowOff>
    </xdr:from>
    <xdr:to>
      <xdr:col>29</xdr:col>
      <xdr:colOff>568325</xdr:colOff>
      <xdr:row>76</xdr:row>
      <xdr:rowOff>98913</xdr:rowOff>
    </xdr:to>
    <xdr:sp macro="" textlink="">
      <xdr:nvSpPr>
        <xdr:cNvPr id="867" name="円/楕円 866"/>
        <xdr:cNvSpPr/>
      </xdr:nvSpPr>
      <xdr:spPr>
        <a:xfrm>
          <a:off x="20383500" y="130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90040</xdr:rowOff>
    </xdr:from>
    <xdr:ext cx="534377" cy="259045"/>
    <xdr:sp macro="" textlink="">
      <xdr:nvSpPr>
        <xdr:cNvPr id="868" name="テキスト ボックス 867"/>
        <xdr:cNvSpPr txBox="1"/>
      </xdr:nvSpPr>
      <xdr:spPr>
        <a:xfrm>
          <a:off x="20167111" y="1312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4285</xdr:rowOff>
    </xdr:from>
    <xdr:to>
      <xdr:col>28</xdr:col>
      <xdr:colOff>365125</xdr:colOff>
      <xdr:row>76</xdr:row>
      <xdr:rowOff>105885</xdr:rowOff>
    </xdr:to>
    <xdr:sp macro="" textlink="">
      <xdr:nvSpPr>
        <xdr:cNvPr id="869" name="円/楕円 868"/>
        <xdr:cNvSpPr/>
      </xdr:nvSpPr>
      <xdr:spPr>
        <a:xfrm>
          <a:off x="19494500" y="130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97012</xdr:rowOff>
    </xdr:from>
    <xdr:ext cx="534377" cy="259045"/>
    <xdr:sp macro="" textlink="">
      <xdr:nvSpPr>
        <xdr:cNvPr id="870" name="テキスト ボックス 869"/>
        <xdr:cNvSpPr txBox="1"/>
      </xdr:nvSpPr>
      <xdr:spPr>
        <a:xfrm>
          <a:off x="19278111" y="131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84573</xdr:rowOff>
    </xdr:from>
    <xdr:to>
      <xdr:col>27</xdr:col>
      <xdr:colOff>161925</xdr:colOff>
      <xdr:row>77</xdr:row>
      <xdr:rowOff>14723</xdr:rowOff>
    </xdr:to>
    <xdr:sp macro="" textlink="">
      <xdr:nvSpPr>
        <xdr:cNvPr id="871" name="円/楕円 870"/>
        <xdr:cNvSpPr/>
      </xdr:nvSpPr>
      <xdr:spPr>
        <a:xfrm>
          <a:off x="18605500" y="131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5850</xdr:rowOff>
    </xdr:from>
    <xdr:ext cx="534377" cy="259045"/>
    <xdr:sp macro="" textlink="">
      <xdr:nvSpPr>
        <xdr:cNvPr id="872" name="テキスト ボックス 871"/>
        <xdr:cNvSpPr txBox="1"/>
      </xdr:nvSpPr>
      <xdr:spPr>
        <a:xfrm>
          <a:off x="18389111" y="1320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住民一人あたりのコストは、全ての項目において、類似団体平均値を下回っている。　</a:t>
          </a:r>
          <a:endParaRPr lang="ja-JP" altLang="ja-JP" sz="1400">
            <a:effectLst/>
          </a:endParaRPr>
        </a:p>
        <a:p>
          <a:r>
            <a:rPr kumimoji="1" lang="ja-JP" altLang="ja-JP" sz="1100" baseline="0">
              <a:solidFill>
                <a:schemeClr val="dk1"/>
              </a:solidFill>
              <a:effectLst/>
              <a:latin typeface="+mn-lt"/>
              <a:ea typeface="+mn-ea"/>
              <a:cs typeface="+mn-cs"/>
            </a:rPr>
            <a:t>　また、全国平均値と比較すると公債費が全国平均値を上回る。これは平成</a:t>
          </a:r>
          <a:r>
            <a:rPr kumimoji="1" lang="en-US" altLang="ja-JP" sz="1100" baseline="0">
              <a:solidFill>
                <a:schemeClr val="dk1"/>
              </a:solidFill>
              <a:effectLst/>
              <a:latin typeface="+mn-lt"/>
              <a:ea typeface="+mn-ea"/>
              <a:cs typeface="+mn-cs"/>
            </a:rPr>
            <a:t>22年度に借り入れ、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年度より償還を始めた「第三セクター等改革推進債」の公債費が数値を引き上げている。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公債費については、ごみ処理広域化に伴う施設整備が本格化することに伴う借入の増加が見込まれるため、完成予定の平成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年度までは、他の普通建設事業の抑制に努め、公債費の上昇を極力抑える必要がある。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神奈川県三浦市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45,174
44,900
32.05
16,708,108
16,518,140
173,340
9,856,367
25,734,363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18.3
177.6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107886</xdr:rowOff>
    </xdr:from>
    <xdr:to>
      <xdr:col>6</xdr:col>
      <xdr:colOff>511175</xdr:colOff>
      <xdr:row>37</xdr:row>
      <xdr:rowOff>32258</xdr:rowOff>
    </xdr:to>
    <xdr:cxnSp macro="">
      <xdr:nvCxnSpPr>
        <xdr:cNvPr id="61" name="直線コネクタ 60"/>
        <xdr:cNvCxnSpPr/>
      </xdr:nvCxnSpPr>
      <xdr:spPr>
        <a:xfrm>
          <a:off x="3797300" y="6280086"/>
          <a:ext cx="8382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86360</xdr:rowOff>
    </xdr:from>
    <xdr:to>
      <xdr:col>5</xdr:col>
      <xdr:colOff>358775</xdr:colOff>
      <xdr:row>36</xdr:row>
      <xdr:rowOff>107886</xdr:rowOff>
    </xdr:to>
    <xdr:cxnSp macro="">
      <xdr:nvCxnSpPr>
        <xdr:cNvPr id="64" name="直線コネクタ 63"/>
        <xdr:cNvCxnSpPr/>
      </xdr:nvCxnSpPr>
      <xdr:spPr>
        <a:xfrm>
          <a:off x="2908300" y="6258560"/>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86360</xdr:rowOff>
    </xdr:from>
    <xdr:to>
      <xdr:col>4</xdr:col>
      <xdr:colOff>155575</xdr:colOff>
      <xdr:row>36</xdr:row>
      <xdr:rowOff>127508</xdr:rowOff>
    </xdr:to>
    <xdr:cxnSp macro="">
      <xdr:nvCxnSpPr>
        <xdr:cNvPr id="67" name="直線コネクタ 66"/>
        <xdr:cNvCxnSpPr/>
      </xdr:nvCxnSpPr>
      <xdr:spPr>
        <a:xfrm flipV="1">
          <a:off x="2019300" y="62585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96838</xdr:rowOff>
    </xdr:from>
    <xdr:to>
      <xdr:col>2</xdr:col>
      <xdr:colOff>638175</xdr:colOff>
      <xdr:row>36</xdr:row>
      <xdr:rowOff>127508</xdr:rowOff>
    </xdr:to>
    <xdr:cxnSp macro="">
      <xdr:nvCxnSpPr>
        <xdr:cNvPr id="70" name="直線コネクタ 69"/>
        <xdr:cNvCxnSpPr/>
      </xdr:nvCxnSpPr>
      <xdr:spPr>
        <a:xfrm>
          <a:off x="1130300" y="6269038"/>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152908</xdr:rowOff>
    </xdr:from>
    <xdr:to>
      <xdr:col>6</xdr:col>
      <xdr:colOff>561975</xdr:colOff>
      <xdr:row>37</xdr:row>
      <xdr:rowOff>83058</xdr:rowOff>
    </xdr:to>
    <xdr:sp macro="" textlink="">
      <xdr:nvSpPr>
        <xdr:cNvPr id="80" name="円/楕円 79"/>
        <xdr:cNvSpPr/>
      </xdr:nvSpPr>
      <xdr:spPr>
        <a:xfrm>
          <a:off x="45847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131335</xdr:rowOff>
    </xdr:from>
    <xdr:ext cx="469744" cy="259045"/>
    <xdr:sp macro="" textlink="">
      <xdr:nvSpPr>
        <xdr:cNvPr id="81" name="議会費該当値テキスト"/>
        <xdr:cNvSpPr txBox="1"/>
      </xdr:nvSpPr>
      <xdr:spPr>
        <a:xfrm>
          <a:off x="4686300"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57086</xdr:rowOff>
    </xdr:from>
    <xdr:to>
      <xdr:col>5</xdr:col>
      <xdr:colOff>409575</xdr:colOff>
      <xdr:row>36</xdr:row>
      <xdr:rowOff>158686</xdr:rowOff>
    </xdr:to>
    <xdr:sp macro="" textlink="">
      <xdr:nvSpPr>
        <xdr:cNvPr id="82" name="円/楕円 81"/>
        <xdr:cNvSpPr/>
      </xdr:nvSpPr>
      <xdr:spPr>
        <a:xfrm>
          <a:off x="37465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149813</xdr:rowOff>
    </xdr:from>
    <xdr:ext cx="469744" cy="259045"/>
    <xdr:sp macro="" textlink="">
      <xdr:nvSpPr>
        <xdr:cNvPr id="83" name="テキスト ボックス 82"/>
        <xdr:cNvSpPr txBox="1"/>
      </xdr:nvSpPr>
      <xdr:spPr>
        <a:xfrm>
          <a:off x="3562427" y="6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35560</xdr:rowOff>
    </xdr:from>
    <xdr:to>
      <xdr:col>4</xdr:col>
      <xdr:colOff>206375</xdr:colOff>
      <xdr:row>36</xdr:row>
      <xdr:rowOff>137160</xdr:rowOff>
    </xdr:to>
    <xdr:sp macro="" textlink="">
      <xdr:nvSpPr>
        <xdr:cNvPr id="84" name="円/楕円 83"/>
        <xdr:cNvSpPr/>
      </xdr:nvSpPr>
      <xdr:spPr>
        <a:xfrm>
          <a:off x="2857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128287</xdr:rowOff>
    </xdr:from>
    <xdr:ext cx="469744" cy="259045"/>
    <xdr:sp macro="" textlink="">
      <xdr:nvSpPr>
        <xdr:cNvPr id="85" name="テキスト ボックス 84"/>
        <xdr:cNvSpPr txBox="1"/>
      </xdr:nvSpPr>
      <xdr:spPr>
        <a:xfrm>
          <a:off x="2673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76708</xdr:rowOff>
    </xdr:from>
    <xdr:to>
      <xdr:col>3</xdr:col>
      <xdr:colOff>3175</xdr:colOff>
      <xdr:row>37</xdr:row>
      <xdr:rowOff>6858</xdr:rowOff>
    </xdr:to>
    <xdr:sp macro="" textlink="">
      <xdr:nvSpPr>
        <xdr:cNvPr id="86" name="円/楕円 85"/>
        <xdr:cNvSpPr/>
      </xdr:nvSpPr>
      <xdr:spPr>
        <a:xfrm>
          <a:off x="1968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169435</xdr:rowOff>
    </xdr:from>
    <xdr:ext cx="469744" cy="259045"/>
    <xdr:sp macro="" textlink="">
      <xdr:nvSpPr>
        <xdr:cNvPr id="87" name="テキスト ボックス 86"/>
        <xdr:cNvSpPr txBox="1"/>
      </xdr:nvSpPr>
      <xdr:spPr>
        <a:xfrm>
          <a:off x="1784427"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46038</xdr:rowOff>
    </xdr:from>
    <xdr:to>
      <xdr:col>1</xdr:col>
      <xdr:colOff>485775</xdr:colOff>
      <xdr:row>36</xdr:row>
      <xdr:rowOff>147638</xdr:rowOff>
    </xdr:to>
    <xdr:sp macro="" textlink="">
      <xdr:nvSpPr>
        <xdr:cNvPr id="88" name="円/楕円 87"/>
        <xdr:cNvSpPr/>
      </xdr:nvSpPr>
      <xdr:spPr>
        <a:xfrm>
          <a:off x="1079500" y="6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138765</xdr:rowOff>
    </xdr:from>
    <xdr:ext cx="469744" cy="259045"/>
    <xdr:sp macro="" textlink="">
      <xdr:nvSpPr>
        <xdr:cNvPr id="89" name="テキスト ボックス 88"/>
        <xdr:cNvSpPr txBox="1"/>
      </xdr:nvSpPr>
      <xdr:spPr>
        <a:xfrm>
          <a:off x="895427" y="6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129733</xdr:rowOff>
    </xdr:from>
    <xdr:to>
      <xdr:col>6</xdr:col>
      <xdr:colOff>511175</xdr:colOff>
      <xdr:row>57</xdr:row>
      <xdr:rowOff>139394</xdr:rowOff>
    </xdr:to>
    <xdr:cxnSp macro="">
      <xdr:nvCxnSpPr>
        <xdr:cNvPr id="116" name="直線コネクタ 115"/>
        <xdr:cNvCxnSpPr/>
      </xdr:nvCxnSpPr>
      <xdr:spPr>
        <a:xfrm>
          <a:off x="3797300" y="9902383"/>
          <a:ext cx="8382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129733</xdr:rowOff>
    </xdr:from>
    <xdr:to>
      <xdr:col>5</xdr:col>
      <xdr:colOff>358775</xdr:colOff>
      <xdr:row>57</xdr:row>
      <xdr:rowOff>131475</xdr:rowOff>
    </xdr:to>
    <xdr:cxnSp macro="">
      <xdr:nvCxnSpPr>
        <xdr:cNvPr id="119" name="直線コネクタ 118"/>
        <xdr:cNvCxnSpPr/>
      </xdr:nvCxnSpPr>
      <xdr:spPr>
        <a:xfrm flipV="1">
          <a:off x="2908300" y="9902383"/>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123643</xdr:rowOff>
    </xdr:from>
    <xdr:to>
      <xdr:col>4</xdr:col>
      <xdr:colOff>155575</xdr:colOff>
      <xdr:row>57</xdr:row>
      <xdr:rowOff>131475</xdr:rowOff>
    </xdr:to>
    <xdr:cxnSp macro="">
      <xdr:nvCxnSpPr>
        <xdr:cNvPr id="122" name="直線コネクタ 121"/>
        <xdr:cNvCxnSpPr/>
      </xdr:nvCxnSpPr>
      <xdr:spPr>
        <a:xfrm>
          <a:off x="2019300" y="9896293"/>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123643</xdr:rowOff>
    </xdr:from>
    <xdr:to>
      <xdr:col>2</xdr:col>
      <xdr:colOff>638175</xdr:colOff>
      <xdr:row>57</xdr:row>
      <xdr:rowOff>136947</xdr:rowOff>
    </xdr:to>
    <xdr:cxnSp macro="">
      <xdr:nvCxnSpPr>
        <xdr:cNvPr id="125" name="直線コネクタ 124"/>
        <xdr:cNvCxnSpPr/>
      </xdr:nvCxnSpPr>
      <xdr:spPr>
        <a:xfrm flipV="1">
          <a:off x="1130300" y="9896293"/>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88594</xdr:rowOff>
    </xdr:from>
    <xdr:to>
      <xdr:col>6</xdr:col>
      <xdr:colOff>561975</xdr:colOff>
      <xdr:row>58</xdr:row>
      <xdr:rowOff>18744</xdr:rowOff>
    </xdr:to>
    <xdr:sp macro="" textlink="">
      <xdr:nvSpPr>
        <xdr:cNvPr id="135" name="円/楕円 134"/>
        <xdr:cNvSpPr/>
      </xdr:nvSpPr>
      <xdr:spPr>
        <a:xfrm>
          <a:off x="4584700" y="986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3521</xdr:rowOff>
    </xdr:from>
    <xdr:ext cx="534377" cy="259045"/>
    <xdr:sp macro="" textlink="">
      <xdr:nvSpPr>
        <xdr:cNvPr id="136" name="総務費該当値テキスト"/>
        <xdr:cNvSpPr txBox="1"/>
      </xdr:nvSpPr>
      <xdr:spPr>
        <a:xfrm>
          <a:off x="4686300" y="977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78933</xdr:rowOff>
    </xdr:from>
    <xdr:to>
      <xdr:col>5</xdr:col>
      <xdr:colOff>409575</xdr:colOff>
      <xdr:row>58</xdr:row>
      <xdr:rowOff>9083</xdr:rowOff>
    </xdr:to>
    <xdr:sp macro="" textlink="">
      <xdr:nvSpPr>
        <xdr:cNvPr id="137" name="円/楕円 136"/>
        <xdr:cNvSpPr/>
      </xdr:nvSpPr>
      <xdr:spPr>
        <a:xfrm>
          <a:off x="3746500" y="985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210</xdr:rowOff>
    </xdr:from>
    <xdr:ext cx="534377" cy="259045"/>
    <xdr:sp macro="" textlink="">
      <xdr:nvSpPr>
        <xdr:cNvPr id="138" name="テキスト ボックス 137"/>
        <xdr:cNvSpPr txBox="1"/>
      </xdr:nvSpPr>
      <xdr:spPr>
        <a:xfrm>
          <a:off x="3530111" y="994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80675</xdr:rowOff>
    </xdr:from>
    <xdr:to>
      <xdr:col>4</xdr:col>
      <xdr:colOff>206375</xdr:colOff>
      <xdr:row>58</xdr:row>
      <xdr:rowOff>10825</xdr:rowOff>
    </xdr:to>
    <xdr:sp macro="" textlink="">
      <xdr:nvSpPr>
        <xdr:cNvPr id="139" name="円/楕円 138"/>
        <xdr:cNvSpPr/>
      </xdr:nvSpPr>
      <xdr:spPr>
        <a:xfrm>
          <a:off x="2857500" y="98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1952</xdr:rowOff>
    </xdr:from>
    <xdr:ext cx="534377" cy="259045"/>
    <xdr:sp macro="" textlink="">
      <xdr:nvSpPr>
        <xdr:cNvPr id="140" name="テキスト ボックス 139"/>
        <xdr:cNvSpPr txBox="1"/>
      </xdr:nvSpPr>
      <xdr:spPr>
        <a:xfrm>
          <a:off x="2641111" y="994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72843</xdr:rowOff>
    </xdr:from>
    <xdr:to>
      <xdr:col>3</xdr:col>
      <xdr:colOff>3175</xdr:colOff>
      <xdr:row>58</xdr:row>
      <xdr:rowOff>2993</xdr:rowOff>
    </xdr:to>
    <xdr:sp macro="" textlink="">
      <xdr:nvSpPr>
        <xdr:cNvPr id="141" name="円/楕円 140"/>
        <xdr:cNvSpPr/>
      </xdr:nvSpPr>
      <xdr:spPr>
        <a:xfrm>
          <a:off x="1968500" y="984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165570</xdr:rowOff>
    </xdr:from>
    <xdr:ext cx="534377" cy="259045"/>
    <xdr:sp macro="" textlink="">
      <xdr:nvSpPr>
        <xdr:cNvPr id="142" name="テキスト ボックス 141"/>
        <xdr:cNvSpPr txBox="1"/>
      </xdr:nvSpPr>
      <xdr:spPr>
        <a:xfrm>
          <a:off x="1752111" y="993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86147</xdr:rowOff>
    </xdr:from>
    <xdr:to>
      <xdr:col>1</xdr:col>
      <xdr:colOff>485775</xdr:colOff>
      <xdr:row>58</xdr:row>
      <xdr:rowOff>16297</xdr:rowOff>
    </xdr:to>
    <xdr:sp macro="" textlink="">
      <xdr:nvSpPr>
        <xdr:cNvPr id="143" name="円/楕円 142"/>
        <xdr:cNvSpPr/>
      </xdr:nvSpPr>
      <xdr:spPr>
        <a:xfrm>
          <a:off x="1079500" y="98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7424</xdr:rowOff>
    </xdr:from>
    <xdr:ext cx="534377" cy="259045"/>
    <xdr:sp macro="" textlink="">
      <xdr:nvSpPr>
        <xdr:cNvPr id="144" name="テキスト ボックス 143"/>
        <xdr:cNvSpPr txBox="1"/>
      </xdr:nvSpPr>
      <xdr:spPr>
        <a:xfrm>
          <a:off x="863111" y="99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11877</xdr:rowOff>
    </xdr:from>
    <xdr:to>
      <xdr:col>6</xdr:col>
      <xdr:colOff>511175</xdr:colOff>
      <xdr:row>78</xdr:row>
      <xdr:rowOff>14427</xdr:rowOff>
    </xdr:to>
    <xdr:cxnSp macro="">
      <xdr:nvCxnSpPr>
        <xdr:cNvPr id="172" name="直線コネクタ 171"/>
        <xdr:cNvCxnSpPr/>
      </xdr:nvCxnSpPr>
      <xdr:spPr>
        <a:xfrm flipV="1">
          <a:off x="3797300" y="13384977"/>
          <a:ext cx="8382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14427</xdr:rowOff>
    </xdr:from>
    <xdr:to>
      <xdr:col>5</xdr:col>
      <xdr:colOff>358775</xdr:colOff>
      <xdr:row>78</xdr:row>
      <xdr:rowOff>30680</xdr:rowOff>
    </xdr:to>
    <xdr:cxnSp macro="">
      <xdr:nvCxnSpPr>
        <xdr:cNvPr id="175" name="直線コネクタ 174"/>
        <xdr:cNvCxnSpPr/>
      </xdr:nvCxnSpPr>
      <xdr:spPr>
        <a:xfrm flipV="1">
          <a:off x="2908300" y="13387527"/>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30680</xdr:rowOff>
    </xdr:from>
    <xdr:to>
      <xdr:col>4</xdr:col>
      <xdr:colOff>155575</xdr:colOff>
      <xdr:row>78</xdr:row>
      <xdr:rowOff>65574</xdr:rowOff>
    </xdr:to>
    <xdr:cxnSp macro="">
      <xdr:nvCxnSpPr>
        <xdr:cNvPr id="178" name="直線コネクタ 177"/>
        <xdr:cNvCxnSpPr/>
      </xdr:nvCxnSpPr>
      <xdr:spPr>
        <a:xfrm flipV="1">
          <a:off x="2019300" y="13403780"/>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65574</xdr:rowOff>
    </xdr:from>
    <xdr:to>
      <xdr:col>2</xdr:col>
      <xdr:colOff>638175</xdr:colOff>
      <xdr:row>78</xdr:row>
      <xdr:rowOff>92280</xdr:rowOff>
    </xdr:to>
    <xdr:cxnSp macro="">
      <xdr:nvCxnSpPr>
        <xdr:cNvPr id="181" name="直線コネクタ 180"/>
        <xdr:cNvCxnSpPr/>
      </xdr:nvCxnSpPr>
      <xdr:spPr>
        <a:xfrm flipV="1">
          <a:off x="1130300" y="13438674"/>
          <a:ext cx="889000" cy="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132527</xdr:rowOff>
    </xdr:from>
    <xdr:to>
      <xdr:col>6</xdr:col>
      <xdr:colOff>561975</xdr:colOff>
      <xdr:row>78</xdr:row>
      <xdr:rowOff>62677</xdr:rowOff>
    </xdr:to>
    <xdr:sp macro="" textlink="">
      <xdr:nvSpPr>
        <xdr:cNvPr id="191" name="円/楕円 190"/>
        <xdr:cNvSpPr/>
      </xdr:nvSpPr>
      <xdr:spPr>
        <a:xfrm>
          <a:off x="4584700" y="133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47454</xdr:rowOff>
    </xdr:from>
    <xdr:ext cx="599010" cy="259045"/>
    <xdr:sp macro="" textlink="">
      <xdr:nvSpPr>
        <xdr:cNvPr id="192" name="民生費該当値テキスト"/>
        <xdr:cNvSpPr txBox="1"/>
      </xdr:nvSpPr>
      <xdr:spPr>
        <a:xfrm>
          <a:off x="4686300" y="1324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135077</xdr:rowOff>
    </xdr:from>
    <xdr:to>
      <xdr:col>5</xdr:col>
      <xdr:colOff>409575</xdr:colOff>
      <xdr:row>78</xdr:row>
      <xdr:rowOff>65227</xdr:rowOff>
    </xdr:to>
    <xdr:sp macro="" textlink="">
      <xdr:nvSpPr>
        <xdr:cNvPr id="193" name="円/楕円 192"/>
        <xdr:cNvSpPr/>
      </xdr:nvSpPr>
      <xdr:spPr>
        <a:xfrm>
          <a:off x="3746500" y="133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56354</xdr:rowOff>
    </xdr:from>
    <xdr:ext cx="599010" cy="259045"/>
    <xdr:sp macro="" textlink="">
      <xdr:nvSpPr>
        <xdr:cNvPr id="194" name="テキスト ボックス 193"/>
        <xdr:cNvSpPr txBox="1"/>
      </xdr:nvSpPr>
      <xdr:spPr>
        <a:xfrm>
          <a:off x="3497794" y="1342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151330</xdr:rowOff>
    </xdr:from>
    <xdr:to>
      <xdr:col>4</xdr:col>
      <xdr:colOff>206375</xdr:colOff>
      <xdr:row>78</xdr:row>
      <xdr:rowOff>81480</xdr:rowOff>
    </xdr:to>
    <xdr:sp macro="" textlink="">
      <xdr:nvSpPr>
        <xdr:cNvPr id="195" name="円/楕円 194"/>
        <xdr:cNvSpPr/>
      </xdr:nvSpPr>
      <xdr:spPr>
        <a:xfrm>
          <a:off x="2857500" y="133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72607</xdr:rowOff>
    </xdr:from>
    <xdr:ext cx="599010" cy="259045"/>
    <xdr:sp macro="" textlink="">
      <xdr:nvSpPr>
        <xdr:cNvPr id="196" name="テキスト ボックス 195"/>
        <xdr:cNvSpPr txBox="1"/>
      </xdr:nvSpPr>
      <xdr:spPr>
        <a:xfrm>
          <a:off x="2608794" y="1344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14774</xdr:rowOff>
    </xdr:from>
    <xdr:to>
      <xdr:col>3</xdr:col>
      <xdr:colOff>3175</xdr:colOff>
      <xdr:row>78</xdr:row>
      <xdr:rowOff>116374</xdr:rowOff>
    </xdr:to>
    <xdr:sp macro="" textlink="">
      <xdr:nvSpPr>
        <xdr:cNvPr id="197" name="円/楕円 196"/>
        <xdr:cNvSpPr/>
      </xdr:nvSpPr>
      <xdr:spPr>
        <a:xfrm>
          <a:off x="1968500" y="133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107501</xdr:rowOff>
    </xdr:from>
    <xdr:ext cx="599010" cy="259045"/>
    <xdr:sp macro="" textlink="">
      <xdr:nvSpPr>
        <xdr:cNvPr id="198" name="テキスト ボックス 197"/>
        <xdr:cNvSpPr txBox="1"/>
      </xdr:nvSpPr>
      <xdr:spPr>
        <a:xfrm>
          <a:off x="1719794" y="1348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41480</xdr:rowOff>
    </xdr:from>
    <xdr:to>
      <xdr:col>1</xdr:col>
      <xdr:colOff>485775</xdr:colOff>
      <xdr:row>78</xdr:row>
      <xdr:rowOff>143080</xdr:rowOff>
    </xdr:to>
    <xdr:sp macro="" textlink="">
      <xdr:nvSpPr>
        <xdr:cNvPr id="199" name="円/楕円 198"/>
        <xdr:cNvSpPr/>
      </xdr:nvSpPr>
      <xdr:spPr>
        <a:xfrm>
          <a:off x="1079500" y="134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134207</xdr:rowOff>
    </xdr:from>
    <xdr:ext cx="599010" cy="259045"/>
    <xdr:sp macro="" textlink="">
      <xdr:nvSpPr>
        <xdr:cNvPr id="200" name="テキスト ボックス 199"/>
        <xdr:cNvSpPr txBox="1"/>
      </xdr:nvSpPr>
      <xdr:spPr>
        <a:xfrm>
          <a:off x="830794" y="135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97575</xdr:rowOff>
    </xdr:from>
    <xdr:to>
      <xdr:col>6</xdr:col>
      <xdr:colOff>511175</xdr:colOff>
      <xdr:row>96</xdr:row>
      <xdr:rowOff>122030</xdr:rowOff>
    </xdr:to>
    <xdr:cxnSp macro="">
      <xdr:nvCxnSpPr>
        <xdr:cNvPr id="225" name="直線コネクタ 224"/>
        <xdr:cNvCxnSpPr/>
      </xdr:nvCxnSpPr>
      <xdr:spPr>
        <a:xfrm flipV="1">
          <a:off x="3797300" y="16556775"/>
          <a:ext cx="838200" cy="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122030</xdr:rowOff>
    </xdr:from>
    <xdr:to>
      <xdr:col>5</xdr:col>
      <xdr:colOff>358775</xdr:colOff>
      <xdr:row>96</xdr:row>
      <xdr:rowOff>129225</xdr:rowOff>
    </xdr:to>
    <xdr:cxnSp macro="">
      <xdr:nvCxnSpPr>
        <xdr:cNvPr id="228" name="直線コネクタ 227"/>
        <xdr:cNvCxnSpPr/>
      </xdr:nvCxnSpPr>
      <xdr:spPr>
        <a:xfrm flipV="1">
          <a:off x="2908300" y="16581230"/>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129225</xdr:rowOff>
    </xdr:from>
    <xdr:to>
      <xdr:col>4</xdr:col>
      <xdr:colOff>155575</xdr:colOff>
      <xdr:row>96</xdr:row>
      <xdr:rowOff>137711</xdr:rowOff>
    </xdr:to>
    <xdr:cxnSp macro="">
      <xdr:nvCxnSpPr>
        <xdr:cNvPr id="231" name="直線コネクタ 230"/>
        <xdr:cNvCxnSpPr/>
      </xdr:nvCxnSpPr>
      <xdr:spPr>
        <a:xfrm flipV="1">
          <a:off x="2019300" y="16588425"/>
          <a:ext cx="889000" cy="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126110</xdr:rowOff>
    </xdr:from>
    <xdr:to>
      <xdr:col>2</xdr:col>
      <xdr:colOff>638175</xdr:colOff>
      <xdr:row>96</xdr:row>
      <xdr:rowOff>137711</xdr:rowOff>
    </xdr:to>
    <xdr:cxnSp macro="">
      <xdr:nvCxnSpPr>
        <xdr:cNvPr id="234" name="直線コネクタ 233"/>
        <xdr:cNvCxnSpPr/>
      </xdr:nvCxnSpPr>
      <xdr:spPr>
        <a:xfrm>
          <a:off x="1130300" y="16585310"/>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46775</xdr:rowOff>
    </xdr:from>
    <xdr:to>
      <xdr:col>6</xdr:col>
      <xdr:colOff>561975</xdr:colOff>
      <xdr:row>96</xdr:row>
      <xdr:rowOff>148375</xdr:rowOff>
    </xdr:to>
    <xdr:sp macro="" textlink="">
      <xdr:nvSpPr>
        <xdr:cNvPr id="244" name="円/楕円 243"/>
        <xdr:cNvSpPr/>
      </xdr:nvSpPr>
      <xdr:spPr>
        <a:xfrm>
          <a:off x="4584700" y="165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25202</xdr:rowOff>
    </xdr:from>
    <xdr:ext cx="534377" cy="259045"/>
    <xdr:sp macro="" textlink="">
      <xdr:nvSpPr>
        <xdr:cNvPr id="245" name="衛生費該当値テキスト"/>
        <xdr:cNvSpPr txBox="1"/>
      </xdr:nvSpPr>
      <xdr:spPr>
        <a:xfrm>
          <a:off x="4686300" y="164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71230</xdr:rowOff>
    </xdr:from>
    <xdr:to>
      <xdr:col>5</xdr:col>
      <xdr:colOff>409575</xdr:colOff>
      <xdr:row>97</xdr:row>
      <xdr:rowOff>1380</xdr:rowOff>
    </xdr:to>
    <xdr:sp macro="" textlink="">
      <xdr:nvSpPr>
        <xdr:cNvPr id="246" name="円/楕円 245"/>
        <xdr:cNvSpPr/>
      </xdr:nvSpPr>
      <xdr:spPr>
        <a:xfrm>
          <a:off x="3746500" y="165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163957</xdr:rowOff>
    </xdr:from>
    <xdr:ext cx="534377" cy="259045"/>
    <xdr:sp macro="" textlink="">
      <xdr:nvSpPr>
        <xdr:cNvPr id="247" name="テキスト ボックス 246"/>
        <xdr:cNvSpPr txBox="1"/>
      </xdr:nvSpPr>
      <xdr:spPr>
        <a:xfrm>
          <a:off x="3530111" y="166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78425</xdr:rowOff>
    </xdr:from>
    <xdr:to>
      <xdr:col>4</xdr:col>
      <xdr:colOff>206375</xdr:colOff>
      <xdr:row>97</xdr:row>
      <xdr:rowOff>8575</xdr:rowOff>
    </xdr:to>
    <xdr:sp macro="" textlink="">
      <xdr:nvSpPr>
        <xdr:cNvPr id="248" name="円/楕円 247"/>
        <xdr:cNvSpPr/>
      </xdr:nvSpPr>
      <xdr:spPr>
        <a:xfrm>
          <a:off x="2857500" y="165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171152</xdr:rowOff>
    </xdr:from>
    <xdr:ext cx="534377" cy="259045"/>
    <xdr:sp macro="" textlink="">
      <xdr:nvSpPr>
        <xdr:cNvPr id="249" name="テキスト ボックス 248"/>
        <xdr:cNvSpPr txBox="1"/>
      </xdr:nvSpPr>
      <xdr:spPr>
        <a:xfrm>
          <a:off x="2641111" y="1663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86911</xdr:rowOff>
    </xdr:from>
    <xdr:to>
      <xdr:col>3</xdr:col>
      <xdr:colOff>3175</xdr:colOff>
      <xdr:row>97</xdr:row>
      <xdr:rowOff>17061</xdr:rowOff>
    </xdr:to>
    <xdr:sp macro="" textlink="">
      <xdr:nvSpPr>
        <xdr:cNvPr id="250" name="円/楕円 249"/>
        <xdr:cNvSpPr/>
      </xdr:nvSpPr>
      <xdr:spPr>
        <a:xfrm>
          <a:off x="1968500" y="165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8188</xdr:rowOff>
    </xdr:from>
    <xdr:ext cx="534377" cy="259045"/>
    <xdr:sp macro="" textlink="">
      <xdr:nvSpPr>
        <xdr:cNvPr id="251" name="テキスト ボックス 250"/>
        <xdr:cNvSpPr txBox="1"/>
      </xdr:nvSpPr>
      <xdr:spPr>
        <a:xfrm>
          <a:off x="1752111" y="166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75310</xdr:rowOff>
    </xdr:from>
    <xdr:to>
      <xdr:col>1</xdr:col>
      <xdr:colOff>485775</xdr:colOff>
      <xdr:row>97</xdr:row>
      <xdr:rowOff>5460</xdr:rowOff>
    </xdr:to>
    <xdr:sp macro="" textlink="">
      <xdr:nvSpPr>
        <xdr:cNvPr id="252" name="円/楕円 251"/>
        <xdr:cNvSpPr/>
      </xdr:nvSpPr>
      <xdr:spPr>
        <a:xfrm>
          <a:off x="1079500" y="165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168037</xdr:rowOff>
    </xdr:from>
    <xdr:ext cx="534377" cy="259045"/>
    <xdr:sp macro="" textlink="">
      <xdr:nvSpPr>
        <xdr:cNvPr id="253" name="テキスト ボックス 252"/>
        <xdr:cNvSpPr txBox="1"/>
      </xdr:nvSpPr>
      <xdr:spPr>
        <a:xfrm>
          <a:off x="863111" y="166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89081</xdr:rowOff>
    </xdr:from>
    <xdr:to>
      <xdr:col>15</xdr:col>
      <xdr:colOff>180975</xdr:colOff>
      <xdr:row>38</xdr:row>
      <xdr:rowOff>99858</xdr:rowOff>
    </xdr:to>
    <xdr:cxnSp macro="">
      <xdr:nvCxnSpPr>
        <xdr:cNvPr id="284" name="直線コネクタ 283"/>
        <xdr:cNvCxnSpPr/>
      </xdr:nvCxnSpPr>
      <xdr:spPr>
        <a:xfrm flipV="1">
          <a:off x="9639300" y="6604181"/>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99858</xdr:rowOff>
    </xdr:from>
    <xdr:to>
      <xdr:col>14</xdr:col>
      <xdr:colOff>28575</xdr:colOff>
      <xdr:row>38</xdr:row>
      <xdr:rowOff>106716</xdr:rowOff>
    </xdr:to>
    <xdr:cxnSp macro="">
      <xdr:nvCxnSpPr>
        <xdr:cNvPr id="287" name="直線コネクタ 286"/>
        <xdr:cNvCxnSpPr/>
      </xdr:nvCxnSpPr>
      <xdr:spPr>
        <a:xfrm flipV="1">
          <a:off x="8750300" y="66149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94960</xdr:rowOff>
    </xdr:from>
    <xdr:to>
      <xdr:col>12</xdr:col>
      <xdr:colOff>511175</xdr:colOff>
      <xdr:row>38</xdr:row>
      <xdr:rowOff>106716</xdr:rowOff>
    </xdr:to>
    <xdr:cxnSp macro="">
      <xdr:nvCxnSpPr>
        <xdr:cNvPr id="290" name="直線コネクタ 289"/>
        <xdr:cNvCxnSpPr/>
      </xdr:nvCxnSpPr>
      <xdr:spPr>
        <a:xfrm>
          <a:off x="7861300" y="661006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131862</xdr:rowOff>
    </xdr:from>
    <xdr:to>
      <xdr:col>11</xdr:col>
      <xdr:colOff>307975</xdr:colOff>
      <xdr:row>38</xdr:row>
      <xdr:rowOff>94960</xdr:rowOff>
    </xdr:to>
    <xdr:cxnSp macro="">
      <xdr:nvCxnSpPr>
        <xdr:cNvPr id="293" name="直線コネクタ 292"/>
        <xdr:cNvCxnSpPr/>
      </xdr:nvCxnSpPr>
      <xdr:spPr>
        <a:xfrm>
          <a:off x="6972300" y="6475512"/>
          <a:ext cx="889000" cy="1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38281</xdr:rowOff>
    </xdr:from>
    <xdr:to>
      <xdr:col>15</xdr:col>
      <xdr:colOff>231775</xdr:colOff>
      <xdr:row>38</xdr:row>
      <xdr:rowOff>139881</xdr:rowOff>
    </xdr:to>
    <xdr:sp macro="" textlink="">
      <xdr:nvSpPr>
        <xdr:cNvPr id="303" name="円/楕円 302"/>
        <xdr:cNvSpPr/>
      </xdr:nvSpPr>
      <xdr:spPr>
        <a:xfrm>
          <a:off x="104267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16708</xdr:rowOff>
    </xdr:from>
    <xdr:ext cx="378565" cy="259045"/>
    <xdr:sp macro="" textlink="">
      <xdr:nvSpPr>
        <xdr:cNvPr id="304" name="労働費該当値テキスト"/>
        <xdr:cNvSpPr txBox="1"/>
      </xdr:nvSpPr>
      <xdr:spPr>
        <a:xfrm>
          <a:off x="10528300" y="6531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49058</xdr:rowOff>
    </xdr:from>
    <xdr:to>
      <xdr:col>14</xdr:col>
      <xdr:colOff>79375</xdr:colOff>
      <xdr:row>38</xdr:row>
      <xdr:rowOff>150658</xdr:rowOff>
    </xdr:to>
    <xdr:sp macro="" textlink="">
      <xdr:nvSpPr>
        <xdr:cNvPr id="305" name="円/楕円 304"/>
        <xdr:cNvSpPr/>
      </xdr:nvSpPr>
      <xdr:spPr>
        <a:xfrm>
          <a:off x="9588500" y="65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141785</xdr:rowOff>
    </xdr:from>
    <xdr:ext cx="378565" cy="259045"/>
    <xdr:sp macro="" textlink="">
      <xdr:nvSpPr>
        <xdr:cNvPr id="306" name="テキスト ボックス 305"/>
        <xdr:cNvSpPr txBox="1"/>
      </xdr:nvSpPr>
      <xdr:spPr>
        <a:xfrm>
          <a:off x="9450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55916</xdr:rowOff>
    </xdr:from>
    <xdr:to>
      <xdr:col>12</xdr:col>
      <xdr:colOff>561975</xdr:colOff>
      <xdr:row>38</xdr:row>
      <xdr:rowOff>157516</xdr:rowOff>
    </xdr:to>
    <xdr:sp macro="" textlink="">
      <xdr:nvSpPr>
        <xdr:cNvPr id="307" name="円/楕円 306"/>
        <xdr:cNvSpPr/>
      </xdr:nvSpPr>
      <xdr:spPr>
        <a:xfrm>
          <a:off x="8699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148643</xdr:rowOff>
    </xdr:from>
    <xdr:ext cx="378565" cy="259045"/>
    <xdr:sp macro="" textlink="">
      <xdr:nvSpPr>
        <xdr:cNvPr id="308" name="テキスト ボックス 307"/>
        <xdr:cNvSpPr txBox="1"/>
      </xdr:nvSpPr>
      <xdr:spPr>
        <a:xfrm>
          <a:off x="8561017" y="666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44160</xdr:rowOff>
    </xdr:from>
    <xdr:to>
      <xdr:col>11</xdr:col>
      <xdr:colOff>358775</xdr:colOff>
      <xdr:row>38</xdr:row>
      <xdr:rowOff>145760</xdr:rowOff>
    </xdr:to>
    <xdr:sp macro="" textlink="">
      <xdr:nvSpPr>
        <xdr:cNvPr id="309" name="円/楕円 308"/>
        <xdr:cNvSpPr/>
      </xdr:nvSpPr>
      <xdr:spPr>
        <a:xfrm>
          <a:off x="7810500" y="65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136887</xdr:rowOff>
    </xdr:from>
    <xdr:ext cx="378565" cy="259045"/>
    <xdr:sp macro="" textlink="">
      <xdr:nvSpPr>
        <xdr:cNvPr id="310" name="テキスト ボックス 309"/>
        <xdr:cNvSpPr txBox="1"/>
      </xdr:nvSpPr>
      <xdr:spPr>
        <a:xfrm>
          <a:off x="7672017" y="665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81062</xdr:rowOff>
    </xdr:from>
    <xdr:to>
      <xdr:col>10</xdr:col>
      <xdr:colOff>155575</xdr:colOff>
      <xdr:row>38</xdr:row>
      <xdr:rowOff>11212</xdr:rowOff>
    </xdr:to>
    <xdr:sp macro="" textlink="">
      <xdr:nvSpPr>
        <xdr:cNvPr id="311" name="円/楕円 310"/>
        <xdr:cNvSpPr/>
      </xdr:nvSpPr>
      <xdr:spPr>
        <a:xfrm>
          <a:off x="6921500" y="64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2339</xdr:rowOff>
    </xdr:from>
    <xdr:ext cx="378565" cy="259045"/>
    <xdr:sp macro="" textlink="">
      <xdr:nvSpPr>
        <xdr:cNvPr id="312" name="テキスト ボックス 311"/>
        <xdr:cNvSpPr txBox="1"/>
      </xdr:nvSpPr>
      <xdr:spPr>
        <a:xfrm>
          <a:off x="6783017" y="651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127165</xdr:rowOff>
    </xdr:from>
    <xdr:to>
      <xdr:col>15</xdr:col>
      <xdr:colOff>180975</xdr:colOff>
      <xdr:row>58</xdr:row>
      <xdr:rowOff>130543</xdr:rowOff>
    </xdr:to>
    <xdr:cxnSp macro="">
      <xdr:nvCxnSpPr>
        <xdr:cNvPr id="341" name="直線コネクタ 340"/>
        <xdr:cNvCxnSpPr/>
      </xdr:nvCxnSpPr>
      <xdr:spPr>
        <a:xfrm flipV="1">
          <a:off x="9639300" y="10071265"/>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130543</xdr:rowOff>
    </xdr:from>
    <xdr:to>
      <xdr:col>14</xdr:col>
      <xdr:colOff>28575</xdr:colOff>
      <xdr:row>58</xdr:row>
      <xdr:rowOff>136322</xdr:rowOff>
    </xdr:to>
    <xdr:cxnSp macro="">
      <xdr:nvCxnSpPr>
        <xdr:cNvPr id="344" name="直線コネクタ 343"/>
        <xdr:cNvCxnSpPr/>
      </xdr:nvCxnSpPr>
      <xdr:spPr>
        <a:xfrm flipV="1">
          <a:off x="8750300" y="10074643"/>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75781</xdr:rowOff>
    </xdr:from>
    <xdr:to>
      <xdr:col>12</xdr:col>
      <xdr:colOff>511175</xdr:colOff>
      <xdr:row>58</xdr:row>
      <xdr:rowOff>136322</xdr:rowOff>
    </xdr:to>
    <xdr:cxnSp macro="">
      <xdr:nvCxnSpPr>
        <xdr:cNvPr id="347" name="直線コネクタ 346"/>
        <xdr:cNvCxnSpPr/>
      </xdr:nvCxnSpPr>
      <xdr:spPr>
        <a:xfrm>
          <a:off x="7861300" y="10019881"/>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75781</xdr:rowOff>
    </xdr:from>
    <xdr:to>
      <xdr:col>11</xdr:col>
      <xdr:colOff>307975</xdr:colOff>
      <xdr:row>58</xdr:row>
      <xdr:rowOff>97307</xdr:rowOff>
    </xdr:to>
    <xdr:cxnSp macro="">
      <xdr:nvCxnSpPr>
        <xdr:cNvPr id="350" name="直線コネクタ 349"/>
        <xdr:cNvCxnSpPr/>
      </xdr:nvCxnSpPr>
      <xdr:spPr>
        <a:xfrm flipV="1">
          <a:off x="6972300" y="10019881"/>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76365</xdr:rowOff>
    </xdr:from>
    <xdr:to>
      <xdr:col>15</xdr:col>
      <xdr:colOff>231775</xdr:colOff>
      <xdr:row>59</xdr:row>
      <xdr:rowOff>6515</xdr:rowOff>
    </xdr:to>
    <xdr:sp macro="" textlink="">
      <xdr:nvSpPr>
        <xdr:cNvPr id="360" name="円/楕円 359"/>
        <xdr:cNvSpPr/>
      </xdr:nvSpPr>
      <xdr:spPr>
        <a:xfrm>
          <a:off x="10426700" y="100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162742</xdr:rowOff>
    </xdr:from>
    <xdr:ext cx="469744" cy="259045"/>
    <xdr:sp macro="" textlink="">
      <xdr:nvSpPr>
        <xdr:cNvPr id="361" name="農林水産業費該当値テキスト"/>
        <xdr:cNvSpPr txBox="1"/>
      </xdr:nvSpPr>
      <xdr:spPr>
        <a:xfrm>
          <a:off x="10528300" y="993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79743</xdr:rowOff>
    </xdr:from>
    <xdr:to>
      <xdr:col>14</xdr:col>
      <xdr:colOff>79375</xdr:colOff>
      <xdr:row>59</xdr:row>
      <xdr:rowOff>9893</xdr:rowOff>
    </xdr:to>
    <xdr:sp macro="" textlink="">
      <xdr:nvSpPr>
        <xdr:cNvPr id="362" name="円/楕円 361"/>
        <xdr:cNvSpPr/>
      </xdr:nvSpPr>
      <xdr:spPr>
        <a:xfrm>
          <a:off x="9588500" y="100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1020</xdr:rowOff>
    </xdr:from>
    <xdr:ext cx="469744" cy="259045"/>
    <xdr:sp macro="" textlink="">
      <xdr:nvSpPr>
        <xdr:cNvPr id="363" name="テキスト ボックス 362"/>
        <xdr:cNvSpPr txBox="1"/>
      </xdr:nvSpPr>
      <xdr:spPr>
        <a:xfrm>
          <a:off x="9404427" y="1011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85522</xdr:rowOff>
    </xdr:from>
    <xdr:to>
      <xdr:col>12</xdr:col>
      <xdr:colOff>561975</xdr:colOff>
      <xdr:row>59</xdr:row>
      <xdr:rowOff>15672</xdr:rowOff>
    </xdr:to>
    <xdr:sp macro="" textlink="">
      <xdr:nvSpPr>
        <xdr:cNvPr id="364" name="円/楕円 363"/>
        <xdr:cNvSpPr/>
      </xdr:nvSpPr>
      <xdr:spPr>
        <a:xfrm>
          <a:off x="8699500" y="100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6799</xdr:rowOff>
    </xdr:from>
    <xdr:ext cx="469744" cy="259045"/>
    <xdr:sp macro="" textlink="">
      <xdr:nvSpPr>
        <xdr:cNvPr id="365" name="テキスト ボックス 364"/>
        <xdr:cNvSpPr txBox="1"/>
      </xdr:nvSpPr>
      <xdr:spPr>
        <a:xfrm>
          <a:off x="8515427" y="1012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24981</xdr:rowOff>
    </xdr:from>
    <xdr:to>
      <xdr:col>11</xdr:col>
      <xdr:colOff>358775</xdr:colOff>
      <xdr:row>58</xdr:row>
      <xdr:rowOff>126581</xdr:rowOff>
    </xdr:to>
    <xdr:sp macro="" textlink="">
      <xdr:nvSpPr>
        <xdr:cNvPr id="366" name="円/楕円 365"/>
        <xdr:cNvSpPr/>
      </xdr:nvSpPr>
      <xdr:spPr>
        <a:xfrm>
          <a:off x="7810500" y="99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117708</xdr:rowOff>
    </xdr:from>
    <xdr:ext cx="534377" cy="259045"/>
    <xdr:sp macro="" textlink="">
      <xdr:nvSpPr>
        <xdr:cNvPr id="367" name="テキスト ボックス 366"/>
        <xdr:cNvSpPr txBox="1"/>
      </xdr:nvSpPr>
      <xdr:spPr>
        <a:xfrm>
          <a:off x="7594111" y="100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46507</xdr:rowOff>
    </xdr:from>
    <xdr:to>
      <xdr:col>10</xdr:col>
      <xdr:colOff>155575</xdr:colOff>
      <xdr:row>58</xdr:row>
      <xdr:rowOff>148107</xdr:rowOff>
    </xdr:to>
    <xdr:sp macro="" textlink="">
      <xdr:nvSpPr>
        <xdr:cNvPr id="368" name="円/楕円 367"/>
        <xdr:cNvSpPr/>
      </xdr:nvSpPr>
      <xdr:spPr>
        <a:xfrm>
          <a:off x="6921500" y="99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139234</xdr:rowOff>
    </xdr:from>
    <xdr:ext cx="469744" cy="259045"/>
    <xdr:sp macro="" textlink="">
      <xdr:nvSpPr>
        <xdr:cNvPr id="369" name="テキスト ボックス 368"/>
        <xdr:cNvSpPr txBox="1"/>
      </xdr:nvSpPr>
      <xdr:spPr>
        <a:xfrm>
          <a:off x="6737427" y="100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77470</xdr:rowOff>
    </xdr:from>
    <xdr:to>
      <xdr:col>15</xdr:col>
      <xdr:colOff>180975</xdr:colOff>
      <xdr:row>78</xdr:row>
      <xdr:rowOff>115100</xdr:rowOff>
    </xdr:to>
    <xdr:cxnSp macro="">
      <xdr:nvCxnSpPr>
        <xdr:cNvPr id="398" name="直線コネクタ 397"/>
        <xdr:cNvCxnSpPr/>
      </xdr:nvCxnSpPr>
      <xdr:spPr>
        <a:xfrm>
          <a:off x="9639300" y="13450570"/>
          <a:ext cx="838200" cy="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77470</xdr:rowOff>
    </xdr:from>
    <xdr:to>
      <xdr:col>14</xdr:col>
      <xdr:colOff>28575</xdr:colOff>
      <xdr:row>78</xdr:row>
      <xdr:rowOff>122898</xdr:rowOff>
    </xdr:to>
    <xdr:cxnSp macro="">
      <xdr:nvCxnSpPr>
        <xdr:cNvPr id="401" name="直線コネクタ 400"/>
        <xdr:cNvCxnSpPr/>
      </xdr:nvCxnSpPr>
      <xdr:spPr>
        <a:xfrm flipV="1">
          <a:off x="8750300" y="13450570"/>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122898</xdr:rowOff>
    </xdr:from>
    <xdr:to>
      <xdr:col>12</xdr:col>
      <xdr:colOff>511175</xdr:colOff>
      <xdr:row>78</xdr:row>
      <xdr:rowOff>134201</xdr:rowOff>
    </xdr:to>
    <xdr:cxnSp macro="">
      <xdr:nvCxnSpPr>
        <xdr:cNvPr id="404" name="直線コネクタ 403"/>
        <xdr:cNvCxnSpPr/>
      </xdr:nvCxnSpPr>
      <xdr:spPr>
        <a:xfrm flipV="1">
          <a:off x="7861300" y="13495998"/>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130366</xdr:rowOff>
    </xdr:from>
    <xdr:to>
      <xdr:col>11</xdr:col>
      <xdr:colOff>307975</xdr:colOff>
      <xdr:row>78</xdr:row>
      <xdr:rowOff>134201</xdr:rowOff>
    </xdr:to>
    <xdr:cxnSp macro="">
      <xdr:nvCxnSpPr>
        <xdr:cNvPr id="407" name="直線コネクタ 406"/>
        <xdr:cNvCxnSpPr/>
      </xdr:nvCxnSpPr>
      <xdr:spPr>
        <a:xfrm>
          <a:off x="6972300" y="13503466"/>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64300</xdr:rowOff>
    </xdr:from>
    <xdr:to>
      <xdr:col>15</xdr:col>
      <xdr:colOff>231775</xdr:colOff>
      <xdr:row>78</xdr:row>
      <xdr:rowOff>165900</xdr:rowOff>
    </xdr:to>
    <xdr:sp macro="" textlink="">
      <xdr:nvSpPr>
        <xdr:cNvPr id="417" name="円/楕円 416"/>
        <xdr:cNvSpPr/>
      </xdr:nvSpPr>
      <xdr:spPr>
        <a:xfrm>
          <a:off x="10426700" y="134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150677</xdr:rowOff>
    </xdr:from>
    <xdr:ext cx="469744" cy="259045"/>
    <xdr:sp macro="" textlink="">
      <xdr:nvSpPr>
        <xdr:cNvPr id="418" name="商工費該当値テキスト"/>
        <xdr:cNvSpPr txBox="1"/>
      </xdr:nvSpPr>
      <xdr:spPr>
        <a:xfrm>
          <a:off x="10528300" y="133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26670</xdr:rowOff>
    </xdr:from>
    <xdr:to>
      <xdr:col>14</xdr:col>
      <xdr:colOff>79375</xdr:colOff>
      <xdr:row>78</xdr:row>
      <xdr:rowOff>128270</xdr:rowOff>
    </xdr:to>
    <xdr:sp macro="" textlink="">
      <xdr:nvSpPr>
        <xdr:cNvPr id="419" name="円/楕円 418"/>
        <xdr:cNvSpPr/>
      </xdr:nvSpPr>
      <xdr:spPr>
        <a:xfrm>
          <a:off x="9588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119397</xdr:rowOff>
    </xdr:from>
    <xdr:ext cx="534377" cy="259045"/>
    <xdr:sp macro="" textlink="">
      <xdr:nvSpPr>
        <xdr:cNvPr id="420" name="テキスト ボックス 419"/>
        <xdr:cNvSpPr txBox="1"/>
      </xdr:nvSpPr>
      <xdr:spPr>
        <a:xfrm>
          <a:off x="9372111" y="1349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72098</xdr:rowOff>
    </xdr:from>
    <xdr:to>
      <xdr:col>12</xdr:col>
      <xdr:colOff>561975</xdr:colOff>
      <xdr:row>79</xdr:row>
      <xdr:rowOff>2248</xdr:rowOff>
    </xdr:to>
    <xdr:sp macro="" textlink="">
      <xdr:nvSpPr>
        <xdr:cNvPr id="421" name="円/楕円 420"/>
        <xdr:cNvSpPr/>
      </xdr:nvSpPr>
      <xdr:spPr>
        <a:xfrm>
          <a:off x="8699500" y="134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164825</xdr:rowOff>
    </xdr:from>
    <xdr:ext cx="469744" cy="259045"/>
    <xdr:sp macro="" textlink="">
      <xdr:nvSpPr>
        <xdr:cNvPr id="422" name="テキスト ボックス 421"/>
        <xdr:cNvSpPr txBox="1"/>
      </xdr:nvSpPr>
      <xdr:spPr>
        <a:xfrm>
          <a:off x="8515427" y="1353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83401</xdr:rowOff>
    </xdr:from>
    <xdr:to>
      <xdr:col>11</xdr:col>
      <xdr:colOff>358775</xdr:colOff>
      <xdr:row>79</xdr:row>
      <xdr:rowOff>13551</xdr:rowOff>
    </xdr:to>
    <xdr:sp macro="" textlink="">
      <xdr:nvSpPr>
        <xdr:cNvPr id="423" name="円/楕円 422"/>
        <xdr:cNvSpPr/>
      </xdr:nvSpPr>
      <xdr:spPr>
        <a:xfrm>
          <a:off x="7810500" y="134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4678</xdr:rowOff>
    </xdr:from>
    <xdr:ext cx="469744" cy="259045"/>
    <xdr:sp macro="" textlink="">
      <xdr:nvSpPr>
        <xdr:cNvPr id="424" name="テキスト ボックス 423"/>
        <xdr:cNvSpPr txBox="1"/>
      </xdr:nvSpPr>
      <xdr:spPr>
        <a:xfrm>
          <a:off x="7626427" y="1354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79566</xdr:rowOff>
    </xdr:from>
    <xdr:to>
      <xdr:col>10</xdr:col>
      <xdr:colOff>155575</xdr:colOff>
      <xdr:row>79</xdr:row>
      <xdr:rowOff>9716</xdr:rowOff>
    </xdr:to>
    <xdr:sp macro="" textlink="">
      <xdr:nvSpPr>
        <xdr:cNvPr id="425" name="円/楕円 424"/>
        <xdr:cNvSpPr/>
      </xdr:nvSpPr>
      <xdr:spPr>
        <a:xfrm>
          <a:off x="69215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843</xdr:rowOff>
    </xdr:from>
    <xdr:ext cx="469744" cy="259045"/>
    <xdr:sp macro="" textlink="">
      <xdr:nvSpPr>
        <xdr:cNvPr id="426" name="テキスト ボックス 425"/>
        <xdr:cNvSpPr txBox="1"/>
      </xdr:nvSpPr>
      <xdr:spPr>
        <a:xfrm>
          <a:off x="6737427" y="1354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83598</xdr:rowOff>
    </xdr:from>
    <xdr:to>
      <xdr:col>15</xdr:col>
      <xdr:colOff>180975</xdr:colOff>
      <xdr:row>98</xdr:row>
      <xdr:rowOff>89427</xdr:rowOff>
    </xdr:to>
    <xdr:cxnSp macro="">
      <xdr:nvCxnSpPr>
        <xdr:cNvPr id="459" name="直線コネクタ 458"/>
        <xdr:cNvCxnSpPr/>
      </xdr:nvCxnSpPr>
      <xdr:spPr>
        <a:xfrm>
          <a:off x="9639300" y="16885698"/>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57728</xdr:rowOff>
    </xdr:from>
    <xdr:to>
      <xdr:col>14</xdr:col>
      <xdr:colOff>28575</xdr:colOff>
      <xdr:row>98</xdr:row>
      <xdr:rowOff>83598</xdr:rowOff>
    </xdr:to>
    <xdr:cxnSp macro="">
      <xdr:nvCxnSpPr>
        <xdr:cNvPr id="462" name="直線コネクタ 461"/>
        <xdr:cNvCxnSpPr/>
      </xdr:nvCxnSpPr>
      <xdr:spPr>
        <a:xfrm>
          <a:off x="8750300" y="16859828"/>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57728</xdr:rowOff>
    </xdr:from>
    <xdr:to>
      <xdr:col>12</xdr:col>
      <xdr:colOff>511175</xdr:colOff>
      <xdr:row>98</xdr:row>
      <xdr:rowOff>78139</xdr:rowOff>
    </xdr:to>
    <xdr:cxnSp macro="">
      <xdr:nvCxnSpPr>
        <xdr:cNvPr id="465" name="直線コネクタ 464"/>
        <xdr:cNvCxnSpPr/>
      </xdr:nvCxnSpPr>
      <xdr:spPr>
        <a:xfrm flipV="1">
          <a:off x="7861300" y="16859828"/>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78139</xdr:rowOff>
    </xdr:from>
    <xdr:to>
      <xdr:col>11</xdr:col>
      <xdr:colOff>307975</xdr:colOff>
      <xdr:row>98</xdr:row>
      <xdr:rowOff>86340</xdr:rowOff>
    </xdr:to>
    <xdr:cxnSp macro="">
      <xdr:nvCxnSpPr>
        <xdr:cNvPr id="468" name="直線コネクタ 467"/>
        <xdr:cNvCxnSpPr/>
      </xdr:nvCxnSpPr>
      <xdr:spPr>
        <a:xfrm flipV="1">
          <a:off x="6972300" y="16880239"/>
          <a:ext cx="8890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38627</xdr:rowOff>
    </xdr:from>
    <xdr:to>
      <xdr:col>15</xdr:col>
      <xdr:colOff>231775</xdr:colOff>
      <xdr:row>98</xdr:row>
      <xdr:rowOff>140227</xdr:rowOff>
    </xdr:to>
    <xdr:sp macro="" textlink="">
      <xdr:nvSpPr>
        <xdr:cNvPr id="478" name="円/楕円 477"/>
        <xdr:cNvSpPr/>
      </xdr:nvSpPr>
      <xdr:spPr>
        <a:xfrm>
          <a:off x="10426700" y="168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125004</xdr:rowOff>
    </xdr:from>
    <xdr:ext cx="534377" cy="259045"/>
    <xdr:sp macro="" textlink="">
      <xdr:nvSpPr>
        <xdr:cNvPr id="479" name="土木費該当値テキスト"/>
        <xdr:cNvSpPr txBox="1"/>
      </xdr:nvSpPr>
      <xdr:spPr>
        <a:xfrm>
          <a:off x="10528300" y="1675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32798</xdr:rowOff>
    </xdr:from>
    <xdr:to>
      <xdr:col>14</xdr:col>
      <xdr:colOff>79375</xdr:colOff>
      <xdr:row>98</xdr:row>
      <xdr:rowOff>134398</xdr:rowOff>
    </xdr:to>
    <xdr:sp macro="" textlink="">
      <xdr:nvSpPr>
        <xdr:cNvPr id="480" name="円/楕円 479"/>
        <xdr:cNvSpPr/>
      </xdr:nvSpPr>
      <xdr:spPr>
        <a:xfrm>
          <a:off x="9588500" y="168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125525</xdr:rowOff>
    </xdr:from>
    <xdr:ext cx="534377" cy="259045"/>
    <xdr:sp macro="" textlink="">
      <xdr:nvSpPr>
        <xdr:cNvPr id="481" name="テキスト ボックス 480"/>
        <xdr:cNvSpPr txBox="1"/>
      </xdr:nvSpPr>
      <xdr:spPr>
        <a:xfrm>
          <a:off x="9372111" y="169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6928</xdr:rowOff>
    </xdr:from>
    <xdr:to>
      <xdr:col>12</xdr:col>
      <xdr:colOff>561975</xdr:colOff>
      <xdr:row>98</xdr:row>
      <xdr:rowOff>108528</xdr:rowOff>
    </xdr:to>
    <xdr:sp macro="" textlink="">
      <xdr:nvSpPr>
        <xdr:cNvPr id="482" name="円/楕円 481"/>
        <xdr:cNvSpPr/>
      </xdr:nvSpPr>
      <xdr:spPr>
        <a:xfrm>
          <a:off x="8699500" y="1680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99655</xdr:rowOff>
    </xdr:from>
    <xdr:ext cx="534377" cy="259045"/>
    <xdr:sp macro="" textlink="">
      <xdr:nvSpPr>
        <xdr:cNvPr id="483" name="テキスト ボックス 482"/>
        <xdr:cNvSpPr txBox="1"/>
      </xdr:nvSpPr>
      <xdr:spPr>
        <a:xfrm>
          <a:off x="8483111" y="169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27339</xdr:rowOff>
    </xdr:from>
    <xdr:to>
      <xdr:col>11</xdr:col>
      <xdr:colOff>358775</xdr:colOff>
      <xdr:row>98</xdr:row>
      <xdr:rowOff>128939</xdr:rowOff>
    </xdr:to>
    <xdr:sp macro="" textlink="">
      <xdr:nvSpPr>
        <xdr:cNvPr id="484" name="円/楕円 483"/>
        <xdr:cNvSpPr/>
      </xdr:nvSpPr>
      <xdr:spPr>
        <a:xfrm>
          <a:off x="7810500" y="168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120066</xdr:rowOff>
    </xdr:from>
    <xdr:ext cx="534377" cy="259045"/>
    <xdr:sp macro="" textlink="">
      <xdr:nvSpPr>
        <xdr:cNvPr id="485" name="テキスト ボックス 484"/>
        <xdr:cNvSpPr txBox="1"/>
      </xdr:nvSpPr>
      <xdr:spPr>
        <a:xfrm>
          <a:off x="7594111" y="169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35540</xdr:rowOff>
    </xdr:from>
    <xdr:to>
      <xdr:col>10</xdr:col>
      <xdr:colOff>155575</xdr:colOff>
      <xdr:row>98</xdr:row>
      <xdr:rowOff>137140</xdr:rowOff>
    </xdr:to>
    <xdr:sp macro="" textlink="">
      <xdr:nvSpPr>
        <xdr:cNvPr id="486" name="円/楕円 485"/>
        <xdr:cNvSpPr/>
      </xdr:nvSpPr>
      <xdr:spPr>
        <a:xfrm>
          <a:off x="6921500" y="168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128267</xdr:rowOff>
    </xdr:from>
    <xdr:ext cx="534377" cy="259045"/>
    <xdr:sp macro="" textlink="">
      <xdr:nvSpPr>
        <xdr:cNvPr id="487" name="テキスト ボックス 486"/>
        <xdr:cNvSpPr txBox="1"/>
      </xdr:nvSpPr>
      <xdr:spPr>
        <a:xfrm>
          <a:off x="6705111" y="1693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80135</xdr:rowOff>
    </xdr:from>
    <xdr:to>
      <xdr:col>23</xdr:col>
      <xdr:colOff>517525</xdr:colOff>
      <xdr:row>38</xdr:row>
      <xdr:rowOff>105110</xdr:rowOff>
    </xdr:to>
    <xdr:cxnSp macro="">
      <xdr:nvCxnSpPr>
        <xdr:cNvPr id="520" name="直線コネクタ 519"/>
        <xdr:cNvCxnSpPr/>
      </xdr:nvCxnSpPr>
      <xdr:spPr>
        <a:xfrm flipV="1">
          <a:off x="15481300" y="6252335"/>
          <a:ext cx="838200" cy="3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78536</xdr:rowOff>
    </xdr:from>
    <xdr:to>
      <xdr:col>22</xdr:col>
      <xdr:colOff>365125</xdr:colOff>
      <xdr:row>38</xdr:row>
      <xdr:rowOff>105110</xdr:rowOff>
    </xdr:to>
    <xdr:cxnSp macro="">
      <xdr:nvCxnSpPr>
        <xdr:cNvPr id="523" name="直線コネクタ 522"/>
        <xdr:cNvCxnSpPr/>
      </xdr:nvCxnSpPr>
      <xdr:spPr>
        <a:xfrm>
          <a:off x="14592300" y="6593636"/>
          <a:ext cx="889000" cy="2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78536</xdr:rowOff>
    </xdr:from>
    <xdr:to>
      <xdr:col>21</xdr:col>
      <xdr:colOff>161925</xdr:colOff>
      <xdr:row>38</xdr:row>
      <xdr:rowOff>92308</xdr:rowOff>
    </xdr:to>
    <xdr:cxnSp macro="">
      <xdr:nvCxnSpPr>
        <xdr:cNvPr id="526" name="直線コネクタ 525"/>
        <xdr:cNvCxnSpPr/>
      </xdr:nvCxnSpPr>
      <xdr:spPr>
        <a:xfrm flipV="1">
          <a:off x="13703300" y="6593636"/>
          <a:ext cx="889000" cy="1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36973</xdr:rowOff>
    </xdr:from>
    <xdr:to>
      <xdr:col>19</xdr:col>
      <xdr:colOff>644525</xdr:colOff>
      <xdr:row>38</xdr:row>
      <xdr:rowOff>92308</xdr:rowOff>
    </xdr:to>
    <xdr:cxnSp macro="">
      <xdr:nvCxnSpPr>
        <xdr:cNvPr id="529" name="直線コネクタ 528"/>
        <xdr:cNvCxnSpPr/>
      </xdr:nvCxnSpPr>
      <xdr:spPr>
        <a:xfrm>
          <a:off x="12814300" y="6552073"/>
          <a:ext cx="889000" cy="5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29335</xdr:rowOff>
    </xdr:from>
    <xdr:to>
      <xdr:col>23</xdr:col>
      <xdr:colOff>568325</xdr:colOff>
      <xdr:row>36</xdr:row>
      <xdr:rowOff>130935</xdr:rowOff>
    </xdr:to>
    <xdr:sp macro="" textlink="">
      <xdr:nvSpPr>
        <xdr:cNvPr id="539" name="円/楕円 538"/>
        <xdr:cNvSpPr/>
      </xdr:nvSpPr>
      <xdr:spPr>
        <a:xfrm>
          <a:off x="16268700" y="62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52212</xdr:rowOff>
    </xdr:from>
    <xdr:ext cx="534377" cy="259045"/>
    <xdr:sp macro="" textlink="">
      <xdr:nvSpPr>
        <xdr:cNvPr id="540" name="消防費該当値テキスト"/>
        <xdr:cNvSpPr txBox="1"/>
      </xdr:nvSpPr>
      <xdr:spPr>
        <a:xfrm>
          <a:off x="16370300" y="60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54310</xdr:rowOff>
    </xdr:from>
    <xdr:to>
      <xdr:col>22</xdr:col>
      <xdr:colOff>415925</xdr:colOff>
      <xdr:row>38</xdr:row>
      <xdr:rowOff>155910</xdr:rowOff>
    </xdr:to>
    <xdr:sp macro="" textlink="">
      <xdr:nvSpPr>
        <xdr:cNvPr id="541" name="円/楕円 540"/>
        <xdr:cNvSpPr/>
      </xdr:nvSpPr>
      <xdr:spPr>
        <a:xfrm>
          <a:off x="15430500" y="65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147037</xdr:rowOff>
    </xdr:from>
    <xdr:ext cx="534377" cy="259045"/>
    <xdr:sp macro="" textlink="">
      <xdr:nvSpPr>
        <xdr:cNvPr id="542" name="テキスト ボックス 541"/>
        <xdr:cNvSpPr txBox="1"/>
      </xdr:nvSpPr>
      <xdr:spPr>
        <a:xfrm>
          <a:off x="15214111" y="666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27736</xdr:rowOff>
    </xdr:from>
    <xdr:to>
      <xdr:col>21</xdr:col>
      <xdr:colOff>212725</xdr:colOff>
      <xdr:row>38</xdr:row>
      <xdr:rowOff>129336</xdr:rowOff>
    </xdr:to>
    <xdr:sp macro="" textlink="">
      <xdr:nvSpPr>
        <xdr:cNvPr id="543" name="円/楕円 542"/>
        <xdr:cNvSpPr/>
      </xdr:nvSpPr>
      <xdr:spPr>
        <a:xfrm>
          <a:off x="14541500" y="65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120463</xdr:rowOff>
    </xdr:from>
    <xdr:ext cx="534377" cy="259045"/>
    <xdr:sp macro="" textlink="">
      <xdr:nvSpPr>
        <xdr:cNvPr id="544" name="テキスト ボックス 543"/>
        <xdr:cNvSpPr txBox="1"/>
      </xdr:nvSpPr>
      <xdr:spPr>
        <a:xfrm>
          <a:off x="14325111" y="663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41508</xdr:rowOff>
    </xdr:from>
    <xdr:to>
      <xdr:col>20</xdr:col>
      <xdr:colOff>9525</xdr:colOff>
      <xdr:row>38</xdr:row>
      <xdr:rowOff>143108</xdr:rowOff>
    </xdr:to>
    <xdr:sp macro="" textlink="">
      <xdr:nvSpPr>
        <xdr:cNvPr id="545" name="円/楕円 544"/>
        <xdr:cNvSpPr/>
      </xdr:nvSpPr>
      <xdr:spPr>
        <a:xfrm>
          <a:off x="13652500" y="65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134235</xdr:rowOff>
    </xdr:from>
    <xdr:ext cx="534377" cy="259045"/>
    <xdr:sp macro="" textlink="">
      <xdr:nvSpPr>
        <xdr:cNvPr id="546" name="テキスト ボックス 545"/>
        <xdr:cNvSpPr txBox="1"/>
      </xdr:nvSpPr>
      <xdr:spPr>
        <a:xfrm>
          <a:off x="13436111" y="66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157623</xdr:rowOff>
    </xdr:from>
    <xdr:to>
      <xdr:col>18</xdr:col>
      <xdr:colOff>492125</xdr:colOff>
      <xdr:row>38</xdr:row>
      <xdr:rowOff>87773</xdr:rowOff>
    </xdr:to>
    <xdr:sp macro="" textlink="">
      <xdr:nvSpPr>
        <xdr:cNvPr id="547" name="円/楕円 546"/>
        <xdr:cNvSpPr/>
      </xdr:nvSpPr>
      <xdr:spPr>
        <a:xfrm>
          <a:off x="12763500" y="65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78900</xdr:rowOff>
    </xdr:from>
    <xdr:ext cx="534377" cy="259045"/>
    <xdr:sp macro="" textlink="">
      <xdr:nvSpPr>
        <xdr:cNvPr id="548" name="テキスト ボックス 547"/>
        <xdr:cNvSpPr txBox="1"/>
      </xdr:nvSpPr>
      <xdr:spPr>
        <a:xfrm>
          <a:off x="12547111" y="659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3561</xdr:rowOff>
    </xdr:from>
    <xdr:to>
      <xdr:col>23</xdr:col>
      <xdr:colOff>517525</xdr:colOff>
      <xdr:row>58</xdr:row>
      <xdr:rowOff>88562</xdr:rowOff>
    </xdr:to>
    <xdr:cxnSp macro="">
      <xdr:nvCxnSpPr>
        <xdr:cNvPr id="577" name="直線コネクタ 576"/>
        <xdr:cNvCxnSpPr/>
      </xdr:nvCxnSpPr>
      <xdr:spPr>
        <a:xfrm>
          <a:off x="15481300" y="9947661"/>
          <a:ext cx="8382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3561</xdr:rowOff>
    </xdr:from>
    <xdr:to>
      <xdr:col>22</xdr:col>
      <xdr:colOff>365125</xdr:colOff>
      <xdr:row>58</xdr:row>
      <xdr:rowOff>66456</xdr:rowOff>
    </xdr:to>
    <xdr:cxnSp macro="">
      <xdr:nvCxnSpPr>
        <xdr:cNvPr id="580" name="直線コネクタ 579"/>
        <xdr:cNvCxnSpPr/>
      </xdr:nvCxnSpPr>
      <xdr:spPr>
        <a:xfrm flipV="1">
          <a:off x="14592300" y="9947661"/>
          <a:ext cx="889000" cy="6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66456</xdr:rowOff>
    </xdr:from>
    <xdr:to>
      <xdr:col>21</xdr:col>
      <xdr:colOff>161925</xdr:colOff>
      <xdr:row>58</xdr:row>
      <xdr:rowOff>75494</xdr:rowOff>
    </xdr:to>
    <xdr:cxnSp macro="">
      <xdr:nvCxnSpPr>
        <xdr:cNvPr id="583" name="直線コネクタ 582"/>
        <xdr:cNvCxnSpPr/>
      </xdr:nvCxnSpPr>
      <xdr:spPr>
        <a:xfrm flipV="1">
          <a:off x="13703300" y="10010556"/>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69093</xdr:rowOff>
    </xdr:from>
    <xdr:to>
      <xdr:col>19</xdr:col>
      <xdr:colOff>644525</xdr:colOff>
      <xdr:row>58</xdr:row>
      <xdr:rowOff>75494</xdr:rowOff>
    </xdr:to>
    <xdr:cxnSp macro="">
      <xdr:nvCxnSpPr>
        <xdr:cNvPr id="586" name="直線コネクタ 585"/>
        <xdr:cNvCxnSpPr/>
      </xdr:nvCxnSpPr>
      <xdr:spPr>
        <a:xfrm>
          <a:off x="12814300" y="1001319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37762</xdr:rowOff>
    </xdr:from>
    <xdr:to>
      <xdr:col>23</xdr:col>
      <xdr:colOff>568325</xdr:colOff>
      <xdr:row>58</xdr:row>
      <xdr:rowOff>139362</xdr:rowOff>
    </xdr:to>
    <xdr:sp macro="" textlink="">
      <xdr:nvSpPr>
        <xdr:cNvPr id="596" name="円/楕円 595"/>
        <xdr:cNvSpPr/>
      </xdr:nvSpPr>
      <xdr:spPr>
        <a:xfrm>
          <a:off x="16268700" y="99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124139</xdr:rowOff>
    </xdr:from>
    <xdr:ext cx="534377" cy="259045"/>
    <xdr:sp macro="" textlink="">
      <xdr:nvSpPr>
        <xdr:cNvPr id="597" name="教育費該当値テキスト"/>
        <xdr:cNvSpPr txBox="1"/>
      </xdr:nvSpPr>
      <xdr:spPr>
        <a:xfrm>
          <a:off x="16370300" y="98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124211</xdr:rowOff>
    </xdr:from>
    <xdr:to>
      <xdr:col>22</xdr:col>
      <xdr:colOff>415925</xdr:colOff>
      <xdr:row>58</xdr:row>
      <xdr:rowOff>54361</xdr:rowOff>
    </xdr:to>
    <xdr:sp macro="" textlink="">
      <xdr:nvSpPr>
        <xdr:cNvPr id="598" name="円/楕円 597"/>
        <xdr:cNvSpPr/>
      </xdr:nvSpPr>
      <xdr:spPr>
        <a:xfrm>
          <a:off x="15430500" y="98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45488</xdr:rowOff>
    </xdr:from>
    <xdr:ext cx="534377" cy="259045"/>
    <xdr:sp macro="" textlink="">
      <xdr:nvSpPr>
        <xdr:cNvPr id="599" name="テキスト ボックス 598"/>
        <xdr:cNvSpPr txBox="1"/>
      </xdr:nvSpPr>
      <xdr:spPr>
        <a:xfrm>
          <a:off x="15214111" y="99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15656</xdr:rowOff>
    </xdr:from>
    <xdr:to>
      <xdr:col>21</xdr:col>
      <xdr:colOff>212725</xdr:colOff>
      <xdr:row>58</xdr:row>
      <xdr:rowOff>117256</xdr:rowOff>
    </xdr:to>
    <xdr:sp macro="" textlink="">
      <xdr:nvSpPr>
        <xdr:cNvPr id="600" name="円/楕円 599"/>
        <xdr:cNvSpPr/>
      </xdr:nvSpPr>
      <xdr:spPr>
        <a:xfrm>
          <a:off x="14541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108383</xdr:rowOff>
    </xdr:from>
    <xdr:ext cx="534377" cy="259045"/>
    <xdr:sp macro="" textlink="">
      <xdr:nvSpPr>
        <xdr:cNvPr id="601" name="テキスト ボックス 600"/>
        <xdr:cNvSpPr txBox="1"/>
      </xdr:nvSpPr>
      <xdr:spPr>
        <a:xfrm>
          <a:off x="14325111" y="1005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24694</xdr:rowOff>
    </xdr:from>
    <xdr:to>
      <xdr:col>20</xdr:col>
      <xdr:colOff>9525</xdr:colOff>
      <xdr:row>58</xdr:row>
      <xdr:rowOff>126294</xdr:rowOff>
    </xdr:to>
    <xdr:sp macro="" textlink="">
      <xdr:nvSpPr>
        <xdr:cNvPr id="602" name="円/楕円 601"/>
        <xdr:cNvSpPr/>
      </xdr:nvSpPr>
      <xdr:spPr>
        <a:xfrm>
          <a:off x="13652500" y="99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117421</xdr:rowOff>
    </xdr:from>
    <xdr:ext cx="534377" cy="259045"/>
    <xdr:sp macro="" textlink="">
      <xdr:nvSpPr>
        <xdr:cNvPr id="603" name="テキスト ボックス 602"/>
        <xdr:cNvSpPr txBox="1"/>
      </xdr:nvSpPr>
      <xdr:spPr>
        <a:xfrm>
          <a:off x="13436111" y="1006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18293</xdr:rowOff>
    </xdr:from>
    <xdr:to>
      <xdr:col>18</xdr:col>
      <xdr:colOff>492125</xdr:colOff>
      <xdr:row>58</xdr:row>
      <xdr:rowOff>119893</xdr:rowOff>
    </xdr:to>
    <xdr:sp macro="" textlink="">
      <xdr:nvSpPr>
        <xdr:cNvPr id="604" name="円/楕円 603"/>
        <xdr:cNvSpPr/>
      </xdr:nvSpPr>
      <xdr:spPr>
        <a:xfrm>
          <a:off x="12763500" y="996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111020</xdr:rowOff>
    </xdr:from>
    <xdr:ext cx="534377" cy="259045"/>
    <xdr:sp macro="" textlink="">
      <xdr:nvSpPr>
        <xdr:cNvPr id="605" name="テキスト ボックス 604"/>
        <xdr:cNvSpPr txBox="1"/>
      </xdr:nvSpPr>
      <xdr:spPr>
        <a:xfrm>
          <a:off x="12547111" y="1005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131882</xdr:rowOff>
    </xdr:from>
    <xdr:to>
      <xdr:col>23</xdr:col>
      <xdr:colOff>517525</xdr:colOff>
      <xdr:row>78</xdr:row>
      <xdr:rowOff>139060</xdr:rowOff>
    </xdr:to>
    <xdr:cxnSp macro="">
      <xdr:nvCxnSpPr>
        <xdr:cNvPr id="632" name="直線コネクタ 631"/>
        <xdr:cNvCxnSpPr/>
      </xdr:nvCxnSpPr>
      <xdr:spPr>
        <a:xfrm>
          <a:off x="15481300" y="13504982"/>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111423</xdr:rowOff>
    </xdr:from>
    <xdr:to>
      <xdr:col>22</xdr:col>
      <xdr:colOff>365125</xdr:colOff>
      <xdr:row>78</xdr:row>
      <xdr:rowOff>131882</xdr:rowOff>
    </xdr:to>
    <xdr:cxnSp macro="">
      <xdr:nvCxnSpPr>
        <xdr:cNvPr id="635" name="直線コネクタ 634"/>
        <xdr:cNvCxnSpPr/>
      </xdr:nvCxnSpPr>
      <xdr:spPr>
        <a:xfrm>
          <a:off x="14592300" y="13484523"/>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111423</xdr:rowOff>
    </xdr:from>
    <xdr:to>
      <xdr:col>21</xdr:col>
      <xdr:colOff>161925</xdr:colOff>
      <xdr:row>78</xdr:row>
      <xdr:rowOff>113342</xdr:rowOff>
    </xdr:to>
    <xdr:cxnSp macro="">
      <xdr:nvCxnSpPr>
        <xdr:cNvPr id="638" name="直線コネクタ 637"/>
        <xdr:cNvCxnSpPr/>
      </xdr:nvCxnSpPr>
      <xdr:spPr>
        <a:xfrm flipV="1">
          <a:off x="13703300" y="13484523"/>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113342</xdr:rowOff>
    </xdr:from>
    <xdr:to>
      <xdr:col>19</xdr:col>
      <xdr:colOff>644525</xdr:colOff>
      <xdr:row>78</xdr:row>
      <xdr:rowOff>134671</xdr:rowOff>
    </xdr:to>
    <xdr:cxnSp macro="">
      <xdr:nvCxnSpPr>
        <xdr:cNvPr id="641" name="直線コネクタ 640"/>
        <xdr:cNvCxnSpPr/>
      </xdr:nvCxnSpPr>
      <xdr:spPr>
        <a:xfrm flipV="1">
          <a:off x="12814300" y="13486442"/>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88260</xdr:rowOff>
    </xdr:from>
    <xdr:to>
      <xdr:col>23</xdr:col>
      <xdr:colOff>568325</xdr:colOff>
      <xdr:row>79</xdr:row>
      <xdr:rowOff>18410</xdr:rowOff>
    </xdr:to>
    <xdr:sp macro="" textlink="">
      <xdr:nvSpPr>
        <xdr:cNvPr id="651" name="円/楕円 650"/>
        <xdr:cNvSpPr/>
      </xdr:nvSpPr>
      <xdr:spPr>
        <a:xfrm>
          <a:off x="162687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3187</xdr:rowOff>
    </xdr:from>
    <xdr:ext cx="313932" cy="259045"/>
    <xdr:sp macro="" textlink="">
      <xdr:nvSpPr>
        <xdr:cNvPr id="652" name="災害復旧費該当値テキスト"/>
        <xdr:cNvSpPr txBox="1"/>
      </xdr:nvSpPr>
      <xdr:spPr>
        <a:xfrm>
          <a:off x="16370300" y="1337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81082</xdr:rowOff>
    </xdr:from>
    <xdr:to>
      <xdr:col>22</xdr:col>
      <xdr:colOff>415925</xdr:colOff>
      <xdr:row>79</xdr:row>
      <xdr:rowOff>11232</xdr:rowOff>
    </xdr:to>
    <xdr:sp macro="" textlink="">
      <xdr:nvSpPr>
        <xdr:cNvPr id="653" name="円/楕円 652"/>
        <xdr:cNvSpPr/>
      </xdr:nvSpPr>
      <xdr:spPr>
        <a:xfrm>
          <a:off x="15430500" y="134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2359</xdr:rowOff>
    </xdr:from>
    <xdr:ext cx="378565" cy="259045"/>
    <xdr:sp macro="" textlink="">
      <xdr:nvSpPr>
        <xdr:cNvPr id="654" name="テキスト ボックス 653"/>
        <xdr:cNvSpPr txBox="1"/>
      </xdr:nvSpPr>
      <xdr:spPr>
        <a:xfrm>
          <a:off x="15292017" y="1354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60623</xdr:rowOff>
    </xdr:from>
    <xdr:to>
      <xdr:col>21</xdr:col>
      <xdr:colOff>212725</xdr:colOff>
      <xdr:row>78</xdr:row>
      <xdr:rowOff>162223</xdr:rowOff>
    </xdr:to>
    <xdr:sp macro="" textlink="">
      <xdr:nvSpPr>
        <xdr:cNvPr id="655" name="円/楕円 654"/>
        <xdr:cNvSpPr/>
      </xdr:nvSpPr>
      <xdr:spPr>
        <a:xfrm>
          <a:off x="14541500" y="134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153350</xdr:rowOff>
    </xdr:from>
    <xdr:ext cx="469744" cy="259045"/>
    <xdr:sp macro="" textlink="">
      <xdr:nvSpPr>
        <xdr:cNvPr id="656" name="テキスト ボックス 655"/>
        <xdr:cNvSpPr txBox="1"/>
      </xdr:nvSpPr>
      <xdr:spPr>
        <a:xfrm>
          <a:off x="14357427" y="1352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62542</xdr:rowOff>
    </xdr:from>
    <xdr:to>
      <xdr:col>20</xdr:col>
      <xdr:colOff>9525</xdr:colOff>
      <xdr:row>78</xdr:row>
      <xdr:rowOff>164142</xdr:rowOff>
    </xdr:to>
    <xdr:sp macro="" textlink="">
      <xdr:nvSpPr>
        <xdr:cNvPr id="657" name="円/楕円 656"/>
        <xdr:cNvSpPr/>
      </xdr:nvSpPr>
      <xdr:spPr>
        <a:xfrm>
          <a:off x="13652500" y="134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155269</xdr:rowOff>
    </xdr:from>
    <xdr:ext cx="469744" cy="259045"/>
    <xdr:sp macro="" textlink="">
      <xdr:nvSpPr>
        <xdr:cNvPr id="658" name="テキスト ボックス 657"/>
        <xdr:cNvSpPr txBox="1"/>
      </xdr:nvSpPr>
      <xdr:spPr>
        <a:xfrm>
          <a:off x="13468427" y="1352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83871</xdr:rowOff>
    </xdr:from>
    <xdr:to>
      <xdr:col>18</xdr:col>
      <xdr:colOff>492125</xdr:colOff>
      <xdr:row>79</xdr:row>
      <xdr:rowOff>14021</xdr:rowOff>
    </xdr:to>
    <xdr:sp macro="" textlink="">
      <xdr:nvSpPr>
        <xdr:cNvPr id="659" name="円/楕円 658"/>
        <xdr:cNvSpPr/>
      </xdr:nvSpPr>
      <xdr:spPr>
        <a:xfrm>
          <a:off x="12763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5148</xdr:rowOff>
    </xdr:from>
    <xdr:ext cx="378565" cy="259045"/>
    <xdr:sp macro="" textlink="">
      <xdr:nvSpPr>
        <xdr:cNvPr id="660" name="テキスト ボックス 659"/>
        <xdr:cNvSpPr txBox="1"/>
      </xdr:nvSpPr>
      <xdr:spPr>
        <a:xfrm>
          <a:off x="12625017" y="13549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13094</xdr:rowOff>
    </xdr:from>
    <xdr:to>
      <xdr:col>23</xdr:col>
      <xdr:colOff>517525</xdr:colOff>
      <xdr:row>98</xdr:row>
      <xdr:rowOff>18962</xdr:rowOff>
    </xdr:to>
    <xdr:cxnSp macro="">
      <xdr:nvCxnSpPr>
        <xdr:cNvPr id="689" name="直線コネクタ 688"/>
        <xdr:cNvCxnSpPr/>
      </xdr:nvCxnSpPr>
      <xdr:spPr>
        <a:xfrm flipV="1">
          <a:off x="15481300" y="16815194"/>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14024</xdr:rowOff>
    </xdr:from>
    <xdr:to>
      <xdr:col>22</xdr:col>
      <xdr:colOff>365125</xdr:colOff>
      <xdr:row>98</xdr:row>
      <xdr:rowOff>18962</xdr:rowOff>
    </xdr:to>
    <xdr:cxnSp macro="">
      <xdr:nvCxnSpPr>
        <xdr:cNvPr id="692" name="直線コネクタ 691"/>
        <xdr:cNvCxnSpPr/>
      </xdr:nvCxnSpPr>
      <xdr:spPr>
        <a:xfrm>
          <a:off x="14592300" y="1681612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13745</xdr:rowOff>
    </xdr:from>
    <xdr:to>
      <xdr:col>21</xdr:col>
      <xdr:colOff>161925</xdr:colOff>
      <xdr:row>98</xdr:row>
      <xdr:rowOff>14024</xdr:rowOff>
    </xdr:to>
    <xdr:cxnSp macro="">
      <xdr:nvCxnSpPr>
        <xdr:cNvPr id="695" name="直線コネクタ 694"/>
        <xdr:cNvCxnSpPr/>
      </xdr:nvCxnSpPr>
      <xdr:spPr>
        <a:xfrm>
          <a:off x="13703300" y="1681584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13745</xdr:rowOff>
    </xdr:from>
    <xdr:to>
      <xdr:col>19</xdr:col>
      <xdr:colOff>644525</xdr:colOff>
      <xdr:row>98</xdr:row>
      <xdr:rowOff>17788</xdr:rowOff>
    </xdr:to>
    <xdr:cxnSp macro="">
      <xdr:nvCxnSpPr>
        <xdr:cNvPr id="698" name="直線コネクタ 697"/>
        <xdr:cNvCxnSpPr/>
      </xdr:nvCxnSpPr>
      <xdr:spPr>
        <a:xfrm flipV="1">
          <a:off x="12814300" y="16815845"/>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133744</xdr:rowOff>
    </xdr:from>
    <xdr:to>
      <xdr:col>23</xdr:col>
      <xdr:colOff>568325</xdr:colOff>
      <xdr:row>98</xdr:row>
      <xdr:rowOff>63894</xdr:rowOff>
    </xdr:to>
    <xdr:sp macro="" textlink="">
      <xdr:nvSpPr>
        <xdr:cNvPr id="708" name="円/楕円 707"/>
        <xdr:cNvSpPr/>
      </xdr:nvSpPr>
      <xdr:spPr>
        <a:xfrm>
          <a:off x="16268700" y="167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48671</xdr:rowOff>
    </xdr:from>
    <xdr:ext cx="534377" cy="259045"/>
    <xdr:sp macro="" textlink="">
      <xdr:nvSpPr>
        <xdr:cNvPr id="709" name="公債費該当値テキスト"/>
        <xdr:cNvSpPr txBox="1"/>
      </xdr:nvSpPr>
      <xdr:spPr>
        <a:xfrm>
          <a:off x="16370300" y="166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139612</xdr:rowOff>
    </xdr:from>
    <xdr:to>
      <xdr:col>22</xdr:col>
      <xdr:colOff>415925</xdr:colOff>
      <xdr:row>98</xdr:row>
      <xdr:rowOff>69762</xdr:rowOff>
    </xdr:to>
    <xdr:sp macro="" textlink="">
      <xdr:nvSpPr>
        <xdr:cNvPr id="710" name="円/楕円 709"/>
        <xdr:cNvSpPr/>
      </xdr:nvSpPr>
      <xdr:spPr>
        <a:xfrm>
          <a:off x="15430500" y="167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60889</xdr:rowOff>
    </xdr:from>
    <xdr:ext cx="534377" cy="259045"/>
    <xdr:sp macro="" textlink="">
      <xdr:nvSpPr>
        <xdr:cNvPr id="711" name="テキスト ボックス 710"/>
        <xdr:cNvSpPr txBox="1"/>
      </xdr:nvSpPr>
      <xdr:spPr>
        <a:xfrm>
          <a:off x="15214111" y="168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134674</xdr:rowOff>
    </xdr:from>
    <xdr:to>
      <xdr:col>21</xdr:col>
      <xdr:colOff>212725</xdr:colOff>
      <xdr:row>98</xdr:row>
      <xdr:rowOff>64824</xdr:rowOff>
    </xdr:to>
    <xdr:sp macro="" textlink="">
      <xdr:nvSpPr>
        <xdr:cNvPr id="712" name="円/楕円 711"/>
        <xdr:cNvSpPr/>
      </xdr:nvSpPr>
      <xdr:spPr>
        <a:xfrm>
          <a:off x="14541500" y="167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55951</xdr:rowOff>
    </xdr:from>
    <xdr:ext cx="534377" cy="259045"/>
    <xdr:sp macro="" textlink="">
      <xdr:nvSpPr>
        <xdr:cNvPr id="713" name="テキスト ボックス 712"/>
        <xdr:cNvSpPr txBox="1"/>
      </xdr:nvSpPr>
      <xdr:spPr>
        <a:xfrm>
          <a:off x="14325111" y="1685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134395</xdr:rowOff>
    </xdr:from>
    <xdr:to>
      <xdr:col>20</xdr:col>
      <xdr:colOff>9525</xdr:colOff>
      <xdr:row>98</xdr:row>
      <xdr:rowOff>64545</xdr:rowOff>
    </xdr:to>
    <xdr:sp macro="" textlink="">
      <xdr:nvSpPr>
        <xdr:cNvPr id="714" name="円/楕円 713"/>
        <xdr:cNvSpPr/>
      </xdr:nvSpPr>
      <xdr:spPr>
        <a:xfrm>
          <a:off x="13652500" y="167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55672</xdr:rowOff>
    </xdr:from>
    <xdr:ext cx="534377" cy="259045"/>
    <xdr:sp macro="" textlink="">
      <xdr:nvSpPr>
        <xdr:cNvPr id="715" name="テキスト ボックス 714"/>
        <xdr:cNvSpPr txBox="1"/>
      </xdr:nvSpPr>
      <xdr:spPr>
        <a:xfrm>
          <a:off x="13436111" y="168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138438</xdr:rowOff>
    </xdr:from>
    <xdr:to>
      <xdr:col>18</xdr:col>
      <xdr:colOff>492125</xdr:colOff>
      <xdr:row>98</xdr:row>
      <xdr:rowOff>68588</xdr:rowOff>
    </xdr:to>
    <xdr:sp macro="" textlink="">
      <xdr:nvSpPr>
        <xdr:cNvPr id="716" name="円/楕円 715"/>
        <xdr:cNvSpPr/>
      </xdr:nvSpPr>
      <xdr:spPr>
        <a:xfrm>
          <a:off x="12763500" y="167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59715</xdr:rowOff>
    </xdr:from>
    <xdr:ext cx="534377" cy="259045"/>
    <xdr:sp macro="" textlink="">
      <xdr:nvSpPr>
        <xdr:cNvPr id="717" name="テキスト ボックス 716"/>
        <xdr:cNvSpPr txBox="1"/>
      </xdr:nvSpPr>
      <xdr:spPr>
        <a:xfrm>
          <a:off x="12547111" y="168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住民一人あたりのコストは、</a:t>
          </a:r>
          <a:r>
            <a:rPr kumimoji="1" lang="ja-JP" altLang="en-US" sz="1100" baseline="0">
              <a:solidFill>
                <a:schemeClr val="dk1"/>
              </a:solidFill>
              <a:effectLst/>
              <a:latin typeface="+mn-lt"/>
              <a:ea typeface="+mn-ea"/>
              <a:cs typeface="+mn-cs"/>
            </a:rPr>
            <a:t>消防費を除く</a:t>
          </a:r>
          <a:r>
            <a:rPr kumimoji="1" lang="ja-JP" altLang="ja-JP" sz="1100" baseline="0">
              <a:solidFill>
                <a:schemeClr val="dk1"/>
              </a:solidFill>
              <a:effectLst/>
              <a:latin typeface="+mn-lt"/>
              <a:ea typeface="+mn-ea"/>
              <a:cs typeface="+mn-cs"/>
            </a:rPr>
            <a:t>項目において</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、類似団体平均値を下回っている。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消防費については、消防広域化に伴う消防庁舎建設事業により平成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年度は類似団体平均値を上回っている。</a:t>
          </a:r>
          <a:endParaRPr lang="ja-JP" altLang="ja-JP" sz="1400">
            <a:effectLst/>
          </a:endParaRPr>
        </a:p>
        <a:p>
          <a:r>
            <a:rPr kumimoji="1" lang="ja-JP" altLang="ja-JP" sz="1100" baseline="0">
              <a:solidFill>
                <a:schemeClr val="dk1"/>
              </a:solidFill>
              <a:effectLst/>
              <a:latin typeface="+mn-lt"/>
              <a:ea typeface="+mn-ea"/>
              <a:cs typeface="+mn-cs"/>
            </a:rPr>
            <a:t>　また、全国平均値を上回る公債費については、平成</a:t>
          </a:r>
          <a:r>
            <a:rPr kumimoji="1" lang="en-US" altLang="ja-JP" sz="1100" baseline="0">
              <a:solidFill>
                <a:schemeClr val="dk1"/>
              </a:solidFill>
              <a:effectLst/>
              <a:latin typeface="+mn-lt"/>
              <a:ea typeface="+mn-ea"/>
              <a:cs typeface="+mn-cs"/>
            </a:rPr>
            <a:t>22年度に借り入れ、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年度より償還を始めた「第三セクター等改革推進債」の公債費が数値を引き上げている。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公債費については、ごみ処理広域化に伴う施設整備が本格化することに伴う借入の増加が見込まれるため、完成予定の平成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年度までは、他の普通建設事業の抑制に努め、公債費の上昇を極力抑える必要がある。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毎年度、財政調整基金の取り崩しを調整しながら実質収支額の黒字を保っているが、平成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年度には、財政調整基金の残高が１億円を下回ってしまった。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年度以降は、「ふるさと納税」による</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額が増加したことにより、２億円から</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億円の数値を維持している。</a:t>
          </a:r>
          <a:endParaRPr lang="ja-JP" altLang="ja-JP" sz="1400">
            <a:effectLst/>
          </a:endParaRPr>
        </a:p>
        <a:p>
          <a:r>
            <a:rPr kumimoji="1" lang="ja-JP" altLang="ja-JP" sz="1100">
              <a:solidFill>
                <a:schemeClr val="dk1"/>
              </a:solidFill>
              <a:effectLst/>
              <a:latin typeface="+mn-lt"/>
              <a:ea typeface="+mn-ea"/>
              <a:cs typeface="+mn-cs"/>
            </a:rPr>
            <a:t>　今後も二町谷埋立地の売却、旧三崎中学校跡地の利活用等、土地の売却や企業誘致に注力し、歳入増加に努める。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病院会計においては、平成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年度まで大きな赤字が生じており、それを解消するために、平成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年度に「三浦市立病院改革プラン」を策定し、平成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年度まで一般会計より基準外繰出（補助金）を支出していた。平成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年度について</a:t>
          </a:r>
          <a:r>
            <a:rPr kumimoji="1" lang="ja-JP" altLang="ja-JP" sz="1100">
              <a:solidFill>
                <a:schemeClr val="dk1"/>
              </a:solidFill>
              <a:effectLst/>
              <a:latin typeface="+mn-lt"/>
              <a:ea typeface="+mn-ea"/>
              <a:cs typeface="+mn-cs"/>
            </a:rPr>
            <a:t>は、基準外繰出（補助金）は、ゼロとなり、病院の財政は健全化が図られ</a:t>
          </a:r>
          <a:r>
            <a:rPr kumimoji="1" lang="ja-JP" altLang="en-US" sz="1100">
              <a:solidFill>
                <a:schemeClr val="dk1"/>
              </a:solidFill>
              <a:effectLst/>
              <a:latin typeface="+mn-lt"/>
              <a:ea typeface="+mn-ea"/>
              <a:cs typeface="+mn-cs"/>
            </a:rPr>
            <a:t>ており、今後も引き続き経営改善を図る。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一般会計においては、平成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黒字となってはいるものの、国民健康保険事業会計と公共下水道事業会計へ基準外繰出を行っており、財政を大きく圧迫している上に、今後も医療費の伸びや介護保険給付費の伸びが見込まれるため、各特別会計において保険税（料）の見直しを見据えながらの財政運営とな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16708108</v>
      </c>
      <c r="BO4" s="381"/>
      <c r="BP4" s="381"/>
      <c r="BQ4" s="381"/>
      <c r="BR4" s="381"/>
      <c r="BS4" s="381"/>
      <c r="BT4" s="381"/>
      <c r="BU4" s="382"/>
      <c r="BV4" s="380">
        <v>16525533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1.8</v>
      </c>
      <c r="CU4" s="387"/>
      <c r="CV4" s="387"/>
      <c r="CW4" s="387"/>
      <c r="CX4" s="387"/>
      <c r="CY4" s="387"/>
      <c r="CZ4" s="387"/>
      <c r="DA4" s="388"/>
      <c r="DB4" s="386">
        <v>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16518140</v>
      </c>
      <c r="BO5" s="418"/>
      <c r="BP5" s="418"/>
      <c r="BQ5" s="418"/>
      <c r="BR5" s="418"/>
      <c r="BS5" s="418"/>
      <c r="BT5" s="418"/>
      <c r="BU5" s="419"/>
      <c r="BV5" s="417">
        <v>16109739</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104</v>
      </c>
      <c r="CU5" s="415"/>
      <c r="CV5" s="415"/>
      <c r="CW5" s="415"/>
      <c r="CX5" s="415"/>
      <c r="CY5" s="415"/>
      <c r="CZ5" s="415"/>
      <c r="DA5" s="416"/>
      <c r="DB5" s="414">
        <v>101.3</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189968</v>
      </c>
      <c r="BO6" s="418"/>
      <c r="BP6" s="418"/>
      <c r="BQ6" s="418"/>
      <c r="BR6" s="418"/>
      <c r="BS6" s="418"/>
      <c r="BT6" s="418"/>
      <c r="BU6" s="419"/>
      <c r="BV6" s="417">
        <v>415794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112.2</v>
      </c>
      <c r="CU6" s="455"/>
      <c r="CV6" s="455"/>
      <c r="CW6" s="455"/>
      <c r="CX6" s="455"/>
      <c r="CY6" s="455"/>
      <c r="CZ6" s="455"/>
      <c r="DA6" s="456"/>
      <c r="DB6" s="454">
        <v>111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16628</v>
      </c>
      <c r="BO7" s="418"/>
      <c r="BP7" s="418"/>
      <c r="BQ7" s="418"/>
      <c r="BR7" s="418"/>
      <c r="BS7" s="418"/>
      <c r="BT7" s="418"/>
      <c r="BU7" s="419"/>
      <c r="BV7" s="417">
        <v>19895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9856367</v>
      </c>
      <c r="CU7" s="418"/>
      <c r="CV7" s="418"/>
      <c r="CW7" s="418"/>
      <c r="CX7" s="418"/>
      <c r="CY7" s="418"/>
      <c r="CZ7" s="418"/>
      <c r="DA7" s="419"/>
      <c r="DB7" s="417">
        <v>10012730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173340</v>
      </c>
      <c r="BO8" s="418"/>
      <c r="BP8" s="418"/>
      <c r="BQ8" s="418"/>
      <c r="BR8" s="418"/>
      <c r="BS8" s="418"/>
      <c r="BT8" s="418"/>
      <c r="BU8" s="419"/>
      <c r="BV8" s="417">
        <v>395899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0.64</v>
      </c>
      <c r="CU8" s="458"/>
      <c r="CV8" s="458"/>
      <c r="CW8" s="458"/>
      <c r="CX8" s="458"/>
      <c r="CY8" s="458"/>
      <c r="CZ8" s="458"/>
      <c r="DA8" s="459"/>
      <c r="DB8" s="457">
        <v>0.65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45289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-222559</v>
      </c>
      <c r="BO9" s="418"/>
      <c r="BP9" s="418"/>
      <c r="BQ9" s="418"/>
      <c r="BR9" s="418"/>
      <c r="BS9" s="418"/>
      <c r="BT9" s="418"/>
      <c r="BU9" s="419"/>
      <c r="BV9" s="417">
        <v>321547</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20.5</v>
      </c>
      <c r="CU9" s="415"/>
      <c r="CV9" s="415"/>
      <c r="CW9" s="415"/>
      <c r="CX9" s="415"/>
      <c r="CY9" s="415"/>
      <c r="CZ9" s="415"/>
      <c r="DA9" s="416"/>
      <c r="DB9" s="414">
        <v>19.3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48352</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36956</v>
      </c>
      <c r="BO10" s="418"/>
      <c r="BP10" s="418"/>
      <c r="BQ10" s="418"/>
      <c r="BR10" s="418"/>
      <c r="BS10" s="418"/>
      <c r="BT10" s="418"/>
      <c r="BU10" s="419"/>
      <c r="BV10" s="417">
        <v>72062</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v>10500</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45174</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90</v>
      </c>
      <c r="BO12" s="418"/>
      <c r="BP12" s="418"/>
      <c r="BQ12" s="418"/>
      <c r="BR12" s="418"/>
      <c r="BS12" s="418"/>
      <c r="BT12" s="418"/>
      <c r="BU12" s="419"/>
      <c r="BV12" s="417">
        <v>200150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44900</v>
      </c>
      <c r="S13" s="499"/>
      <c r="T13" s="499"/>
      <c r="U13" s="499"/>
      <c r="V13" s="500"/>
      <c r="W13" s="433" t="s">
        <v>125</v>
      </c>
      <c r="X13" s="434"/>
      <c r="Y13" s="434"/>
      <c r="Z13" s="434"/>
      <c r="AA13" s="434"/>
      <c r="AB13" s="424"/>
      <c r="AC13" s="468">
        <v>2461</v>
      </c>
      <c r="AD13" s="469"/>
      <c r="AE13" s="469"/>
      <c r="AF13" s="469"/>
      <c r="AG13" s="508"/>
      <c r="AH13" s="468">
        <v>2604</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-175193</v>
      </c>
      <c r="BO13" s="418"/>
      <c r="BP13" s="418"/>
      <c r="BQ13" s="418"/>
      <c r="BR13" s="418"/>
      <c r="BS13" s="418"/>
      <c r="BT13" s="418"/>
      <c r="BU13" s="419"/>
      <c r="BV13" s="417">
        <v>193459</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18.3</v>
      </c>
      <c r="CU13" s="415"/>
      <c r="CV13" s="415"/>
      <c r="CW13" s="415"/>
      <c r="CX13" s="415"/>
      <c r="CY13" s="415"/>
      <c r="CZ13" s="415"/>
      <c r="DA13" s="416"/>
      <c r="DB13" s="414">
        <v>19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45911</v>
      </c>
      <c r="S14" s="499"/>
      <c r="T14" s="499"/>
      <c r="U14" s="499"/>
      <c r="V14" s="500"/>
      <c r="W14" s="407"/>
      <c r="X14" s="408"/>
      <c r="Y14" s="408"/>
      <c r="Z14" s="408"/>
      <c r="AA14" s="408"/>
      <c r="AB14" s="397"/>
      <c r="AC14" s="501">
        <v>11.9</v>
      </c>
      <c r="AD14" s="502"/>
      <c r="AE14" s="502"/>
      <c r="AF14" s="502"/>
      <c r="AG14" s="503"/>
      <c r="AH14" s="501">
        <v>11.7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177.6</v>
      </c>
      <c r="CU14" s="513"/>
      <c r="CV14" s="513"/>
      <c r="CW14" s="513"/>
      <c r="CX14" s="513"/>
      <c r="CY14" s="513"/>
      <c r="CZ14" s="513"/>
      <c r="DA14" s="514"/>
      <c r="DB14" s="512">
        <v>184.3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45643</v>
      </c>
      <c r="S15" s="499"/>
      <c r="T15" s="499"/>
      <c r="U15" s="499"/>
      <c r="V15" s="500"/>
      <c r="W15" s="433" t="s">
        <v>132</v>
      </c>
      <c r="X15" s="434"/>
      <c r="Y15" s="434"/>
      <c r="Z15" s="434"/>
      <c r="AA15" s="434"/>
      <c r="AB15" s="424"/>
      <c r="AC15" s="468">
        <v>3340</v>
      </c>
      <c r="AD15" s="469"/>
      <c r="AE15" s="469"/>
      <c r="AF15" s="469"/>
      <c r="AG15" s="508"/>
      <c r="AH15" s="468">
        <v>3763</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4959658</v>
      </c>
      <c r="BO15" s="381"/>
      <c r="BP15" s="381"/>
      <c r="BQ15" s="381"/>
      <c r="BR15" s="381"/>
      <c r="BS15" s="381"/>
      <c r="BT15" s="381"/>
      <c r="BU15" s="382"/>
      <c r="BV15" s="380">
        <v>5022258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16.2</v>
      </c>
      <c r="AD16" s="502"/>
      <c r="AE16" s="502"/>
      <c r="AF16" s="502"/>
      <c r="AG16" s="503"/>
      <c r="AH16" s="501">
        <v>16.899999999999999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7827730</v>
      </c>
      <c r="BO16" s="418"/>
      <c r="BP16" s="418"/>
      <c r="BQ16" s="418"/>
      <c r="BR16" s="418"/>
      <c r="BS16" s="418"/>
      <c r="BT16" s="418"/>
      <c r="BU16" s="419"/>
      <c r="BV16" s="417">
        <v>7794623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14860</v>
      </c>
      <c r="AD17" s="469"/>
      <c r="AE17" s="469"/>
      <c r="AF17" s="469"/>
      <c r="AG17" s="508"/>
      <c r="AH17" s="468">
        <v>15879</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6269724</v>
      </c>
      <c r="BO17" s="418"/>
      <c r="BP17" s="418"/>
      <c r="BQ17" s="418"/>
      <c r="BR17" s="418"/>
      <c r="BS17" s="418"/>
      <c r="BT17" s="418"/>
      <c r="BU17" s="419"/>
      <c r="BV17" s="417">
        <v>6349415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32.049999999999997</v>
      </c>
      <c r="M18" s="530"/>
      <c r="N18" s="530"/>
      <c r="O18" s="530"/>
      <c r="P18" s="530"/>
      <c r="Q18" s="530"/>
      <c r="R18" s="531"/>
      <c r="S18" s="531"/>
      <c r="T18" s="531"/>
      <c r="U18" s="531"/>
      <c r="V18" s="532"/>
      <c r="W18" s="435"/>
      <c r="X18" s="436"/>
      <c r="Y18" s="436"/>
      <c r="Z18" s="436"/>
      <c r="AA18" s="436"/>
      <c r="AB18" s="427"/>
      <c r="AC18" s="533">
        <v>71.900000000000006</v>
      </c>
      <c r="AD18" s="534"/>
      <c r="AE18" s="534"/>
      <c r="AF18" s="534"/>
      <c r="AG18" s="535"/>
      <c r="AH18" s="533">
        <v>71.400000000000006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10339208</v>
      </c>
      <c r="BO18" s="418"/>
      <c r="BP18" s="418"/>
      <c r="BQ18" s="418"/>
      <c r="BR18" s="418"/>
      <c r="BS18" s="418"/>
      <c r="BT18" s="418"/>
      <c r="BU18" s="419"/>
      <c r="BV18" s="417">
        <v>10292297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1413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11744679</v>
      </c>
      <c r="BO19" s="418"/>
      <c r="BP19" s="418"/>
      <c r="BQ19" s="418"/>
      <c r="BR19" s="418"/>
      <c r="BS19" s="418"/>
      <c r="BT19" s="418"/>
      <c r="BU19" s="419"/>
      <c r="BV19" s="417">
        <v>12176453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17567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25734363</v>
      </c>
      <c r="BO23" s="418"/>
      <c r="BP23" s="418"/>
      <c r="BQ23" s="418"/>
      <c r="BR23" s="418"/>
      <c r="BS23" s="418"/>
      <c r="BT23" s="418"/>
      <c r="BU23" s="419"/>
      <c r="BV23" s="417">
        <v>25889054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8900</v>
      </c>
      <c r="R24" s="469"/>
      <c r="S24" s="469"/>
      <c r="T24" s="469"/>
      <c r="U24" s="469"/>
      <c r="V24" s="508"/>
      <c r="W24" s="563"/>
      <c r="X24" s="551"/>
      <c r="Y24" s="552"/>
      <c r="Z24" s="467" t="s">
        <v>155</v>
      </c>
      <c r="AA24" s="447"/>
      <c r="AB24" s="447"/>
      <c r="AC24" s="447"/>
      <c r="AD24" s="447"/>
      <c r="AE24" s="447"/>
      <c r="AF24" s="447"/>
      <c r="AG24" s="448"/>
      <c r="AH24" s="468">
        <v>281</v>
      </c>
      <c r="AI24" s="469"/>
      <c r="AJ24" s="469"/>
      <c r="AK24" s="469"/>
      <c r="AL24" s="508"/>
      <c r="AM24" s="468">
        <v>884869</v>
      </c>
      <c r="AN24" s="469"/>
      <c r="AO24" s="469"/>
      <c r="AP24" s="469"/>
      <c r="AQ24" s="469"/>
      <c r="AR24" s="508"/>
      <c r="AS24" s="468">
        <v>3149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13312612</v>
      </c>
      <c r="BO24" s="418"/>
      <c r="BP24" s="418"/>
      <c r="BQ24" s="418"/>
      <c r="BR24" s="418"/>
      <c r="BS24" s="418"/>
      <c r="BT24" s="418"/>
      <c r="BU24" s="419"/>
      <c r="BV24" s="417">
        <v>12872724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7390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6430809</v>
      </c>
      <c r="BO25" s="381"/>
      <c r="BP25" s="381"/>
      <c r="BQ25" s="381"/>
      <c r="BR25" s="381"/>
      <c r="BS25" s="381"/>
      <c r="BT25" s="381"/>
      <c r="BU25" s="382"/>
      <c r="BV25" s="380">
        <v>7705841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6620</v>
      </c>
      <c r="R26" s="469"/>
      <c r="S26" s="469"/>
      <c r="T26" s="469"/>
      <c r="U26" s="469"/>
      <c r="V26" s="508"/>
      <c r="W26" s="563"/>
      <c r="X26" s="551"/>
      <c r="Y26" s="552"/>
      <c r="Z26" s="467" t="s">
        <v>161</v>
      </c>
      <c r="AA26" s="573"/>
      <c r="AB26" s="573"/>
      <c r="AC26" s="573"/>
      <c r="AD26" s="573"/>
      <c r="AE26" s="573"/>
      <c r="AF26" s="573"/>
      <c r="AG26" s="574"/>
      <c r="AH26" s="468">
        <v>33</v>
      </c>
      <c r="AI26" s="469"/>
      <c r="AJ26" s="469"/>
      <c r="AK26" s="469"/>
      <c r="AL26" s="508"/>
      <c r="AM26" s="468">
        <v>99660</v>
      </c>
      <c r="AN26" s="469"/>
      <c r="AO26" s="469"/>
      <c r="AP26" s="469"/>
      <c r="AQ26" s="469"/>
      <c r="AR26" s="508"/>
      <c r="AS26" s="468">
        <v>3020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5450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12312</v>
      </c>
      <c r="AN27" s="469"/>
      <c r="AO27" s="469"/>
      <c r="AP27" s="469"/>
      <c r="AQ27" s="469"/>
      <c r="AR27" s="508"/>
      <c r="AS27" s="468">
        <v>4104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4740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464182</v>
      </c>
      <c r="BO28" s="381"/>
      <c r="BP28" s="381"/>
      <c r="BQ28" s="381"/>
      <c r="BR28" s="381"/>
      <c r="BS28" s="381"/>
      <c r="BT28" s="381"/>
      <c r="BU28" s="382"/>
      <c r="BV28" s="380">
        <v>229366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13</v>
      </c>
      <c r="M29" s="469"/>
      <c r="N29" s="469"/>
      <c r="O29" s="469"/>
      <c r="P29" s="508"/>
      <c r="Q29" s="468">
        <v>4420</v>
      </c>
      <c r="R29" s="469"/>
      <c r="S29" s="469"/>
      <c r="T29" s="469"/>
      <c r="U29" s="469"/>
      <c r="V29" s="508"/>
      <c r="W29" s="564"/>
      <c r="X29" s="565"/>
      <c r="Y29" s="566"/>
      <c r="Z29" s="467" t="s">
        <v>171</v>
      </c>
      <c r="AA29" s="447"/>
      <c r="AB29" s="447"/>
      <c r="AC29" s="447"/>
      <c r="AD29" s="447"/>
      <c r="AE29" s="447"/>
      <c r="AF29" s="447"/>
      <c r="AG29" s="448"/>
      <c r="AH29" s="468">
        <v>284</v>
      </c>
      <c r="AI29" s="469"/>
      <c r="AJ29" s="469"/>
      <c r="AK29" s="469"/>
      <c r="AL29" s="508"/>
      <c r="AM29" s="468">
        <v>897181</v>
      </c>
      <c r="AN29" s="469"/>
      <c r="AO29" s="469"/>
      <c r="AP29" s="469"/>
      <c r="AQ29" s="469"/>
      <c r="AR29" s="508"/>
      <c r="AS29" s="468">
        <v>3159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555</v>
      </c>
      <c r="BO29" s="418"/>
      <c r="BP29" s="418"/>
      <c r="BQ29" s="418"/>
      <c r="BR29" s="418"/>
      <c r="BS29" s="418"/>
      <c r="BT29" s="418"/>
      <c r="BU29" s="419"/>
      <c r="BV29" s="417">
        <v>555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225087</v>
      </c>
      <c r="BO30" s="587"/>
      <c r="BP30" s="587"/>
      <c r="BQ30" s="587"/>
      <c r="BR30" s="587"/>
      <c r="BS30" s="587"/>
      <c r="BT30" s="587"/>
      <c r="BU30" s="588"/>
      <c r="BV30" s="586">
        <v>278145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市場事業特別会計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神奈川県後期高齢者医療広域連合（一般会計）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（財）かながわ海岸美化財団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第三セクター等改革推進債償還事業特別会計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神奈川県後期高齢者医療広域連合（特別会計）</v>
      </c>
      <c r="BZ35" s="599"/>
      <c r="CA35" s="599"/>
      <c r="CB35" s="599"/>
      <c r="CC35" s="599"/>
      <c r="CD35" s="599"/>
      <c r="CE35" s="599"/>
      <c r="CF35" s="599"/>
      <c r="CG35" s="599"/>
      <c r="CH35" s="599"/>
      <c r="CI35" s="599"/>
      <c r="CJ35" s="599"/>
      <c r="CK35" s="599"/>
      <c r="CL35" s="599"/>
      <c r="CM35" s="599"/>
      <c r="CN35" s="167"/>
      <c r="CO35" s="598">
        <f t="shared" ref="CO35:CO43" si="3">IF(CQ35="","",CO34+1)</f>
        <v>13</v>
      </c>
      <c r="CP35" s="598"/>
      <c r="CQ35" s="599" t="str">
        <f>IF('各会計、関係団体の財政状況及び健全化判断比率'!BS8="","",'各会計、関係団体の財政状況及び健全化判断比率'!BS8)</f>
        <v>㈱三浦海業公社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529</v>
      </c>
      <c r="D34" s="1184"/>
      <c r="E34" s="1185"/>
      <c r="F34" s="32">
        <v>1</v>
      </c>
      <c r="G34" s="33">
        <v>2.77</v>
      </c>
      <c r="H34" s="33">
        <v>2.88</v>
      </c>
      <c r="I34" s="33">
        <v>6.97</v>
      </c>
      <c r="J34" s="34">
        <v>7.96</v>
      </c>
      <c r="K34" s="22"/>
      <c r="L34" s="22"/>
      <c r="M34" s="22"/>
      <c r="N34" s="22"/>
      <c r="O34" s="22"/>
      <c r="P34" s="22"/>
    </row>
    <row r="35" spans="1:16" ht="39" customHeight="1" x14ac:dyDescent="0.15">
      <c r="A35" s="22"/>
      <c r="B35" s="35"/>
      <c r="C35" s="1178" t="s">
        <v>530</v>
      </c>
      <c r="D35" s="1179"/>
      <c r="E35" s="1180"/>
      <c r="F35" s="36">
        <v>0.83</v>
      </c>
      <c r="G35" s="37">
        <v>0.9</v>
      </c>
      <c r="H35" s="37">
        <v>0.75</v>
      </c>
      <c r="I35" s="37">
        <v>3.95</v>
      </c>
      <c r="J35" s="38">
        <v>1.75</v>
      </c>
      <c r="K35" s="22"/>
      <c r="L35" s="22"/>
      <c r="M35" s="22"/>
      <c r="N35" s="22"/>
      <c r="O35" s="22"/>
      <c r="P35" s="22"/>
    </row>
    <row r="36" spans="1:16" ht="39" customHeight="1" x14ac:dyDescent="0.15">
      <c r="A36" s="22"/>
      <c r="B36" s="35"/>
      <c r="C36" s="1178" t="s">
        <v>531</v>
      </c>
      <c r="D36" s="1179"/>
      <c r="E36" s="1180"/>
      <c r="F36" s="36">
        <v>4.3</v>
      </c>
      <c r="G36" s="37">
        <v>3.86</v>
      </c>
      <c r="H36" s="37">
        <v>5.19</v>
      </c>
      <c r="I36" s="37">
        <v>2.77</v>
      </c>
      <c r="J36" s="38">
        <v>1.4</v>
      </c>
      <c r="K36" s="22"/>
      <c r="L36" s="22"/>
      <c r="M36" s="22"/>
      <c r="N36" s="22"/>
      <c r="O36" s="22"/>
      <c r="P36" s="22"/>
    </row>
    <row r="37" spans="1:16" ht="39" customHeight="1" x14ac:dyDescent="0.15">
      <c r="A37" s="22"/>
      <c r="B37" s="35"/>
      <c r="C37" s="1178" t="s">
        <v>532</v>
      </c>
      <c r="D37" s="1179"/>
      <c r="E37" s="1180"/>
      <c r="F37" s="36">
        <v>0.08</v>
      </c>
      <c r="G37" s="37">
        <v>0.16</v>
      </c>
      <c r="H37" s="37">
        <v>0.16</v>
      </c>
      <c r="I37" s="37">
        <v>1.47</v>
      </c>
      <c r="J37" s="38">
        <v>1.24</v>
      </c>
      <c r="K37" s="22"/>
      <c r="L37" s="22"/>
      <c r="M37" s="22"/>
      <c r="N37" s="22"/>
      <c r="O37" s="22"/>
      <c r="P37" s="22"/>
    </row>
    <row r="38" spans="1:16" ht="39" customHeight="1" x14ac:dyDescent="0.15">
      <c r="A38" s="22"/>
      <c r="B38" s="35"/>
      <c r="C38" s="1178" t="s">
        <v>533</v>
      </c>
      <c r="D38" s="1179"/>
      <c r="E38" s="1180"/>
      <c r="F38" s="36">
        <v>0.69</v>
      </c>
      <c r="G38" s="37">
        <v>0.03</v>
      </c>
      <c r="H38" s="37">
        <v>0.41</v>
      </c>
      <c r="I38" s="37">
        <v>0.02</v>
      </c>
      <c r="J38" s="38">
        <v>0.93</v>
      </c>
      <c r="K38" s="22"/>
      <c r="L38" s="22"/>
      <c r="M38" s="22"/>
      <c r="N38" s="22"/>
      <c r="O38" s="22"/>
      <c r="P38" s="22"/>
    </row>
    <row r="39" spans="1:16" ht="39" customHeight="1" x14ac:dyDescent="0.15">
      <c r="A39" s="22"/>
      <c r="B39" s="35"/>
      <c r="C39" s="1178" t="s">
        <v>534</v>
      </c>
      <c r="D39" s="1179"/>
      <c r="E39" s="1180"/>
      <c r="F39" s="36">
        <v>0.32</v>
      </c>
      <c r="G39" s="37">
        <v>0.31</v>
      </c>
      <c r="H39" s="37">
        <v>0.33</v>
      </c>
      <c r="I39" s="37">
        <v>0.32</v>
      </c>
      <c r="J39" s="38">
        <v>0.36</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536</v>
      </c>
      <c r="D41" s="1179"/>
      <c r="E41" s="1180"/>
      <c r="F41" s="36">
        <v>0</v>
      </c>
      <c r="G41" s="37">
        <v>0</v>
      </c>
      <c r="H41" s="37">
        <v>0.02</v>
      </c>
      <c r="I41" s="37">
        <v>0</v>
      </c>
      <c r="J41" s="38">
        <v>0</v>
      </c>
      <c r="K41" s="22"/>
      <c r="L41" s="22"/>
      <c r="M41" s="22"/>
      <c r="N41" s="22"/>
      <c r="O41" s="22"/>
      <c r="P41" s="22"/>
    </row>
    <row r="42" spans="1:16" ht="39" customHeight="1" x14ac:dyDescent="0.15">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538</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2469</v>
      </c>
      <c r="L45" s="60">
        <v>2506</v>
      </c>
      <c r="M45" s="60">
        <v>2465</v>
      </c>
      <c r="N45" s="60">
        <v>2373</v>
      </c>
      <c r="O45" s="61">
        <v>2395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917</v>
      </c>
      <c r="L48" s="64">
        <v>951</v>
      </c>
      <c r="M48" s="64">
        <v>975</v>
      </c>
      <c r="N48" s="64">
        <v>1006</v>
      </c>
      <c r="O48" s="65">
        <v>853</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481</v>
      </c>
      <c r="L49" s="64" t="s">
        <v>481</v>
      </c>
      <c r="M49" s="64" t="s">
        <v>481</v>
      </c>
      <c r="N49" s="64" t="s">
        <v>481</v>
      </c>
      <c r="O49" s="65" t="s">
        <v>481</v>
      </c>
      <c r="P49" s="48"/>
      <c r="Q49" s="48"/>
      <c r="R49" s="48"/>
      <c r="S49" s="48"/>
      <c r="T49" s="48"/>
      <c r="U49" s="48"/>
    </row>
    <row r="50" spans="1:21" ht="30.75" customHeight="1" x14ac:dyDescent="0.15">
      <c r="A50" s="48"/>
      <c r="B50" s="1196"/>
      <c r="C50" s="1197"/>
      <c r="D50" s="62"/>
      <c r="E50" s="1188" t="s">
        <v>17</v>
      </c>
      <c r="F50" s="1188"/>
      <c r="G50" s="1188"/>
      <c r="H50" s="1188"/>
      <c r="I50" s="1188"/>
      <c r="J50" s="1189"/>
      <c r="K50" s="63">
        <v>60</v>
      </c>
      <c r="L50" s="64">
        <v>52</v>
      </c>
      <c r="M50" s="64">
        <v>52</v>
      </c>
      <c r="N50" s="64">
        <v>51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1772</v>
      </c>
      <c r="L52" s="64">
        <v>1834</v>
      </c>
      <c r="M52" s="64">
        <v>1905</v>
      </c>
      <c r="N52" s="64">
        <v>1779</v>
      </c>
      <c r="O52" s="65">
        <v>1771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1674</v>
      </c>
      <c r="L53" s="69">
        <v>1675</v>
      </c>
      <c r="M53" s="69">
        <v>1587</v>
      </c>
      <c r="N53" s="69">
        <v>1651</v>
      </c>
      <c r="O53" s="70">
        <v>1478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27489</v>
      </c>
      <c r="J41" s="83">
        <v>27071</v>
      </c>
      <c r="K41" s="83">
        <v>26492</v>
      </c>
      <c r="L41" s="83">
        <v>25889</v>
      </c>
      <c r="M41" s="84">
        <v>25734</v>
      </c>
    </row>
    <row r="42" spans="2:13" ht="27.75" customHeight="1" x14ac:dyDescent="0.15">
      <c r="B42" s="1204"/>
      <c r="C42" s="1205"/>
      <c r="D42" s="85"/>
      <c r="E42" s="1210" t="s">
        <v>26</v>
      </c>
      <c r="F42" s="1210"/>
      <c r="G42" s="1210"/>
      <c r="H42" s="1211"/>
      <c r="I42" s="86">
        <v>152</v>
      </c>
      <c r="J42" s="87">
        <v>97</v>
      </c>
      <c r="K42" s="87">
        <v>48</v>
      </c>
      <c r="L42" s="87" t="s">
        <v>481</v>
      </c>
      <c r="M42" s="88" t="s">
        <v>481</v>
      </c>
    </row>
    <row r="43" spans="2:13" ht="27.75" customHeight="1" x14ac:dyDescent="0.15">
      <c r="B43" s="1204"/>
      <c r="C43" s="1205"/>
      <c r="D43" s="85"/>
      <c r="E43" s="1210" t="s">
        <v>27</v>
      </c>
      <c r="F43" s="1210"/>
      <c r="G43" s="1210"/>
      <c r="H43" s="1211"/>
      <c r="I43" s="86">
        <v>6476</v>
      </c>
      <c r="J43" s="87">
        <v>7388</v>
      </c>
      <c r="K43" s="87">
        <v>7492</v>
      </c>
      <c r="L43" s="87">
        <v>7332</v>
      </c>
      <c r="M43" s="88">
        <v>6899</v>
      </c>
    </row>
    <row r="44" spans="2:13" ht="27.75" customHeight="1" x14ac:dyDescent="0.15">
      <c r="B44" s="1204"/>
      <c r="C44" s="1205"/>
      <c r="D44" s="85"/>
      <c r="E44" s="1210" t="s">
        <v>28</v>
      </c>
      <c r="F44" s="1210"/>
      <c r="G44" s="1210"/>
      <c r="H44" s="1211"/>
      <c r="I44" s="86" t="s">
        <v>481</v>
      </c>
      <c r="J44" s="87" t="s">
        <v>481</v>
      </c>
      <c r="K44" s="87" t="s">
        <v>481</v>
      </c>
      <c r="L44" s="87" t="s">
        <v>481</v>
      </c>
      <c r="M44" s="88" t="s">
        <v>481</v>
      </c>
    </row>
    <row r="45" spans="2:13" ht="27.75" customHeight="1" x14ac:dyDescent="0.15">
      <c r="B45" s="1204"/>
      <c r="C45" s="1205"/>
      <c r="D45" s="85"/>
      <c r="E45" s="1210" t="s">
        <v>29</v>
      </c>
      <c r="F45" s="1210"/>
      <c r="G45" s="1210"/>
      <c r="H45" s="1211"/>
      <c r="I45" s="86">
        <v>3418</v>
      </c>
      <c r="J45" s="87">
        <v>3245</v>
      </c>
      <c r="K45" s="87">
        <v>3218</v>
      </c>
      <c r="L45" s="87">
        <v>3202</v>
      </c>
      <c r="M45" s="88">
        <v>3219</v>
      </c>
    </row>
    <row r="46" spans="2:13" ht="27.75" customHeight="1" x14ac:dyDescent="0.15">
      <c r="B46" s="1204"/>
      <c r="C46" s="1205"/>
      <c r="D46" s="89"/>
      <c r="E46" s="1210" t="s">
        <v>30</v>
      </c>
      <c r="F46" s="1210"/>
      <c r="G46" s="1210"/>
      <c r="H46" s="1211"/>
      <c r="I46" s="86">
        <v>4</v>
      </c>
      <c r="J46" s="87">
        <v>3</v>
      </c>
      <c r="K46" s="87">
        <v>2</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675</v>
      </c>
      <c r="J50" s="87">
        <v>755</v>
      </c>
      <c r="K50" s="87">
        <v>633</v>
      </c>
      <c r="L50" s="87">
        <v>627</v>
      </c>
      <c r="M50" s="88">
        <v>983</v>
      </c>
    </row>
    <row r="51" spans="2:13" ht="27.75" customHeight="1" x14ac:dyDescent="0.15">
      <c r="B51" s="1204"/>
      <c r="C51" s="1205"/>
      <c r="D51" s="85"/>
      <c r="E51" s="1210" t="s">
        <v>36</v>
      </c>
      <c r="F51" s="1210"/>
      <c r="G51" s="1210"/>
      <c r="H51" s="1211"/>
      <c r="I51" s="86">
        <v>4433</v>
      </c>
      <c r="J51" s="87">
        <v>5049</v>
      </c>
      <c r="K51" s="87">
        <v>4873</v>
      </c>
      <c r="L51" s="87">
        <v>4467</v>
      </c>
      <c r="M51" s="88">
        <v>4122</v>
      </c>
    </row>
    <row r="52" spans="2:13" ht="27.75" customHeight="1" x14ac:dyDescent="0.15">
      <c r="B52" s="1206"/>
      <c r="C52" s="1207"/>
      <c r="D52" s="85"/>
      <c r="E52" s="1210" t="s">
        <v>37</v>
      </c>
      <c r="F52" s="1210"/>
      <c r="G52" s="1210"/>
      <c r="H52" s="1211"/>
      <c r="I52" s="86">
        <v>15351</v>
      </c>
      <c r="J52" s="87">
        <v>15602</v>
      </c>
      <c r="K52" s="87">
        <v>15521</v>
      </c>
      <c r="L52" s="87">
        <v>15266</v>
      </c>
      <c r="M52" s="88">
        <v>15623</v>
      </c>
    </row>
    <row r="53" spans="2:13" ht="27.75" customHeight="1" thickBot="1" x14ac:dyDescent="0.2">
      <c r="B53" s="1217" t="s">
        <v>38</v>
      </c>
      <c r="C53" s="1218"/>
      <c r="D53" s="92"/>
      <c r="E53" s="1219" t="s">
        <v>39</v>
      </c>
      <c r="F53" s="1219"/>
      <c r="G53" s="1219"/>
      <c r="H53" s="1220"/>
      <c r="I53" s="93">
        <v>17079</v>
      </c>
      <c r="J53" s="94">
        <v>16397</v>
      </c>
      <c r="K53" s="94">
        <v>16225</v>
      </c>
      <c r="L53" s="94">
        <v>16063</v>
      </c>
      <c r="M53" s="95">
        <v>15124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5" t="s">
        <v>559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561</v>
      </c>
      <c r="H51" s="1248"/>
      <c r="I51" s="1253" t="s">
        <v>562</v>
      </c>
      <c r="J51" s="1253"/>
      <c r="K51" s="1255"/>
      <c r="L51" s="1255"/>
      <c r="M51" s="1255"/>
      <c r="N51" s="1221">
        <v>184.3</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563</v>
      </c>
      <c r="J53" s="1233"/>
      <c r="K53" s="1256"/>
      <c r="L53" s="1256"/>
      <c r="M53" s="1256"/>
      <c r="N53" s="1225">
        <v>61</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564</v>
      </c>
      <c r="H55" s="1228"/>
      <c r="I55" s="1233" t="s">
        <v>562</v>
      </c>
      <c r="J55" s="1233"/>
      <c r="K55" s="1255"/>
      <c r="L55" s="1255"/>
      <c r="M55" s="1255"/>
      <c r="N55" s="1221">
        <v>58.5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565</v>
      </c>
      <c r="J57" s="1223"/>
      <c r="K57" s="1256"/>
      <c r="L57" s="1256"/>
      <c r="M57" s="1256"/>
      <c r="N57" s="1225">
        <v>52.9</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5" t="s">
        <v>567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561</v>
      </c>
      <c r="H73" s="1248"/>
      <c r="I73" s="1253" t="s">
        <v>562</v>
      </c>
      <c r="J73" s="1253"/>
      <c r="K73" s="1234">
        <v>200.5</v>
      </c>
      <c r="L73" s="1234">
        <v>190.8</v>
      </c>
      <c r="M73" s="1221">
        <v>190.6</v>
      </c>
      <c r="N73" s="1221">
        <v>184.3</v>
      </c>
      <c r="O73" s="1221">
        <v>177.6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569</v>
      </c>
      <c r="J75" s="1233"/>
      <c r="K75" s="1225">
        <v>15.8</v>
      </c>
      <c r="L75" s="1225">
        <v>18.399999999999999</v>
      </c>
      <c r="M75" s="1225">
        <v>19.2</v>
      </c>
      <c r="N75" s="1225">
        <v>19</v>
      </c>
      <c r="O75" s="1225">
        <v>18.3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564</v>
      </c>
      <c r="H77" s="1228"/>
      <c r="I77" s="1233" t="s">
        <v>562</v>
      </c>
      <c r="J77" s="1233"/>
      <c r="K77" s="1234">
        <v>76.2</v>
      </c>
      <c r="L77" s="1234">
        <v>65.3</v>
      </c>
      <c r="M77" s="1221">
        <v>60.8</v>
      </c>
      <c r="N77" s="1221">
        <v>58.5</v>
      </c>
      <c r="O77" s="1221">
        <v>54.6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569</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17956</v>
      </c>
      <c r="E3" s="118"/>
      <c r="F3" s="119">
        <v>75709</v>
      </c>
      <c r="G3" s="120"/>
      <c r="H3" s="121"/>
    </row>
    <row r="4" spans="1:8" x14ac:dyDescent="0.15">
      <c r="A4" s="122"/>
      <c r="B4" s="123"/>
      <c r="C4" s="124"/>
      <c r="D4" s="125">
        <v>11077</v>
      </c>
      <c r="E4" s="126"/>
      <c r="F4" s="127">
        <v>35212</v>
      </c>
      <c r="G4" s="128"/>
      <c r="H4" s="129"/>
    </row>
    <row r="5" spans="1:8" x14ac:dyDescent="0.15">
      <c r="A5" s="110" t="s">
        <v>515</v>
      </c>
      <c r="B5" s="115"/>
      <c r="C5" s="116"/>
      <c r="D5" s="117">
        <v>16044</v>
      </c>
      <c r="E5" s="118"/>
      <c r="F5" s="119">
        <v>90961</v>
      </c>
      <c r="G5" s="120"/>
      <c r="H5" s="121"/>
    </row>
    <row r="6" spans="1:8" x14ac:dyDescent="0.15">
      <c r="A6" s="122"/>
      <c r="B6" s="123"/>
      <c r="C6" s="124"/>
      <c r="D6" s="125">
        <v>6813</v>
      </c>
      <c r="E6" s="126"/>
      <c r="F6" s="127">
        <v>37720</v>
      </c>
      <c r="G6" s="128"/>
      <c r="H6" s="129"/>
    </row>
    <row r="7" spans="1:8" x14ac:dyDescent="0.15">
      <c r="A7" s="110" t="s">
        <v>516</v>
      </c>
      <c r="B7" s="115"/>
      <c r="C7" s="116"/>
      <c r="D7" s="117">
        <v>17588</v>
      </c>
      <c r="E7" s="118"/>
      <c r="F7" s="119">
        <v>106614</v>
      </c>
      <c r="G7" s="120"/>
      <c r="H7" s="121"/>
    </row>
    <row r="8" spans="1:8" x14ac:dyDescent="0.15">
      <c r="A8" s="122"/>
      <c r="B8" s="123"/>
      <c r="C8" s="124"/>
      <c r="D8" s="125">
        <v>9541</v>
      </c>
      <c r="E8" s="126"/>
      <c r="F8" s="127">
        <v>45545</v>
      </c>
      <c r="G8" s="128"/>
      <c r="H8" s="129"/>
    </row>
    <row r="9" spans="1:8" x14ac:dyDescent="0.15">
      <c r="A9" s="110" t="s">
        <v>517</v>
      </c>
      <c r="B9" s="115"/>
      <c r="C9" s="116"/>
      <c r="D9" s="117">
        <v>22821</v>
      </c>
      <c r="E9" s="118"/>
      <c r="F9" s="119">
        <v>85459</v>
      </c>
      <c r="G9" s="120"/>
      <c r="H9" s="121"/>
    </row>
    <row r="10" spans="1:8" x14ac:dyDescent="0.15">
      <c r="A10" s="122"/>
      <c r="B10" s="123"/>
      <c r="C10" s="124"/>
      <c r="D10" s="125">
        <v>12651</v>
      </c>
      <c r="E10" s="126"/>
      <c r="F10" s="127">
        <v>44378</v>
      </c>
      <c r="G10" s="128"/>
      <c r="H10" s="129"/>
    </row>
    <row r="11" spans="1:8" x14ac:dyDescent="0.15">
      <c r="A11" s="110" t="s">
        <v>518</v>
      </c>
      <c r="B11" s="115"/>
      <c r="C11" s="116"/>
      <c r="D11" s="117">
        <v>37700</v>
      </c>
      <c r="E11" s="118"/>
      <c r="F11" s="119">
        <v>83280</v>
      </c>
      <c r="G11" s="120"/>
      <c r="H11" s="121"/>
    </row>
    <row r="12" spans="1:8" x14ac:dyDescent="0.15">
      <c r="A12" s="122"/>
      <c r="B12" s="123"/>
      <c r="C12" s="130"/>
      <c r="D12" s="125">
        <v>29333</v>
      </c>
      <c r="E12" s="126"/>
      <c r="F12" s="127">
        <v>43123</v>
      </c>
      <c r="G12" s="128"/>
      <c r="H12" s="129"/>
    </row>
    <row r="13" spans="1:8" x14ac:dyDescent="0.15">
      <c r="A13" s="110"/>
      <c r="B13" s="115"/>
      <c r="C13" s="131"/>
      <c r="D13" s="132">
        <v>22422</v>
      </c>
      <c r="E13" s="133"/>
      <c r="F13" s="134">
        <v>88405</v>
      </c>
      <c r="G13" s="135"/>
      <c r="H13" s="121"/>
    </row>
    <row r="14" spans="1:8" x14ac:dyDescent="0.15">
      <c r="A14" s="122"/>
      <c r="B14" s="123"/>
      <c r="C14" s="124"/>
      <c r="D14" s="125">
        <v>13883</v>
      </c>
      <c r="E14" s="126"/>
      <c r="F14" s="127">
        <v>41196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0.83</v>
      </c>
      <c r="C19" s="136">
        <f>ROUND(VALUE(SUBSTITUTE(実質収支比率等に係る経年分析!G$48,"▲","-")),2)</f>
        <v>0.91</v>
      </c>
      <c r="D19" s="136">
        <f>ROUND(VALUE(SUBSTITUTE(実質収支比率等に係る経年分析!H$48,"▲","-")),2)</f>
        <v>0.75</v>
      </c>
      <c r="E19" s="136">
        <f>ROUND(VALUE(SUBSTITUTE(実質収支比率等に係る経年分析!I$48,"▲","-")),2)</f>
        <v>3.95</v>
      </c>
      <c r="F19" s="136">
        <f>ROUND(VALUE(SUBSTITUTE(実質収支比率等に係る経年分析!J$48,"▲","-")),2)</f>
        <v>1.76</v>
      </c>
    </row>
    <row r="20" spans="1:11" x14ac:dyDescent="0.15">
      <c r="A20" s="136" t="s">
        <v>44</v>
      </c>
      <c r="B20" s="136">
        <f>ROUND(VALUE(SUBSTITUTE(実質収支比率等に係る経年分析!F$47,"▲","-")),2)</f>
        <v>0.86</v>
      </c>
      <c r="C20" s="136">
        <f>ROUND(VALUE(SUBSTITUTE(実質収支比率等に係る経年分析!G$47,"▲","-")),2)</f>
        <v>2.91</v>
      </c>
      <c r="D20" s="136">
        <f>ROUND(VALUE(SUBSTITUTE(実質収支比率等に係る経年分析!H$47,"▲","-")),2)</f>
        <v>3.23</v>
      </c>
      <c r="E20" s="136">
        <f>ROUND(VALUE(SUBSTITUTE(実質収支比率等に係る経年分析!I$47,"▲","-")),2)</f>
        <v>2.29</v>
      </c>
      <c r="F20" s="136">
        <f>ROUND(VALUE(SUBSTITUTE(実質収支比率等に係る経年分析!J$47,"▲","-")),2)</f>
        <v>4.71</v>
      </c>
    </row>
    <row r="21" spans="1:11" x14ac:dyDescent="0.15">
      <c r="A21" s="136" t="s">
        <v>45</v>
      </c>
      <c r="B21" s="136">
        <f>IF(ISNUMBER(VALUE(SUBSTITUTE(実質収支比率等に係る経年分析!F$49,"▲","-"))),ROUND(VALUE(SUBSTITUTE(実質収支比率等に係る経年分析!F$49,"▲","-")),2),NA())</f>
        <v>-1.72</v>
      </c>
      <c r="C21" s="136">
        <f>IF(ISNUMBER(VALUE(SUBSTITUTE(実質収支比率等に係る経年分析!G$49,"▲","-"))),ROUND(VALUE(SUBSTITUTE(実質収支比率等に係る経年分析!G$49,"▲","-")),2),NA())</f>
        <v>1.73</v>
      </c>
      <c r="D21" s="136">
        <f>IF(ISNUMBER(VALUE(SUBSTITUTE(実質収支比率等に係る経年分析!H$49,"▲","-"))),ROUND(VALUE(SUBSTITUTE(実質収支比率等に係る経年分析!H$49,"▲","-")),2),NA())</f>
        <v>-0.28999999999999998</v>
      </c>
      <c r="E21" s="136">
        <f>IF(ISNUMBER(VALUE(SUBSTITUTE(実質収支比率等に係る経年分析!I$49,"▲","-"))),ROUND(VALUE(SUBSTITUTE(実質収支比率等に係る経年分析!I$49,"▲","-")),2),NA())</f>
        <v>1.93</v>
      </c>
      <c r="F21" s="136">
        <f>IF(ISNUMBER(VALUE(SUBSTITUTE(実質収支比率等に係る経年分析!J$49,"▲","-"))),ROUND(VALUE(SUBSTITUTE(実質収支比率等に係る経年分析!J$49,"▲","-")),2),NA())</f>
        <v>-1.78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市場事業特別会計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第三セクター等改革推進債償還事業特別会計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0.36</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1.24</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0.83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1.75</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2.77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2.88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1772</v>
      </c>
      <c r="E42" s="138"/>
      <c r="F42" s="138"/>
      <c r="G42" s="138">
        <f>'実質公債費比率（分子）の構造'!L$52</f>
        <v>1834</v>
      </c>
      <c r="H42" s="138"/>
      <c r="I42" s="138"/>
      <c r="J42" s="138">
        <f>'実質公債費比率（分子）の構造'!M$52</f>
        <v>1905</v>
      </c>
      <c r="K42" s="138"/>
      <c r="L42" s="138"/>
      <c r="M42" s="138">
        <f>'実質公債費比率（分子）の構造'!N$52</f>
        <v>1779</v>
      </c>
      <c r="N42" s="138"/>
      <c r="O42" s="138"/>
      <c r="P42" s="138">
        <f>'実質公債費比率（分子）の構造'!O$52</f>
        <v>1771</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60</v>
      </c>
      <c r="C44" s="138"/>
      <c r="D44" s="138"/>
      <c r="E44" s="138">
        <f>'実質公債費比率（分子）の構造'!L$50</f>
        <v>52</v>
      </c>
      <c r="F44" s="138"/>
      <c r="G44" s="138"/>
      <c r="H44" s="138">
        <f>'実質公債費比率（分子）の構造'!M$50</f>
        <v>52</v>
      </c>
      <c r="I44" s="138"/>
      <c r="J44" s="138"/>
      <c r="K44" s="138">
        <f>'実質公債費比率（分子）の構造'!N$50</f>
        <v>51</v>
      </c>
      <c r="L44" s="138"/>
      <c r="M44" s="138"/>
      <c r="N44" s="138">
        <f>'実質公債費比率（分子）の構造'!O$50</f>
        <v>1</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917</v>
      </c>
      <c r="C46" s="138"/>
      <c r="D46" s="138"/>
      <c r="E46" s="138">
        <f>'実質公債費比率（分子）の構造'!L$48</f>
        <v>951</v>
      </c>
      <c r="F46" s="138"/>
      <c r="G46" s="138"/>
      <c r="H46" s="138">
        <f>'実質公債費比率（分子）の構造'!M$48</f>
        <v>975</v>
      </c>
      <c r="I46" s="138"/>
      <c r="J46" s="138"/>
      <c r="K46" s="138">
        <f>'実質公債費比率（分子）の構造'!N$48</f>
        <v>1006</v>
      </c>
      <c r="L46" s="138"/>
      <c r="M46" s="138"/>
      <c r="N46" s="138">
        <f>'実質公債費比率（分子）の構造'!O$48</f>
        <v>853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2469</v>
      </c>
      <c r="C49" s="138"/>
      <c r="D49" s="138"/>
      <c r="E49" s="138">
        <f>'実質公債費比率（分子）の構造'!L$45</f>
        <v>2506</v>
      </c>
      <c r="F49" s="138"/>
      <c r="G49" s="138"/>
      <c r="H49" s="138">
        <f>'実質公債費比率（分子）の構造'!M$45</f>
        <v>2465</v>
      </c>
      <c r="I49" s="138"/>
      <c r="J49" s="138"/>
      <c r="K49" s="138">
        <f>'実質公債費比率（分子）の構造'!N$45</f>
        <v>2373</v>
      </c>
      <c r="L49" s="138"/>
      <c r="M49" s="138"/>
      <c r="N49" s="138">
        <f>'実質公債費比率（分子）の構造'!O$45</f>
        <v>2395</v>
      </c>
      <c r="O49" s="138"/>
      <c r="P49" s="138"/>
    </row>
    <row r="50" spans="1:16" x14ac:dyDescent="0.15">
      <c r="A50" s="138" t="s">
        <v>60</v>
      </c>
      <c r="B50" s="138" t="e">
        <f>NA()</f>
        <v>#N/A</v>
      </c>
      <c r="C50" s="138">
        <f>IF(ISNUMBER('実質公債費比率（分子）の構造'!K$53),'実質公債費比率（分子）の構造'!K$53,NA())</f>
        <v>1674</v>
      </c>
      <c r="D50" s="138" t="e">
        <f>NA()</f>
        <v>#N/A</v>
      </c>
      <c r="E50" s="138" t="e">
        <f>NA()</f>
        <v>#N/A</v>
      </c>
      <c r="F50" s="138">
        <f>IF(ISNUMBER('実質公債費比率（分子）の構造'!L$53),'実質公債費比率（分子）の構造'!L$53,NA())</f>
        <v>1675</v>
      </c>
      <c r="G50" s="138" t="e">
        <f>NA()</f>
        <v>#N/A</v>
      </c>
      <c r="H50" s="138" t="e">
        <f>NA()</f>
        <v>#N/A</v>
      </c>
      <c r="I50" s="138">
        <f>IF(ISNUMBER('実質公債費比率（分子）の構造'!M$53),'実質公債費比率（分子）の構造'!M$53,NA())</f>
        <v>1587</v>
      </c>
      <c r="J50" s="138" t="e">
        <f>NA()</f>
        <v>#N/A</v>
      </c>
      <c r="K50" s="138" t="e">
        <f>NA()</f>
        <v>#N/A</v>
      </c>
      <c r="L50" s="138">
        <f>IF(ISNUMBER('実質公債費比率（分子）の構造'!N$53),'実質公債費比率（分子）の構造'!N$53,NA())</f>
        <v>1651</v>
      </c>
      <c r="M50" s="138" t="e">
        <f>NA()</f>
        <v>#N/A</v>
      </c>
      <c r="N50" s="138" t="e">
        <f>NA()</f>
        <v>#N/A</v>
      </c>
      <c r="O50" s="138">
        <f>IF(ISNUMBER('実質公債費比率（分子）の構造'!O$53),'実質公債費比率（分子）の構造'!O$53,NA())</f>
        <v>1478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15351</v>
      </c>
      <c r="E56" s="137"/>
      <c r="F56" s="137"/>
      <c r="G56" s="137">
        <f>'将来負担比率（分子）の構造'!J$52</f>
        <v>15602</v>
      </c>
      <c r="H56" s="137"/>
      <c r="I56" s="137"/>
      <c r="J56" s="137">
        <f>'将来負担比率（分子）の構造'!K$52</f>
        <v>15521</v>
      </c>
      <c r="K56" s="137"/>
      <c r="L56" s="137"/>
      <c r="M56" s="137">
        <f>'将来負担比率（分子）の構造'!L$52</f>
        <v>15266</v>
      </c>
      <c r="N56" s="137"/>
      <c r="O56" s="137"/>
      <c r="P56" s="137">
        <f>'将来負担比率（分子）の構造'!M$52</f>
        <v>15623</v>
      </c>
    </row>
    <row r="57" spans="1:16" x14ac:dyDescent="0.15">
      <c r="A57" s="137" t="s">
        <v>36</v>
      </c>
      <c r="B57" s="137"/>
      <c r="C57" s="137"/>
      <c r="D57" s="137">
        <f>'将来負担比率（分子）の構造'!I$51</f>
        <v>4433</v>
      </c>
      <c r="E57" s="137"/>
      <c r="F57" s="137"/>
      <c r="G57" s="137">
        <f>'将来負担比率（分子）の構造'!J$51</f>
        <v>5049</v>
      </c>
      <c r="H57" s="137"/>
      <c r="I57" s="137"/>
      <c r="J57" s="137">
        <f>'将来負担比率（分子）の構造'!K$51</f>
        <v>4873</v>
      </c>
      <c r="K57" s="137"/>
      <c r="L57" s="137"/>
      <c r="M57" s="137">
        <f>'将来負担比率（分子）の構造'!L$51</f>
        <v>4467</v>
      </c>
      <c r="N57" s="137"/>
      <c r="O57" s="137"/>
      <c r="P57" s="137">
        <f>'将来負担比率（分子）の構造'!M$51</f>
        <v>4122</v>
      </c>
    </row>
    <row r="58" spans="1:16" x14ac:dyDescent="0.15">
      <c r="A58" s="137" t="s">
        <v>35</v>
      </c>
      <c r="B58" s="137"/>
      <c r="C58" s="137"/>
      <c r="D58" s="137">
        <f>'将来負担比率（分子）の構造'!I$50</f>
        <v>675</v>
      </c>
      <c r="E58" s="137"/>
      <c r="F58" s="137"/>
      <c r="G58" s="137">
        <f>'将来負担比率（分子）の構造'!J$50</f>
        <v>755</v>
      </c>
      <c r="H58" s="137"/>
      <c r="I58" s="137"/>
      <c r="J58" s="137">
        <f>'将来負担比率（分子）の構造'!K$50</f>
        <v>633</v>
      </c>
      <c r="K58" s="137"/>
      <c r="L58" s="137"/>
      <c r="M58" s="137">
        <f>'将来負担比率（分子）の構造'!L$50</f>
        <v>627</v>
      </c>
      <c r="N58" s="137"/>
      <c r="O58" s="137"/>
      <c r="P58" s="137">
        <f>'将来負担比率（分子）の構造'!M$50</f>
        <v>983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v>
      </c>
      <c r="C61" s="137"/>
      <c r="D61" s="137"/>
      <c r="E61" s="137">
        <f>'将来負担比率（分子）の構造'!J$46</f>
        <v>3</v>
      </c>
      <c r="F61" s="137"/>
      <c r="G61" s="137"/>
      <c r="H61" s="137">
        <f>'将来負担比率（分子）の構造'!K$46</f>
        <v>2</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3418</v>
      </c>
      <c r="C62" s="137"/>
      <c r="D62" s="137"/>
      <c r="E62" s="137">
        <f>'将来負担比率（分子）の構造'!J$45</f>
        <v>3245</v>
      </c>
      <c r="F62" s="137"/>
      <c r="G62" s="137"/>
      <c r="H62" s="137">
        <f>'将来負担比率（分子）の構造'!K$45</f>
        <v>3218</v>
      </c>
      <c r="I62" s="137"/>
      <c r="J62" s="137"/>
      <c r="K62" s="137">
        <f>'将来負担比率（分子）の構造'!L$45</f>
        <v>3202</v>
      </c>
      <c r="L62" s="137"/>
      <c r="M62" s="137"/>
      <c r="N62" s="137">
        <f>'将来負担比率（分子）の構造'!M$45</f>
        <v>3219</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6476</v>
      </c>
      <c r="C64" s="137"/>
      <c r="D64" s="137"/>
      <c r="E64" s="137">
        <f>'将来負担比率（分子）の構造'!J$43</f>
        <v>7388</v>
      </c>
      <c r="F64" s="137"/>
      <c r="G64" s="137"/>
      <c r="H64" s="137">
        <f>'将来負担比率（分子）の構造'!K$43</f>
        <v>7492</v>
      </c>
      <c r="I64" s="137"/>
      <c r="J64" s="137"/>
      <c r="K64" s="137">
        <f>'将来負担比率（分子）の構造'!L$43</f>
        <v>7332</v>
      </c>
      <c r="L64" s="137"/>
      <c r="M64" s="137"/>
      <c r="N64" s="137">
        <f>'将来負担比率（分子）の構造'!M$43</f>
        <v>6899</v>
      </c>
      <c r="O64" s="137"/>
      <c r="P64" s="137"/>
    </row>
    <row r="65" spans="1:16" x14ac:dyDescent="0.15">
      <c r="A65" s="137" t="s">
        <v>26</v>
      </c>
      <c r="B65" s="137">
        <f>'将来負担比率（分子）の構造'!I$42</f>
        <v>152</v>
      </c>
      <c r="C65" s="137"/>
      <c r="D65" s="137"/>
      <c r="E65" s="137">
        <f>'将来負担比率（分子）の構造'!J$42</f>
        <v>97</v>
      </c>
      <c r="F65" s="137"/>
      <c r="G65" s="137"/>
      <c r="H65" s="137">
        <f>'将来負担比率（分子）の構造'!K$42</f>
        <v>48</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27489</v>
      </c>
      <c r="C66" s="137"/>
      <c r="D66" s="137"/>
      <c r="E66" s="137">
        <f>'将来負担比率（分子）の構造'!J$41</f>
        <v>27071</v>
      </c>
      <c r="F66" s="137"/>
      <c r="G66" s="137"/>
      <c r="H66" s="137">
        <f>'将来負担比率（分子）の構造'!K$41</f>
        <v>26492</v>
      </c>
      <c r="I66" s="137"/>
      <c r="J66" s="137"/>
      <c r="K66" s="137">
        <f>'将来負担比率（分子）の構造'!L$41</f>
        <v>25889</v>
      </c>
      <c r="L66" s="137"/>
      <c r="M66" s="137"/>
      <c r="N66" s="137">
        <f>'将来負担比率（分子）の構造'!M$41</f>
        <v>25734</v>
      </c>
      <c r="O66" s="137"/>
      <c r="P66" s="137"/>
    </row>
    <row r="67" spans="1:16" x14ac:dyDescent="0.15">
      <c r="A67" s="137" t="s">
        <v>64</v>
      </c>
      <c r="B67" s="137" t="e">
        <f>NA()</f>
        <v>#N/A</v>
      </c>
      <c r="C67" s="137">
        <f>IF(ISNUMBER('将来負担比率（分子）の構造'!I$53), IF('将来負担比率（分子）の構造'!I$53 &lt; 0, 0, '将来負担比率（分子）の構造'!I$53), NA())</f>
        <v>17079</v>
      </c>
      <c r="D67" s="137" t="e">
        <f>NA()</f>
        <v>#N/A</v>
      </c>
      <c r="E67" s="137" t="e">
        <f>NA()</f>
        <v>#N/A</v>
      </c>
      <c r="F67" s="137">
        <f>IF(ISNUMBER('将来負担比率（分子）の構造'!J$53), IF('将来負担比率（分子）の構造'!J$53 &lt; 0, 0, '将来負担比率（分子）の構造'!J$53), NA())</f>
        <v>16397</v>
      </c>
      <c r="G67" s="137" t="e">
        <f>NA()</f>
        <v>#N/A</v>
      </c>
      <c r="H67" s="137" t="e">
        <f>NA()</f>
        <v>#N/A</v>
      </c>
      <c r="I67" s="137">
        <f>IF(ISNUMBER('将来負担比率（分子）の構造'!K$53), IF('将来負担比率（分子）の構造'!K$53 &lt; 0, 0, '将来負担比率（分子）の構造'!K$53), NA())</f>
        <v>16225</v>
      </c>
      <c r="J67" s="137" t="e">
        <f>NA()</f>
        <v>#N/A</v>
      </c>
      <c r="K67" s="137" t="e">
        <f>NA()</f>
        <v>#N/A</v>
      </c>
      <c r="L67" s="137">
        <f>IF(ISNUMBER('将来負担比率（分子）の構造'!L$53), IF('将来負担比率（分子）の構造'!L$53 &lt; 0, 0, '将来負担比率（分子）の構造'!L$53), NA())</f>
        <v>16063</v>
      </c>
      <c r="M67" s="137" t="e">
        <f>NA()</f>
        <v>#N/A</v>
      </c>
      <c r="N67" s="137" t="e">
        <f>NA()</f>
        <v>#N/A</v>
      </c>
      <c r="O67" s="137">
        <f>IF(ISNUMBER('将来負担比率（分子）の構造'!M$53), IF('将来負担比率（分子）の構造'!M$53 &lt; 0, 0, '将来負担比率（分子）の構造'!M$53), NA())</f>
        <v>15124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5837828</v>
      </c>
      <c r="S5" s="615"/>
      <c r="T5" s="615"/>
      <c r="U5" s="615"/>
      <c r="V5" s="615"/>
      <c r="W5" s="615"/>
      <c r="X5" s="615"/>
      <c r="Y5" s="616"/>
      <c r="Z5" s="617">
        <v>34.9</v>
      </c>
      <c r="AA5" s="617"/>
      <c r="AB5" s="617"/>
      <c r="AC5" s="617"/>
      <c r="AD5" s="618">
        <v>5361418</v>
      </c>
      <c r="AE5" s="618"/>
      <c r="AF5" s="618"/>
      <c r="AG5" s="618"/>
      <c r="AH5" s="618"/>
      <c r="AI5" s="618"/>
      <c r="AJ5" s="618"/>
      <c r="AK5" s="618"/>
      <c r="AL5" s="619">
        <v>58.2</v>
      </c>
      <c r="AM5" s="620"/>
      <c r="AN5" s="620"/>
      <c r="AO5" s="621"/>
      <c r="AP5" s="611" t="s">
        <v>210</v>
      </c>
      <c r="AQ5" s="612"/>
      <c r="AR5" s="612"/>
      <c r="AS5" s="612"/>
      <c r="AT5" s="612"/>
      <c r="AU5" s="612"/>
      <c r="AV5" s="612"/>
      <c r="AW5" s="612"/>
      <c r="AX5" s="612"/>
      <c r="AY5" s="612"/>
      <c r="AZ5" s="612"/>
      <c r="BA5" s="612"/>
      <c r="BB5" s="612"/>
      <c r="BC5" s="612"/>
      <c r="BD5" s="612"/>
      <c r="BE5" s="612"/>
      <c r="BF5" s="613"/>
      <c r="BG5" s="625">
        <v>5324041</v>
      </c>
      <c r="BH5" s="626"/>
      <c r="BI5" s="626"/>
      <c r="BJ5" s="626"/>
      <c r="BK5" s="626"/>
      <c r="BL5" s="626"/>
      <c r="BM5" s="626"/>
      <c r="BN5" s="627"/>
      <c r="BO5" s="628">
        <v>91.2</v>
      </c>
      <c r="BP5" s="628"/>
      <c r="BQ5" s="628"/>
      <c r="BR5" s="628"/>
      <c r="BS5" s="629">
        <v>11237</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116612</v>
      </c>
      <c r="S6" s="626"/>
      <c r="T6" s="626"/>
      <c r="U6" s="626"/>
      <c r="V6" s="626"/>
      <c r="W6" s="626"/>
      <c r="X6" s="626"/>
      <c r="Y6" s="627"/>
      <c r="Z6" s="628">
        <v>0.7</v>
      </c>
      <c r="AA6" s="628"/>
      <c r="AB6" s="628"/>
      <c r="AC6" s="628"/>
      <c r="AD6" s="629">
        <v>116612</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5324041</v>
      </c>
      <c r="BH6" s="626"/>
      <c r="BI6" s="626"/>
      <c r="BJ6" s="626"/>
      <c r="BK6" s="626"/>
      <c r="BL6" s="626"/>
      <c r="BM6" s="626"/>
      <c r="BN6" s="627"/>
      <c r="BO6" s="628">
        <v>91.2</v>
      </c>
      <c r="BP6" s="628"/>
      <c r="BQ6" s="628"/>
      <c r="BR6" s="628"/>
      <c r="BS6" s="629">
        <v>11237</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174569</v>
      </c>
      <c r="CS6" s="626"/>
      <c r="CT6" s="626"/>
      <c r="CU6" s="626"/>
      <c r="CV6" s="626"/>
      <c r="CW6" s="626"/>
      <c r="CX6" s="626"/>
      <c r="CY6" s="627"/>
      <c r="CZ6" s="628">
        <v>1.1000000000000001</v>
      </c>
      <c r="DA6" s="628"/>
      <c r="DB6" s="628"/>
      <c r="DC6" s="628"/>
      <c r="DD6" s="634" t="s">
        <v>217</v>
      </c>
      <c r="DE6" s="626"/>
      <c r="DF6" s="626"/>
      <c r="DG6" s="626"/>
      <c r="DH6" s="626"/>
      <c r="DI6" s="626"/>
      <c r="DJ6" s="626"/>
      <c r="DK6" s="626"/>
      <c r="DL6" s="626"/>
      <c r="DM6" s="626"/>
      <c r="DN6" s="626"/>
      <c r="DO6" s="626"/>
      <c r="DP6" s="627"/>
      <c r="DQ6" s="634">
        <v>174569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4814</v>
      </c>
      <c r="S7" s="626"/>
      <c r="T7" s="626"/>
      <c r="U7" s="626"/>
      <c r="V7" s="626"/>
      <c r="W7" s="626"/>
      <c r="X7" s="626"/>
      <c r="Y7" s="627"/>
      <c r="Z7" s="628">
        <v>0</v>
      </c>
      <c r="AA7" s="628"/>
      <c r="AB7" s="628"/>
      <c r="AC7" s="628"/>
      <c r="AD7" s="629">
        <v>4814</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2480987</v>
      </c>
      <c r="BH7" s="626"/>
      <c r="BI7" s="626"/>
      <c r="BJ7" s="626"/>
      <c r="BK7" s="626"/>
      <c r="BL7" s="626"/>
      <c r="BM7" s="626"/>
      <c r="BN7" s="627"/>
      <c r="BO7" s="628">
        <v>42.5</v>
      </c>
      <c r="BP7" s="628"/>
      <c r="BQ7" s="628"/>
      <c r="BR7" s="628"/>
      <c r="BS7" s="629">
        <v>11237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1697053</v>
      </c>
      <c r="CS7" s="626"/>
      <c r="CT7" s="626"/>
      <c r="CU7" s="626"/>
      <c r="CV7" s="626"/>
      <c r="CW7" s="626"/>
      <c r="CX7" s="626"/>
      <c r="CY7" s="627"/>
      <c r="CZ7" s="628">
        <v>10.3</v>
      </c>
      <c r="DA7" s="628"/>
      <c r="DB7" s="628"/>
      <c r="DC7" s="628"/>
      <c r="DD7" s="634">
        <v>41886</v>
      </c>
      <c r="DE7" s="626"/>
      <c r="DF7" s="626"/>
      <c r="DG7" s="626"/>
      <c r="DH7" s="626"/>
      <c r="DI7" s="626"/>
      <c r="DJ7" s="626"/>
      <c r="DK7" s="626"/>
      <c r="DL7" s="626"/>
      <c r="DM7" s="626"/>
      <c r="DN7" s="626"/>
      <c r="DO7" s="626"/>
      <c r="DP7" s="627"/>
      <c r="DQ7" s="634">
        <v>1490240</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25000</v>
      </c>
      <c r="S8" s="626"/>
      <c r="T8" s="626"/>
      <c r="U8" s="626"/>
      <c r="V8" s="626"/>
      <c r="W8" s="626"/>
      <c r="X8" s="626"/>
      <c r="Y8" s="627"/>
      <c r="Z8" s="628">
        <v>0.1</v>
      </c>
      <c r="AA8" s="628"/>
      <c r="AB8" s="628"/>
      <c r="AC8" s="628"/>
      <c r="AD8" s="629">
        <v>25000</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77403</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5780366</v>
      </c>
      <c r="CS8" s="626"/>
      <c r="CT8" s="626"/>
      <c r="CU8" s="626"/>
      <c r="CV8" s="626"/>
      <c r="CW8" s="626"/>
      <c r="CX8" s="626"/>
      <c r="CY8" s="627"/>
      <c r="CZ8" s="628">
        <v>35</v>
      </c>
      <c r="DA8" s="628"/>
      <c r="DB8" s="628"/>
      <c r="DC8" s="628"/>
      <c r="DD8" s="634">
        <v>6153</v>
      </c>
      <c r="DE8" s="626"/>
      <c r="DF8" s="626"/>
      <c r="DG8" s="626"/>
      <c r="DH8" s="626"/>
      <c r="DI8" s="626"/>
      <c r="DJ8" s="626"/>
      <c r="DK8" s="626"/>
      <c r="DL8" s="626"/>
      <c r="DM8" s="626"/>
      <c r="DN8" s="626"/>
      <c r="DO8" s="626"/>
      <c r="DP8" s="627"/>
      <c r="DQ8" s="634">
        <v>2849772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15351</v>
      </c>
      <c r="S9" s="626"/>
      <c r="T9" s="626"/>
      <c r="U9" s="626"/>
      <c r="V9" s="626"/>
      <c r="W9" s="626"/>
      <c r="X9" s="626"/>
      <c r="Y9" s="627"/>
      <c r="Z9" s="628">
        <v>0.1</v>
      </c>
      <c r="AA9" s="628"/>
      <c r="AB9" s="628"/>
      <c r="AC9" s="628"/>
      <c r="AD9" s="629">
        <v>15351</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2203611</v>
      </c>
      <c r="BH9" s="626"/>
      <c r="BI9" s="626"/>
      <c r="BJ9" s="626"/>
      <c r="BK9" s="626"/>
      <c r="BL9" s="626"/>
      <c r="BM9" s="626"/>
      <c r="BN9" s="627"/>
      <c r="BO9" s="628">
        <v>37.700000000000003</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2139942</v>
      </c>
      <c r="CS9" s="626"/>
      <c r="CT9" s="626"/>
      <c r="CU9" s="626"/>
      <c r="CV9" s="626"/>
      <c r="CW9" s="626"/>
      <c r="CX9" s="626"/>
      <c r="CY9" s="627"/>
      <c r="CZ9" s="628">
        <v>13</v>
      </c>
      <c r="DA9" s="628"/>
      <c r="DB9" s="628"/>
      <c r="DC9" s="628"/>
      <c r="DD9" s="634">
        <v>281899</v>
      </c>
      <c r="DE9" s="626"/>
      <c r="DF9" s="626"/>
      <c r="DG9" s="626"/>
      <c r="DH9" s="626"/>
      <c r="DI9" s="626"/>
      <c r="DJ9" s="626"/>
      <c r="DK9" s="626"/>
      <c r="DL9" s="626"/>
      <c r="DM9" s="626"/>
      <c r="DN9" s="626"/>
      <c r="DO9" s="626"/>
      <c r="DP9" s="627"/>
      <c r="DQ9" s="634">
        <v>1772472</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703691</v>
      </c>
      <c r="S10" s="626"/>
      <c r="T10" s="626"/>
      <c r="U10" s="626"/>
      <c r="V10" s="626"/>
      <c r="W10" s="626"/>
      <c r="X10" s="626"/>
      <c r="Y10" s="627"/>
      <c r="Z10" s="628">
        <v>4.2</v>
      </c>
      <c r="AA10" s="628"/>
      <c r="AB10" s="628"/>
      <c r="AC10" s="628"/>
      <c r="AD10" s="629">
        <v>703691</v>
      </c>
      <c r="AE10" s="629"/>
      <c r="AF10" s="629"/>
      <c r="AG10" s="629"/>
      <c r="AH10" s="629"/>
      <c r="AI10" s="629"/>
      <c r="AJ10" s="629"/>
      <c r="AK10" s="629"/>
      <c r="AL10" s="630">
        <v>7.6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99507</v>
      </c>
      <c r="BH10" s="626"/>
      <c r="BI10" s="626"/>
      <c r="BJ10" s="626"/>
      <c r="BK10" s="626"/>
      <c r="BL10" s="626"/>
      <c r="BM10" s="626"/>
      <c r="BN10" s="627"/>
      <c r="BO10" s="628">
        <v>1.7</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25089</v>
      </c>
      <c r="CS10" s="626"/>
      <c r="CT10" s="626"/>
      <c r="CU10" s="626"/>
      <c r="CV10" s="626"/>
      <c r="CW10" s="626"/>
      <c r="CX10" s="626"/>
      <c r="CY10" s="627"/>
      <c r="CZ10" s="628">
        <v>0.2</v>
      </c>
      <c r="DA10" s="628"/>
      <c r="DB10" s="628"/>
      <c r="DC10" s="628"/>
      <c r="DD10" s="634" t="s">
        <v>113</v>
      </c>
      <c r="DE10" s="626"/>
      <c r="DF10" s="626"/>
      <c r="DG10" s="626"/>
      <c r="DH10" s="626"/>
      <c r="DI10" s="626"/>
      <c r="DJ10" s="626"/>
      <c r="DK10" s="626"/>
      <c r="DL10" s="626"/>
      <c r="DM10" s="626"/>
      <c r="DN10" s="626"/>
      <c r="DO10" s="626"/>
      <c r="DP10" s="627"/>
      <c r="DQ10" s="634">
        <v>15089</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100466</v>
      </c>
      <c r="BH11" s="626"/>
      <c r="BI11" s="626"/>
      <c r="BJ11" s="626"/>
      <c r="BK11" s="626"/>
      <c r="BL11" s="626"/>
      <c r="BM11" s="626"/>
      <c r="BN11" s="627"/>
      <c r="BO11" s="628">
        <v>1.7</v>
      </c>
      <c r="BP11" s="628"/>
      <c r="BQ11" s="628"/>
      <c r="BR11" s="628"/>
      <c r="BS11" s="634">
        <v>11237</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315642</v>
      </c>
      <c r="CS11" s="626"/>
      <c r="CT11" s="626"/>
      <c r="CU11" s="626"/>
      <c r="CV11" s="626"/>
      <c r="CW11" s="626"/>
      <c r="CX11" s="626"/>
      <c r="CY11" s="627"/>
      <c r="CZ11" s="628">
        <v>1.9</v>
      </c>
      <c r="DA11" s="628"/>
      <c r="DB11" s="628"/>
      <c r="DC11" s="628"/>
      <c r="DD11" s="634">
        <v>118429</v>
      </c>
      <c r="DE11" s="626"/>
      <c r="DF11" s="626"/>
      <c r="DG11" s="626"/>
      <c r="DH11" s="626"/>
      <c r="DI11" s="626"/>
      <c r="DJ11" s="626"/>
      <c r="DK11" s="626"/>
      <c r="DL11" s="626"/>
      <c r="DM11" s="626"/>
      <c r="DN11" s="626"/>
      <c r="DO11" s="626"/>
      <c r="DP11" s="627"/>
      <c r="DQ11" s="634">
        <v>229874</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2430190</v>
      </c>
      <c r="BH12" s="626"/>
      <c r="BI12" s="626"/>
      <c r="BJ12" s="626"/>
      <c r="BK12" s="626"/>
      <c r="BL12" s="626"/>
      <c r="BM12" s="626"/>
      <c r="BN12" s="627"/>
      <c r="BO12" s="628">
        <v>41.6</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358550</v>
      </c>
      <c r="CS12" s="626"/>
      <c r="CT12" s="626"/>
      <c r="CU12" s="626"/>
      <c r="CV12" s="626"/>
      <c r="CW12" s="626"/>
      <c r="CX12" s="626"/>
      <c r="CY12" s="627"/>
      <c r="CZ12" s="628">
        <v>2.2000000000000002</v>
      </c>
      <c r="DA12" s="628"/>
      <c r="DB12" s="628"/>
      <c r="DC12" s="628"/>
      <c r="DD12" s="634">
        <v>18915</v>
      </c>
      <c r="DE12" s="626"/>
      <c r="DF12" s="626"/>
      <c r="DG12" s="626"/>
      <c r="DH12" s="626"/>
      <c r="DI12" s="626"/>
      <c r="DJ12" s="626"/>
      <c r="DK12" s="626"/>
      <c r="DL12" s="626"/>
      <c r="DM12" s="626"/>
      <c r="DN12" s="626"/>
      <c r="DO12" s="626"/>
      <c r="DP12" s="627"/>
      <c r="DQ12" s="634">
        <v>283228</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50676</v>
      </c>
      <c r="S13" s="626"/>
      <c r="T13" s="626"/>
      <c r="U13" s="626"/>
      <c r="V13" s="626"/>
      <c r="W13" s="626"/>
      <c r="X13" s="626"/>
      <c r="Y13" s="627"/>
      <c r="Z13" s="628">
        <v>0.3</v>
      </c>
      <c r="AA13" s="628"/>
      <c r="AB13" s="628"/>
      <c r="AC13" s="628"/>
      <c r="AD13" s="629">
        <v>50676</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2412519</v>
      </c>
      <c r="BH13" s="626"/>
      <c r="BI13" s="626"/>
      <c r="BJ13" s="626"/>
      <c r="BK13" s="626"/>
      <c r="BL13" s="626"/>
      <c r="BM13" s="626"/>
      <c r="BN13" s="627"/>
      <c r="BO13" s="628">
        <v>41.3</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1051540</v>
      </c>
      <c r="CS13" s="626"/>
      <c r="CT13" s="626"/>
      <c r="CU13" s="626"/>
      <c r="CV13" s="626"/>
      <c r="CW13" s="626"/>
      <c r="CX13" s="626"/>
      <c r="CY13" s="627"/>
      <c r="CZ13" s="628">
        <v>6.4</v>
      </c>
      <c r="DA13" s="628"/>
      <c r="DB13" s="628"/>
      <c r="DC13" s="628"/>
      <c r="DD13" s="634">
        <v>102487</v>
      </c>
      <c r="DE13" s="626"/>
      <c r="DF13" s="626"/>
      <c r="DG13" s="626"/>
      <c r="DH13" s="626"/>
      <c r="DI13" s="626"/>
      <c r="DJ13" s="626"/>
      <c r="DK13" s="626"/>
      <c r="DL13" s="626"/>
      <c r="DM13" s="626"/>
      <c r="DN13" s="626"/>
      <c r="DO13" s="626"/>
      <c r="DP13" s="627"/>
      <c r="DQ13" s="634">
        <v>931481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97315</v>
      </c>
      <c r="BH14" s="626"/>
      <c r="BI14" s="626"/>
      <c r="BJ14" s="626"/>
      <c r="BK14" s="626"/>
      <c r="BL14" s="626"/>
      <c r="BM14" s="626"/>
      <c r="BN14" s="627"/>
      <c r="BO14" s="628">
        <v>1.7</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1814603</v>
      </c>
      <c r="CS14" s="626"/>
      <c r="CT14" s="626"/>
      <c r="CU14" s="626"/>
      <c r="CV14" s="626"/>
      <c r="CW14" s="626"/>
      <c r="CX14" s="626"/>
      <c r="CY14" s="627"/>
      <c r="CZ14" s="628">
        <v>11</v>
      </c>
      <c r="DA14" s="628"/>
      <c r="DB14" s="628"/>
      <c r="DC14" s="628"/>
      <c r="DD14" s="634">
        <v>1120180</v>
      </c>
      <c r="DE14" s="626"/>
      <c r="DF14" s="626"/>
      <c r="DG14" s="626"/>
      <c r="DH14" s="626"/>
      <c r="DI14" s="626"/>
      <c r="DJ14" s="626"/>
      <c r="DK14" s="626"/>
      <c r="DL14" s="626"/>
      <c r="DM14" s="626"/>
      <c r="DN14" s="626"/>
      <c r="DO14" s="626"/>
      <c r="DP14" s="627"/>
      <c r="DQ14" s="634">
        <v>701016</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20949</v>
      </c>
      <c r="S15" s="626"/>
      <c r="T15" s="626"/>
      <c r="U15" s="626"/>
      <c r="V15" s="626"/>
      <c r="W15" s="626"/>
      <c r="X15" s="626"/>
      <c r="Y15" s="627"/>
      <c r="Z15" s="628">
        <v>0.1</v>
      </c>
      <c r="AA15" s="628"/>
      <c r="AB15" s="628"/>
      <c r="AC15" s="628"/>
      <c r="AD15" s="629">
        <v>20949</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315397</v>
      </c>
      <c r="BH15" s="626"/>
      <c r="BI15" s="626"/>
      <c r="BJ15" s="626"/>
      <c r="BK15" s="626"/>
      <c r="BL15" s="626"/>
      <c r="BM15" s="626"/>
      <c r="BN15" s="627"/>
      <c r="BO15" s="628">
        <v>5.4</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754883</v>
      </c>
      <c r="CS15" s="626"/>
      <c r="CT15" s="626"/>
      <c r="CU15" s="626"/>
      <c r="CV15" s="626"/>
      <c r="CW15" s="626"/>
      <c r="CX15" s="626"/>
      <c r="CY15" s="627"/>
      <c r="CZ15" s="628">
        <v>4.5999999999999996</v>
      </c>
      <c r="DA15" s="628"/>
      <c r="DB15" s="628"/>
      <c r="DC15" s="628"/>
      <c r="DD15" s="634">
        <v>13101</v>
      </c>
      <c r="DE15" s="626"/>
      <c r="DF15" s="626"/>
      <c r="DG15" s="626"/>
      <c r="DH15" s="626"/>
      <c r="DI15" s="626"/>
      <c r="DJ15" s="626"/>
      <c r="DK15" s="626"/>
      <c r="DL15" s="626"/>
      <c r="DM15" s="626"/>
      <c r="DN15" s="626"/>
      <c r="DO15" s="626"/>
      <c r="DP15" s="627"/>
      <c r="DQ15" s="634">
        <v>703723</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3805436</v>
      </c>
      <c r="S16" s="626"/>
      <c r="T16" s="626"/>
      <c r="U16" s="626"/>
      <c r="V16" s="626"/>
      <c r="W16" s="626"/>
      <c r="X16" s="626"/>
      <c r="Y16" s="627"/>
      <c r="Z16" s="628">
        <v>22.8</v>
      </c>
      <c r="AA16" s="628"/>
      <c r="AB16" s="628"/>
      <c r="AC16" s="628"/>
      <c r="AD16" s="629">
        <v>2861632</v>
      </c>
      <c r="AE16" s="629"/>
      <c r="AF16" s="629"/>
      <c r="AG16" s="629"/>
      <c r="AH16" s="629"/>
      <c r="AI16" s="629"/>
      <c r="AJ16" s="629"/>
      <c r="AK16" s="629"/>
      <c r="AL16" s="630">
        <v>31</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1276</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1276</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2861632</v>
      </c>
      <c r="S17" s="626"/>
      <c r="T17" s="626"/>
      <c r="U17" s="626"/>
      <c r="V17" s="626"/>
      <c r="W17" s="626"/>
      <c r="X17" s="626"/>
      <c r="Y17" s="627"/>
      <c r="Z17" s="628">
        <v>17.100000000000001</v>
      </c>
      <c r="AA17" s="628"/>
      <c r="AB17" s="628"/>
      <c r="AC17" s="628"/>
      <c r="AD17" s="629">
        <v>2861632</v>
      </c>
      <c r="AE17" s="629"/>
      <c r="AF17" s="629"/>
      <c r="AG17" s="629"/>
      <c r="AH17" s="629"/>
      <c r="AI17" s="629"/>
      <c r="AJ17" s="629"/>
      <c r="AK17" s="629"/>
      <c r="AL17" s="630">
        <v>31</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152</v>
      </c>
      <c r="BH17" s="626"/>
      <c r="BI17" s="626"/>
      <c r="BJ17" s="626"/>
      <c r="BK17" s="626"/>
      <c r="BL17" s="626"/>
      <c r="BM17" s="626"/>
      <c r="BN17" s="627"/>
      <c r="BO17" s="628">
        <v>0</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2404627</v>
      </c>
      <c r="CS17" s="626"/>
      <c r="CT17" s="626"/>
      <c r="CU17" s="626"/>
      <c r="CV17" s="626"/>
      <c r="CW17" s="626"/>
      <c r="CX17" s="626"/>
      <c r="CY17" s="627"/>
      <c r="CZ17" s="628">
        <v>14.6</v>
      </c>
      <c r="DA17" s="628"/>
      <c r="DB17" s="628"/>
      <c r="DC17" s="628"/>
      <c r="DD17" s="634" t="s">
        <v>113</v>
      </c>
      <c r="DE17" s="626"/>
      <c r="DF17" s="626"/>
      <c r="DG17" s="626"/>
      <c r="DH17" s="626"/>
      <c r="DI17" s="626"/>
      <c r="DJ17" s="626"/>
      <c r="DK17" s="626"/>
      <c r="DL17" s="626"/>
      <c r="DM17" s="626"/>
      <c r="DN17" s="626"/>
      <c r="DO17" s="626"/>
      <c r="DP17" s="627"/>
      <c r="DQ17" s="634">
        <v>2401971</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943804</v>
      </c>
      <c r="S18" s="626"/>
      <c r="T18" s="626"/>
      <c r="U18" s="626"/>
      <c r="V18" s="626"/>
      <c r="W18" s="626"/>
      <c r="X18" s="626"/>
      <c r="Y18" s="627"/>
      <c r="Z18" s="628">
        <v>5.6</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513787</v>
      </c>
      <c r="BH19" s="626"/>
      <c r="BI19" s="626"/>
      <c r="BJ19" s="626"/>
      <c r="BK19" s="626"/>
      <c r="BL19" s="626"/>
      <c r="BM19" s="626"/>
      <c r="BN19" s="627"/>
      <c r="BO19" s="628">
        <v>8.8000000000000007</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10580357</v>
      </c>
      <c r="S20" s="626"/>
      <c r="T20" s="626"/>
      <c r="U20" s="626"/>
      <c r="V20" s="626"/>
      <c r="W20" s="626"/>
      <c r="X20" s="626"/>
      <c r="Y20" s="627"/>
      <c r="Z20" s="628">
        <v>63.3</v>
      </c>
      <c r="AA20" s="628"/>
      <c r="AB20" s="628"/>
      <c r="AC20" s="628"/>
      <c r="AD20" s="629">
        <v>9160143</v>
      </c>
      <c r="AE20" s="629"/>
      <c r="AF20" s="629"/>
      <c r="AG20" s="629"/>
      <c r="AH20" s="629"/>
      <c r="AI20" s="629"/>
      <c r="AJ20" s="629"/>
      <c r="AK20" s="629"/>
      <c r="AL20" s="630">
        <v>99.4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513787</v>
      </c>
      <c r="BH20" s="626"/>
      <c r="BI20" s="626"/>
      <c r="BJ20" s="626"/>
      <c r="BK20" s="626"/>
      <c r="BL20" s="626"/>
      <c r="BM20" s="626"/>
      <c r="BN20" s="627"/>
      <c r="BO20" s="628">
        <v>8.8000000000000007</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16518140</v>
      </c>
      <c r="CS20" s="626"/>
      <c r="CT20" s="626"/>
      <c r="CU20" s="626"/>
      <c r="CV20" s="626"/>
      <c r="CW20" s="626"/>
      <c r="CX20" s="626"/>
      <c r="CY20" s="627"/>
      <c r="CZ20" s="628">
        <v>100</v>
      </c>
      <c r="DA20" s="628"/>
      <c r="DB20" s="628"/>
      <c r="DC20" s="628"/>
      <c r="DD20" s="634">
        <v>1703050</v>
      </c>
      <c r="DE20" s="626"/>
      <c r="DF20" s="626"/>
      <c r="DG20" s="626"/>
      <c r="DH20" s="626"/>
      <c r="DI20" s="626"/>
      <c r="DJ20" s="626"/>
      <c r="DK20" s="626"/>
      <c r="DL20" s="626"/>
      <c r="DM20" s="626"/>
      <c r="DN20" s="626"/>
      <c r="DO20" s="626"/>
      <c r="DP20" s="627"/>
      <c r="DQ20" s="634">
        <v>11554711</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6261</v>
      </c>
      <c r="S21" s="626"/>
      <c r="T21" s="626"/>
      <c r="U21" s="626"/>
      <c r="V21" s="626"/>
      <c r="W21" s="626"/>
      <c r="X21" s="626"/>
      <c r="Y21" s="627"/>
      <c r="Z21" s="628">
        <v>0</v>
      </c>
      <c r="AA21" s="628"/>
      <c r="AB21" s="628"/>
      <c r="AC21" s="628"/>
      <c r="AD21" s="629">
        <v>6261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37377</v>
      </c>
      <c r="BH21" s="626"/>
      <c r="BI21" s="626"/>
      <c r="BJ21" s="626"/>
      <c r="BK21" s="626"/>
      <c r="BL21" s="626"/>
      <c r="BM21" s="626"/>
      <c r="BN21" s="627"/>
      <c r="BO21" s="628">
        <v>0.6</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119670</v>
      </c>
      <c r="S22" s="626"/>
      <c r="T22" s="626"/>
      <c r="U22" s="626"/>
      <c r="V22" s="626"/>
      <c r="W22" s="626"/>
      <c r="X22" s="626"/>
      <c r="Y22" s="627"/>
      <c r="Z22" s="628">
        <v>0.7</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39259</v>
      </c>
      <c r="S23" s="626"/>
      <c r="T23" s="626"/>
      <c r="U23" s="626"/>
      <c r="V23" s="626"/>
      <c r="W23" s="626"/>
      <c r="X23" s="626"/>
      <c r="Y23" s="627"/>
      <c r="Z23" s="628">
        <v>0.2</v>
      </c>
      <c r="AA23" s="628"/>
      <c r="AB23" s="628"/>
      <c r="AC23" s="628"/>
      <c r="AD23" s="629">
        <v>24891</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476410</v>
      </c>
      <c r="BH23" s="626"/>
      <c r="BI23" s="626"/>
      <c r="BJ23" s="626"/>
      <c r="BK23" s="626"/>
      <c r="BL23" s="626"/>
      <c r="BM23" s="626"/>
      <c r="BN23" s="627"/>
      <c r="BO23" s="628">
        <v>8.1999999999999993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106139</v>
      </c>
      <c r="S24" s="626"/>
      <c r="T24" s="626"/>
      <c r="U24" s="626"/>
      <c r="V24" s="626"/>
      <c r="W24" s="626"/>
      <c r="X24" s="626"/>
      <c r="Y24" s="627"/>
      <c r="Z24" s="628">
        <v>0.6</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9000821</v>
      </c>
      <c r="CS24" s="615"/>
      <c r="CT24" s="615"/>
      <c r="CU24" s="615"/>
      <c r="CV24" s="615"/>
      <c r="CW24" s="615"/>
      <c r="CX24" s="615"/>
      <c r="CY24" s="616"/>
      <c r="CZ24" s="652">
        <v>54.5</v>
      </c>
      <c r="DA24" s="653"/>
      <c r="DB24" s="653"/>
      <c r="DC24" s="654"/>
      <c r="DD24" s="651">
        <v>6394554</v>
      </c>
      <c r="DE24" s="615"/>
      <c r="DF24" s="615"/>
      <c r="DG24" s="615"/>
      <c r="DH24" s="615"/>
      <c r="DI24" s="615"/>
      <c r="DJ24" s="615"/>
      <c r="DK24" s="616"/>
      <c r="DL24" s="651">
        <v>6293393</v>
      </c>
      <c r="DM24" s="615"/>
      <c r="DN24" s="615"/>
      <c r="DO24" s="615"/>
      <c r="DP24" s="615"/>
      <c r="DQ24" s="615"/>
      <c r="DR24" s="615"/>
      <c r="DS24" s="615"/>
      <c r="DT24" s="615"/>
      <c r="DU24" s="615"/>
      <c r="DV24" s="616"/>
      <c r="DW24" s="619">
        <v>63.3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2417748</v>
      </c>
      <c r="S25" s="626"/>
      <c r="T25" s="626"/>
      <c r="U25" s="626"/>
      <c r="V25" s="626"/>
      <c r="W25" s="626"/>
      <c r="X25" s="626"/>
      <c r="Y25" s="627"/>
      <c r="Z25" s="628">
        <v>14.5</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3102008</v>
      </c>
      <c r="CS25" s="657"/>
      <c r="CT25" s="657"/>
      <c r="CU25" s="657"/>
      <c r="CV25" s="657"/>
      <c r="CW25" s="657"/>
      <c r="CX25" s="657"/>
      <c r="CY25" s="658"/>
      <c r="CZ25" s="659">
        <v>18.8</v>
      </c>
      <c r="DA25" s="660"/>
      <c r="DB25" s="660"/>
      <c r="DC25" s="661"/>
      <c r="DD25" s="634">
        <v>3006186</v>
      </c>
      <c r="DE25" s="657"/>
      <c r="DF25" s="657"/>
      <c r="DG25" s="657"/>
      <c r="DH25" s="657"/>
      <c r="DI25" s="657"/>
      <c r="DJ25" s="657"/>
      <c r="DK25" s="658"/>
      <c r="DL25" s="634">
        <v>2915525</v>
      </c>
      <c r="DM25" s="657"/>
      <c r="DN25" s="657"/>
      <c r="DO25" s="657"/>
      <c r="DP25" s="657"/>
      <c r="DQ25" s="657"/>
      <c r="DR25" s="657"/>
      <c r="DS25" s="657"/>
      <c r="DT25" s="657"/>
      <c r="DU25" s="657"/>
      <c r="DV25" s="658"/>
      <c r="DW25" s="630">
        <v>29.3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2197589</v>
      </c>
      <c r="CS26" s="626"/>
      <c r="CT26" s="626"/>
      <c r="CU26" s="626"/>
      <c r="CV26" s="626"/>
      <c r="CW26" s="626"/>
      <c r="CX26" s="626"/>
      <c r="CY26" s="627"/>
      <c r="CZ26" s="659">
        <v>13.3</v>
      </c>
      <c r="DA26" s="660"/>
      <c r="DB26" s="660"/>
      <c r="DC26" s="661"/>
      <c r="DD26" s="634">
        <v>2116192</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943566</v>
      </c>
      <c r="S27" s="626"/>
      <c r="T27" s="626"/>
      <c r="U27" s="626"/>
      <c r="V27" s="626"/>
      <c r="W27" s="626"/>
      <c r="X27" s="626"/>
      <c r="Y27" s="627"/>
      <c r="Z27" s="628">
        <v>5.6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5837828</v>
      </c>
      <c r="BH27" s="626"/>
      <c r="BI27" s="626"/>
      <c r="BJ27" s="626"/>
      <c r="BK27" s="626"/>
      <c r="BL27" s="626"/>
      <c r="BM27" s="626"/>
      <c r="BN27" s="627"/>
      <c r="BO27" s="628">
        <v>100</v>
      </c>
      <c r="BP27" s="628"/>
      <c r="BQ27" s="628"/>
      <c r="BR27" s="628"/>
      <c r="BS27" s="634">
        <v>11237</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3494186</v>
      </c>
      <c r="CS27" s="657"/>
      <c r="CT27" s="657"/>
      <c r="CU27" s="657"/>
      <c r="CV27" s="657"/>
      <c r="CW27" s="657"/>
      <c r="CX27" s="657"/>
      <c r="CY27" s="658"/>
      <c r="CZ27" s="659">
        <v>21.2</v>
      </c>
      <c r="DA27" s="660"/>
      <c r="DB27" s="660"/>
      <c r="DC27" s="661"/>
      <c r="DD27" s="634">
        <v>986397</v>
      </c>
      <c r="DE27" s="657"/>
      <c r="DF27" s="657"/>
      <c r="DG27" s="657"/>
      <c r="DH27" s="657"/>
      <c r="DI27" s="657"/>
      <c r="DJ27" s="657"/>
      <c r="DK27" s="658"/>
      <c r="DL27" s="634">
        <v>986397</v>
      </c>
      <c r="DM27" s="657"/>
      <c r="DN27" s="657"/>
      <c r="DO27" s="657"/>
      <c r="DP27" s="657"/>
      <c r="DQ27" s="657"/>
      <c r="DR27" s="657"/>
      <c r="DS27" s="657"/>
      <c r="DT27" s="657"/>
      <c r="DU27" s="657"/>
      <c r="DV27" s="658"/>
      <c r="DW27" s="630">
        <v>9.9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29949</v>
      </c>
      <c r="S28" s="626"/>
      <c r="T28" s="626"/>
      <c r="U28" s="626"/>
      <c r="V28" s="626"/>
      <c r="W28" s="626"/>
      <c r="X28" s="626"/>
      <c r="Y28" s="627"/>
      <c r="Z28" s="628">
        <v>0.2</v>
      </c>
      <c r="AA28" s="628"/>
      <c r="AB28" s="628"/>
      <c r="AC28" s="628"/>
      <c r="AD28" s="629">
        <v>25747</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2404627</v>
      </c>
      <c r="CS28" s="626"/>
      <c r="CT28" s="626"/>
      <c r="CU28" s="626"/>
      <c r="CV28" s="626"/>
      <c r="CW28" s="626"/>
      <c r="CX28" s="626"/>
      <c r="CY28" s="627"/>
      <c r="CZ28" s="659">
        <v>14.6</v>
      </c>
      <c r="DA28" s="660"/>
      <c r="DB28" s="660"/>
      <c r="DC28" s="661"/>
      <c r="DD28" s="634">
        <v>2401971</v>
      </c>
      <c r="DE28" s="626"/>
      <c r="DF28" s="626"/>
      <c r="DG28" s="626"/>
      <c r="DH28" s="626"/>
      <c r="DI28" s="626"/>
      <c r="DJ28" s="626"/>
      <c r="DK28" s="627"/>
      <c r="DL28" s="634">
        <v>2391471</v>
      </c>
      <c r="DM28" s="626"/>
      <c r="DN28" s="626"/>
      <c r="DO28" s="626"/>
      <c r="DP28" s="626"/>
      <c r="DQ28" s="626"/>
      <c r="DR28" s="626"/>
      <c r="DS28" s="626"/>
      <c r="DT28" s="626"/>
      <c r="DU28" s="626"/>
      <c r="DV28" s="627"/>
      <c r="DW28" s="630">
        <v>24.1</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85731</v>
      </c>
      <c r="S29" s="626"/>
      <c r="T29" s="626"/>
      <c r="U29" s="626"/>
      <c r="V29" s="626"/>
      <c r="W29" s="626"/>
      <c r="X29" s="626"/>
      <c r="Y29" s="627"/>
      <c r="Z29" s="628">
        <v>0.5</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2404561</v>
      </c>
      <c r="CS29" s="657"/>
      <c r="CT29" s="657"/>
      <c r="CU29" s="657"/>
      <c r="CV29" s="657"/>
      <c r="CW29" s="657"/>
      <c r="CX29" s="657"/>
      <c r="CY29" s="658"/>
      <c r="CZ29" s="659">
        <v>14.6</v>
      </c>
      <c r="DA29" s="660"/>
      <c r="DB29" s="660"/>
      <c r="DC29" s="661"/>
      <c r="DD29" s="634">
        <v>2401905</v>
      </c>
      <c r="DE29" s="657"/>
      <c r="DF29" s="657"/>
      <c r="DG29" s="657"/>
      <c r="DH29" s="657"/>
      <c r="DI29" s="657"/>
      <c r="DJ29" s="657"/>
      <c r="DK29" s="658"/>
      <c r="DL29" s="634">
        <v>2391405</v>
      </c>
      <c r="DM29" s="657"/>
      <c r="DN29" s="657"/>
      <c r="DO29" s="657"/>
      <c r="DP29" s="657"/>
      <c r="DQ29" s="657"/>
      <c r="DR29" s="657"/>
      <c r="DS29" s="657"/>
      <c r="DT29" s="657"/>
      <c r="DU29" s="657"/>
      <c r="DV29" s="658"/>
      <c r="DW29" s="630">
        <v>24.1</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101928</v>
      </c>
      <c r="S30" s="626"/>
      <c r="T30" s="626"/>
      <c r="U30" s="626"/>
      <c r="V30" s="626"/>
      <c r="W30" s="626"/>
      <c r="X30" s="626"/>
      <c r="Y30" s="627"/>
      <c r="Z30" s="628">
        <v>0.6</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97.3</v>
      </c>
      <c r="BH30" s="684"/>
      <c r="BI30" s="684"/>
      <c r="BJ30" s="684"/>
      <c r="BK30" s="684"/>
      <c r="BL30" s="684"/>
      <c r="BM30" s="620">
        <v>89.5</v>
      </c>
      <c r="BN30" s="684"/>
      <c r="BO30" s="684"/>
      <c r="BP30" s="684"/>
      <c r="BQ30" s="685"/>
      <c r="BR30" s="683">
        <v>97.3</v>
      </c>
      <c r="BS30" s="684"/>
      <c r="BT30" s="684"/>
      <c r="BU30" s="684"/>
      <c r="BV30" s="684"/>
      <c r="BW30" s="684"/>
      <c r="BX30" s="620">
        <v>89</v>
      </c>
      <c r="BY30" s="684"/>
      <c r="BZ30" s="684"/>
      <c r="CA30" s="684"/>
      <c r="CB30" s="685"/>
      <c r="CD30" s="688"/>
      <c r="CE30" s="689"/>
      <c r="CF30" s="639" t="s">
        <v>293</v>
      </c>
      <c r="CG30" s="640"/>
      <c r="CH30" s="640"/>
      <c r="CI30" s="640"/>
      <c r="CJ30" s="640"/>
      <c r="CK30" s="640"/>
      <c r="CL30" s="640"/>
      <c r="CM30" s="640"/>
      <c r="CN30" s="640"/>
      <c r="CO30" s="640"/>
      <c r="CP30" s="640"/>
      <c r="CQ30" s="641"/>
      <c r="CR30" s="625">
        <v>2032702</v>
      </c>
      <c r="CS30" s="626"/>
      <c r="CT30" s="626"/>
      <c r="CU30" s="626"/>
      <c r="CV30" s="626"/>
      <c r="CW30" s="626"/>
      <c r="CX30" s="626"/>
      <c r="CY30" s="627"/>
      <c r="CZ30" s="659">
        <v>12.3</v>
      </c>
      <c r="DA30" s="660"/>
      <c r="DB30" s="660"/>
      <c r="DC30" s="661"/>
      <c r="DD30" s="634">
        <v>2030046</v>
      </c>
      <c r="DE30" s="626"/>
      <c r="DF30" s="626"/>
      <c r="DG30" s="626"/>
      <c r="DH30" s="626"/>
      <c r="DI30" s="626"/>
      <c r="DJ30" s="626"/>
      <c r="DK30" s="627"/>
      <c r="DL30" s="634">
        <v>2019546</v>
      </c>
      <c r="DM30" s="626"/>
      <c r="DN30" s="626"/>
      <c r="DO30" s="626"/>
      <c r="DP30" s="626"/>
      <c r="DQ30" s="626"/>
      <c r="DR30" s="626"/>
      <c r="DS30" s="626"/>
      <c r="DT30" s="626"/>
      <c r="DU30" s="626"/>
      <c r="DV30" s="627"/>
      <c r="DW30" s="630">
        <v>20.3</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217844</v>
      </c>
      <c r="S31" s="626"/>
      <c r="T31" s="626"/>
      <c r="U31" s="626"/>
      <c r="V31" s="626"/>
      <c r="W31" s="626"/>
      <c r="X31" s="626"/>
      <c r="Y31" s="627"/>
      <c r="Z31" s="628">
        <v>1.3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97.7</v>
      </c>
      <c r="BH31" s="657"/>
      <c r="BI31" s="657"/>
      <c r="BJ31" s="657"/>
      <c r="BK31" s="657"/>
      <c r="BL31" s="657"/>
      <c r="BM31" s="631">
        <v>92.3</v>
      </c>
      <c r="BN31" s="681"/>
      <c r="BO31" s="681"/>
      <c r="BP31" s="681"/>
      <c r="BQ31" s="682"/>
      <c r="BR31" s="680">
        <v>97.5</v>
      </c>
      <c r="BS31" s="657"/>
      <c r="BT31" s="657"/>
      <c r="BU31" s="657"/>
      <c r="BV31" s="657"/>
      <c r="BW31" s="657"/>
      <c r="BX31" s="631">
        <v>91.5</v>
      </c>
      <c r="BY31" s="681"/>
      <c r="BZ31" s="681"/>
      <c r="CA31" s="681"/>
      <c r="CB31" s="682"/>
      <c r="CD31" s="688"/>
      <c r="CE31" s="689"/>
      <c r="CF31" s="639" t="s">
        <v>297</v>
      </c>
      <c r="CG31" s="640"/>
      <c r="CH31" s="640"/>
      <c r="CI31" s="640"/>
      <c r="CJ31" s="640"/>
      <c r="CK31" s="640"/>
      <c r="CL31" s="640"/>
      <c r="CM31" s="640"/>
      <c r="CN31" s="640"/>
      <c r="CO31" s="640"/>
      <c r="CP31" s="640"/>
      <c r="CQ31" s="641"/>
      <c r="CR31" s="625">
        <v>371859</v>
      </c>
      <c r="CS31" s="657"/>
      <c r="CT31" s="657"/>
      <c r="CU31" s="657"/>
      <c r="CV31" s="657"/>
      <c r="CW31" s="657"/>
      <c r="CX31" s="657"/>
      <c r="CY31" s="658"/>
      <c r="CZ31" s="659">
        <v>2.2999999999999998</v>
      </c>
      <c r="DA31" s="660"/>
      <c r="DB31" s="660"/>
      <c r="DC31" s="661"/>
      <c r="DD31" s="634">
        <v>371859</v>
      </c>
      <c r="DE31" s="657"/>
      <c r="DF31" s="657"/>
      <c r="DG31" s="657"/>
      <c r="DH31" s="657"/>
      <c r="DI31" s="657"/>
      <c r="DJ31" s="657"/>
      <c r="DK31" s="658"/>
      <c r="DL31" s="634">
        <v>371859</v>
      </c>
      <c r="DM31" s="657"/>
      <c r="DN31" s="657"/>
      <c r="DO31" s="657"/>
      <c r="DP31" s="657"/>
      <c r="DQ31" s="657"/>
      <c r="DR31" s="657"/>
      <c r="DS31" s="657"/>
      <c r="DT31" s="657"/>
      <c r="DU31" s="657"/>
      <c r="DV31" s="658"/>
      <c r="DW31" s="630">
        <v>3.7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181645</v>
      </c>
      <c r="S32" s="626"/>
      <c r="T32" s="626"/>
      <c r="U32" s="626"/>
      <c r="V32" s="626"/>
      <c r="W32" s="626"/>
      <c r="X32" s="626"/>
      <c r="Y32" s="627"/>
      <c r="Z32" s="628">
        <v>1.1000000000000001</v>
      </c>
      <c r="AA32" s="628"/>
      <c r="AB32" s="628"/>
      <c r="AC32" s="628"/>
      <c r="AD32" s="629">
        <v>11</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96.6</v>
      </c>
      <c r="BH32" s="693"/>
      <c r="BI32" s="693"/>
      <c r="BJ32" s="693"/>
      <c r="BK32" s="693"/>
      <c r="BL32" s="693"/>
      <c r="BM32" s="694">
        <v>86.3</v>
      </c>
      <c r="BN32" s="693"/>
      <c r="BO32" s="693"/>
      <c r="BP32" s="693"/>
      <c r="BQ32" s="695"/>
      <c r="BR32" s="692">
        <v>96.8</v>
      </c>
      <c r="BS32" s="693"/>
      <c r="BT32" s="693"/>
      <c r="BU32" s="693"/>
      <c r="BV32" s="693"/>
      <c r="BW32" s="693"/>
      <c r="BX32" s="694">
        <v>86</v>
      </c>
      <c r="BY32" s="693"/>
      <c r="BZ32" s="693"/>
      <c r="CA32" s="693"/>
      <c r="CB32" s="695"/>
      <c r="CD32" s="690"/>
      <c r="CE32" s="691"/>
      <c r="CF32" s="639" t="s">
        <v>300</v>
      </c>
      <c r="CG32" s="640"/>
      <c r="CH32" s="640"/>
      <c r="CI32" s="640"/>
      <c r="CJ32" s="640"/>
      <c r="CK32" s="640"/>
      <c r="CL32" s="640"/>
      <c r="CM32" s="640"/>
      <c r="CN32" s="640"/>
      <c r="CO32" s="640"/>
      <c r="CP32" s="640"/>
      <c r="CQ32" s="641"/>
      <c r="CR32" s="625">
        <v>66</v>
      </c>
      <c r="CS32" s="626"/>
      <c r="CT32" s="626"/>
      <c r="CU32" s="626"/>
      <c r="CV32" s="626"/>
      <c r="CW32" s="626"/>
      <c r="CX32" s="626"/>
      <c r="CY32" s="627"/>
      <c r="CZ32" s="659">
        <v>0</v>
      </c>
      <c r="DA32" s="660"/>
      <c r="DB32" s="660"/>
      <c r="DC32" s="661"/>
      <c r="DD32" s="634">
        <v>66</v>
      </c>
      <c r="DE32" s="626"/>
      <c r="DF32" s="626"/>
      <c r="DG32" s="626"/>
      <c r="DH32" s="626"/>
      <c r="DI32" s="626"/>
      <c r="DJ32" s="626"/>
      <c r="DK32" s="627"/>
      <c r="DL32" s="634">
        <v>66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1878011</v>
      </c>
      <c r="S33" s="626"/>
      <c r="T33" s="626"/>
      <c r="U33" s="626"/>
      <c r="V33" s="626"/>
      <c r="W33" s="626"/>
      <c r="X33" s="626"/>
      <c r="Y33" s="627"/>
      <c r="Z33" s="628">
        <v>11.2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5812993</v>
      </c>
      <c r="CS33" s="657"/>
      <c r="CT33" s="657"/>
      <c r="CU33" s="657"/>
      <c r="CV33" s="657"/>
      <c r="CW33" s="657"/>
      <c r="CX33" s="657"/>
      <c r="CY33" s="658"/>
      <c r="CZ33" s="659">
        <v>35.200000000000003</v>
      </c>
      <c r="DA33" s="660"/>
      <c r="DB33" s="660"/>
      <c r="DC33" s="661"/>
      <c r="DD33" s="634">
        <v>4958749</v>
      </c>
      <c r="DE33" s="657"/>
      <c r="DF33" s="657"/>
      <c r="DG33" s="657"/>
      <c r="DH33" s="657"/>
      <c r="DI33" s="657"/>
      <c r="DJ33" s="657"/>
      <c r="DK33" s="658"/>
      <c r="DL33" s="634">
        <v>4045815</v>
      </c>
      <c r="DM33" s="657"/>
      <c r="DN33" s="657"/>
      <c r="DO33" s="657"/>
      <c r="DP33" s="657"/>
      <c r="DQ33" s="657"/>
      <c r="DR33" s="657"/>
      <c r="DS33" s="657"/>
      <c r="DT33" s="657"/>
      <c r="DU33" s="657"/>
      <c r="DV33" s="658"/>
      <c r="DW33" s="630">
        <v>40.700000000000003</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2093423</v>
      </c>
      <c r="CS34" s="626"/>
      <c r="CT34" s="626"/>
      <c r="CU34" s="626"/>
      <c r="CV34" s="626"/>
      <c r="CW34" s="626"/>
      <c r="CX34" s="626"/>
      <c r="CY34" s="627"/>
      <c r="CZ34" s="659">
        <v>12.7</v>
      </c>
      <c r="DA34" s="660"/>
      <c r="DB34" s="660"/>
      <c r="DC34" s="661"/>
      <c r="DD34" s="634">
        <v>1799337</v>
      </c>
      <c r="DE34" s="626"/>
      <c r="DF34" s="626"/>
      <c r="DG34" s="626"/>
      <c r="DH34" s="626"/>
      <c r="DI34" s="626"/>
      <c r="DJ34" s="626"/>
      <c r="DK34" s="627"/>
      <c r="DL34" s="634">
        <v>1341135</v>
      </c>
      <c r="DM34" s="626"/>
      <c r="DN34" s="626"/>
      <c r="DO34" s="626"/>
      <c r="DP34" s="626"/>
      <c r="DQ34" s="626"/>
      <c r="DR34" s="626"/>
      <c r="DS34" s="626"/>
      <c r="DT34" s="626"/>
      <c r="DU34" s="626"/>
      <c r="DV34" s="627"/>
      <c r="DW34" s="630">
        <v>13.5</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725011</v>
      </c>
      <c r="S35" s="626"/>
      <c r="T35" s="626"/>
      <c r="U35" s="626"/>
      <c r="V35" s="626"/>
      <c r="W35" s="626"/>
      <c r="X35" s="626"/>
      <c r="Y35" s="627"/>
      <c r="Z35" s="628">
        <v>4.3</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3002021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92133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39415</v>
      </c>
      <c r="CS35" s="657"/>
      <c r="CT35" s="657"/>
      <c r="CU35" s="657"/>
      <c r="CV35" s="657"/>
      <c r="CW35" s="657"/>
      <c r="CX35" s="657"/>
      <c r="CY35" s="658"/>
      <c r="CZ35" s="659">
        <v>0.2</v>
      </c>
      <c r="DA35" s="660"/>
      <c r="DB35" s="660"/>
      <c r="DC35" s="661"/>
      <c r="DD35" s="634">
        <v>19719</v>
      </c>
      <c r="DE35" s="657"/>
      <c r="DF35" s="657"/>
      <c r="DG35" s="657"/>
      <c r="DH35" s="657"/>
      <c r="DI35" s="657"/>
      <c r="DJ35" s="657"/>
      <c r="DK35" s="658"/>
      <c r="DL35" s="634">
        <v>19719</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16708108</v>
      </c>
      <c r="S36" s="698"/>
      <c r="T36" s="698"/>
      <c r="U36" s="698"/>
      <c r="V36" s="698"/>
      <c r="W36" s="698"/>
      <c r="X36" s="698"/>
      <c r="Y36" s="699"/>
      <c r="Z36" s="700">
        <v>100</v>
      </c>
      <c r="AA36" s="700"/>
      <c r="AB36" s="700"/>
      <c r="AC36" s="700"/>
      <c r="AD36" s="701">
        <v>9217053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598048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-146716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960715</v>
      </c>
      <c r="CS36" s="626"/>
      <c r="CT36" s="626"/>
      <c r="CU36" s="626"/>
      <c r="CV36" s="626"/>
      <c r="CW36" s="626"/>
      <c r="CX36" s="626"/>
      <c r="CY36" s="627"/>
      <c r="CZ36" s="659">
        <v>5.8</v>
      </c>
      <c r="DA36" s="660"/>
      <c r="DB36" s="660"/>
      <c r="DC36" s="661"/>
      <c r="DD36" s="634">
        <v>823667</v>
      </c>
      <c r="DE36" s="626"/>
      <c r="DF36" s="626"/>
      <c r="DG36" s="626"/>
      <c r="DH36" s="626"/>
      <c r="DI36" s="626"/>
      <c r="DJ36" s="626"/>
      <c r="DK36" s="627"/>
      <c r="DL36" s="634">
        <v>617731</v>
      </c>
      <c r="DM36" s="626"/>
      <c r="DN36" s="626"/>
      <c r="DO36" s="626"/>
      <c r="DP36" s="626"/>
      <c r="DQ36" s="626"/>
      <c r="DR36" s="626"/>
      <c r="DS36" s="626"/>
      <c r="DT36" s="626"/>
      <c r="DU36" s="626"/>
      <c r="DV36" s="627"/>
      <c r="DW36" s="630">
        <v>6.2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368627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8502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1784</v>
      </c>
      <c r="CS37" s="657"/>
      <c r="CT37" s="657"/>
      <c r="CU37" s="657"/>
      <c r="CV37" s="657"/>
      <c r="CW37" s="657"/>
      <c r="CX37" s="657"/>
      <c r="CY37" s="658"/>
      <c r="CZ37" s="659">
        <v>0</v>
      </c>
      <c r="DA37" s="660"/>
      <c r="DB37" s="660"/>
      <c r="DC37" s="661"/>
      <c r="DD37" s="634">
        <v>1784</v>
      </c>
      <c r="DE37" s="657"/>
      <c r="DF37" s="657"/>
      <c r="DG37" s="657"/>
      <c r="DH37" s="657"/>
      <c r="DI37" s="657"/>
      <c r="DJ37" s="657"/>
      <c r="DK37" s="658"/>
      <c r="DL37" s="634">
        <v>1784</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153716</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15026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2598024</v>
      </c>
      <c r="CS38" s="626"/>
      <c r="CT38" s="626"/>
      <c r="CU38" s="626"/>
      <c r="CV38" s="626"/>
      <c r="CW38" s="626"/>
      <c r="CX38" s="626"/>
      <c r="CY38" s="627"/>
      <c r="CZ38" s="659">
        <v>15.7</v>
      </c>
      <c r="DA38" s="660"/>
      <c r="DB38" s="660"/>
      <c r="DC38" s="661"/>
      <c r="DD38" s="634">
        <v>2292026</v>
      </c>
      <c r="DE38" s="626"/>
      <c r="DF38" s="626"/>
      <c r="DG38" s="626"/>
      <c r="DH38" s="626"/>
      <c r="DI38" s="626"/>
      <c r="DJ38" s="626"/>
      <c r="DK38" s="627"/>
      <c r="DL38" s="634">
        <v>2067230</v>
      </c>
      <c r="DM38" s="626"/>
      <c r="DN38" s="626"/>
      <c r="DO38" s="626"/>
      <c r="DP38" s="626"/>
      <c r="DQ38" s="626"/>
      <c r="DR38" s="626"/>
      <c r="DS38" s="626"/>
      <c r="DT38" s="626"/>
      <c r="DU38" s="626"/>
      <c r="DV38" s="627"/>
      <c r="DW38" s="630">
        <v>20.8</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35370</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111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85736</v>
      </c>
      <c r="CS39" s="657"/>
      <c r="CT39" s="657"/>
      <c r="CU39" s="657"/>
      <c r="CV39" s="657"/>
      <c r="CW39" s="657"/>
      <c r="CX39" s="657"/>
      <c r="CY39" s="658"/>
      <c r="CZ39" s="659">
        <v>0.5</v>
      </c>
      <c r="DA39" s="660"/>
      <c r="DB39" s="660"/>
      <c r="DC39" s="661"/>
      <c r="DD39" s="634" t="s">
        <v>325</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502273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35680</v>
      </c>
      <c r="CS40" s="626"/>
      <c r="CT40" s="626"/>
      <c r="CU40" s="626"/>
      <c r="CV40" s="626"/>
      <c r="CW40" s="626"/>
      <c r="CX40" s="626"/>
      <c r="CY40" s="627"/>
      <c r="CZ40" s="659">
        <v>0.2</v>
      </c>
      <c r="DA40" s="660"/>
      <c r="DB40" s="660"/>
      <c r="DC40" s="661"/>
      <c r="DD40" s="634">
        <v>24000</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1343987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1704326</v>
      </c>
      <c r="CS42" s="626"/>
      <c r="CT42" s="626"/>
      <c r="CU42" s="626"/>
      <c r="CV42" s="626"/>
      <c r="CW42" s="626"/>
      <c r="CX42" s="626"/>
      <c r="CY42" s="627"/>
      <c r="CZ42" s="659">
        <v>10.3</v>
      </c>
      <c r="DA42" s="708"/>
      <c r="DB42" s="708"/>
      <c r="DC42" s="709"/>
      <c r="DD42" s="634">
        <v>201408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40494</v>
      </c>
      <c r="CS43" s="657"/>
      <c r="CT43" s="657"/>
      <c r="CU43" s="657"/>
      <c r="CV43" s="657"/>
      <c r="CW43" s="657"/>
      <c r="CX43" s="657"/>
      <c r="CY43" s="658"/>
      <c r="CZ43" s="659">
        <v>0.2</v>
      </c>
      <c r="DA43" s="660"/>
      <c r="DB43" s="660"/>
      <c r="DC43" s="661"/>
      <c r="DD43" s="634">
        <v>40494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1703050</v>
      </c>
      <c r="CS44" s="626"/>
      <c r="CT44" s="626"/>
      <c r="CU44" s="626"/>
      <c r="CV44" s="626"/>
      <c r="CW44" s="626"/>
      <c r="CX44" s="626"/>
      <c r="CY44" s="627"/>
      <c r="CZ44" s="659">
        <v>10.3</v>
      </c>
      <c r="DA44" s="708"/>
      <c r="DB44" s="708"/>
      <c r="DC44" s="709"/>
      <c r="DD44" s="634">
        <v>200132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306568</v>
      </c>
      <c r="CS45" s="657"/>
      <c r="CT45" s="657"/>
      <c r="CU45" s="657"/>
      <c r="CV45" s="657"/>
      <c r="CW45" s="657"/>
      <c r="CX45" s="657"/>
      <c r="CY45" s="658"/>
      <c r="CZ45" s="659">
        <v>1.9</v>
      </c>
      <c r="DA45" s="660"/>
      <c r="DB45" s="660"/>
      <c r="DC45" s="661"/>
      <c r="DD45" s="634">
        <v>18551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1325103</v>
      </c>
      <c r="CS46" s="626"/>
      <c r="CT46" s="626"/>
      <c r="CU46" s="626"/>
      <c r="CV46" s="626"/>
      <c r="CW46" s="626"/>
      <c r="CX46" s="626"/>
      <c r="CY46" s="627"/>
      <c r="CZ46" s="659">
        <v>8</v>
      </c>
      <c r="DA46" s="708"/>
      <c r="DB46" s="708"/>
      <c r="DC46" s="709"/>
      <c r="DD46" s="634">
        <v>171897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1276</v>
      </c>
      <c r="CS47" s="657"/>
      <c r="CT47" s="657"/>
      <c r="CU47" s="657"/>
      <c r="CV47" s="657"/>
      <c r="CW47" s="657"/>
      <c r="CX47" s="657"/>
      <c r="CY47" s="658"/>
      <c r="CZ47" s="659">
        <v>0</v>
      </c>
      <c r="DA47" s="660"/>
      <c r="DB47" s="660"/>
      <c r="DC47" s="661"/>
      <c r="DD47" s="634">
        <v>1276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16518140</v>
      </c>
      <c r="CS49" s="693"/>
      <c r="CT49" s="693"/>
      <c r="CU49" s="693"/>
      <c r="CV49" s="693"/>
      <c r="CW49" s="693"/>
      <c r="CX49" s="693"/>
      <c r="CY49" s="720"/>
      <c r="CZ49" s="721">
        <v>100</v>
      </c>
      <c r="DA49" s="722"/>
      <c r="DB49" s="722"/>
      <c r="DC49" s="723"/>
      <c r="DD49" s="724">
        <v>11554711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16925</v>
      </c>
      <c r="R7" s="755"/>
      <c r="S7" s="755"/>
      <c r="T7" s="755"/>
      <c r="U7" s="755"/>
      <c r="V7" s="755">
        <v>16735</v>
      </c>
      <c r="W7" s="755"/>
      <c r="X7" s="755"/>
      <c r="Y7" s="755"/>
      <c r="Z7" s="755"/>
      <c r="AA7" s="755">
        <v>190</v>
      </c>
      <c r="AB7" s="755"/>
      <c r="AC7" s="755"/>
      <c r="AD7" s="755"/>
      <c r="AE7" s="756"/>
      <c r="AF7" s="757">
        <v>173</v>
      </c>
      <c r="AG7" s="758"/>
      <c r="AH7" s="758"/>
      <c r="AI7" s="758"/>
      <c r="AJ7" s="759"/>
      <c r="AK7" s="794">
        <v>102</v>
      </c>
      <c r="AL7" s="795"/>
      <c r="AM7" s="795"/>
      <c r="AN7" s="795"/>
      <c r="AO7" s="795"/>
      <c r="AP7" s="795">
        <v>17298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t="s">
        <v>550</v>
      </c>
      <c r="CI7" s="792"/>
      <c r="CJ7" s="792"/>
      <c r="CK7" s="792"/>
      <c r="CL7" s="793"/>
      <c r="CM7" s="791">
        <v>1835</v>
      </c>
      <c r="CN7" s="792"/>
      <c r="CO7" s="792"/>
      <c r="CP7" s="792"/>
      <c r="CQ7" s="793"/>
      <c r="CR7" s="791">
        <v>19</v>
      </c>
      <c r="CS7" s="792"/>
      <c r="CT7" s="792"/>
      <c r="CU7" s="792"/>
      <c r="CV7" s="793"/>
      <c r="CW7" s="791" t="s">
        <v>552</v>
      </c>
      <c r="CX7" s="792"/>
      <c r="CY7" s="792"/>
      <c r="CZ7" s="792"/>
      <c r="DA7" s="793"/>
      <c r="DB7" s="791" t="s">
        <v>551</v>
      </c>
      <c r="DC7" s="792"/>
      <c r="DD7" s="792"/>
      <c r="DE7" s="792"/>
      <c r="DF7" s="793"/>
      <c r="DG7" s="791" t="s">
        <v>553</v>
      </c>
      <c r="DH7" s="792"/>
      <c r="DI7" s="792"/>
      <c r="DJ7" s="792"/>
      <c r="DK7" s="793"/>
      <c r="DL7" s="791" t="s">
        <v>551</v>
      </c>
      <c r="DM7" s="792"/>
      <c r="DN7" s="792"/>
      <c r="DO7" s="792"/>
      <c r="DP7" s="793"/>
      <c r="DQ7" s="791" t="s">
        <v>551</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554</v>
      </c>
      <c r="R8" s="779"/>
      <c r="S8" s="779"/>
      <c r="T8" s="779"/>
      <c r="U8" s="779"/>
      <c r="V8" s="779">
        <v>554</v>
      </c>
      <c r="W8" s="779"/>
      <c r="X8" s="779"/>
      <c r="Y8" s="779"/>
      <c r="Z8" s="779"/>
      <c r="AA8" s="779" t="s">
        <v>539</v>
      </c>
      <c r="AB8" s="779"/>
      <c r="AC8" s="779"/>
      <c r="AD8" s="779"/>
      <c r="AE8" s="780"/>
      <c r="AF8" s="781" t="s">
        <v>113</v>
      </c>
      <c r="AG8" s="782"/>
      <c r="AH8" s="782"/>
      <c r="AI8" s="782"/>
      <c r="AJ8" s="783"/>
      <c r="AK8" s="784">
        <v>551</v>
      </c>
      <c r="AL8" s="785"/>
      <c r="AM8" s="785"/>
      <c r="AN8" s="785"/>
      <c r="AO8" s="785"/>
      <c r="AP8" s="785">
        <v>8436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801">
        <v>1</v>
      </c>
      <c r="CI8" s="802"/>
      <c r="CJ8" s="802"/>
      <c r="CK8" s="802"/>
      <c r="CL8" s="803"/>
      <c r="CM8" s="801">
        <v>231</v>
      </c>
      <c r="CN8" s="802"/>
      <c r="CO8" s="802"/>
      <c r="CP8" s="802"/>
      <c r="CQ8" s="803"/>
      <c r="CR8" s="801">
        <v>104</v>
      </c>
      <c r="CS8" s="802"/>
      <c r="CT8" s="802"/>
      <c r="CU8" s="802"/>
      <c r="CV8" s="803"/>
      <c r="CW8" s="801">
        <v>44</v>
      </c>
      <c r="CX8" s="802"/>
      <c r="CY8" s="802"/>
      <c r="CZ8" s="802"/>
      <c r="DA8" s="803"/>
      <c r="DB8" s="801" t="s">
        <v>554</v>
      </c>
      <c r="DC8" s="802"/>
      <c r="DD8" s="802"/>
      <c r="DE8" s="802"/>
      <c r="DF8" s="803"/>
      <c r="DG8" s="801" t="s">
        <v>554</v>
      </c>
      <c r="DH8" s="802"/>
      <c r="DI8" s="802"/>
      <c r="DJ8" s="802"/>
      <c r="DK8" s="803"/>
      <c r="DL8" s="801" t="s">
        <v>554</v>
      </c>
      <c r="DM8" s="802"/>
      <c r="DN8" s="802"/>
      <c r="DO8" s="802"/>
      <c r="DP8" s="803"/>
      <c r="DQ8" s="801" t="s">
        <v>555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16928</v>
      </c>
      <c r="R23" s="814"/>
      <c r="S23" s="814"/>
      <c r="T23" s="814"/>
      <c r="U23" s="814"/>
      <c r="V23" s="814">
        <v>16738</v>
      </c>
      <c r="W23" s="814"/>
      <c r="X23" s="814"/>
      <c r="Y23" s="814"/>
      <c r="Z23" s="814"/>
      <c r="AA23" s="814">
        <v>190</v>
      </c>
      <c r="AB23" s="814"/>
      <c r="AC23" s="814"/>
      <c r="AD23" s="814"/>
      <c r="AE23" s="815"/>
      <c r="AF23" s="816">
        <v>173</v>
      </c>
      <c r="AG23" s="814"/>
      <c r="AH23" s="814"/>
      <c r="AI23" s="814"/>
      <c r="AJ23" s="817"/>
      <c r="AK23" s="818"/>
      <c r="AL23" s="819"/>
      <c r="AM23" s="819"/>
      <c r="AN23" s="819"/>
      <c r="AO23" s="819"/>
      <c r="AP23" s="814">
        <v>25734</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7595</v>
      </c>
      <c r="R28" s="843"/>
      <c r="S28" s="843"/>
      <c r="T28" s="843"/>
      <c r="U28" s="843"/>
      <c r="V28" s="843">
        <v>7503</v>
      </c>
      <c r="W28" s="843"/>
      <c r="X28" s="843"/>
      <c r="Y28" s="843"/>
      <c r="Z28" s="843"/>
      <c r="AA28" s="843">
        <v>92</v>
      </c>
      <c r="AB28" s="843"/>
      <c r="AC28" s="843"/>
      <c r="AD28" s="843"/>
      <c r="AE28" s="844"/>
      <c r="AF28" s="845">
        <v>92</v>
      </c>
      <c r="AG28" s="843"/>
      <c r="AH28" s="843"/>
      <c r="AI28" s="843"/>
      <c r="AJ28" s="846"/>
      <c r="AK28" s="847">
        <v>502</v>
      </c>
      <c r="AL28" s="838"/>
      <c r="AM28" s="838"/>
      <c r="AN28" s="838"/>
      <c r="AO28" s="838"/>
      <c r="AP28" s="838">
        <v>150</v>
      </c>
      <c r="AQ28" s="838"/>
      <c r="AR28" s="838"/>
      <c r="AS28" s="838"/>
      <c r="AT28" s="838"/>
      <c r="AU28" s="838" t="s">
        <v>544</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4782</v>
      </c>
      <c r="R29" s="779"/>
      <c r="S29" s="779"/>
      <c r="T29" s="779"/>
      <c r="U29" s="779"/>
      <c r="V29" s="779">
        <v>4659</v>
      </c>
      <c r="W29" s="779"/>
      <c r="X29" s="779"/>
      <c r="Y29" s="779"/>
      <c r="Z29" s="779"/>
      <c r="AA29" s="779">
        <v>123</v>
      </c>
      <c r="AB29" s="779"/>
      <c r="AC29" s="779"/>
      <c r="AD29" s="779"/>
      <c r="AE29" s="780"/>
      <c r="AF29" s="781">
        <v>123</v>
      </c>
      <c r="AG29" s="782"/>
      <c r="AH29" s="782"/>
      <c r="AI29" s="782"/>
      <c r="AJ29" s="783"/>
      <c r="AK29" s="850">
        <v>677</v>
      </c>
      <c r="AL29" s="851"/>
      <c r="AM29" s="851"/>
      <c r="AN29" s="851"/>
      <c r="AO29" s="851"/>
      <c r="AP29" s="851">
        <v>0</v>
      </c>
      <c r="AQ29" s="851"/>
      <c r="AR29" s="851"/>
      <c r="AS29" s="851"/>
      <c r="AT29" s="851"/>
      <c r="AU29" s="851" t="s">
        <v>545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684</v>
      </c>
      <c r="R30" s="779"/>
      <c r="S30" s="779"/>
      <c r="T30" s="779"/>
      <c r="U30" s="779"/>
      <c r="V30" s="779">
        <v>648</v>
      </c>
      <c r="W30" s="779"/>
      <c r="X30" s="779"/>
      <c r="Y30" s="779"/>
      <c r="Z30" s="779"/>
      <c r="AA30" s="779">
        <f>Q30-V30</f>
        <v>36</v>
      </c>
      <c r="AB30" s="779"/>
      <c r="AC30" s="779"/>
      <c r="AD30" s="779"/>
      <c r="AE30" s="780"/>
      <c r="AF30" s="781">
        <v>36</v>
      </c>
      <c r="AG30" s="782"/>
      <c r="AH30" s="782"/>
      <c r="AI30" s="782"/>
      <c r="AJ30" s="783"/>
      <c r="AK30" s="850">
        <v>669</v>
      </c>
      <c r="AL30" s="851"/>
      <c r="AM30" s="851"/>
      <c r="AN30" s="851"/>
      <c r="AO30" s="851"/>
      <c r="AP30" s="851">
        <v>0</v>
      </c>
      <c r="AQ30" s="851"/>
      <c r="AR30" s="851"/>
      <c r="AS30" s="851"/>
      <c r="AT30" s="851"/>
      <c r="AU30" s="851" t="s">
        <v>544</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2466</v>
      </c>
      <c r="R31" s="779"/>
      <c r="S31" s="779"/>
      <c r="T31" s="779"/>
      <c r="U31" s="779"/>
      <c r="V31" s="779">
        <v>2512</v>
      </c>
      <c r="W31" s="779"/>
      <c r="X31" s="779"/>
      <c r="Y31" s="779"/>
      <c r="Z31" s="779"/>
      <c r="AA31" s="779">
        <v>-47</v>
      </c>
      <c r="AB31" s="779"/>
      <c r="AC31" s="779"/>
      <c r="AD31" s="779"/>
      <c r="AE31" s="780"/>
      <c r="AF31" s="781">
        <v>785</v>
      </c>
      <c r="AG31" s="782"/>
      <c r="AH31" s="782"/>
      <c r="AI31" s="782"/>
      <c r="AJ31" s="783"/>
      <c r="AK31" s="850">
        <v>374</v>
      </c>
      <c r="AL31" s="851"/>
      <c r="AM31" s="851"/>
      <c r="AN31" s="851"/>
      <c r="AO31" s="851"/>
      <c r="AP31" s="851">
        <v>2655</v>
      </c>
      <c r="AQ31" s="851"/>
      <c r="AR31" s="851"/>
      <c r="AS31" s="851"/>
      <c r="AT31" s="851"/>
      <c r="AU31" s="851">
        <v>1452</v>
      </c>
      <c r="AV31" s="851"/>
      <c r="AW31" s="851"/>
      <c r="AX31" s="851"/>
      <c r="AY31" s="851"/>
      <c r="AZ31" s="852" t="s">
        <v>542</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1200</v>
      </c>
      <c r="R32" s="779"/>
      <c r="S32" s="779"/>
      <c r="T32" s="779"/>
      <c r="U32" s="779"/>
      <c r="V32" s="779">
        <v>1353</v>
      </c>
      <c r="W32" s="779"/>
      <c r="X32" s="779"/>
      <c r="Y32" s="779"/>
      <c r="Z32" s="779"/>
      <c r="AA32" s="779">
        <f t="shared" ref="AA32:AA34" si="0">Q32-V32</f>
        <v>-153</v>
      </c>
      <c r="AB32" s="779"/>
      <c r="AC32" s="779"/>
      <c r="AD32" s="779"/>
      <c r="AE32" s="780"/>
      <c r="AF32" s="781">
        <v>138</v>
      </c>
      <c r="AG32" s="782"/>
      <c r="AH32" s="782"/>
      <c r="AI32" s="782"/>
      <c r="AJ32" s="783"/>
      <c r="AK32" s="850">
        <v>35</v>
      </c>
      <c r="AL32" s="851"/>
      <c r="AM32" s="851"/>
      <c r="AN32" s="851"/>
      <c r="AO32" s="851"/>
      <c r="AP32" s="851">
        <v>5404</v>
      </c>
      <c r="AQ32" s="851"/>
      <c r="AR32" s="851"/>
      <c r="AS32" s="851"/>
      <c r="AT32" s="851"/>
      <c r="AU32" s="851">
        <v>1</v>
      </c>
      <c r="AV32" s="851"/>
      <c r="AW32" s="851"/>
      <c r="AX32" s="851"/>
      <c r="AY32" s="851"/>
      <c r="AZ32" s="852" t="s">
        <v>542</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1261</v>
      </c>
      <c r="R33" s="779"/>
      <c r="S33" s="779"/>
      <c r="T33" s="779"/>
      <c r="U33" s="779"/>
      <c r="V33" s="779">
        <v>1261</v>
      </c>
      <c r="W33" s="779"/>
      <c r="X33" s="779"/>
      <c r="Y33" s="779"/>
      <c r="Z33" s="779"/>
      <c r="AA33" s="779">
        <f t="shared" si="0"/>
        <v>0</v>
      </c>
      <c r="AB33" s="779"/>
      <c r="AC33" s="779"/>
      <c r="AD33" s="779"/>
      <c r="AE33" s="780"/>
      <c r="AF33" s="781" t="s">
        <v>113</v>
      </c>
      <c r="AG33" s="782"/>
      <c r="AH33" s="782"/>
      <c r="AI33" s="782"/>
      <c r="AJ33" s="783"/>
      <c r="AK33" s="850">
        <v>154</v>
      </c>
      <c r="AL33" s="851"/>
      <c r="AM33" s="851"/>
      <c r="AN33" s="851"/>
      <c r="AO33" s="851"/>
      <c r="AP33" s="851">
        <v>656</v>
      </c>
      <c r="AQ33" s="851"/>
      <c r="AR33" s="851"/>
      <c r="AS33" s="851"/>
      <c r="AT33" s="851"/>
      <c r="AU33" s="851">
        <v>286</v>
      </c>
      <c r="AV33" s="851"/>
      <c r="AW33" s="851"/>
      <c r="AX33" s="851"/>
      <c r="AY33" s="851"/>
      <c r="AZ33" s="852" t="s">
        <v>542</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1044</v>
      </c>
      <c r="R34" s="779"/>
      <c r="S34" s="779"/>
      <c r="T34" s="779"/>
      <c r="U34" s="779"/>
      <c r="V34" s="779">
        <v>1044</v>
      </c>
      <c r="W34" s="779"/>
      <c r="X34" s="779"/>
      <c r="Y34" s="779"/>
      <c r="Z34" s="779"/>
      <c r="AA34" s="779">
        <f t="shared" si="0"/>
        <v>0</v>
      </c>
      <c r="AB34" s="779"/>
      <c r="AC34" s="779"/>
      <c r="AD34" s="779"/>
      <c r="AE34" s="780"/>
      <c r="AF34" s="781" t="s">
        <v>113</v>
      </c>
      <c r="AG34" s="782"/>
      <c r="AH34" s="782"/>
      <c r="AI34" s="782"/>
      <c r="AJ34" s="783"/>
      <c r="AK34" s="850">
        <v>598</v>
      </c>
      <c r="AL34" s="851"/>
      <c r="AM34" s="851"/>
      <c r="AN34" s="851"/>
      <c r="AO34" s="851"/>
      <c r="AP34" s="851">
        <v>5883</v>
      </c>
      <c r="AQ34" s="851"/>
      <c r="AR34" s="851"/>
      <c r="AS34" s="851"/>
      <c r="AT34" s="851"/>
      <c r="AU34" s="851">
        <v>5159</v>
      </c>
      <c r="AV34" s="851"/>
      <c r="AW34" s="851"/>
      <c r="AX34" s="851"/>
      <c r="AY34" s="851"/>
      <c r="AZ34" s="852" t="s">
        <v>543</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1173</v>
      </c>
      <c r="AG63" s="862"/>
      <c r="AH63" s="862"/>
      <c r="AI63" s="862"/>
      <c r="AJ63" s="863"/>
      <c r="AK63" s="864"/>
      <c r="AL63" s="859"/>
      <c r="AM63" s="859"/>
      <c r="AN63" s="859"/>
      <c r="AO63" s="859"/>
      <c r="AP63" s="862">
        <v>14748</v>
      </c>
      <c r="AQ63" s="862"/>
      <c r="AR63" s="862"/>
      <c r="AS63" s="862"/>
      <c r="AT63" s="862"/>
      <c r="AU63" s="862">
        <v>6898</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3104</v>
      </c>
      <c r="R68" s="886"/>
      <c r="S68" s="886"/>
      <c r="T68" s="886"/>
      <c r="U68" s="886"/>
      <c r="V68" s="886">
        <v>2681</v>
      </c>
      <c r="W68" s="886"/>
      <c r="X68" s="886"/>
      <c r="Y68" s="886"/>
      <c r="Z68" s="886"/>
      <c r="AA68" s="886">
        <v>423</v>
      </c>
      <c r="AB68" s="886"/>
      <c r="AC68" s="886"/>
      <c r="AD68" s="886"/>
      <c r="AE68" s="886"/>
      <c r="AF68" s="886">
        <v>423</v>
      </c>
      <c r="AG68" s="886"/>
      <c r="AH68" s="886"/>
      <c r="AI68" s="886"/>
      <c r="AJ68" s="886"/>
      <c r="AK68" s="886">
        <v>300</v>
      </c>
      <c r="AL68" s="886"/>
      <c r="AM68" s="886"/>
      <c r="AN68" s="886"/>
      <c r="AO68" s="886"/>
      <c r="AP68" s="886" t="s">
        <v>548</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6">
        <v>831407</v>
      </c>
      <c r="R69" s="851"/>
      <c r="S69" s="851"/>
      <c r="T69" s="851"/>
      <c r="U69" s="851"/>
      <c r="V69" s="851">
        <v>805733</v>
      </c>
      <c r="W69" s="851"/>
      <c r="X69" s="851"/>
      <c r="Y69" s="851"/>
      <c r="Z69" s="851"/>
      <c r="AA69" s="851">
        <v>25674</v>
      </c>
      <c r="AB69" s="851"/>
      <c r="AC69" s="851"/>
      <c r="AD69" s="851"/>
      <c r="AE69" s="851"/>
      <c r="AF69" s="851">
        <v>25674</v>
      </c>
      <c r="AG69" s="851"/>
      <c r="AH69" s="851"/>
      <c r="AI69" s="851"/>
      <c r="AJ69" s="851"/>
      <c r="AK69" s="851">
        <v>7166</v>
      </c>
      <c r="AL69" s="851"/>
      <c r="AM69" s="851"/>
      <c r="AN69" s="851"/>
      <c r="AO69" s="851"/>
      <c r="AP69" s="851" t="s">
        <v>549</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SUM(AF68:AJ69)</f>
        <v>26097</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123</v>
      </c>
      <c r="CS102" s="870"/>
      <c r="CT102" s="870"/>
      <c r="CU102" s="870"/>
      <c r="CV102" s="913"/>
      <c r="CW102" s="912">
        <v>44</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2464583</v>
      </c>
      <c r="AB110" s="922"/>
      <c r="AC110" s="922"/>
      <c r="AD110" s="922"/>
      <c r="AE110" s="923"/>
      <c r="AF110" s="924">
        <v>2373001</v>
      </c>
      <c r="AG110" s="922"/>
      <c r="AH110" s="922"/>
      <c r="AI110" s="922"/>
      <c r="AJ110" s="923"/>
      <c r="AK110" s="924">
        <v>2394601</v>
      </c>
      <c r="AL110" s="922"/>
      <c r="AM110" s="922"/>
      <c r="AN110" s="922"/>
      <c r="AO110" s="923"/>
      <c r="AP110" s="925">
        <v>28.1</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26491893</v>
      </c>
      <c r="BR110" s="957"/>
      <c r="BS110" s="957"/>
      <c r="BT110" s="957"/>
      <c r="BU110" s="957"/>
      <c r="BV110" s="957">
        <v>25889054</v>
      </c>
      <c r="BW110" s="957"/>
      <c r="BX110" s="957"/>
      <c r="BY110" s="957"/>
      <c r="BZ110" s="957"/>
      <c r="CA110" s="957">
        <v>25734363</v>
      </c>
      <c r="CB110" s="957"/>
      <c r="CC110" s="957"/>
      <c r="CD110" s="957"/>
      <c r="CE110" s="957"/>
      <c r="CF110" s="971">
        <v>302.2</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48429</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7492173</v>
      </c>
      <c r="BR112" s="950"/>
      <c r="BS112" s="950"/>
      <c r="BT112" s="950"/>
      <c r="BU112" s="950"/>
      <c r="BV112" s="950">
        <v>7331791</v>
      </c>
      <c r="BW112" s="950"/>
      <c r="BX112" s="950"/>
      <c r="BY112" s="950"/>
      <c r="BZ112" s="950"/>
      <c r="CA112" s="950">
        <v>6898935</v>
      </c>
      <c r="CB112" s="950"/>
      <c r="CC112" s="950"/>
      <c r="CD112" s="950"/>
      <c r="CE112" s="950"/>
      <c r="CF112" s="944">
        <v>81</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974838</v>
      </c>
      <c r="AB113" s="964"/>
      <c r="AC113" s="964"/>
      <c r="AD113" s="964"/>
      <c r="AE113" s="965"/>
      <c r="AF113" s="966">
        <v>1005620</v>
      </c>
      <c r="AG113" s="964"/>
      <c r="AH113" s="964"/>
      <c r="AI113" s="964"/>
      <c r="AJ113" s="965"/>
      <c r="AK113" s="966">
        <v>852876</v>
      </c>
      <c r="AL113" s="964"/>
      <c r="AM113" s="964"/>
      <c r="AN113" s="964"/>
      <c r="AO113" s="965"/>
      <c r="AP113" s="967">
        <v>10</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113</v>
      </c>
      <c r="BR113" s="950"/>
      <c r="BS113" s="950"/>
      <c r="BT113" s="950"/>
      <c r="BU113" s="950"/>
      <c r="BV113" s="950" t="s">
        <v>113</v>
      </c>
      <c r="BW113" s="950"/>
      <c r="BX113" s="950"/>
      <c r="BY113" s="950"/>
      <c r="BZ113" s="950"/>
      <c r="CA113" s="950" t="s">
        <v>113</v>
      </c>
      <c r="CB113" s="950"/>
      <c r="CC113" s="950"/>
      <c r="CD113" s="950"/>
      <c r="CE113" s="950"/>
      <c r="CF113" s="944" t="s">
        <v>113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3217749</v>
      </c>
      <c r="BR114" s="950"/>
      <c r="BS114" s="950"/>
      <c r="BT114" s="950"/>
      <c r="BU114" s="950"/>
      <c r="BV114" s="950">
        <v>3202465</v>
      </c>
      <c r="BW114" s="950"/>
      <c r="BX114" s="950"/>
      <c r="BY114" s="950"/>
      <c r="BZ114" s="950"/>
      <c r="CA114" s="950">
        <v>3219475</v>
      </c>
      <c r="CB114" s="950"/>
      <c r="CC114" s="950"/>
      <c r="CD114" s="950"/>
      <c r="CE114" s="950"/>
      <c r="CF114" s="944">
        <v>37.799999999999997</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52346</v>
      </c>
      <c r="AB115" s="964"/>
      <c r="AC115" s="964"/>
      <c r="AD115" s="964"/>
      <c r="AE115" s="965"/>
      <c r="AF115" s="966">
        <v>50842</v>
      </c>
      <c r="AG115" s="964"/>
      <c r="AH115" s="964"/>
      <c r="AI115" s="964"/>
      <c r="AJ115" s="965"/>
      <c r="AK115" s="966">
        <v>1480</v>
      </c>
      <c r="AL115" s="964"/>
      <c r="AM115" s="964"/>
      <c r="AN115" s="964"/>
      <c r="AO115" s="965"/>
      <c r="AP115" s="967">
        <v>0</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1763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3491767</v>
      </c>
      <c r="AB117" s="1007"/>
      <c r="AC117" s="1007"/>
      <c r="AD117" s="1007"/>
      <c r="AE117" s="1008"/>
      <c r="AF117" s="1009">
        <v>3429463</v>
      </c>
      <c r="AG117" s="1007"/>
      <c r="AH117" s="1007"/>
      <c r="AI117" s="1007"/>
      <c r="AJ117" s="1008"/>
      <c r="AK117" s="1009">
        <v>3248957</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37252007</v>
      </c>
      <c r="BR119" s="1028"/>
      <c r="BS119" s="1028"/>
      <c r="BT119" s="1028"/>
      <c r="BU119" s="1028"/>
      <c r="BV119" s="1028">
        <v>36423310</v>
      </c>
      <c r="BW119" s="1028"/>
      <c r="BX119" s="1028"/>
      <c r="BY119" s="1028"/>
      <c r="BZ119" s="1028"/>
      <c r="CA119" s="1028">
        <v>35852773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48429</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632791</v>
      </c>
      <c r="BR120" s="957"/>
      <c r="BS120" s="957"/>
      <c r="BT120" s="957"/>
      <c r="BU120" s="957"/>
      <c r="BV120" s="957">
        <v>627346</v>
      </c>
      <c r="BW120" s="957"/>
      <c r="BX120" s="957"/>
      <c r="BY120" s="957"/>
      <c r="BZ120" s="957"/>
      <c r="CA120" s="957">
        <v>982559</v>
      </c>
      <c r="CB120" s="957"/>
      <c r="CC120" s="957"/>
      <c r="CD120" s="957"/>
      <c r="CE120" s="957"/>
      <c r="CF120" s="971">
        <v>11.5</v>
      </c>
      <c r="CG120" s="972"/>
      <c r="CH120" s="972"/>
      <c r="CI120" s="972"/>
      <c r="CJ120" s="972"/>
      <c r="CK120" s="1037" t="s">
        <v>439</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5706157</v>
      </c>
      <c r="DH120" s="957"/>
      <c r="DI120" s="957"/>
      <c r="DJ120" s="957"/>
      <c r="DK120" s="957"/>
      <c r="DL120" s="957">
        <v>5627255</v>
      </c>
      <c r="DM120" s="957"/>
      <c r="DN120" s="957"/>
      <c r="DO120" s="957"/>
      <c r="DP120" s="957"/>
      <c r="DQ120" s="957">
        <v>5159448</v>
      </c>
      <c r="DR120" s="957"/>
      <c r="DS120" s="957"/>
      <c r="DT120" s="957"/>
      <c r="DU120" s="957"/>
      <c r="DV120" s="958">
        <v>60.6</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4873058</v>
      </c>
      <c r="BR121" s="950"/>
      <c r="BS121" s="950"/>
      <c r="BT121" s="950"/>
      <c r="BU121" s="950"/>
      <c r="BV121" s="950">
        <v>4466879</v>
      </c>
      <c r="BW121" s="950"/>
      <c r="BX121" s="950"/>
      <c r="BY121" s="950"/>
      <c r="BZ121" s="950"/>
      <c r="CA121" s="950">
        <v>4122399</v>
      </c>
      <c r="CB121" s="950"/>
      <c r="CC121" s="950"/>
      <c r="CD121" s="950"/>
      <c r="CE121" s="950"/>
      <c r="CF121" s="944">
        <v>48.4</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1383332</v>
      </c>
      <c r="DH121" s="950"/>
      <c r="DI121" s="950"/>
      <c r="DJ121" s="950"/>
      <c r="DK121" s="950"/>
      <c r="DL121" s="950">
        <v>1406456</v>
      </c>
      <c r="DM121" s="950"/>
      <c r="DN121" s="950"/>
      <c r="DO121" s="950"/>
      <c r="DP121" s="950"/>
      <c r="DQ121" s="950">
        <v>1452458</v>
      </c>
      <c r="DR121" s="950"/>
      <c r="DS121" s="950"/>
      <c r="DT121" s="950"/>
      <c r="DU121" s="950"/>
      <c r="DV121" s="951">
        <v>17.100000000000001</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15520856</v>
      </c>
      <c r="BR122" s="1028"/>
      <c r="BS122" s="1028"/>
      <c r="BT122" s="1028"/>
      <c r="BU122" s="1028"/>
      <c r="BV122" s="1028">
        <v>15266198</v>
      </c>
      <c r="BW122" s="1028"/>
      <c r="BX122" s="1028"/>
      <c r="BY122" s="1028"/>
      <c r="BZ122" s="1028"/>
      <c r="CA122" s="1028">
        <v>15623410</v>
      </c>
      <c r="CB122" s="1028"/>
      <c r="CC122" s="1028"/>
      <c r="CD122" s="1028"/>
      <c r="CE122" s="1028"/>
      <c r="CF122" s="1048">
        <v>183.5</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396684</v>
      </c>
      <c r="DH122" s="950"/>
      <c r="DI122" s="950"/>
      <c r="DJ122" s="950"/>
      <c r="DK122" s="950"/>
      <c r="DL122" s="950">
        <v>295080</v>
      </c>
      <c r="DM122" s="950"/>
      <c r="DN122" s="950"/>
      <c r="DO122" s="950"/>
      <c r="DP122" s="950"/>
      <c r="DQ122" s="950">
        <v>286029</v>
      </c>
      <c r="DR122" s="950"/>
      <c r="DS122" s="950"/>
      <c r="DT122" s="950"/>
      <c r="DU122" s="950"/>
      <c r="DV122" s="951">
        <v>3.4</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21026705</v>
      </c>
      <c r="BR123" s="1096"/>
      <c r="BS123" s="1096"/>
      <c r="BT123" s="1096"/>
      <c r="BU123" s="1096"/>
      <c r="BV123" s="1096">
        <v>20360423</v>
      </c>
      <c r="BW123" s="1096"/>
      <c r="BX123" s="1096"/>
      <c r="BY123" s="1096"/>
      <c r="BZ123" s="1096"/>
      <c r="CA123" s="1096">
        <v>20728368</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v>6000</v>
      </c>
      <c r="DH123" s="989"/>
      <c r="DI123" s="989"/>
      <c r="DJ123" s="989"/>
      <c r="DK123" s="990"/>
      <c r="DL123" s="991">
        <v>3000</v>
      </c>
      <c r="DM123" s="989"/>
      <c r="DN123" s="989"/>
      <c r="DO123" s="989"/>
      <c r="DP123" s="990"/>
      <c r="DQ123" s="991">
        <v>1000</v>
      </c>
      <c r="DR123" s="989"/>
      <c r="DS123" s="989"/>
      <c r="DT123" s="989"/>
      <c r="DU123" s="990"/>
      <c r="DV123" s="992">
        <v>0</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190.6</v>
      </c>
      <c r="BR124" s="1058"/>
      <c r="BS124" s="1058"/>
      <c r="BT124" s="1058"/>
      <c r="BU124" s="1058"/>
      <c r="BV124" s="1058">
        <v>184.3</v>
      </c>
      <c r="BW124" s="1058"/>
      <c r="BX124" s="1058"/>
      <c r="BY124" s="1058"/>
      <c r="BZ124" s="1058"/>
      <c r="CA124" s="1058">
        <v>177.6</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446</v>
      </c>
      <c r="DH124" s="1014"/>
      <c r="DI124" s="1014"/>
      <c r="DJ124" s="1014"/>
      <c r="DK124" s="1015"/>
      <c r="DL124" s="1013" t="s">
        <v>446</v>
      </c>
      <c r="DM124" s="1014"/>
      <c r="DN124" s="1014"/>
      <c r="DO124" s="1014"/>
      <c r="DP124" s="1015"/>
      <c r="DQ124" s="1013" t="s">
        <v>446</v>
      </c>
      <c r="DR124" s="1014"/>
      <c r="DS124" s="1014"/>
      <c r="DT124" s="1014"/>
      <c r="DU124" s="1015"/>
      <c r="DV124" s="1016" t="s">
        <v>446</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50298</v>
      </c>
      <c r="AB126" s="989"/>
      <c r="AC126" s="989"/>
      <c r="AD126" s="989"/>
      <c r="AE126" s="990"/>
      <c r="AF126" s="991">
        <v>49373</v>
      </c>
      <c r="AG126" s="989"/>
      <c r="AH126" s="989"/>
      <c r="AI126" s="989"/>
      <c r="AJ126" s="990"/>
      <c r="AK126" s="991" t="s">
        <v>446</v>
      </c>
      <c r="AL126" s="989"/>
      <c r="AM126" s="989"/>
      <c r="AN126" s="989"/>
      <c r="AO126" s="990"/>
      <c r="AP126" s="992" t="s">
        <v>446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2048</v>
      </c>
      <c r="AB127" s="989"/>
      <c r="AC127" s="989"/>
      <c r="AD127" s="989"/>
      <c r="AE127" s="990"/>
      <c r="AF127" s="991">
        <v>1469</v>
      </c>
      <c r="AG127" s="989"/>
      <c r="AH127" s="989"/>
      <c r="AI127" s="989"/>
      <c r="AJ127" s="990"/>
      <c r="AK127" s="991">
        <v>1480</v>
      </c>
      <c r="AL127" s="989"/>
      <c r="AM127" s="989"/>
      <c r="AN127" s="989"/>
      <c r="AO127" s="990"/>
      <c r="AP127" s="992">
        <v>0</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446</v>
      </c>
      <c r="DH127" s="950"/>
      <c r="DI127" s="950"/>
      <c r="DJ127" s="950"/>
      <c r="DK127" s="950"/>
      <c r="DL127" s="950" t="s">
        <v>446</v>
      </c>
      <c r="DM127" s="950"/>
      <c r="DN127" s="950"/>
      <c r="DO127" s="950"/>
      <c r="DP127" s="950"/>
      <c r="DQ127" s="950" t="s">
        <v>446</v>
      </c>
      <c r="DR127" s="950"/>
      <c r="DS127" s="950"/>
      <c r="DT127" s="950"/>
      <c r="DU127" s="950"/>
      <c r="DV127" s="951" t="s">
        <v>446</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515553</v>
      </c>
      <c r="AB128" s="1078"/>
      <c r="AC128" s="1078"/>
      <c r="AD128" s="1078"/>
      <c r="AE128" s="1079"/>
      <c r="AF128" s="1080">
        <v>480881</v>
      </c>
      <c r="AG128" s="1078"/>
      <c r="AH128" s="1078"/>
      <c r="AI128" s="1078"/>
      <c r="AJ128" s="1079"/>
      <c r="AK128" s="1080">
        <v>430449</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113</v>
      </c>
      <c r="BG128" s="1085"/>
      <c r="BH128" s="1085"/>
      <c r="BI128" s="1085"/>
      <c r="BJ128" s="1085"/>
      <c r="BK128" s="1085"/>
      <c r="BL128" s="1086"/>
      <c r="BM128" s="1084">
        <v>13.36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v>1763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9901766</v>
      </c>
      <c r="AB129" s="989"/>
      <c r="AC129" s="989"/>
      <c r="AD129" s="989"/>
      <c r="AE129" s="990"/>
      <c r="AF129" s="991">
        <v>10012730</v>
      </c>
      <c r="AG129" s="989"/>
      <c r="AH129" s="989"/>
      <c r="AI129" s="989"/>
      <c r="AJ129" s="990"/>
      <c r="AK129" s="991">
        <v>9856367</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113</v>
      </c>
      <c r="BG129" s="1099"/>
      <c r="BH129" s="1099"/>
      <c r="BI129" s="1099"/>
      <c r="BJ129" s="1099"/>
      <c r="BK129" s="1099"/>
      <c r="BL129" s="1100"/>
      <c r="BM129" s="1098">
        <v>18.36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1389845</v>
      </c>
      <c r="AB130" s="989"/>
      <c r="AC130" s="989"/>
      <c r="AD130" s="989"/>
      <c r="AE130" s="990"/>
      <c r="AF130" s="991">
        <v>1298276</v>
      </c>
      <c r="AG130" s="989"/>
      <c r="AH130" s="989"/>
      <c r="AI130" s="989"/>
      <c r="AJ130" s="990"/>
      <c r="AK130" s="991">
        <v>1340763</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18.3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8511921</v>
      </c>
      <c r="AB131" s="1014"/>
      <c r="AC131" s="1014"/>
      <c r="AD131" s="1014"/>
      <c r="AE131" s="1015"/>
      <c r="AF131" s="1013">
        <v>8714454</v>
      </c>
      <c r="AG131" s="1014"/>
      <c r="AH131" s="1014"/>
      <c r="AI131" s="1014"/>
      <c r="AJ131" s="1015"/>
      <c r="AK131" s="1013">
        <v>8515604</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177.6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18.637026819999999</v>
      </c>
      <c r="AB132" s="1130"/>
      <c r="AC132" s="1130"/>
      <c r="AD132" s="1130"/>
      <c r="AE132" s="1131"/>
      <c r="AF132" s="1132">
        <v>18.937571989999999</v>
      </c>
      <c r="AG132" s="1130"/>
      <c r="AH132" s="1130"/>
      <c r="AI132" s="1130"/>
      <c r="AJ132" s="1131"/>
      <c r="AK132" s="1132">
        <v>17.35337857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19.2</v>
      </c>
      <c r="AB133" s="1113"/>
      <c r="AC133" s="1113"/>
      <c r="AD133" s="1113"/>
      <c r="AE133" s="1114"/>
      <c r="AF133" s="1112">
        <v>19</v>
      </c>
      <c r="AG133" s="1113"/>
      <c r="AH133" s="1113"/>
      <c r="AI133" s="1113"/>
      <c r="AJ133" s="1114"/>
      <c r="AK133" s="1112">
        <v>18.3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3102008</v>
      </c>
      <c r="L9" s="266">
        <v>68668</v>
      </c>
      <c r="M9" s="267">
        <v>88814</v>
      </c>
      <c r="N9" s="268">
        <v>-22.7</v>
      </c>
    </row>
    <row r="10" spans="1:16" x14ac:dyDescent="0.15">
      <c r="A10" s="250"/>
      <c r="B10" s="246"/>
      <c r="C10" s="246"/>
      <c r="D10" s="246"/>
      <c r="E10" s="246"/>
      <c r="F10" s="246"/>
      <c r="G10" s="1152" t="s">
        <v>478</v>
      </c>
      <c r="H10" s="1153"/>
      <c r="I10" s="1153"/>
      <c r="J10" s="1154"/>
      <c r="K10" s="269">
        <v>176484</v>
      </c>
      <c r="L10" s="270">
        <v>3907</v>
      </c>
      <c r="M10" s="271">
        <v>7348</v>
      </c>
      <c r="N10" s="272">
        <v>-46.8</v>
      </c>
    </row>
    <row r="11" spans="1:16" ht="13.5" customHeight="1" x14ac:dyDescent="0.15">
      <c r="A11" s="250"/>
      <c r="B11" s="246"/>
      <c r="C11" s="246"/>
      <c r="D11" s="246"/>
      <c r="E11" s="246"/>
      <c r="F11" s="246"/>
      <c r="G11" s="1152" t="s">
        <v>479</v>
      </c>
      <c r="H11" s="1153"/>
      <c r="I11" s="1153"/>
      <c r="J11" s="1154"/>
      <c r="K11" s="269">
        <v>7</v>
      </c>
      <c r="L11" s="270">
        <v>0</v>
      </c>
      <c r="M11" s="271">
        <v>9064</v>
      </c>
      <c r="N11" s="272">
        <v>-100</v>
      </c>
    </row>
    <row r="12" spans="1:16" ht="13.5" customHeight="1" x14ac:dyDescent="0.15">
      <c r="A12" s="250"/>
      <c r="B12" s="246"/>
      <c r="C12" s="246"/>
      <c r="D12" s="246"/>
      <c r="E12" s="246"/>
      <c r="F12" s="246"/>
      <c r="G12" s="1152" t="s">
        <v>480</v>
      </c>
      <c r="H12" s="1153"/>
      <c r="I12" s="1153"/>
      <c r="J12" s="1154"/>
      <c r="K12" s="269" t="s">
        <v>481</v>
      </c>
      <c r="L12" s="270" t="s">
        <v>481</v>
      </c>
      <c r="M12" s="271">
        <v>917</v>
      </c>
      <c r="N12" s="272" t="s">
        <v>481</v>
      </c>
    </row>
    <row r="13" spans="1:16" ht="13.5" customHeight="1" x14ac:dyDescent="0.15">
      <c r="A13" s="250"/>
      <c r="B13" s="246"/>
      <c r="C13" s="246"/>
      <c r="D13" s="246"/>
      <c r="E13" s="246"/>
      <c r="F13" s="246"/>
      <c r="G13" s="1152" t="s">
        <v>482</v>
      </c>
      <c r="H13" s="1153"/>
      <c r="I13" s="1153"/>
      <c r="J13" s="1154"/>
      <c r="K13" s="269" t="s">
        <v>481</v>
      </c>
      <c r="L13" s="270" t="s">
        <v>481</v>
      </c>
      <c r="M13" s="271">
        <v>11</v>
      </c>
      <c r="N13" s="272" t="s">
        <v>481</v>
      </c>
    </row>
    <row r="14" spans="1:16" ht="13.5" customHeight="1" x14ac:dyDescent="0.15">
      <c r="A14" s="250"/>
      <c r="B14" s="246"/>
      <c r="C14" s="246"/>
      <c r="D14" s="246"/>
      <c r="E14" s="246"/>
      <c r="F14" s="246"/>
      <c r="G14" s="1152" t="s">
        <v>483</v>
      </c>
      <c r="H14" s="1153"/>
      <c r="I14" s="1153"/>
      <c r="J14" s="1154"/>
      <c r="K14" s="269">
        <v>210740</v>
      </c>
      <c r="L14" s="270">
        <v>4665</v>
      </c>
      <c r="M14" s="271">
        <v>3976</v>
      </c>
      <c r="N14" s="272">
        <v>17.3</v>
      </c>
    </row>
    <row r="15" spans="1:16" ht="13.5" customHeight="1" x14ac:dyDescent="0.15">
      <c r="A15" s="250"/>
      <c r="B15" s="246"/>
      <c r="C15" s="246"/>
      <c r="D15" s="246"/>
      <c r="E15" s="246"/>
      <c r="F15" s="246"/>
      <c r="G15" s="1152" t="s">
        <v>484</v>
      </c>
      <c r="H15" s="1153"/>
      <c r="I15" s="1153"/>
      <c r="J15" s="1154"/>
      <c r="K15" s="269">
        <v>40494</v>
      </c>
      <c r="L15" s="270">
        <v>896</v>
      </c>
      <c r="M15" s="271">
        <v>2094</v>
      </c>
      <c r="N15" s="272">
        <v>-57.2</v>
      </c>
    </row>
    <row r="16" spans="1:16" x14ac:dyDescent="0.15">
      <c r="A16" s="250"/>
      <c r="B16" s="246"/>
      <c r="C16" s="246"/>
      <c r="D16" s="246"/>
      <c r="E16" s="246"/>
      <c r="F16" s="246"/>
      <c r="G16" s="1155" t="s">
        <v>485</v>
      </c>
      <c r="H16" s="1156"/>
      <c r="I16" s="1156"/>
      <c r="J16" s="1157"/>
      <c r="K16" s="270">
        <v>-218996</v>
      </c>
      <c r="L16" s="270">
        <v>-4848</v>
      </c>
      <c r="M16" s="271">
        <v>-9674</v>
      </c>
      <c r="N16" s="272">
        <v>-49.9</v>
      </c>
    </row>
    <row r="17" spans="1:16" x14ac:dyDescent="0.15">
      <c r="A17" s="250"/>
      <c r="B17" s="246"/>
      <c r="C17" s="246"/>
      <c r="D17" s="246"/>
      <c r="E17" s="246"/>
      <c r="F17" s="246"/>
      <c r="G17" s="1155" t="s">
        <v>171</v>
      </c>
      <c r="H17" s="1156"/>
      <c r="I17" s="1156"/>
      <c r="J17" s="1157"/>
      <c r="K17" s="270">
        <v>3310737</v>
      </c>
      <c r="L17" s="270">
        <v>73289</v>
      </c>
      <c r="M17" s="271">
        <v>102550</v>
      </c>
      <c r="N17" s="272">
        <v>-28.5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6.29</v>
      </c>
      <c r="L21" s="283">
        <v>9.9600000000000009</v>
      </c>
      <c r="M21" s="284">
        <v>-3.67</v>
      </c>
      <c r="N21" s="251"/>
      <c r="O21" s="285"/>
      <c r="P21" s="281"/>
    </row>
    <row r="22" spans="1:16" s="286" customFormat="1" x14ac:dyDescent="0.15">
      <c r="A22" s="281"/>
      <c r="B22" s="251"/>
      <c r="C22" s="251"/>
      <c r="D22" s="251"/>
      <c r="E22" s="251"/>
      <c r="F22" s="251"/>
      <c r="G22" s="1147" t="s">
        <v>491</v>
      </c>
      <c r="H22" s="1148"/>
      <c r="I22" s="1148"/>
      <c r="J22" s="1149"/>
      <c r="K22" s="287">
        <v>96.9</v>
      </c>
      <c r="L22" s="288">
        <v>97.8</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2394601</v>
      </c>
      <c r="L32" s="296">
        <v>53008</v>
      </c>
      <c r="M32" s="297">
        <v>68120</v>
      </c>
      <c r="N32" s="298">
        <v>-22.2</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t="s">
        <v>481</v>
      </c>
      <c r="L34" s="296" t="s">
        <v>481</v>
      </c>
      <c r="M34" s="297">
        <v>13</v>
      </c>
      <c r="N34" s="298" t="s">
        <v>481</v>
      </c>
    </row>
    <row r="35" spans="1:16" ht="27" customHeight="1" x14ac:dyDescent="0.15">
      <c r="A35" s="250"/>
      <c r="B35" s="246"/>
      <c r="C35" s="246"/>
      <c r="D35" s="246"/>
      <c r="E35" s="246"/>
      <c r="F35" s="246"/>
      <c r="G35" s="1163" t="s">
        <v>498</v>
      </c>
      <c r="H35" s="1164"/>
      <c r="I35" s="1164"/>
      <c r="J35" s="1165"/>
      <c r="K35" s="296">
        <v>852876</v>
      </c>
      <c r="L35" s="296">
        <v>18880</v>
      </c>
      <c r="M35" s="297">
        <v>17609</v>
      </c>
      <c r="N35" s="298">
        <v>7.2</v>
      </c>
    </row>
    <row r="36" spans="1:16" ht="27" customHeight="1" x14ac:dyDescent="0.15">
      <c r="A36" s="250"/>
      <c r="B36" s="246"/>
      <c r="C36" s="246"/>
      <c r="D36" s="246"/>
      <c r="E36" s="246"/>
      <c r="F36" s="246"/>
      <c r="G36" s="1163" t="s">
        <v>499</v>
      </c>
      <c r="H36" s="1164"/>
      <c r="I36" s="1164"/>
      <c r="J36" s="1165"/>
      <c r="K36" s="296" t="s">
        <v>481</v>
      </c>
      <c r="L36" s="296" t="s">
        <v>481</v>
      </c>
      <c r="M36" s="297">
        <v>2944</v>
      </c>
      <c r="N36" s="298" t="s">
        <v>481</v>
      </c>
    </row>
    <row r="37" spans="1:16" ht="13.5" customHeight="1" x14ac:dyDescent="0.15">
      <c r="A37" s="250"/>
      <c r="B37" s="246"/>
      <c r="C37" s="246"/>
      <c r="D37" s="246"/>
      <c r="E37" s="246"/>
      <c r="F37" s="246"/>
      <c r="G37" s="1163" t="s">
        <v>500</v>
      </c>
      <c r="H37" s="1164"/>
      <c r="I37" s="1164"/>
      <c r="J37" s="1165"/>
      <c r="K37" s="296">
        <v>1480</v>
      </c>
      <c r="L37" s="296">
        <v>33</v>
      </c>
      <c r="M37" s="297">
        <v>1200</v>
      </c>
      <c r="N37" s="298">
        <v>-97.3</v>
      </c>
    </row>
    <row r="38" spans="1:16" ht="27" customHeight="1" x14ac:dyDescent="0.15">
      <c r="A38" s="250"/>
      <c r="B38" s="246"/>
      <c r="C38" s="246"/>
      <c r="D38" s="246"/>
      <c r="E38" s="246"/>
      <c r="F38" s="246"/>
      <c r="G38" s="1166" t="s">
        <v>501</v>
      </c>
      <c r="H38" s="1167"/>
      <c r="I38" s="1167"/>
      <c r="J38" s="1168"/>
      <c r="K38" s="299" t="s">
        <v>481</v>
      </c>
      <c r="L38" s="299" t="s">
        <v>481</v>
      </c>
      <c r="M38" s="300">
        <v>5</v>
      </c>
      <c r="N38" s="301" t="s">
        <v>481</v>
      </c>
      <c r="O38" s="295"/>
    </row>
    <row r="39" spans="1:16" x14ac:dyDescent="0.15">
      <c r="A39" s="250"/>
      <c r="B39" s="246"/>
      <c r="C39" s="246"/>
      <c r="D39" s="246"/>
      <c r="E39" s="246"/>
      <c r="F39" s="246"/>
      <c r="G39" s="1166" t="s">
        <v>502</v>
      </c>
      <c r="H39" s="1167"/>
      <c r="I39" s="1167"/>
      <c r="J39" s="1168"/>
      <c r="K39" s="302">
        <v>-430449</v>
      </c>
      <c r="L39" s="302">
        <v>-9529</v>
      </c>
      <c r="M39" s="303">
        <v>-3946</v>
      </c>
      <c r="N39" s="304">
        <v>141.5</v>
      </c>
      <c r="O39" s="295"/>
    </row>
    <row r="40" spans="1:16" ht="27" customHeight="1" x14ac:dyDescent="0.15">
      <c r="A40" s="250"/>
      <c r="B40" s="246"/>
      <c r="C40" s="246"/>
      <c r="D40" s="246"/>
      <c r="E40" s="246"/>
      <c r="F40" s="246"/>
      <c r="G40" s="1163" t="s">
        <v>503</v>
      </c>
      <c r="H40" s="1164"/>
      <c r="I40" s="1164"/>
      <c r="J40" s="1165"/>
      <c r="K40" s="302">
        <v>-1340763</v>
      </c>
      <c r="L40" s="302">
        <v>-29680</v>
      </c>
      <c r="M40" s="303">
        <v>-59158</v>
      </c>
      <c r="N40" s="304">
        <v>-49.8</v>
      </c>
      <c r="O40" s="295"/>
    </row>
    <row r="41" spans="1:16" x14ac:dyDescent="0.15">
      <c r="A41" s="250"/>
      <c r="B41" s="246"/>
      <c r="C41" s="246"/>
      <c r="D41" s="246"/>
      <c r="E41" s="246"/>
      <c r="F41" s="246"/>
      <c r="G41" s="1169" t="s">
        <v>282</v>
      </c>
      <c r="H41" s="1170"/>
      <c r="I41" s="1170"/>
      <c r="J41" s="1171"/>
      <c r="K41" s="296">
        <v>1477745</v>
      </c>
      <c r="L41" s="302">
        <v>32712</v>
      </c>
      <c r="M41" s="303">
        <v>26787</v>
      </c>
      <c r="N41" s="304">
        <v>22.1</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854959</v>
      </c>
      <c r="J51" s="322">
        <v>17956</v>
      </c>
      <c r="K51" s="323">
        <v>29.7</v>
      </c>
      <c r="L51" s="324">
        <v>75709</v>
      </c>
      <c r="M51" s="325">
        <v>12.7</v>
      </c>
      <c r="N51" s="326">
        <v>17</v>
      </c>
    </row>
    <row r="52" spans="1:14" x14ac:dyDescent="0.15">
      <c r="A52" s="250"/>
      <c r="B52" s="246"/>
      <c r="C52" s="246"/>
      <c r="D52" s="246"/>
      <c r="E52" s="246"/>
      <c r="F52" s="246"/>
      <c r="G52" s="327"/>
      <c r="H52" s="328" t="s">
        <v>514</v>
      </c>
      <c r="I52" s="329">
        <v>527390</v>
      </c>
      <c r="J52" s="330">
        <v>11077</v>
      </c>
      <c r="K52" s="331">
        <v>50.6</v>
      </c>
      <c r="L52" s="332">
        <v>35212</v>
      </c>
      <c r="M52" s="333">
        <v>0</v>
      </c>
      <c r="N52" s="334">
        <v>50.6</v>
      </c>
    </row>
    <row r="53" spans="1:14" x14ac:dyDescent="0.15">
      <c r="A53" s="250"/>
      <c r="B53" s="246"/>
      <c r="C53" s="246"/>
      <c r="D53" s="246"/>
      <c r="E53" s="246"/>
      <c r="F53" s="246"/>
      <c r="G53" s="312" t="s">
        <v>515</v>
      </c>
      <c r="H53" s="313"/>
      <c r="I53" s="321">
        <v>758016</v>
      </c>
      <c r="J53" s="322">
        <v>16044</v>
      </c>
      <c r="K53" s="323">
        <v>-10.6</v>
      </c>
      <c r="L53" s="324">
        <v>90961</v>
      </c>
      <c r="M53" s="325">
        <v>20.100000000000001</v>
      </c>
      <c r="N53" s="326">
        <v>-30.7</v>
      </c>
    </row>
    <row r="54" spans="1:14" x14ac:dyDescent="0.15">
      <c r="A54" s="250"/>
      <c r="B54" s="246"/>
      <c r="C54" s="246"/>
      <c r="D54" s="246"/>
      <c r="E54" s="246"/>
      <c r="F54" s="246"/>
      <c r="G54" s="327"/>
      <c r="H54" s="328" t="s">
        <v>514</v>
      </c>
      <c r="I54" s="329">
        <v>321899</v>
      </c>
      <c r="J54" s="330">
        <v>6813</v>
      </c>
      <c r="K54" s="331">
        <v>-38.5</v>
      </c>
      <c r="L54" s="332">
        <v>37720</v>
      </c>
      <c r="M54" s="333">
        <v>7.1</v>
      </c>
      <c r="N54" s="334">
        <v>-45.6</v>
      </c>
    </row>
    <row r="55" spans="1:14" x14ac:dyDescent="0.15">
      <c r="A55" s="250"/>
      <c r="B55" s="246"/>
      <c r="C55" s="246"/>
      <c r="D55" s="246"/>
      <c r="E55" s="246"/>
      <c r="F55" s="246"/>
      <c r="G55" s="312" t="s">
        <v>516</v>
      </c>
      <c r="H55" s="313"/>
      <c r="I55" s="321">
        <v>818188</v>
      </c>
      <c r="J55" s="322">
        <v>17588</v>
      </c>
      <c r="K55" s="323">
        <v>9.6</v>
      </c>
      <c r="L55" s="324">
        <v>106614</v>
      </c>
      <c r="M55" s="325">
        <v>17.2</v>
      </c>
      <c r="N55" s="326">
        <v>-7.6</v>
      </c>
    </row>
    <row r="56" spans="1:14" x14ac:dyDescent="0.15">
      <c r="A56" s="250"/>
      <c r="B56" s="246"/>
      <c r="C56" s="246"/>
      <c r="D56" s="246"/>
      <c r="E56" s="246"/>
      <c r="F56" s="246"/>
      <c r="G56" s="327"/>
      <c r="H56" s="328" t="s">
        <v>514</v>
      </c>
      <c r="I56" s="329">
        <v>443836</v>
      </c>
      <c r="J56" s="330">
        <v>9541</v>
      </c>
      <c r="K56" s="331">
        <v>40</v>
      </c>
      <c r="L56" s="332">
        <v>45545</v>
      </c>
      <c r="M56" s="333">
        <v>20.7</v>
      </c>
      <c r="N56" s="334">
        <v>19.3</v>
      </c>
    </row>
    <row r="57" spans="1:14" x14ac:dyDescent="0.15">
      <c r="A57" s="250"/>
      <c r="B57" s="246"/>
      <c r="C57" s="246"/>
      <c r="D57" s="246"/>
      <c r="E57" s="246"/>
      <c r="F57" s="246"/>
      <c r="G57" s="312" t="s">
        <v>517</v>
      </c>
      <c r="H57" s="313"/>
      <c r="I57" s="321">
        <v>1047751</v>
      </c>
      <c r="J57" s="322">
        <v>22821</v>
      </c>
      <c r="K57" s="323">
        <v>29.8</v>
      </c>
      <c r="L57" s="324">
        <v>85459</v>
      </c>
      <c r="M57" s="325">
        <v>-19.8</v>
      </c>
      <c r="N57" s="326">
        <v>49.6</v>
      </c>
    </row>
    <row r="58" spans="1:14" x14ac:dyDescent="0.15">
      <c r="A58" s="250"/>
      <c r="B58" s="246"/>
      <c r="C58" s="246"/>
      <c r="D58" s="246"/>
      <c r="E58" s="246"/>
      <c r="F58" s="246"/>
      <c r="G58" s="327"/>
      <c r="H58" s="328" t="s">
        <v>514</v>
      </c>
      <c r="I58" s="329">
        <v>580842</v>
      </c>
      <c r="J58" s="330">
        <v>12651</v>
      </c>
      <c r="K58" s="331">
        <v>32.6</v>
      </c>
      <c r="L58" s="332">
        <v>44378</v>
      </c>
      <c r="M58" s="333">
        <v>-2.6</v>
      </c>
      <c r="N58" s="334">
        <v>35.200000000000003</v>
      </c>
    </row>
    <row r="59" spans="1:14" x14ac:dyDescent="0.15">
      <c r="A59" s="250"/>
      <c r="B59" s="246"/>
      <c r="C59" s="246"/>
      <c r="D59" s="246"/>
      <c r="E59" s="246"/>
      <c r="F59" s="246"/>
      <c r="G59" s="312" t="s">
        <v>518</v>
      </c>
      <c r="H59" s="313"/>
      <c r="I59" s="321">
        <v>1703050</v>
      </c>
      <c r="J59" s="322">
        <v>37700</v>
      </c>
      <c r="K59" s="323">
        <v>65.2</v>
      </c>
      <c r="L59" s="324">
        <v>83280</v>
      </c>
      <c r="M59" s="325">
        <v>-2.5</v>
      </c>
      <c r="N59" s="326">
        <v>67.7</v>
      </c>
    </row>
    <row r="60" spans="1:14" x14ac:dyDescent="0.15">
      <c r="A60" s="250"/>
      <c r="B60" s="246"/>
      <c r="C60" s="246"/>
      <c r="D60" s="246"/>
      <c r="E60" s="246"/>
      <c r="F60" s="246"/>
      <c r="G60" s="327"/>
      <c r="H60" s="328" t="s">
        <v>514</v>
      </c>
      <c r="I60" s="335">
        <v>1325103</v>
      </c>
      <c r="J60" s="330">
        <v>29333</v>
      </c>
      <c r="K60" s="331">
        <v>131.9</v>
      </c>
      <c r="L60" s="332">
        <v>43123</v>
      </c>
      <c r="M60" s="333">
        <v>-2.8</v>
      </c>
      <c r="N60" s="334">
        <v>134.69999999999999</v>
      </c>
    </row>
    <row r="61" spans="1:14" x14ac:dyDescent="0.15">
      <c r="A61" s="250"/>
      <c r="B61" s="246"/>
      <c r="C61" s="246"/>
      <c r="D61" s="246"/>
      <c r="E61" s="246"/>
      <c r="F61" s="246"/>
      <c r="G61" s="312" t="s">
        <v>519</v>
      </c>
      <c r="H61" s="336"/>
      <c r="I61" s="337">
        <v>1036393</v>
      </c>
      <c r="J61" s="338">
        <v>22422</v>
      </c>
      <c r="K61" s="339">
        <v>24.7</v>
      </c>
      <c r="L61" s="340">
        <v>88405</v>
      </c>
      <c r="M61" s="341">
        <v>5.5</v>
      </c>
      <c r="N61" s="326">
        <v>19.2</v>
      </c>
    </row>
    <row r="62" spans="1:14" x14ac:dyDescent="0.15">
      <c r="A62" s="250"/>
      <c r="B62" s="246"/>
      <c r="C62" s="246"/>
      <c r="D62" s="246"/>
      <c r="E62" s="246"/>
      <c r="F62" s="246"/>
      <c r="G62" s="327"/>
      <c r="H62" s="328" t="s">
        <v>514</v>
      </c>
      <c r="I62" s="329">
        <v>639814</v>
      </c>
      <c r="J62" s="330">
        <v>13883</v>
      </c>
      <c r="K62" s="331">
        <v>43.3</v>
      </c>
      <c r="L62" s="332">
        <v>41196</v>
      </c>
      <c r="M62" s="333">
        <v>4.5</v>
      </c>
      <c r="N62" s="334">
        <v>38.799999999999997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0.86</v>
      </c>
      <c r="G47" s="12">
        <v>2.91</v>
      </c>
      <c r="H47" s="12">
        <v>3.23</v>
      </c>
      <c r="I47" s="12">
        <v>2.29</v>
      </c>
      <c r="J47" s="13">
        <v>4.71</v>
      </c>
    </row>
    <row r="48" spans="2:10" ht="57.75" customHeight="1" x14ac:dyDescent="0.15">
      <c r="B48" s="14"/>
      <c r="C48" s="1174" t="s">
        <v>4</v>
      </c>
      <c r="D48" s="1174"/>
      <c r="E48" s="1175"/>
      <c r="F48" s="15">
        <v>0.83</v>
      </c>
      <c r="G48" s="16">
        <v>0.91</v>
      </c>
      <c r="H48" s="16">
        <v>0.75</v>
      </c>
      <c r="I48" s="16">
        <v>3.95</v>
      </c>
      <c r="J48" s="17">
        <v>1.76</v>
      </c>
    </row>
    <row r="49" spans="2:10" ht="57.75" customHeight="1" thickBot="1" x14ac:dyDescent="0.2">
      <c r="B49" s="18"/>
      <c r="C49" s="1176" t="s">
        <v>5</v>
      </c>
      <c r="D49" s="1176"/>
      <c r="E49" s="1177"/>
      <c r="F49" s="19" t="s">
        <v>526</v>
      </c>
      <c r="G49" s="20">
        <v>1.73</v>
      </c>
      <c r="H49" s="20" t="s">
        <v>527</v>
      </c>
      <c r="I49" s="20">
        <v>1.93</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2018-02-21T11:07:02Z</cp:lastPrinted>
  <dcterms:created xsi:type="dcterms:W3CDTF">2018-01-24T04:36:46Z</dcterms:created>
  <dcterms:modified xsi:type="dcterms:W3CDTF">2018-10-30T04:01:00Z</dcterms:modified>
  <cp:category/>
</cp:coreProperties>
</file>