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58758254\Desktop\"/>
    </mc:Choice>
  </mc:AlternateContent>
  <bookViews>
    <workbookView xWindow="0" yWindow="0" windowWidth="23040" windowHeight="8496" activeTab="1"/>
  </bookViews>
  <sheets>
    <sheet name="使用方法" sheetId="3" r:id="rId1"/>
    <sheet name="❶チェックシート（目標項目）" sheetId="7" r:id="rId2"/>
    <sheet name="❷チェックシート（基本的項目）" sheetId="8" r:id="rId3"/>
    <sheet name="❸文例一覧シート" sheetId="10" r:id="rId4"/>
    <sheet name="チェックシート（基本的項目） 原文" sheetId="4" state="hidden" r:id="rId5"/>
    <sheet name="チェックシート（目標項目） 原文" sheetId="5" state="hidden" r:id="rId6"/>
  </sheets>
  <definedNames>
    <definedName name="_xlnm.Print_Area" localSheetId="1">'❶チェックシート（目標項目）'!$A$1:$H$69</definedName>
    <definedName name="_xlnm.Print_Area" localSheetId="2">'❷チェックシート（基本的項目）'!$A$1:$H$34</definedName>
    <definedName name="_xlnm.Print_Area" localSheetId="3">'❸文例一覧シート'!$A$1:$C$97</definedName>
    <definedName name="_xlnm.Print_Area" localSheetId="4">'チェックシート（基本的項目） 原文'!$A$1:$F$38</definedName>
    <definedName name="_xlnm.Print_Area" localSheetId="5">'チェックシート（目標項目） 原文'!$A$1:$F$73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0" l="1"/>
  <c r="C93" i="10" l="1"/>
  <c r="C94" i="10"/>
  <c r="C95" i="10"/>
  <c r="C96" i="10"/>
  <c r="C97" i="10"/>
  <c r="C92" i="10"/>
  <c r="C91" i="10"/>
  <c r="C88" i="10"/>
  <c r="C89" i="10"/>
  <c r="C90" i="10"/>
  <c r="C84" i="10"/>
  <c r="C85" i="10"/>
  <c r="C79" i="10" l="1"/>
  <c r="C80" i="10"/>
  <c r="C81" i="10"/>
  <c r="C82" i="10"/>
  <c r="C78" i="10"/>
  <c r="C66" i="10"/>
  <c r="C67" i="10"/>
  <c r="C68" i="10"/>
  <c r="C69" i="10"/>
  <c r="C74" i="10"/>
  <c r="C75" i="10"/>
  <c r="C76" i="10"/>
  <c r="C77" i="10"/>
  <c r="C65" i="10"/>
  <c r="C61" i="10"/>
  <c r="C62" i="10"/>
  <c r="C63" i="10"/>
  <c r="C64" i="10"/>
  <c r="C40" i="10"/>
  <c r="C41" i="10"/>
  <c r="C42" i="10"/>
  <c r="C44" i="10"/>
  <c r="C45" i="10"/>
  <c r="C46" i="10"/>
  <c r="C47" i="10"/>
  <c r="C48" i="10"/>
  <c r="C49" i="10"/>
  <c r="C50" i="10"/>
  <c r="C51" i="10"/>
  <c r="C52" i="10"/>
  <c r="C53" i="10"/>
  <c r="C54" i="10"/>
  <c r="C55" i="10"/>
  <c r="C56" i="10"/>
  <c r="C57" i="10"/>
  <c r="C39" i="10"/>
  <c r="C33" i="10"/>
  <c r="C34" i="10"/>
  <c r="C35" i="10"/>
  <c r="C36" i="10"/>
  <c r="C31" i="10"/>
  <c r="C32"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M25" i="8" l="1"/>
  <c r="L25" i="8"/>
  <c r="M24" i="8"/>
  <c r="M15" i="8"/>
  <c r="H14" i="8" l="1"/>
  <c r="G14" i="8"/>
  <c r="J15" i="8"/>
  <c r="J16" i="8"/>
  <c r="J17" i="8"/>
  <c r="J18" i="8"/>
  <c r="J19" i="8"/>
  <c r="J20" i="8"/>
  <c r="J21" i="8"/>
  <c r="J22" i="8"/>
  <c r="J23" i="8"/>
  <c r="J26" i="8"/>
  <c r="J27" i="8"/>
  <c r="J28" i="8"/>
  <c r="J29" i="8"/>
  <c r="J30" i="8"/>
  <c r="M30" i="8" s="1"/>
  <c r="J31" i="8"/>
  <c r="J32" i="8"/>
  <c r="J33" i="8"/>
  <c r="J34" i="8"/>
  <c r="H13" i="8"/>
  <c r="J13" i="8" s="1"/>
  <c r="H12" i="8"/>
  <c r="G13" i="8"/>
  <c r="K13" i="8" s="1"/>
  <c r="K14" i="8"/>
  <c r="G12" i="8"/>
  <c r="L12" i="8" s="1"/>
  <c r="J6" i="8"/>
  <c r="K6" i="8"/>
  <c r="L6" i="8"/>
  <c r="J7" i="8"/>
  <c r="K7" i="8"/>
  <c r="L7" i="8"/>
  <c r="J8" i="8"/>
  <c r="K8" i="8"/>
  <c r="L8" i="8"/>
  <c r="J9" i="8"/>
  <c r="K9" i="8"/>
  <c r="L9" i="8"/>
  <c r="J10" i="8"/>
  <c r="K10" i="8"/>
  <c r="L10" i="8"/>
  <c r="J11" i="8"/>
  <c r="K11" i="8"/>
  <c r="L11" i="8"/>
  <c r="J12" i="8"/>
  <c r="L13" i="8"/>
  <c r="K15" i="8"/>
  <c r="L15" i="8"/>
  <c r="K16" i="8"/>
  <c r="L16" i="8"/>
  <c r="K17" i="8"/>
  <c r="L17" i="8"/>
  <c r="K18" i="8"/>
  <c r="L18" i="8"/>
  <c r="K19" i="8"/>
  <c r="L19" i="8"/>
  <c r="K20" i="8"/>
  <c r="L20" i="8"/>
  <c r="K21" i="8"/>
  <c r="L21" i="8"/>
  <c r="K22" i="8"/>
  <c r="L22" i="8"/>
  <c r="K23" i="8"/>
  <c r="M23" i="8" s="1"/>
  <c r="L23" i="8"/>
  <c r="K26" i="8"/>
  <c r="L26" i="8"/>
  <c r="K27" i="8"/>
  <c r="L27" i="8"/>
  <c r="K28" i="8"/>
  <c r="L28" i="8"/>
  <c r="K29" i="8"/>
  <c r="L29" i="8"/>
  <c r="K30" i="8"/>
  <c r="L30" i="8"/>
  <c r="K31" i="8"/>
  <c r="M31" i="8" s="1"/>
  <c r="L31" i="8"/>
  <c r="K32" i="8"/>
  <c r="L32" i="8"/>
  <c r="M32" i="8" s="1"/>
  <c r="K33" i="8"/>
  <c r="M33" i="8" s="1"/>
  <c r="L33" i="8"/>
  <c r="K34" i="8"/>
  <c r="L34" i="8"/>
  <c r="L5" i="8"/>
  <c r="K5" i="8"/>
  <c r="J5" i="8"/>
  <c r="G25" i="8"/>
  <c r="K25" i="8" s="1"/>
  <c r="G24" i="8"/>
  <c r="K24" i="8" s="1"/>
  <c r="H24" i="8"/>
  <c r="J24" i="8" s="1"/>
  <c r="H25" i="8"/>
  <c r="J25" i="8" s="1"/>
  <c r="E25" i="8"/>
  <c r="C87" i="10" s="1"/>
  <c r="E24" i="8"/>
  <c r="C86" i="10" s="1"/>
  <c r="E14" i="8"/>
  <c r="C60" i="10" s="1"/>
  <c r="E13" i="8"/>
  <c r="C59" i="10" s="1"/>
  <c r="E12" i="8"/>
  <c r="C58" i="10" s="1"/>
  <c r="K6" i="7"/>
  <c r="L6" i="7"/>
  <c r="K7" i="7"/>
  <c r="L7" i="7"/>
  <c r="K8" i="7"/>
  <c r="L8" i="7"/>
  <c r="K9" i="7"/>
  <c r="L9" i="7"/>
  <c r="K10" i="7"/>
  <c r="L10" i="7"/>
  <c r="K11" i="7"/>
  <c r="L11" i="7"/>
  <c r="K12" i="7"/>
  <c r="L12" i="7"/>
  <c r="K13" i="7"/>
  <c r="L13" i="7"/>
  <c r="K14" i="7"/>
  <c r="L14" i="7"/>
  <c r="K15" i="7"/>
  <c r="L15" i="7"/>
  <c r="K16" i="7"/>
  <c r="L16" i="7"/>
  <c r="K17" i="7"/>
  <c r="L17" i="7"/>
  <c r="K18" i="7"/>
  <c r="L18" i="7"/>
  <c r="K19" i="7"/>
  <c r="L19" i="7"/>
  <c r="K20" i="7"/>
  <c r="L20" i="7"/>
  <c r="K21" i="7"/>
  <c r="L21" i="7"/>
  <c r="K22" i="7"/>
  <c r="L22" i="7"/>
  <c r="K23" i="7"/>
  <c r="L23" i="7"/>
  <c r="K24" i="7"/>
  <c r="L24" i="7"/>
  <c r="K25" i="7"/>
  <c r="L25" i="7"/>
  <c r="K29" i="7"/>
  <c r="L29" i="7"/>
  <c r="K30" i="7"/>
  <c r="L30" i="7"/>
  <c r="K32" i="7"/>
  <c r="L32" i="7"/>
  <c r="K34" i="7"/>
  <c r="L34" i="7"/>
  <c r="K35" i="7"/>
  <c r="L35" i="7"/>
  <c r="K36" i="7"/>
  <c r="L36" i="7"/>
  <c r="K37" i="7"/>
  <c r="L37" i="7"/>
  <c r="K39" i="7"/>
  <c r="L39" i="7"/>
  <c r="K40" i="7"/>
  <c r="L40" i="7"/>
  <c r="K41" i="7"/>
  <c r="L41" i="7"/>
  <c r="K42" i="7"/>
  <c r="L42" i="7"/>
  <c r="K43" i="7"/>
  <c r="L43" i="7"/>
  <c r="K44" i="7"/>
  <c r="L44" i="7"/>
  <c r="K45" i="7"/>
  <c r="L45" i="7"/>
  <c r="K46" i="7"/>
  <c r="L46" i="7"/>
  <c r="K47" i="7"/>
  <c r="L47" i="7"/>
  <c r="K48" i="7"/>
  <c r="L48" i="7"/>
  <c r="K49" i="7"/>
  <c r="L49" i="7"/>
  <c r="K50" i="7"/>
  <c r="L50" i="7"/>
  <c r="K51" i="7"/>
  <c r="L51" i="7"/>
  <c r="K52" i="7"/>
  <c r="L52" i="7"/>
  <c r="K53" i="7"/>
  <c r="L53" i="7"/>
  <c r="K54" i="7"/>
  <c r="L54" i="7"/>
  <c r="K55" i="7"/>
  <c r="L55" i="7"/>
  <c r="K56" i="7"/>
  <c r="L56" i="7"/>
  <c r="K57" i="7"/>
  <c r="L57" i="7"/>
  <c r="K62" i="7"/>
  <c r="L62" i="7"/>
  <c r="K63" i="7"/>
  <c r="L63" i="7"/>
  <c r="K64" i="7"/>
  <c r="L64" i="7"/>
  <c r="K65" i="7"/>
  <c r="L65" i="7"/>
  <c r="K67" i="7"/>
  <c r="L67" i="7"/>
  <c r="K68" i="7"/>
  <c r="L68" i="7"/>
  <c r="K69" i="7"/>
  <c r="L69" i="7"/>
  <c r="L5" i="7"/>
  <c r="K5" i="7"/>
  <c r="M5" i="7" s="1"/>
  <c r="H38" i="7"/>
  <c r="J38" i="7" s="1"/>
  <c r="H33" i="7"/>
  <c r="H31" i="7"/>
  <c r="J31" i="7" s="1"/>
  <c r="H26" i="7"/>
  <c r="J26" i="7" s="1"/>
  <c r="H27" i="7"/>
  <c r="J27" i="7" s="1"/>
  <c r="H28" i="7"/>
  <c r="J5" i="7"/>
  <c r="J6" i="7"/>
  <c r="J7" i="7"/>
  <c r="M7" i="7" s="1"/>
  <c r="J8" i="7"/>
  <c r="M8" i="7" s="1"/>
  <c r="J9" i="7"/>
  <c r="M9" i="7" s="1"/>
  <c r="J10" i="7"/>
  <c r="J11" i="7"/>
  <c r="M11" i="7" s="1"/>
  <c r="J12" i="7"/>
  <c r="M12" i="7" s="1"/>
  <c r="J13" i="7"/>
  <c r="M13" i="7" s="1"/>
  <c r="J14" i="7"/>
  <c r="J15" i="7"/>
  <c r="J16" i="7"/>
  <c r="M16" i="7" s="1"/>
  <c r="J17" i="7"/>
  <c r="M17" i="7" s="1"/>
  <c r="J18" i="7"/>
  <c r="J19" i="7"/>
  <c r="M19" i="7" s="1"/>
  <c r="J20" i="7"/>
  <c r="M20" i="7" s="1"/>
  <c r="J21" i="7"/>
  <c r="M21" i="7" s="1"/>
  <c r="J22" i="7"/>
  <c r="J23" i="7"/>
  <c r="J24" i="7"/>
  <c r="M24" i="7" s="1"/>
  <c r="J25" i="7"/>
  <c r="M25" i="7" s="1"/>
  <c r="J29" i="7"/>
  <c r="M29" i="7" s="1"/>
  <c r="J30" i="7"/>
  <c r="M30" i="7" s="1"/>
  <c r="J32" i="7"/>
  <c r="J34" i="7"/>
  <c r="J35" i="7"/>
  <c r="J36" i="7"/>
  <c r="M36" i="7" s="1"/>
  <c r="J37" i="7"/>
  <c r="J39" i="7"/>
  <c r="J40" i="7"/>
  <c r="M40" i="7" s="1"/>
  <c r="J41" i="7"/>
  <c r="M41" i="7" s="1"/>
  <c r="J42" i="7"/>
  <c r="J43" i="7"/>
  <c r="J44" i="7"/>
  <c r="J45" i="7"/>
  <c r="M45" i="7" s="1"/>
  <c r="J46" i="7"/>
  <c r="M46" i="7" s="1"/>
  <c r="J47" i="7"/>
  <c r="J48" i="7"/>
  <c r="J49" i="7"/>
  <c r="M49" i="7" s="1"/>
  <c r="J50" i="7"/>
  <c r="J51" i="7"/>
  <c r="J52" i="7"/>
  <c r="J53" i="7"/>
  <c r="M53" i="7" s="1"/>
  <c r="J54" i="7"/>
  <c r="M54" i="7" s="1"/>
  <c r="J55" i="7"/>
  <c r="J56" i="7"/>
  <c r="M56" i="7" s="1"/>
  <c r="J57" i="7"/>
  <c r="M57" i="7" s="1"/>
  <c r="J58" i="7"/>
  <c r="J59" i="7"/>
  <c r="J60" i="7"/>
  <c r="J61" i="7"/>
  <c r="J62" i="7"/>
  <c r="M62" i="7" s="1"/>
  <c r="J63" i="7"/>
  <c r="J64" i="7"/>
  <c r="M64" i="7" s="1"/>
  <c r="J65" i="7"/>
  <c r="M65" i="7" s="1"/>
  <c r="J66" i="7"/>
  <c r="J67" i="7"/>
  <c r="J68" i="7"/>
  <c r="M68" i="7" s="1"/>
  <c r="J69" i="7"/>
  <c r="G33" i="7"/>
  <c r="K33" i="7" s="1"/>
  <c r="G28" i="7"/>
  <c r="K28" i="7" s="1"/>
  <c r="G66" i="7"/>
  <c r="K66" i="7" s="1"/>
  <c r="E66" i="7"/>
  <c r="C83" i="10" s="1"/>
  <c r="G61" i="7"/>
  <c r="L61" i="7" s="1"/>
  <c r="E61" i="7"/>
  <c r="G60" i="7"/>
  <c r="K60" i="7" s="1"/>
  <c r="E60" i="7"/>
  <c r="C72" i="10" s="1"/>
  <c r="G59" i="7"/>
  <c r="L59" i="7" s="1"/>
  <c r="G58" i="7"/>
  <c r="K58" i="7" s="1"/>
  <c r="E59" i="7"/>
  <c r="C71" i="10" s="1"/>
  <c r="E58" i="7"/>
  <c r="C70" i="10" s="1"/>
  <c r="G38" i="7"/>
  <c r="K38" i="7" s="1"/>
  <c r="E38" i="7"/>
  <c r="C43" i="10" s="1"/>
  <c r="G31" i="7"/>
  <c r="K31" i="7" s="1"/>
  <c r="G27" i="7"/>
  <c r="K27" i="7" s="1"/>
  <c r="G26" i="7"/>
  <c r="K26" i="7" s="1"/>
  <c r="F64" i="5"/>
  <c r="F31" i="5"/>
  <c r="M21" i="8" l="1"/>
  <c r="M18" i="8"/>
  <c r="M16" i="8"/>
  <c r="M8" i="8"/>
  <c r="M34" i="8"/>
  <c r="M29" i="8"/>
  <c r="M22" i="8"/>
  <c r="M7" i="8"/>
  <c r="M19" i="8"/>
  <c r="M17" i="8"/>
  <c r="M9" i="8"/>
  <c r="M13" i="8"/>
  <c r="M26" i="8"/>
  <c r="M10" i="8"/>
  <c r="C37" i="10" s="1"/>
  <c r="M28" i="8"/>
  <c r="M10" i="7"/>
  <c r="M18" i="7"/>
  <c r="M37" i="7"/>
  <c r="M35" i="7"/>
  <c r="M51" i="7"/>
  <c r="M43" i="7"/>
  <c r="M34" i="7"/>
  <c r="M22" i="7"/>
  <c r="M14" i="7"/>
  <c r="M6" i="7"/>
  <c r="M48" i="7"/>
  <c r="M69" i="7"/>
  <c r="M50" i="7"/>
  <c r="J14" i="8"/>
  <c r="L14" i="8"/>
  <c r="K12" i="8"/>
  <c r="M12" i="8" s="1"/>
  <c r="M11" i="8"/>
  <c r="C38" i="10" s="1"/>
  <c r="M52" i="7"/>
  <c r="M44" i="7"/>
  <c r="M67" i="7"/>
  <c r="M42" i="7"/>
  <c r="M32" i="7"/>
  <c r="M63" i="7"/>
  <c r="M55" i="7"/>
  <c r="M47" i="7"/>
  <c r="M39" i="7"/>
  <c r="M23" i="7"/>
  <c r="M15" i="7"/>
  <c r="M38" i="7"/>
  <c r="M20" i="8"/>
  <c r="M5" i="8"/>
  <c r="M27" i="8"/>
  <c r="M6" i="8"/>
  <c r="L24" i="8"/>
  <c r="K59" i="7"/>
  <c r="L33" i="7"/>
  <c r="K61" i="7"/>
  <c r="M61" i="7" s="1"/>
  <c r="C73" i="10" s="1"/>
  <c r="L60" i="7"/>
  <c r="M60" i="7" s="1"/>
  <c r="L28" i="7"/>
  <c r="L31" i="7"/>
  <c r="M31" i="7" s="1"/>
  <c r="L27" i="7"/>
  <c r="M27" i="7" s="1"/>
  <c r="L66" i="7"/>
  <c r="L58" i="7"/>
  <c r="L38" i="7"/>
  <c r="L26" i="7"/>
  <c r="M26" i="7" s="1"/>
  <c r="J28" i="7"/>
  <c r="J33" i="7"/>
  <c r="M33" i="7" s="1"/>
  <c r="E64" i="5"/>
  <c r="E63" i="5"/>
  <c r="E62" i="5"/>
  <c r="E37" i="5"/>
  <c r="E31" i="5"/>
  <c r="F30" i="5"/>
  <c r="E30" i="5"/>
  <c r="F29" i="4"/>
  <c r="E29" i="4"/>
  <c r="F28" i="4"/>
  <c r="E28" i="4"/>
  <c r="E18" i="4"/>
  <c r="F17" i="4"/>
  <c r="E17" i="4"/>
  <c r="F16" i="4"/>
  <c r="E16" i="4"/>
  <c r="E15" i="4"/>
  <c r="E14" i="4"/>
  <c r="M28" i="7" l="1"/>
  <c r="M14" i="8"/>
  <c r="M58" i="7"/>
  <c r="M66" i="7"/>
  <c r="M59" i="7"/>
</calcChain>
</file>

<file path=xl/comments1.xml><?xml version="1.0" encoding="utf-8"?>
<comments xmlns="http://schemas.openxmlformats.org/spreadsheetml/2006/main">
  <authors>
    <author>user</author>
  </authors>
  <commentList>
    <comment ref="C8" authorId="0" shapeId="0">
      <text>
        <r>
          <rPr>
            <b/>
            <sz val="16"/>
            <color indexed="81"/>
            <rFont val="ＭＳ Ｐゴシック"/>
            <family val="3"/>
            <charset val="128"/>
          </rPr>
          <t>解説が掲載された、マニュアルのページ</t>
        </r>
      </text>
    </comment>
  </commentList>
</comments>
</file>

<file path=xl/sharedStrings.xml><?xml version="1.0" encoding="utf-8"?>
<sst xmlns="http://schemas.openxmlformats.org/spreadsheetml/2006/main" count="478" uniqueCount="327">
  <si>
    <t>特定開発事業温暖化対策計画書(第17号様式）関係チェックシート</t>
    <rPh sb="0" eb="2">
      <t>トクテイ</t>
    </rPh>
    <rPh sb="2" eb="4">
      <t>カイハツ</t>
    </rPh>
    <rPh sb="4" eb="6">
      <t>ジギョウ</t>
    </rPh>
    <rPh sb="22" eb="24">
      <t>カンケイ</t>
    </rPh>
    <phoneticPr fontId="3"/>
  </si>
  <si>
    <t>受付番号:</t>
    <rPh sb="0" eb="2">
      <t>ウケツケ</t>
    </rPh>
    <rPh sb="2" eb="4">
      <t>バンゴウ</t>
    </rPh>
    <phoneticPr fontId="3"/>
  </si>
  <si>
    <t>特定建築物の名称:</t>
    <rPh sb="0" eb="2">
      <t>トクテイ</t>
    </rPh>
    <rPh sb="2" eb="5">
      <t>ケンチクブツ</t>
    </rPh>
    <rPh sb="6" eb="8">
      <t>メイショウ</t>
    </rPh>
    <phoneticPr fontId="3"/>
  </si>
  <si>
    <t>補正回数:</t>
    <rPh sb="0" eb="2">
      <t>ホセイ</t>
    </rPh>
    <rPh sb="2" eb="4">
      <t>カイスウ</t>
    </rPh>
    <phoneticPr fontId="3"/>
  </si>
  <si>
    <t>依頼日:</t>
    <rPh sb="0" eb="2">
      <t>イライ</t>
    </rPh>
    <rPh sb="2" eb="3">
      <t>ヒ</t>
    </rPh>
    <phoneticPr fontId="3"/>
  </si>
  <si>
    <t>（2面）</t>
    <rPh sb="2" eb="3">
      <t>メン</t>
    </rPh>
    <phoneticPr fontId="3"/>
  </si>
  <si>
    <t>項目</t>
    <rPh sb="0" eb="2">
      <t>コウモク</t>
    </rPh>
    <phoneticPr fontId="3"/>
  </si>
  <si>
    <t>回答</t>
    <rPh sb="0" eb="2">
      <t>カイトウ</t>
    </rPh>
    <phoneticPr fontId="3"/>
  </si>
  <si>
    <t>備考</t>
    <rPh sb="0" eb="2">
      <t>ビコウ</t>
    </rPh>
    <phoneticPr fontId="3"/>
  </si>
  <si>
    <t>温室効果ガスの排出の抑制を図るため実施しようとする措置の内容</t>
    <rPh sb="0" eb="2">
      <t>オンシツ</t>
    </rPh>
    <rPh sb="2" eb="4">
      <t>コウカ</t>
    </rPh>
    <rPh sb="7" eb="9">
      <t>ハイシュツ</t>
    </rPh>
    <rPh sb="10" eb="12">
      <t>ヨクセイ</t>
    </rPh>
    <rPh sb="13" eb="14">
      <t>ハカ</t>
    </rPh>
    <rPh sb="17" eb="19">
      <t>ジッシ</t>
    </rPh>
    <rPh sb="25" eb="27">
      <t>ソチ</t>
    </rPh>
    <rPh sb="28" eb="30">
      <t>ナイヨウ</t>
    </rPh>
    <phoneticPr fontId="3"/>
  </si>
  <si>
    <t>エネルギー使用の合理化</t>
    <rPh sb="5" eb="7">
      <t>シヨウ</t>
    </rPh>
    <rPh sb="8" eb="11">
      <t>ゴウリカ</t>
    </rPh>
    <phoneticPr fontId="3"/>
  </si>
  <si>
    <t>資1-2</t>
    <rPh sb="0" eb="1">
      <t>シ</t>
    </rPh>
    <phoneticPr fontId="3"/>
  </si>
  <si>
    <t>資1-21</t>
    <rPh sb="0" eb="1">
      <t>シ</t>
    </rPh>
    <phoneticPr fontId="3"/>
  </si>
  <si>
    <t>ヒートアイランド現象の緩和</t>
    <rPh sb="8" eb="10">
      <t>ゲンショウ</t>
    </rPh>
    <rPh sb="11" eb="13">
      <t>カンワ</t>
    </rPh>
    <phoneticPr fontId="3"/>
  </si>
  <si>
    <t>資1-33</t>
    <rPh sb="0" eb="1">
      <t>シ</t>
    </rPh>
    <phoneticPr fontId="3"/>
  </si>
  <si>
    <t>資1-37</t>
    <rPh sb="0" eb="1">
      <t>シ</t>
    </rPh>
    <phoneticPr fontId="3"/>
  </si>
  <si>
    <t>資1-40</t>
    <rPh sb="0" eb="1">
      <t>シ</t>
    </rPh>
    <phoneticPr fontId="3"/>
  </si>
  <si>
    <t>交通環境への配慮</t>
    <phoneticPr fontId="3"/>
  </si>
  <si>
    <t>資1-48</t>
    <rPh sb="0" eb="1">
      <t>シ</t>
    </rPh>
    <phoneticPr fontId="3"/>
  </si>
  <si>
    <t>資1-51</t>
    <rPh sb="0" eb="1">
      <t>シ</t>
    </rPh>
    <phoneticPr fontId="3"/>
  </si>
  <si>
    <t>資1-58</t>
    <rPh sb="0" eb="1">
      <t>シ</t>
    </rPh>
    <phoneticPr fontId="3"/>
  </si>
  <si>
    <t>資1-60</t>
    <rPh sb="0" eb="1">
      <t>シ</t>
    </rPh>
    <phoneticPr fontId="3"/>
  </si>
  <si>
    <t>緑の保全と創出</t>
    <rPh sb="0" eb="1">
      <t>ミドリ</t>
    </rPh>
    <rPh sb="2" eb="4">
      <t>ホゼン</t>
    </rPh>
    <rPh sb="5" eb="7">
      <t>ソウシュツ</t>
    </rPh>
    <phoneticPr fontId="3"/>
  </si>
  <si>
    <t>資1-61</t>
    <rPh sb="0" eb="1">
      <t>シ</t>
    </rPh>
    <phoneticPr fontId="3"/>
  </si>
  <si>
    <t>資1-64</t>
    <rPh sb="0" eb="1">
      <t>シ</t>
    </rPh>
    <phoneticPr fontId="3"/>
  </si>
  <si>
    <t>工事に係る配慮</t>
    <rPh sb="0" eb="2">
      <t>コウジ</t>
    </rPh>
    <rPh sb="3" eb="4">
      <t>カカワ</t>
    </rPh>
    <rPh sb="5" eb="7">
      <t>ハイリョ</t>
    </rPh>
    <phoneticPr fontId="3"/>
  </si>
  <si>
    <t>資1-69</t>
    <rPh sb="0" eb="1">
      <t>シ</t>
    </rPh>
    <phoneticPr fontId="3"/>
  </si>
  <si>
    <t>資1-71</t>
    <rPh sb="0" eb="1">
      <t>シ</t>
    </rPh>
    <phoneticPr fontId="3"/>
  </si>
  <si>
    <t>資1-72</t>
    <rPh sb="0" eb="1">
      <t>シ</t>
    </rPh>
    <phoneticPr fontId="3"/>
  </si>
  <si>
    <t>資1-74</t>
    <rPh sb="0" eb="1">
      <t>シ</t>
    </rPh>
    <phoneticPr fontId="3"/>
  </si>
  <si>
    <t>資1-8</t>
    <rPh sb="0" eb="1">
      <t>シ</t>
    </rPh>
    <phoneticPr fontId="3"/>
  </si>
  <si>
    <t>資1-14</t>
    <rPh sb="0" eb="1">
      <t>シ</t>
    </rPh>
    <phoneticPr fontId="3"/>
  </si>
  <si>
    <t>資1-16</t>
    <rPh sb="0" eb="1">
      <t>シ</t>
    </rPh>
    <phoneticPr fontId="3"/>
  </si>
  <si>
    <t>資1-19</t>
    <rPh sb="0" eb="1">
      <t>シ</t>
    </rPh>
    <phoneticPr fontId="3"/>
  </si>
  <si>
    <t>資1-24</t>
    <rPh sb="0" eb="1">
      <t>シ</t>
    </rPh>
    <phoneticPr fontId="3"/>
  </si>
  <si>
    <t>資1-29</t>
    <rPh sb="0" eb="1">
      <t>シ</t>
    </rPh>
    <phoneticPr fontId="3"/>
  </si>
  <si>
    <t>資1-35</t>
    <rPh sb="0" eb="1">
      <t>シ</t>
    </rPh>
    <phoneticPr fontId="3"/>
  </si>
  <si>
    <t>資1-42</t>
    <rPh sb="0" eb="1">
      <t>シ</t>
    </rPh>
    <phoneticPr fontId="3"/>
  </si>
  <si>
    <t>資1-45</t>
    <rPh sb="0" eb="1">
      <t>シ</t>
    </rPh>
    <phoneticPr fontId="3"/>
  </si>
  <si>
    <t>交通環境への配慮</t>
    <rPh sb="0" eb="2">
      <t>コウツウ</t>
    </rPh>
    <rPh sb="2" eb="4">
      <t>カンキョウ</t>
    </rPh>
    <rPh sb="6" eb="8">
      <t>ハイリョ</t>
    </rPh>
    <phoneticPr fontId="3"/>
  </si>
  <si>
    <t>資1-46</t>
    <rPh sb="0" eb="1">
      <t>シ</t>
    </rPh>
    <phoneticPr fontId="3"/>
  </si>
  <si>
    <t>資1-53</t>
    <rPh sb="0" eb="1">
      <t>シ</t>
    </rPh>
    <phoneticPr fontId="3"/>
  </si>
  <si>
    <t>資1-55</t>
    <rPh sb="0" eb="1">
      <t>シ</t>
    </rPh>
    <phoneticPr fontId="3"/>
  </si>
  <si>
    <t>資1-57</t>
    <rPh sb="0" eb="1">
      <t>シ</t>
    </rPh>
    <phoneticPr fontId="3"/>
  </si>
  <si>
    <t>例）噴水、せせらぎの創出、小河川の開渠化</t>
    <phoneticPr fontId="3"/>
  </si>
  <si>
    <t>　例）段差を解消したユニバーサルデザインブロックを使用した歩道づくり</t>
    <phoneticPr fontId="3"/>
  </si>
  <si>
    <t>　例）天然ガス・エコステーション</t>
    <phoneticPr fontId="3"/>
  </si>
  <si>
    <t>　例）公開空地の緑化、屋上緑化、壁面緑化</t>
    <phoneticPr fontId="3"/>
  </si>
  <si>
    <t>　例）自転車走行空間と歩行空間の分離、車道と歩道のマウントアップ</t>
    <phoneticPr fontId="3"/>
  </si>
  <si>
    <t>・地表面の被覆にあたっては、保水性、透水性の高い被覆材・舗装材を利用する（再掲）</t>
    <rPh sb="37" eb="39">
      <t>サイケイ</t>
    </rPh>
    <phoneticPr fontId="3"/>
  </si>
  <si>
    <t>・日射反射率の高い被覆材を利用する（再掲）</t>
    <rPh sb="18" eb="20">
      <t>サイケイ</t>
    </rPh>
    <phoneticPr fontId="3"/>
  </si>
  <si>
    <t>・二酸化炭素排出量の少ない自動車の利用促進設備を整備する</t>
    <rPh sb="1" eb="4">
      <t>ニサンカ</t>
    </rPh>
    <rPh sb="4" eb="6">
      <t>タンソ</t>
    </rPh>
    <rPh sb="6" eb="8">
      <t>ハイシュツ</t>
    </rPh>
    <rPh sb="8" eb="9">
      <t>リョウ</t>
    </rPh>
    <rPh sb="10" eb="11">
      <t>スク</t>
    </rPh>
    <rPh sb="13" eb="16">
      <t>ジドウシャ</t>
    </rPh>
    <rPh sb="17" eb="19">
      <t>リヨウ</t>
    </rPh>
    <rPh sb="19" eb="21">
      <t>ソクシン</t>
    </rPh>
    <rPh sb="21" eb="23">
      <t>セツビ</t>
    </rPh>
    <rPh sb="24" eb="26">
      <t>セイビ</t>
    </rPh>
    <phoneticPr fontId="3"/>
  </si>
  <si>
    <t>・自動車の共同利用（カーシェアリング）環境を整備する</t>
    <rPh sb="1" eb="4">
      <t>ジドウシャ</t>
    </rPh>
    <rPh sb="5" eb="7">
      <t>キョウドウ</t>
    </rPh>
    <rPh sb="7" eb="9">
      <t>リヨウ</t>
    </rPh>
    <rPh sb="19" eb="21">
      <t>カンキョウ</t>
    </rPh>
    <rPh sb="22" eb="24">
      <t>セイビ</t>
    </rPh>
    <phoneticPr fontId="3"/>
  </si>
  <si>
    <t>・開発区域とその周辺地域の交通を考慮した交通計画を作成する</t>
    <rPh sb="1" eb="3">
      <t>カイハツ</t>
    </rPh>
    <rPh sb="3" eb="5">
      <t>クイキ</t>
    </rPh>
    <rPh sb="8" eb="10">
      <t>シュウヘン</t>
    </rPh>
    <rPh sb="10" eb="12">
      <t>チイキ</t>
    </rPh>
    <rPh sb="13" eb="15">
      <t>コウツウ</t>
    </rPh>
    <rPh sb="16" eb="18">
      <t>コウリョ</t>
    </rPh>
    <rPh sb="20" eb="22">
      <t>コウツウ</t>
    </rPh>
    <rPh sb="22" eb="24">
      <t>ケイカク</t>
    </rPh>
    <rPh sb="25" eb="27">
      <t>サクセイ</t>
    </rPh>
    <phoneticPr fontId="3"/>
  </si>
  <si>
    <t>・共同物流拠点を整備する</t>
    <rPh sb="1" eb="3">
      <t>キョウドウ</t>
    </rPh>
    <rPh sb="3" eb="5">
      <t>ブツリュウ</t>
    </rPh>
    <rPh sb="5" eb="7">
      <t>キョテン</t>
    </rPh>
    <rPh sb="8" eb="10">
      <t>セイビ</t>
    </rPh>
    <phoneticPr fontId="3"/>
  </si>
  <si>
    <t>・共同集配システムを構築する</t>
    <rPh sb="1" eb="3">
      <t>キョウドウ</t>
    </rPh>
    <rPh sb="3" eb="5">
      <t>シュウハイ</t>
    </rPh>
    <rPh sb="10" eb="12">
      <t>コウチク</t>
    </rPh>
    <phoneticPr fontId="3"/>
  </si>
  <si>
    <t>・緑化基準を上回る敷地内の緑化を図る</t>
    <rPh sb="1" eb="3">
      <t>リョッカ</t>
    </rPh>
    <rPh sb="3" eb="5">
      <t>キジュン</t>
    </rPh>
    <rPh sb="6" eb="8">
      <t>ウワマワ</t>
    </rPh>
    <rPh sb="9" eb="11">
      <t>シキチ</t>
    </rPh>
    <rPh sb="11" eb="12">
      <t>ナイ</t>
    </rPh>
    <rPh sb="13" eb="15">
      <t>リョッカ</t>
    </rPh>
    <rPh sb="16" eb="17">
      <t>ハカ</t>
    </rPh>
    <phoneticPr fontId="3"/>
  </si>
  <si>
    <t>・道路の橋脚等、垂直道路壁面等への緑化を図る</t>
    <rPh sb="1" eb="3">
      <t>ドウロ</t>
    </rPh>
    <rPh sb="4" eb="5">
      <t>ハシ</t>
    </rPh>
    <rPh sb="5" eb="6">
      <t>アシ</t>
    </rPh>
    <rPh sb="6" eb="7">
      <t>ナド</t>
    </rPh>
    <rPh sb="8" eb="10">
      <t>スイチョク</t>
    </rPh>
    <rPh sb="10" eb="12">
      <t>ドウロ</t>
    </rPh>
    <rPh sb="12" eb="14">
      <t>ヘキメン</t>
    </rPh>
    <rPh sb="14" eb="15">
      <t>ナド</t>
    </rPh>
    <rPh sb="17" eb="19">
      <t>リョッカ</t>
    </rPh>
    <rPh sb="20" eb="21">
      <t>ハカ</t>
    </rPh>
    <phoneticPr fontId="3"/>
  </si>
  <si>
    <t>・開発事業によって生じた裸地・造成法面において在来種を選んで緑化を図る</t>
    <rPh sb="27" eb="28">
      <t>エラ</t>
    </rPh>
    <phoneticPr fontId="3"/>
  </si>
  <si>
    <t>・自治体等が定める制度・基準等に基づき、既存の樹木、緑地の保全を図る（再掲）</t>
    <rPh sb="35" eb="37">
      <t>サイケイ</t>
    </rPh>
    <phoneticPr fontId="3"/>
  </si>
  <si>
    <t>・自治体等が定める制度・基準等に基づき、開発区域内の緑化を図る（再掲）</t>
    <rPh sb="32" eb="34">
      <t>サイケイ</t>
    </rPh>
    <phoneticPr fontId="3"/>
  </si>
  <si>
    <t>〇使い方</t>
    <rPh sb="1" eb="2">
      <t>ツカ</t>
    </rPh>
    <rPh sb="3" eb="4">
      <t>カタ</t>
    </rPh>
    <phoneticPr fontId="3"/>
  </si>
  <si>
    <t>・有効な自然採光を確保する。</t>
    <phoneticPr fontId="3"/>
  </si>
  <si>
    <t>・有効な自然通風を確保する。</t>
    <phoneticPr fontId="3"/>
  </si>
  <si>
    <t>・照明設備に代わり、太陽光を利用した自然採光システムを導入する。</t>
    <phoneticPr fontId="3"/>
  </si>
  <si>
    <t>・空調設備に代わり、冷房負荷低減に有効な自然通風・自然換気システムを導入する。
　例）換気塔、アトリウムと連携した換気システム</t>
    <rPh sb="1" eb="3">
      <t>クウチョウ</t>
    </rPh>
    <rPh sb="3" eb="5">
      <t>セツビ</t>
    </rPh>
    <rPh sb="6" eb="7">
      <t>カ</t>
    </rPh>
    <rPh sb="10" eb="12">
      <t>レイボウ</t>
    </rPh>
    <rPh sb="12" eb="14">
      <t>フカ</t>
    </rPh>
    <rPh sb="14" eb="16">
      <t>テイゲン</t>
    </rPh>
    <rPh sb="17" eb="19">
      <t>ユウコウ</t>
    </rPh>
    <rPh sb="20" eb="22">
      <t>シゼン</t>
    </rPh>
    <rPh sb="22" eb="24">
      <t>ツウフウ</t>
    </rPh>
    <rPh sb="25" eb="27">
      <t>シゼン</t>
    </rPh>
    <rPh sb="27" eb="29">
      <t>カンキ</t>
    </rPh>
    <rPh sb="34" eb="36">
      <t>ドウニュウ</t>
    </rPh>
    <phoneticPr fontId="3"/>
  </si>
  <si>
    <t>・電力設備に代わり、太陽光発電を利用したシステムを導入する。</t>
    <rPh sb="1" eb="3">
      <t>デンリョク</t>
    </rPh>
    <rPh sb="3" eb="5">
      <t>セツビ</t>
    </rPh>
    <rPh sb="6" eb="7">
      <t>カ</t>
    </rPh>
    <rPh sb="10" eb="13">
      <t>タイヨウコウ</t>
    </rPh>
    <rPh sb="13" eb="15">
      <t>ハツデン</t>
    </rPh>
    <rPh sb="16" eb="18">
      <t>リヨウ</t>
    </rPh>
    <rPh sb="25" eb="27">
      <t>ドウニュウ</t>
    </rPh>
    <phoneticPr fontId="3"/>
  </si>
  <si>
    <t>・熱源設備において、太陽熱利用システムを導入する。</t>
    <rPh sb="1" eb="3">
      <t>ネツゲン</t>
    </rPh>
    <rPh sb="3" eb="5">
      <t>セツビ</t>
    </rPh>
    <rPh sb="10" eb="13">
      <t>タイヨウネツ</t>
    </rPh>
    <rPh sb="13" eb="15">
      <t>リヨウ</t>
    </rPh>
    <rPh sb="20" eb="22">
      <t>ドウニュウ</t>
    </rPh>
    <phoneticPr fontId="3"/>
  </si>
  <si>
    <t>・電力設備に代わり、風力発電を利用したシステムを導入する。</t>
    <phoneticPr fontId="3"/>
  </si>
  <si>
    <t>・上記以外の再生可能エネルギー設備を導入する。</t>
    <phoneticPr fontId="3"/>
  </si>
  <si>
    <t>・熱源設備において、ヒートポンプ利用設備を導入する。</t>
    <rPh sb="1" eb="3">
      <t>ネツゲン</t>
    </rPh>
    <rPh sb="3" eb="5">
      <t>セツビ</t>
    </rPh>
    <rPh sb="16" eb="18">
      <t>リヨウ</t>
    </rPh>
    <rPh sb="18" eb="20">
      <t>セツビ</t>
    </rPh>
    <rPh sb="21" eb="23">
      <t>ドウニュウ</t>
    </rPh>
    <phoneticPr fontId="3"/>
  </si>
  <si>
    <t>・照明設備において、発光ダイオード（LED）利用設備を導入する。</t>
    <phoneticPr fontId="3"/>
  </si>
  <si>
    <t>・クリーンエネルギー自動車利用促進設備を整備する。</t>
    <rPh sb="10" eb="13">
      <t>ジドウシャ</t>
    </rPh>
    <rPh sb="13" eb="15">
      <t>リヨウ</t>
    </rPh>
    <rPh sb="15" eb="17">
      <t>ソクシン</t>
    </rPh>
    <rPh sb="17" eb="19">
      <t>セツビ</t>
    </rPh>
    <rPh sb="20" eb="22">
      <t>セイビ</t>
    </rPh>
    <phoneticPr fontId="3"/>
  </si>
  <si>
    <t>・電力・熱を有効利用するコージェネレーションシステムを導入する。</t>
    <phoneticPr fontId="3"/>
  </si>
  <si>
    <t>・業務用・家庭用電熱源としての燃料電池を導入する。</t>
    <phoneticPr fontId="3"/>
  </si>
  <si>
    <t>・温度差エネルギーをエネルギー源として利用する。</t>
    <phoneticPr fontId="3"/>
  </si>
  <si>
    <t>・排熱エネルギーをエネルギー源として利用する。</t>
    <phoneticPr fontId="3"/>
  </si>
  <si>
    <t>・廃棄物エネルギーをエネルギー源として利用する。</t>
    <phoneticPr fontId="3"/>
  </si>
  <si>
    <t>例)ライトシェルフ、トップライト、ハイサイドライトなど</t>
    <phoneticPr fontId="3"/>
  </si>
  <si>
    <t>例）地熱、河川水など温度差熱を利用した空調システム等</t>
    <phoneticPr fontId="3"/>
  </si>
  <si>
    <t>例)換気塔、アトリウムと連携した換気システムなど</t>
    <phoneticPr fontId="3"/>
  </si>
  <si>
    <t>例)ヒートポンプ冷暖房・給湯設備の導入</t>
    <phoneticPr fontId="3"/>
  </si>
  <si>
    <t>例）街路灯、道路灯としてLED電灯の導入</t>
    <phoneticPr fontId="3"/>
  </si>
  <si>
    <t>例)電気自動車用充電設備の整備</t>
    <phoneticPr fontId="3"/>
  </si>
  <si>
    <t>例)業務用・家庭用電熱源としての天然ガスコージェネレーションの導入</t>
    <phoneticPr fontId="3"/>
  </si>
  <si>
    <t>例) 河川水・海水等温度差エネルギー利用熱供給、未処理水・処理水・汚泥等温度差エネルギー利用熱供給</t>
    <phoneticPr fontId="3"/>
  </si>
  <si>
    <t>例）ビル排熱・地下鉄排熱・地下街排熱・変電所排熱等を利用した熱供給、工場間熱融通、工場排熱を利用した熱供給</t>
    <phoneticPr fontId="3"/>
  </si>
  <si>
    <t>例）ごみ焼却熱利用発電・熱供給、汚泥等焼却熱利用発電・熱供給</t>
    <phoneticPr fontId="3"/>
  </si>
  <si>
    <t>・その他エネルギーの利用</t>
    <phoneticPr fontId="3"/>
  </si>
  <si>
    <t>例）地熱等</t>
    <rPh sb="4" eb="5">
      <t>ナド</t>
    </rPh>
    <phoneticPr fontId="3"/>
  </si>
  <si>
    <t>・エネルギーを面的に利用するエネルギーネットワークシステムを構築する。</t>
    <phoneticPr fontId="3"/>
  </si>
  <si>
    <t>例）地域冷暖房システムの構築（熱供給事業型システムの構築）、集中プラント型熱供給システムの構築、建物間エネルギー融通システムの構築、新エネルギー等を活用したマイクログリッドシステムの構築</t>
    <phoneticPr fontId="3"/>
  </si>
  <si>
    <t>・面的なエネルギー貯蔵システムを構築する。</t>
    <phoneticPr fontId="3"/>
  </si>
  <si>
    <t>例）蓄熱システム、蓄電システムの構築</t>
    <phoneticPr fontId="3"/>
  </si>
  <si>
    <t>・効率的なエネルギー輸送のため、熱供給用パイプラインを断熱化する。</t>
    <phoneticPr fontId="3"/>
  </si>
  <si>
    <t>・エネルギー供給用ローカルパイプラインを敷設する。</t>
    <phoneticPr fontId="3"/>
  </si>
  <si>
    <t>・面的なエネルギー管理システムを導入する。</t>
    <phoneticPr fontId="3"/>
  </si>
  <si>
    <t>例）エリアエネルギーマネジメントシステム（AEMS）、タウンエネルギーマネジメントシステム（TEMS）の導入</t>
    <phoneticPr fontId="3"/>
  </si>
  <si>
    <t>・効率的なエネルギー利用のための制御システムを導入する。</t>
    <phoneticPr fontId="3"/>
  </si>
  <si>
    <t>例）新エネルギー等を活用したマイクログリッドシステムの構築</t>
    <phoneticPr fontId="3"/>
  </si>
  <si>
    <t>・建物外部からの熱負荷を低減するため、建築の形態や方位、コアの配置に配慮し、建築計画を立案する。</t>
    <phoneticPr fontId="3"/>
  </si>
  <si>
    <t>・建築物の断熱化を図る。</t>
    <phoneticPr fontId="3"/>
  </si>
  <si>
    <t>例）高断熱建材、保水建材の利用、複層ガラス、外壁のダブルスキン構造、風除室等の採用</t>
    <phoneticPr fontId="3"/>
  </si>
  <si>
    <t>・建築物に対する日射遮へいを図る。</t>
    <phoneticPr fontId="3"/>
  </si>
  <si>
    <t>例）中・高木、庇、ルーバー等による日射遮へい、屋根、屋上、道路、駐車場等への高反射率塗料（遮熱性塗料）塗布</t>
    <phoneticPr fontId="3"/>
  </si>
  <si>
    <t>・有効な自然採光を確保する。（再掲）</t>
    <phoneticPr fontId="3"/>
  </si>
  <si>
    <t>・有効な自然通風を確保する。（再掲）</t>
    <phoneticPr fontId="3"/>
  </si>
  <si>
    <t>・照明設備に代わり、太陽光を利用した自然採光システムを導入する。（再掲）</t>
    <phoneticPr fontId="3"/>
  </si>
  <si>
    <t>・空調設備に代わり、冷房負荷低減に有効な自然通風・自然換気システムを導入する。（再掲）</t>
    <phoneticPr fontId="3"/>
  </si>
  <si>
    <t>・熱電源設備として、高効率熱源機や蓄熱システムを導入し、熱源の効率化を図る。</t>
    <phoneticPr fontId="3"/>
  </si>
  <si>
    <t>例）高効率ヒートポンプ、コージェネレーションシステム、蓄熱システム　等</t>
    <phoneticPr fontId="3"/>
  </si>
  <si>
    <t>・高効率な冷暖房設備を導入する。</t>
    <phoneticPr fontId="3"/>
  </si>
  <si>
    <t>例）全熱交換機、外気冷房　等</t>
    <phoneticPr fontId="3"/>
  </si>
  <si>
    <t>・高効率な給湯設備を導入する。</t>
    <phoneticPr fontId="3"/>
  </si>
  <si>
    <t>例）潜熱回収型給湯器、ヒートポンプ式給湯器　等</t>
    <phoneticPr fontId="3"/>
  </si>
  <si>
    <t>・高効率な照明設備を導入する。</t>
    <phoneticPr fontId="3"/>
  </si>
  <si>
    <t>例）電球型蛍光灯、LED照明　等</t>
    <phoneticPr fontId="3"/>
  </si>
  <si>
    <t>・建築物におけるエネルギー管理システムを導入する。</t>
    <phoneticPr fontId="3"/>
  </si>
  <si>
    <t>例）ビルエネルギー管理システム（BEMS）の活用</t>
    <phoneticPr fontId="3"/>
  </si>
  <si>
    <t>・効率的なエネルギー利用のための制御システムを導入する（再掲）</t>
    <rPh sb="28" eb="30">
      <t>サイケイ</t>
    </rPh>
    <phoneticPr fontId="3"/>
  </si>
  <si>
    <t>例）熱源及びポンプの台数制御、空調・給湯設備の運用制御蓄熱システム　等</t>
    <rPh sb="0" eb="1">
      <t>レイ</t>
    </rPh>
    <phoneticPr fontId="3"/>
  </si>
  <si>
    <t>・建築物の断熱化を図る。（再掲）</t>
    <phoneticPr fontId="3"/>
  </si>
  <si>
    <t>・建築物に対する日射遮へいを図る。（再掲）</t>
    <phoneticPr fontId="3"/>
  </si>
  <si>
    <t>・有効な自然通風を確保する。（再掲）</t>
    <phoneticPr fontId="3"/>
  </si>
  <si>
    <t>・排熱のショートサーキットの防止など、適切な設備の稼動を図る。</t>
    <phoneticPr fontId="3"/>
  </si>
  <si>
    <t>・設備からの排熱低減のため、排熱回収設備・機器を導入する。</t>
    <phoneticPr fontId="3"/>
  </si>
  <si>
    <t>・目標 ・排熱量の少ない設備の導入を図る。</t>
    <phoneticPr fontId="3"/>
  </si>
  <si>
    <t>例）空冷室外機の顕熱抑制技術　等</t>
    <phoneticPr fontId="3"/>
  </si>
  <si>
    <t>例）排熱を利用した発電、排熱回収型ヒートポンプを利用した給湯・空調設備　等</t>
    <phoneticPr fontId="3"/>
  </si>
  <si>
    <t>・夜間の設備・システム運転を自粛する。</t>
    <phoneticPr fontId="3"/>
  </si>
  <si>
    <t>・排熱のピークシフトを図る。</t>
    <rPh sb="11" eb="12">
      <t>ハカ</t>
    </rPh>
    <phoneticPr fontId="3"/>
  </si>
  <si>
    <t>・熱源の水噴霧、冷水化、空冷化などによる排熱の潜熱化による、設備からの排熱の低温化を図る。</t>
    <rPh sb="1" eb="3">
      <t>ネツゲン</t>
    </rPh>
    <rPh sb="4" eb="5">
      <t>ミズ</t>
    </rPh>
    <rPh sb="5" eb="7">
      <t>フンム</t>
    </rPh>
    <rPh sb="8" eb="10">
      <t>レイスイ</t>
    </rPh>
    <rPh sb="10" eb="11">
      <t>カ</t>
    </rPh>
    <rPh sb="12" eb="14">
      <t>クウレイ</t>
    </rPh>
    <rPh sb="14" eb="15">
      <t>カ</t>
    </rPh>
    <rPh sb="20" eb="22">
      <t>ハイネツ</t>
    </rPh>
    <rPh sb="23" eb="25">
      <t>センネツ</t>
    </rPh>
    <rPh sb="25" eb="26">
      <t>カ</t>
    </rPh>
    <rPh sb="30" eb="32">
      <t>セツビ</t>
    </rPh>
    <rPh sb="35" eb="37">
      <t>ハイネツ</t>
    </rPh>
    <rPh sb="38" eb="41">
      <t>テイオンカ</t>
    </rPh>
    <rPh sb="42" eb="43">
      <t>ハカ</t>
    </rPh>
    <phoneticPr fontId="3"/>
  </si>
  <si>
    <t>・河川水や下水などのヒートシンクの利用による、設備からの排熱の低温化を図る。</t>
    <rPh sb="1" eb="4">
      <t>カセンスイ</t>
    </rPh>
    <rPh sb="5" eb="6">
      <t>シタ</t>
    </rPh>
    <rPh sb="6" eb="7">
      <t>ミズ</t>
    </rPh>
    <rPh sb="17" eb="19">
      <t>リヨウ</t>
    </rPh>
    <rPh sb="23" eb="25">
      <t>セツビ</t>
    </rPh>
    <rPh sb="28" eb="30">
      <t>ハイネツ</t>
    </rPh>
    <rPh sb="31" eb="34">
      <t>テイオンカ</t>
    </rPh>
    <rPh sb="35" eb="36">
      <t>ハカ</t>
    </rPh>
    <phoneticPr fontId="3"/>
  </si>
  <si>
    <t>・歩行者空間に配慮し、排熱設備を設置する。</t>
    <phoneticPr fontId="3"/>
  </si>
  <si>
    <t>・建築物の高い位置や風通しの良い場所等、熱が拡散しやすい位置で排熱する。</t>
    <phoneticPr fontId="3"/>
  </si>
  <si>
    <t>・開発区域内の自然被覆化を図る。</t>
    <rPh sb="1" eb="6">
      <t>カイハツクイキナイ</t>
    </rPh>
    <rPh sb="7" eb="9">
      <t>シゼン</t>
    </rPh>
    <rPh sb="9" eb="11">
      <t>ヒフク</t>
    </rPh>
    <rPh sb="11" eb="12">
      <t>カ</t>
    </rPh>
    <rPh sb="13" eb="14">
      <t>ハカ</t>
    </rPh>
    <phoneticPr fontId="3"/>
  </si>
  <si>
    <t>・地表面の被覆にあたっては、保水性、透水性の高い被覆材・舗装材を利用する。</t>
    <phoneticPr fontId="3"/>
  </si>
  <si>
    <t>・日射反射率の高い被覆材を利用する。</t>
    <phoneticPr fontId="3"/>
  </si>
  <si>
    <t>・貯留雨水や下水道再生水等を活用し、路上散水を行う。</t>
    <rPh sb="23" eb="24">
      <t>オコナ</t>
    </rPh>
    <phoneticPr fontId="3"/>
  </si>
  <si>
    <t>・自治体等が定める制度・基準等を踏まえた、開発区域内の緑化を図る。</t>
    <rPh sb="1" eb="4">
      <t>ジチタイ</t>
    </rPh>
    <rPh sb="4" eb="5">
      <t>ナド</t>
    </rPh>
    <rPh sb="6" eb="7">
      <t>サダ</t>
    </rPh>
    <rPh sb="9" eb="11">
      <t>セイド</t>
    </rPh>
    <rPh sb="12" eb="14">
      <t>キジュン</t>
    </rPh>
    <rPh sb="14" eb="15">
      <t>ナド</t>
    </rPh>
    <rPh sb="16" eb="17">
      <t>フ</t>
    </rPh>
    <rPh sb="21" eb="23">
      <t>カイハツ</t>
    </rPh>
    <rPh sb="23" eb="25">
      <t>クイキ</t>
    </rPh>
    <rPh sb="25" eb="26">
      <t>ナイ</t>
    </rPh>
    <rPh sb="27" eb="29">
      <t>リョッカ</t>
    </rPh>
    <rPh sb="30" eb="31">
      <t>ハカ</t>
    </rPh>
    <phoneticPr fontId="3"/>
  </si>
  <si>
    <t>例）みどりの協定の締結、自治体等が定める緑化基準の超過</t>
    <phoneticPr fontId="3"/>
  </si>
  <si>
    <t>・公園等において、ヒートシンクとしての水面を創出する。</t>
    <phoneticPr fontId="3"/>
  </si>
  <si>
    <t>・歩行者空間等の暑熱環境を緩和する冷却装置を設置する。</t>
    <phoneticPr fontId="3"/>
  </si>
  <si>
    <t>・開発区域内の舗装面積の最小化を図る。</t>
    <rPh sb="1" eb="3">
      <t>カイハツ</t>
    </rPh>
    <rPh sb="3" eb="5">
      <t>クイキ</t>
    </rPh>
    <rPh sb="5" eb="6">
      <t>ナイ</t>
    </rPh>
    <rPh sb="7" eb="9">
      <t>ホソウ</t>
    </rPh>
    <rPh sb="9" eb="11">
      <t>メンセキ</t>
    </rPh>
    <rPh sb="12" eb="15">
      <t>サイショウカ</t>
    </rPh>
    <rPh sb="16" eb="17">
      <t>ハカ</t>
    </rPh>
    <phoneticPr fontId="3"/>
  </si>
  <si>
    <t>・自治体等が定める制度・基準等に基づき、既存の樹木、緑地の保全を図る。</t>
    <phoneticPr fontId="3"/>
  </si>
  <si>
    <t>・自治体等が定める制度・基準等に基づき、開発区域内の緑化を図る。</t>
    <phoneticPr fontId="3"/>
  </si>
  <si>
    <t>・日除けの設置や植樹等により、日陰を形成する。</t>
    <phoneticPr fontId="3"/>
  </si>
  <si>
    <t>例）中・高木の緑地やピロティ、庇、パーゴラ等の設置、緑のカーテンの設置</t>
    <phoneticPr fontId="3"/>
  </si>
  <si>
    <t>・歩行者空間等へ風を導く建築物の配置、形態とする。</t>
    <rPh sb="1" eb="4">
      <t>ホコウシャ</t>
    </rPh>
    <rPh sb="4" eb="6">
      <t>クウカン</t>
    </rPh>
    <rPh sb="6" eb="7">
      <t>ナド</t>
    </rPh>
    <rPh sb="8" eb="9">
      <t>カゼ</t>
    </rPh>
    <rPh sb="10" eb="11">
      <t>ミチビ</t>
    </rPh>
    <rPh sb="12" eb="15">
      <t>ケンチクブツ</t>
    </rPh>
    <rPh sb="16" eb="18">
      <t>ハイチ</t>
    </rPh>
    <rPh sb="19" eb="21">
      <t>ケイタイ</t>
    </rPh>
    <phoneticPr fontId="3"/>
  </si>
  <si>
    <t>・建築物の見付け面積縮小等により、風の通り道を確保する。</t>
    <phoneticPr fontId="3"/>
  </si>
  <si>
    <t>・緑地や水路、通路等の空地オープンスペースの連続性に配慮した、風の通り道を確保する。</t>
    <rPh sb="1" eb="3">
      <t>リョクチ</t>
    </rPh>
    <rPh sb="4" eb="6">
      <t>スイロ</t>
    </rPh>
    <rPh sb="7" eb="9">
      <t>ツウロ</t>
    </rPh>
    <rPh sb="9" eb="10">
      <t>ナド</t>
    </rPh>
    <rPh sb="11" eb="13">
      <t>クウチ</t>
    </rPh>
    <rPh sb="22" eb="25">
      <t>レンゾクセイ</t>
    </rPh>
    <rPh sb="26" eb="28">
      <t>ハイリョ</t>
    </rPh>
    <rPh sb="31" eb="32">
      <t>カゼ</t>
    </rPh>
    <rPh sb="33" eb="34">
      <t>トオ</t>
    </rPh>
    <rPh sb="35" eb="36">
      <t>ミチ</t>
    </rPh>
    <rPh sb="37" eb="39">
      <t>カクホ</t>
    </rPh>
    <phoneticPr fontId="3"/>
  </si>
  <si>
    <t>・開発区域とその周辺地域を対象とした地域交通システムを導入する。</t>
    <phoneticPr fontId="3"/>
  </si>
  <si>
    <t>例）パーク・アンド・ライド促進施設、バス・ロケーションシステム　等</t>
    <rPh sb="32" eb="33">
      <t>ナド</t>
    </rPh>
    <phoneticPr fontId="3"/>
  </si>
  <si>
    <t>・公共交通の利便性向上を図るため、電車やバス等公共交通機関への乗り継ぎ・乗り換え環境を整備する。</t>
    <phoneticPr fontId="3"/>
  </si>
  <si>
    <t>・事業の目的・用途に応じ、必要な駐輪場を整備する。</t>
    <rPh sb="1" eb="3">
      <t>ジギョウ</t>
    </rPh>
    <rPh sb="4" eb="6">
      <t>モクテキ</t>
    </rPh>
    <rPh sb="7" eb="9">
      <t>ヨウト</t>
    </rPh>
    <rPh sb="10" eb="11">
      <t>オウ</t>
    </rPh>
    <rPh sb="13" eb="15">
      <t>ヒツヨウ</t>
    </rPh>
    <rPh sb="16" eb="19">
      <t>チュウリンジョウ</t>
    </rPh>
    <rPh sb="20" eb="22">
      <t>セイビ</t>
    </rPh>
    <phoneticPr fontId="3"/>
  </si>
  <si>
    <t>・自転車と歩行者の移動位置を区分するなど、自転車の利用環境を整備する。</t>
    <phoneticPr fontId="3"/>
  </si>
  <si>
    <t>例）自転車レーンの設置</t>
    <phoneticPr fontId="3"/>
  </si>
  <si>
    <t>例）カラー舗装による自転車と歩行者の区分、自転車レーンの設置　等</t>
    <rPh sb="31" eb="32">
      <t>ナド</t>
    </rPh>
    <phoneticPr fontId="3"/>
  </si>
  <si>
    <t>例）コミュニティバス、シャトルバス、デマンドバス、デマンドタクシー　等</t>
    <rPh sb="34" eb="35">
      <t>ナド</t>
    </rPh>
    <phoneticPr fontId="3"/>
  </si>
  <si>
    <t>例）ドライミストの設置　等</t>
    <phoneticPr fontId="3"/>
  </si>
  <si>
    <t>・自転車が利用可能な通路等を設置する。</t>
    <rPh sb="5" eb="7">
      <t>リヨウ</t>
    </rPh>
    <rPh sb="7" eb="9">
      <t>カノウ</t>
    </rPh>
    <rPh sb="10" eb="12">
      <t>ツウロ</t>
    </rPh>
    <rPh sb="12" eb="13">
      <t>ナド</t>
    </rPh>
    <rPh sb="14" eb="16">
      <t>セッチ</t>
    </rPh>
    <phoneticPr fontId="3"/>
  </si>
  <si>
    <t>・歩きやすく快適な歩道を整備する。</t>
    <phoneticPr fontId="3"/>
  </si>
  <si>
    <t>・（電気自動車用）急速充電器、普通充電設備（100V/200Vコンセントなど）の設置</t>
    <rPh sb="2" eb="4">
      <t>デンキ</t>
    </rPh>
    <rPh sb="4" eb="8">
      <t>ジドウシャヨウ</t>
    </rPh>
    <phoneticPr fontId="3"/>
  </si>
  <si>
    <t>例）エンジンの点検整備（エアエレメントのこまめな清掃、エンジンオイルの適正管理）、タイヤ、クローラの点検整備（付着した泥の清掃、タイヤの空気圧の維持、ブレーキエアタンクの水抜き）</t>
    <phoneticPr fontId="3"/>
  </si>
  <si>
    <t>確認事項（目標項目）
法令等により定められている水準を上回る取組
あるいは先導性が求められている取組で
温室効果ガスの排出抑制効果が高いと見込まれる取組</t>
    <rPh sb="0" eb="2">
      <t>カクニン</t>
    </rPh>
    <rPh sb="2" eb="4">
      <t>ジコウ</t>
    </rPh>
    <rPh sb="5" eb="7">
      <t>モクヒョウ</t>
    </rPh>
    <rPh sb="7" eb="9">
      <t>コウモク</t>
    </rPh>
    <rPh sb="30" eb="31">
      <t>ト</t>
    </rPh>
    <rPh sb="31" eb="32">
      <t>ク</t>
    </rPh>
    <phoneticPr fontId="3"/>
  </si>
  <si>
    <t>・歩行者が安全に通行できる歩道の整備。</t>
    <phoneticPr fontId="3"/>
  </si>
  <si>
    <t>・開発区域内の走行ルートを指定する。</t>
    <rPh sb="1" eb="3">
      <t>カイハツ</t>
    </rPh>
    <rPh sb="3" eb="5">
      <t>クイキ</t>
    </rPh>
    <rPh sb="5" eb="6">
      <t>ナイ</t>
    </rPh>
    <rPh sb="7" eb="9">
      <t>ソウコウ</t>
    </rPh>
    <rPh sb="13" eb="15">
      <t>シテイ</t>
    </rPh>
    <phoneticPr fontId="3"/>
  </si>
  <si>
    <t>・荷捌き場を確保する。</t>
    <rPh sb="1" eb="3">
      <t>ニサバ</t>
    </rPh>
    <rPh sb="4" eb="5">
      <t>バ</t>
    </rPh>
    <rPh sb="6" eb="8">
      <t>カクホ</t>
    </rPh>
    <phoneticPr fontId="3"/>
  </si>
  <si>
    <t>・事業の目的・用途に応じ、必要な駐車スペースを確保する。</t>
    <rPh sb="1" eb="3">
      <t>ジギョウ</t>
    </rPh>
    <rPh sb="4" eb="6">
      <t>モクテキ</t>
    </rPh>
    <rPh sb="7" eb="9">
      <t>ヨウト</t>
    </rPh>
    <rPh sb="10" eb="11">
      <t>オウ</t>
    </rPh>
    <rPh sb="13" eb="15">
      <t>ヒツヨウ</t>
    </rPh>
    <rPh sb="16" eb="18">
      <t>チュウシャ</t>
    </rPh>
    <rPh sb="23" eb="25">
      <t>カクホ</t>
    </rPh>
    <phoneticPr fontId="3"/>
  </si>
  <si>
    <t>・植栽帯、緩衝緑地帯を整備する。</t>
    <rPh sb="1" eb="3">
      <t>ショクサイ</t>
    </rPh>
    <rPh sb="3" eb="4">
      <t>タイ</t>
    </rPh>
    <rPh sb="5" eb="7">
      <t>カンショウ</t>
    </rPh>
    <rPh sb="7" eb="9">
      <t>リョクチ</t>
    </rPh>
    <rPh sb="9" eb="10">
      <t>タイ</t>
    </rPh>
    <rPh sb="11" eb="13">
      <t>セイビ</t>
    </rPh>
    <phoneticPr fontId="3"/>
  </si>
  <si>
    <t>・街路樹を整備する。</t>
    <rPh sb="1" eb="4">
      <t>ガイロジュ</t>
    </rPh>
    <rPh sb="5" eb="7">
      <t>セイビ</t>
    </rPh>
    <phoneticPr fontId="3"/>
  </si>
  <si>
    <t>・開発事業によって生じた裸地・造成法面等の緑化を図る。</t>
    <rPh sb="1" eb="3">
      <t>カイハツ</t>
    </rPh>
    <rPh sb="3" eb="5">
      <t>ジギョウ</t>
    </rPh>
    <rPh sb="9" eb="10">
      <t>ショウ</t>
    </rPh>
    <rPh sb="12" eb="13">
      <t>ハダカ</t>
    </rPh>
    <rPh sb="13" eb="14">
      <t>チ</t>
    </rPh>
    <rPh sb="15" eb="17">
      <t>ゾウセイ</t>
    </rPh>
    <rPh sb="17" eb="18">
      <t>ホウ</t>
    </rPh>
    <rPh sb="18" eb="19">
      <t>メン</t>
    </rPh>
    <rPh sb="19" eb="20">
      <t>ナド</t>
    </rPh>
    <rPh sb="21" eb="23">
      <t>リョッカ</t>
    </rPh>
    <rPh sb="24" eb="25">
      <t>ハカ</t>
    </rPh>
    <phoneticPr fontId="3"/>
  </si>
  <si>
    <t>・建設資材の調達において、輸送距離の最小化や効率的な輸送を図る。</t>
    <rPh sb="1" eb="3">
      <t>ケンセツ</t>
    </rPh>
    <rPh sb="3" eb="5">
      <t>シザイ</t>
    </rPh>
    <rPh sb="6" eb="8">
      <t>チョウタツ</t>
    </rPh>
    <rPh sb="13" eb="15">
      <t>ユソウ</t>
    </rPh>
    <rPh sb="15" eb="17">
      <t>キョリ</t>
    </rPh>
    <rPh sb="18" eb="21">
      <t>サイショウカ</t>
    </rPh>
    <rPh sb="22" eb="25">
      <t>コウリツテキ</t>
    </rPh>
    <rPh sb="26" eb="28">
      <t>ユソウ</t>
    </rPh>
    <rPh sb="29" eb="30">
      <t>ハカ</t>
    </rPh>
    <phoneticPr fontId="3"/>
  </si>
  <si>
    <t>・建設機械（車両、重機等）の適正整備</t>
    <phoneticPr fontId="3"/>
  </si>
  <si>
    <t>・車両、重機のアイドリングストップの推進など、省エネ運転の実施</t>
    <phoneticPr fontId="3"/>
  </si>
  <si>
    <t>・低燃費型・省エネルギー型の建設機械等の採用</t>
    <phoneticPr fontId="3"/>
  </si>
  <si>
    <t>・二酸化炭素排出量の少ない輸送手段を選択する。</t>
    <phoneticPr fontId="3"/>
  </si>
  <si>
    <t>・再生資材の利用および建設廃棄物の再資源化の促進</t>
    <phoneticPr fontId="3"/>
  </si>
  <si>
    <t>・環境ラベルのついた建設資材等CO2排出量の少ない資材の使用</t>
    <phoneticPr fontId="3"/>
  </si>
  <si>
    <t>確認事項（基本的項目）
※法令等により義務付けられている取組
あるいは一定の水準の確保が推奨されている取組</t>
    <rPh sb="0" eb="2">
      <t>カクニン</t>
    </rPh>
    <rPh sb="2" eb="4">
      <t>ジコウ</t>
    </rPh>
    <rPh sb="5" eb="8">
      <t>キホンテキ</t>
    </rPh>
    <rPh sb="8" eb="10">
      <t>コウモク</t>
    </rPh>
    <rPh sb="28" eb="29">
      <t>ト</t>
    </rPh>
    <rPh sb="29" eb="30">
      <t>ク</t>
    </rPh>
    <rPh sb="51" eb="52">
      <t>ト</t>
    </rPh>
    <rPh sb="52" eb="53">
      <t>ク</t>
    </rPh>
    <phoneticPr fontId="3"/>
  </si>
  <si>
    <t>法令等により定められている水準を上回る取組
あるいは先導性が求められている取組で
温室効果ガスの排出抑制効果が高いと見込まれる取組</t>
    <rPh sb="19" eb="20">
      <t>ト</t>
    </rPh>
    <rPh sb="20" eb="21">
      <t>ク</t>
    </rPh>
    <phoneticPr fontId="3"/>
  </si>
  <si>
    <t>質問①</t>
    <rPh sb="0" eb="2">
      <t>シツモン</t>
    </rPh>
    <phoneticPr fontId="3"/>
  </si>
  <si>
    <t>ライトシェルフ、トップライト、ハイサイドライト等</t>
    <rPh sb="23" eb="24">
      <t>ナド</t>
    </rPh>
    <phoneticPr fontId="3"/>
  </si>
  <si>
    <t>換気塔、アトリウムと連携した換気システム等</t>
    <rPh sb="0" eb="2">
      <t>カンキ</t>
    </rPh>
    <rPh sb="2" eb="3">
      <t>トウ</t>
    </rPh>
    <rPh sb="10" eb="12">
      <t>レンケイ</t>
    </rPh>
    <rPh sb="14" eb="16">
      <t>カンキ</t>
    </rPh>
    <rPh sb="20" eb="21">
      <t>トウ</t>
    </rPh>
    <phoneticPr fontId="3"/>
  </si>
  <si>
    <t>定格出力　KW、全量売電</t>
  </si>
  <si>
    <t>地熱、河川水など温度差熱を利用した空調システム等</t>
    <phoneticPr fontId="3"/>
  </si>
  <si>
    <t>ヒートポンプ冷暖房・給湯設備の導入等</t>
    <rPh sb="6" eb="9">
      <t>レイダンボウ</t>
    </rPh>
    <rPh sb="10" eb="12">
      <t>キュウトウ</t>
    </rPh>
    <rPh sb="12" eb="14">
      <t>セツビ</t>
    </rPh>
    <rPh sb="15" eb="17">
      <t>ドウニュウ</t>
    </rPh>
    <rPh sb="17" eb="18">
      <t>ナド</t>
    </rPh>
    <phoneticPr fontId="3"/>
  </si>
  <si>
    <t>電気自動車用充電設備の整備等</t>
    <rPh sb="0" eb="2">
      <t>デンキ</t>
    </rPh>
    <rPh sb="2" eb="6">
      <t>ジドウシャヨウ</t>
    </rPh>
    <rPh sb="6" eb="8">
      <t>ジュウデン</t>
    </rPh>
    <rPh sb="8" eb="10">
      <t>セツビ</t>
    </rPh>
    <rPh sb="11" eb="13">
      <t>セイビ</t>
    </rPh>
    <rPh sb="13" eb="14">
      <t>トウ</t>
    </rPh>
    <phoneticPr fontId="3"/>
  </si>
  <si>
    <t>業務用・家庭用電熱源としての天然ガスコージェネレーションの導入等</t>
    <rPh sb="0" eb="3">
      <t>ギョウムヨウ</t>
    </rPh>
    <rPh sb="4" eb="7">
      <t>カテイヨウ</t>
    </rPh>
    <rPh sb="7" eb="8">
      <t>デン</t>
    </rPh>
    <rPh sb="8" eb="10">
      <t>ネツゲン</t>
    </rPh>
    <rPh sb="14" eb="16">
      <t>テンネン</t>
    </rPh>
    <rPh sb="29" eb="31">
      <t>ドウニュウ</t>
    </rPh>
    <rPh sb="31" eb="32">
      <t>ナド</t>
    </rPh>
    <phoneticPr fontId="3"/>
  </si>
  <si>
    <t>河川水・海水等温度差エネルギー利用熱供給、未処理水・処理水・汚泥等温度差エネルギー利用熱供給等</t>
    <rPh sb="46" eb="47">
      <t>ナド</t>
    </rPh>
    <phoneticPr fontId="3"/>
  </si>
  <si>
    <t>ごみ焼却熱利用発電・熱供給、汚泥等焼却熱利用発電・熱供給等</t>
    <rPh sb="28" eb="29">
      <t>ナド</t>
    </rPh>
    <phoneticPr fontId="3"/>
  </si>
  <si>
    <t>地熱等</t>
    <rPh sb="0" eb="2">
      <t>チネツ</t>
    </rPh>
    <rPh sb="2" eb="3">
      <t>ナド</t>
    </rPh>
    <phoneticPr fontId="3"/>
  </si>
  <si>
    <t>地域冷暖房システムの構築（熱供給事業型システムの構築）、集中プラント型熱供給システムの構築、建物間エネルギー融通システムの構築、新エネルギー等を活用したマイクログリッドシステムの構築等</t>
    <rPh sb="91" eb="92">
      <t>ナド</t>
    </rPh>
    <phoneticPr fontId="3"/>
  </si>
  <si>
    <t>蓄熱システム、蓄電システムの構築等</t>
    <rPh sb="16" eb="17">
      <t>ナド</t>
    </rPh>
    <phoneticPr fontId="3"/>
  </si>
  <si>
    <t>エリアエネルギーマネジメントシステム（AEMS）、タウンエネルギーマネジメントシステム（TEMS）の導入等</t>
    <rPh sb="52" eb="53">
      <t>ナド</t>
    </rPh>
    <phoneticPr fontId="3"/>
  </si>
  <si>
    <t>例)新エネルギー等を活用したマイクログリッドシステムの構築等</t>
    <rPh sb="29" eb="30">
      <t>ナド</t>
    </rPh>
    <phoneticPr fontId="3"/>
  </si>
  <si>
    <t>全熱交換機、外気冷房等</t>
    <phoneticPr fontId="3"/>
  </si>
  <si>
    <t>潜熱回収型給湯器、ヒートポンプ式給湯器等</t>
    <phoneticPr fontId="3"/>
  </si>
  <si>
    <t>ビルエネルギー管理システム（BEMS）の活用等</t>
    <rPh sb="22" eb="23">
      <t>ナド</t>
    </rPh>
    <phoneticPr fontId="3"/>
  </si>
  <si>
    <t>空冷室外機の顕熱抑制技術等</t>
    <rPh sb="12" eb="13">
      <t>ナド</t>
    </rPh>
    <phoneticPr fontId="3"/>
  </si>
  <si>
    <t>ビル排熱・地下鉄排熱・地下街排熱・変電所排熱等を利用した熱供給、工場間熱融通、工場排熱を利用した熱供給等</t>
    <rPh sb="51" eb="52">
      <t>ナド</t>
    </rPh>
    <phoneticPr fontId="3"/>
  </si>
  <si>
    <t>ドライミストの設置等</t>
    <rPh sb="9" eb="10">
      <t>ナド</t>
    </rPh>
    <phoneticPr fontId="3"/>
  </si>
  <si>
    <t>噴水、せせらぎの創出、小河川の開渠化等</t>
    <rPh sb="18" eb="19">
      <t>ナド</t>
    </rPh>
    <phoneticPr fontId="3"/>
  </si>
  <si>
    <t>みどりの協定の締結、自治体等が定める緑化基準の超過等</t>
    <rPh sb="25" eb="26">
      <t>ナド</t>
    </rPh>
    <phoneticPr fontId="3"/>
  </si>
  <si>
    <t>コミュニティバス、シャトルバス、デマンドバス、デマンドタクシー等</t>
    <rPh sb="31" eb="32">
      <t>ナド</t>
    </rPh>
    <phoneticPr fontId="3"/>
  </si>
  <si>
    <t>パーク・アンド・ライド促進施設、バス・ロケーションシステム設備等</t>
    <rPh sb="31" eb="32">
      <t>ナド</t>
    </rPh>
    <phoneticPr fontId="3"/>
  </si>
  <si>
    <t>カラー舗装による自転車と歩行者の区分、自転車レーンの設置等</t>
    <rPh sb="28" eb="29">
      <t>ナド</t>
    </rPh>
    <phoneticPr fontId="3"/>
  </si>
  <si>
    <t>自転車レーンの設置等</t>
    <rPh sb="9" eb="10">
      <t>ナド</t>
    </rPh>
    <phoneticPr fontId="3"/>
  </si>
  <si>
    <t>段差を解消したユニバーサルデザインブロックを使用した歩道等</t>
    <rPh sb="28" eb="29">
      <t>ナド</t>
    </rPh>
    <phoneticPr fontId="3"/>
  </si>
  <si>
    <t>公開空地の緑化、屋上緑化、壁面緑化等</t>
    <rPh sb="17" eb="18">
      <t>ナド</t>
    </rPh>
    <phoneticPr fontId="3"/>
  </si>
  <si>
    <t>該当場所</t>
    <rPh sb="0" eb="2">
      <t>ガイトウ</t>
    </rPh>
    <rPh sb="2" eb="4">
      <t>バショ</t>
    </rPh>
    <phoneticPr fontId="3"/>
  </si>
  <si>
    <t>〇号棟</t>
    <rPh sb="1" eb="2">
      <t>ゴウ</t>
    </rPh>
    <rPh sb="2" eb="3">
      <t>トウ</t>
    </rPh>
    <phoneticPr fontId="3"/>
  </si>
  <si>
    <t>照明設備に代わり、太陽光を利用した自然採光システムを導入する。</t>
    <phoneticPr fontId="3"/>
  </si>
  <si>
    <t>空調設備に代わり、冷房負荷低減に有効な自然通風・自然換気システムを導入する。</t>
    <rPh sb="0" eb="2">
      <t>クウチョウ</t>
    </rPh>
    <rPh sb="2" eb="4">
      <t>セツビ</t>
    </rPh>
    <rPh sb="5" eb="6">
      <t>カ</t>
    </rPh>
    <rPh sb="9" eb="11">
      <t>レイボウ</t>
    </rPh>
    <rPh sb="11" eb="13">
      <t>フカ</t>
    </rPh>
    <rPh sb="13" eb="15">
      <t>テイゲン</t>
    </rPh>
    <rPh sb="16" eb="18">
      <t>ユウコウ</t>
    </rPh>
    <rPh sb="19" eb="21">
      <t>シゼン</t>
    </rPh>
    <rPh sb="21" eb="23">
      <t>ツウフウ</t>
    </rPh>
    <rPh sb="24" eb="26">
      <t>シゼン</t>
    </rPh>
    <rPh sb="26" eb="28">
      <t>カンキ</t>
    </rPh>
    <rPh sb="33" eb="35">
      <t>ドウニュウ</t>
    </rPh>
    <phoneticPr fontId="3"/>
  </si>
  <si>
    <t>電力設備に代わり、太陽光発電を利用したシステムを導入する。</t>
    <rPh sb="0" eb="2">
      <t>デンリョク</t>
    </rPh>
    <rPh sb="2" eb="4">
      <t>セツビ</t>
    </rPh>
    <rPh sb="5" eb="6">
      <t>カ</t>
    </rPh>
    <rPh sb="9" eb="12">
      <t>タイヨウコウ</t>
    </rPh>
    <rPh sb="12" eb="14">
      <t>ハツデン</t>
    </rPh>
    <rPh sb="15" eb="17">
      <t>リヨウ</t>
    </rPh>
    <rPh sb="24" eb="26">
      <t>ドウニュウ</t>
    </rPh>
    <phoneticPr fontId="3"/>
  </si>
  <si>
    <t>熱源設備において、太陽熱利用システムを導入する。</t>
    <rPh sb="0" eb="2">
      <t>ネツゲン</t>
    </rPh>
    <rPh sb="2" eb="4">
      <t>セツビ</t>
    </rPh>
    <rPh sb="9" eb="12">
      <t>タイヨウネツ</t>
    </rPh>
    <rPh sb="12" eb="14">
      <t>リヨウ</t>
    </rPh>
    <rPh sb="19" eb="21">
      <t>ドウニュウ</t>
    </rPh>
    <phoneticPr fontId="3"/>
  </si>
  <si>
    <t>電力設備に代わり、風力発電を利用したシステムを導入する。</t>
    <phoneticPr fontId="3"/>
  </si>
  <si>
    <t>上記以外の再生可能エネルギー設備を導入する。</t>
    <phoneticPr fontId="3"/>
  </si>
  <si>
    <t>熱源設備において、ヒートポンプ利用設備を導入する。</t>
    <rPh sb="0" eb="2">
      <t>ネツゲン</t>
    </rPh>
    <rPh sb="2" eb="4">
      <t>セツビ</t>
    </rPh>
    <rPh sb="15" eb="17">
      <t>リヨウ</t>
    </rPh>
    <rPh sb="17" eb="19">
      <t>セツビ</t>
    </rPh>
    <rPh sb="20" eb="22">
      <t>ドウニュウ</t>
    </rPh>
    <phoneticPr fontId="3"/>
  </si>
  <si>
    <t>クリーンエネルギー自動車利用促進設備を整備する。</t>
    <rPh sb="9" eb="12">
      <t>ジドウシャ</t>
    </rPh>
    <rPh sb="12" eb="14">
      <t>リヨウ</t>
    </rPh>
    <rPh sb="14" eb="16">
      <t>ソクシン</t>
    </rPh>
    <rPh sb="16" eb="18">
      <t>セツビ</t>
    </rPh>
    <rPh sb="19" eb="21">
      <t>セイビ</t>
    </rPh>
    <phoneticPr fontId="3"/>
  </si>
  <si>
    <t>電力・熱を有効利用するコージェネレーションシステムを導入する。</t>
    <phoneticPr fontId="3"/>
  </si>
  <si>
    <t>業務用・家庭用電熱源としての燃料電池を導入する。</t>
    <phoneticPr fontId="3"/>
  </si>
  <si>
    <t>温度差エネルギーをエネルギー源として利用する。</t>
    <phoneticPr fontId="3"/>
  </si>
  <si>
    <t>廃棄物エネルギーをエネルギー源として利用する。</t>
    <phoneticPr fontId="3"/>
  </si>
  <si>
    <t>エネルギーを面的に利用するエネルギーネットワークシステムを構築する。</t>
    <phoneticPr fontId="3"/>
  </si>
  <si>
    <t>面的なエネルギー貯蔵システムを構築する。</t>
    <phoneticPr fontId="3"/>
  </si>
  <si>
    <t>効率的なエネルギー輸送のため、熱供給用パイプラインを断熱化する。</t>
    <phoneticPr fontId="3"/>
  </si>
  <si>
    <t>エネルギー供給用ローカルパイプラインを敷設する。</t>
    <phoneticPr fontId="3"/>
  </si>
  <si>
    <t>面的なエネルギー管理システムを導入する。</t>
    <phoneticPr fontId="3"/>
  </si>
  <si>
    <t>効率的なエネルギー利用のための制御システムを導入する。</t>
    <phoneticPr fontId="3"/>
  </si>
  <si>
    <t>照明設備に代わり、太陽光を利用した自然採光システムを導入する。（再掲）</t>
    <phoneticPr fontId="3"/>
  </si>
  <si>
    <t>熱電源設備として、高効率熱源機や蓄熱システムを導入し、熱源の効率化を図る。</t>
    <phoneticPr fontId="3"/>
  </si>
  <si>
    <t>高効率な冷暖房設備を導入する。</t>
    <phoneticPr fontId="3"/>
  </si>
  <si>
    <t>高効率な給湯設備を導入する。</t>
    <phoneticPr fontId="3"/>
  </si>
  <si>
    <t>高効率な照明設備を導入する。</t>
    <phoneticPr fontId="3"/>
  </si>
  <si>
    <t>建築物におけるエネルギー管理システムを導入する。</t>
    <phoneticPr fontId="3"/>
  </si>
  <si>
    <t>排熱量の少ない設備の導入を図る。</t>
    <phoneticPr fontId="3"/>
  </si>
  <si>
    <t>排熱のショートサーキットの防止など、適切な設備の稼動を図る。</t>
    <phoneticPr fontId="3"/>
  </si>
  <si>
    <t>熱源の水噴霧、冷水化、空冷化などによる排熱の潜熱化による、設備からの排熱の低温化を図る。</t>
    <rPh sb="0" eb="2">
      <t>ネツゲン</t>
    </rPh>
    <rPh sb="3" eb="4">
      <t>ミズ</t>
    </rPh>
    <rPh sb="4" eb="6">
      <t>フンム</t>
    </rPh>
    <rPh sb="7" eb="9">
      <t>レイスイ</t>
    </rPh>
    <rPh sb="9" eb="10">
      <t>カ</t>
    </rPh>
    <rPh sb="11" eb="13">
      <t>クウレイ</t>
    </rPh>
    <rPh sb="13" eb="14">
      <t>カ</t>
    </rPh>
    <rPh sb="19" eb="21">
      <t>ハイネツ</t>
    </rPh>
    <rPh sb="22" eb="24">
      <t>センネツ</t>
    </rPh>
    <rPh sb="24" eb="25">
      <t>カ</t>
    </rPh>
    <rPh sb="29" eb="31">
      <t>セツビ</t>
    </rPh>
    <rPh sb="34" eb="36">
      <t>ハイネツ</t>
    </rPh>
    <rPh sb="37" eb="40">
      <t>テイオンカ</t>
    </rPh>
    <rPh sb="41" eb="42">
      <t>ハカ</t>
    </rPh>
    <phoneticPr fontId="3"/>
  </si>
  <si>
    <t>河川水や下水などのヒートシンクの利用による、設備からの排熱の低温化を図る。</t>
    <rPh sb="0" eb="3">
      <t>カセンスイ</t>
    </rPh>
    <rPh sb="4" eb="5">
      <t>シタ</t>
    </rPh>
    <rPh sb="5" eb="6">
      <t>ミズ</t>
    </rPh>
    <rPh sb="16" eb="18">
      <t>リヨウ</t>
    </rPh>
    <rPh sb="22" eb="24">
      <t>セツビ</t>
    </rPh>
    <rPh sb="27" eb="29">
      <t>ハイネツ</t>
    </rPh>
    <rPh sb="30" eb="33">
      <t>テイオンカ</t>
    </rPh>
    <rPh sb="34" eb="35">
      <t>ハカ</t>
    </rPh>
    <phoneticPr fontId="3"/>
  </si>
  <si>
    <t>排熱のピークシフトを図る。</t>
    <rPh sb="10" eb="11">
      <t>ハカ</t>
    </rPh>
    <phoneticPr fontId="3"/>
  </si>
  <si>
    <t>夜間の設備・システム運転を自粛する。</t>
    <phoneticPr fontId="3"/>
  </si>
  <si>
    <t>建築物の高い位置や風通しの良い場所等、熱が拡散しやすい位置で排熱する。</t>
    <phoneticPr fontId="3"/>
  </si>
  <si>
    <t>開発区域内の自然被覆化を図る。</t>
    <rPh sb="0" eb="5">
      <t>カイハツクイキナイ</t>
    </rPh>
    <rPh sb="6" eb="8">
      <t>シゼン</t>
    </rPh>
    <rPh sb="8" eb="10">
      <t>ヒフク</t>
    </rPh>
    <rPh sb="10" eb="11">
      <t>カ</t>
    </rPh>
    <rPh sb="12" eb="13">
      <t>ハカ</t>
    </rPh>
    <phoneticPr fontId="3"/>
  </si>
  <si>
    <t>地表面の被覆にあたっては、保水性、透水性の高い被覆材・舗装材を利用する。</t>
    <phoneticPr fontId="3"/>
  </si>
  <si>
    <t>日射反射率の高い被覆材を利用する。</t>
    <phoneticPr fontId="3"/>
  </si>
  <si>
    <t>貯留雨水や下水道再生水等を活用し、路上散水を行う。</t>
    <rPh sb="22" eb="23">
      <t>オコナ</t>
    </rPh>
    <phoneticPr fontId="3"/>
  </si>
  <si>
    <t>公園等において、ヒートシンクとしての水面を創出する。</t>
    <phoneticPr fontId="3"/>
  </si>
  <si>
    <t>歩行者空間等の暑熱環境を緩和する冷却装置を設置する。</t>
    <phoneticPr fontId="3"/>
  </si>
  <si>
    <t>歩行者空間等へ風を導く建築物の配置、形態とする。</t>
    <rPh sb="0" eb="3">
      <t>ホコウシャ</t>
    </rPh>
    <rPh sb="3" eb="5">
      <t>クウカン</t>
    </rPh>
    <rPh sb="5" eb="6">
      <t>ナド</t>
    </rPh>
    <rPh sb="7" eb="8">
      <t>カゼ</t>
    </rPh>
    <rPh sb="9" eb="10">
      <t>ミチビ</t>
    </rPh>
    <rPh sb="11" eb="14">
      <t>ケンチクブツ</t>
    </rPh>
    <rPh sb="15" eb="17">
      <t>ハイチ</t>
    </rPh>
    <rPh sb="18" eb="20">
      <t>ケイタイ</t>
    </rPh>
    <phoneticPr fontId="3"/>
  </si>
  <si>
    <t>建築物の見付け面積縮小等により、風の通り道を確保する。</t>
    <phoneticPr fontId="3"/>
  </si>
  <si>
    <t>緑地や水路、通路等の空地オープンスペースの連続性に配慮した、風の通り道を確保する。</t>
    <rPh sb="0" eb="2">
      <t>リョクチ</t>
    </rPh>
    <rPh sb="3" eb="5">
      <t>スイロ</t>
    </rPh>
    <rPh sb="6" eb="8">
      <t>ツウロ</t>
    </rPh>
    <rPh sb="8" eb="9">
      <t>ナド</t>
    </rPh>
    <rPh sb="10" eb="12">
      <t>クウチ</t>
    </rPh>
    <rPh sb="21" eb="24">
      <t>レンゾクセイ</t>
    </rPh>
    <rPh sb="25" eb="27">
      <t>ハイリョ</t>
    </rPh>
    <rPh sb="30" eb="31">
      <t>カゼ</t>
    </rPh>
    <rPh sb="32" eb="33">
      <t>トオ</t>
    </rPh>
    <rPh sb="34" eb="35">
      <t>ミチ</t>
    </rPh>
    <rPh sb="36" eb="38">
      <t>カクホ</t>
    </rPh>
    <phoneticPr fontId="3"/>
  </si>
  <si>
    <t>開発区域とその周辺地域を対象とした地域交通システムを導入する。</t>
    <phoneticPr fontId="3"/>
  </si>
  <si>
    <t>公共交通の利便性向上を図るため、電車やバス等公共交通機関への乗り継ぎ・乗り換え環境を整備する。</t>
    <phoneticPr fontId="3"/>
  </si>
  <si>
    <t>自転車と歩行者の移動位置を区分するなど、自転車の利用環境を整備する。</t>
    <phoneticPr fontId="3"/>
  </si>
  <si>
    <t>自転車が利用可能な通路等を設置する。</t>
    <rPh sb="4" eb="6">
      <t>リヨウ</t>
    </rPh>
    <rPh sb="6" eb="8">
      <t>カノウ</t>
    </rPh>
    <rPh sb="9" eb="11">
      <t>ツウロ</t>
    </rPh>
    <rPh sb="11" eb="12">
      <t>ナド</t>
    </rPh>
    <rPh sb="13" eb="15">
      <t>セッチ</t>
    </rPh>
    <phoneticPr fontId="3"/>
  </si>
  <si>
    <t>二酸化炭素排出量の少ない輸送手段を選択する。</t>
    <phoneticPr fontId="3"/>
  </si>
  <si>
    <t>空調設備に代わり、冷房負荷低減に有効な自然通風・自然換気システムを導入する。（再掲）</t>
    <phoneticPr fontId="3"/>
  </si>
  <si>
    <t>高効率な照明設備を導入する。（再掲）</t>
    <rPh sb="15" eb="17">
      <t>サイケイ</t>
    </rPh>
    <phoneticPr fontId="3"/>
  </si>
  <si>
    <t>建物内部・街路灯・道路灯としてLED電灯の導入等</t>
    <rPh sb="0" eb="2">
      <t>タテモノ</t>
    </rPh>
    <rPh sb="2" eb="4">
      <t>ナイブ</t>
    </rPh>
    <rPh sb="5" eb="8">
      <t>ガイロトウ</t>
    </rPh>
    <rPh sb="9" eb="11">
      <t>ドウロ</t>
    </rPh>
    <rPh sb="11" eb="12">
      <t>トウ</t>
    </rPh>
    <rPh sb="18" eb="20">
      <t>デントウ</t>
    </rPh>
    <rPh sb="21" eb="23">
      <t>ドウニュウ</t>
    </rPh>
    <rPh sb="23" eb="24">
      <t>ナド</t>
    </rPh>
    <phoneticPr fontId="3"/>
  </si>
  <si>
    <t>設備からの排熱低減のため、排熱エネルギーをエネルギー源として利用する。</t>
    <phoneticPr fontId="3"/>
  </si>
  <si>
    <t>設備からの排熱低減のため、排熱エネルギーをエネルギー源として利用する。（再掲）</t>
    <rPh sb="36" eb="38">
      <t>サイケイ</t>
    </rPh>
    <phoneticPr fontId="3"/>
  </si>
  <si>
    <t>クリーンエネルギー自動車利用促進設備を整備する。（再掲）</t>
    <rPh sb="25" eb="27">
      <t>サイケイ</t>
    </rPh>
    <phoneticPr fontId="3"/>
  </si>
  <si>
    <t>二酸化炭素排出量の少ない自動車の利用促進設備を整備する。（再掲）</t>
    <rPh sb="0" eb="3">
      <t>ニサンカ</t>
    </rPh>
    <rPh sb="3" eb="5">
      <t>タンソ</t>
    </rPh>
    <rPh sb="5" eb="7">
      <t>ハイシュツ</t>
    </rPh>
    <rPh sb="7" eb="8">
      <t>リョウ</t>
    </rPh>
    <rPh sb="9" eb="10">
      <t>スク</t>
    </rPh>
    <rPh sb="12" eb="15">
      <t>ジドウシャ</t>
    </rPh>
    <rPh sb="16" eb="18">
      <t>リヨウ</t>
    </rPh>
    <rPh sb="18" eb="20">
      <t>ソクシン</t>
    </rPh>
    <rPh sb="20" eb="22">
      <t>セツビ</t>
    </rPh>
    <rPh sb="23" eb="25">
      <t>セイビ</t>
    </rPh>
    <rPh sb="29" eb="31">
      <t>サイケイ</t>
    </rPh>
    <phoneticPr fontId="3"/>
  </si>
  <si>
    <t>その他エネルギーを利用する。</t>
    <phoneticPr fontId="3"/>
  </si>
  <si>
    <t>効率的なエネルギー利用のための制御システムを導入する。（再掲）</t>
    <rPh sb="28" eb="30">
      <t>サイケイ</t>
    </rPh>
    <phoneticPr fontId="3"/>
  </si>
  <si>
    <t>地表面の被覆にあたっては、保水性、透水性の高い被覆材・舗装材を利用する。（再掲）</t>
    <rPh sb="37" eb="39">
      <t>サイケイ</t>
    </rPh>
    <phoneticPr fontId="3"/>
  </si>
  <si>
    <t>日射反射率の高い被覆材を利用する。（再掲）</t>
    <rPh sb="18" eb="20">
      <t>サイケイ</t>
    </rPh>
    <phoneticPr fontId="3"/>
  </si>
  <si>
    <t>自動車の共同利用（カーシェアリング）環境を整備する。</t>
    <rPh sb="0" eb="3">
      <t>ジドウシャ</t>
    </rPh>
    <rPh sb="4" eb="6">
      <t>キョウドウ</t>
    </rPh>
    <rPh sb="6" eb="8">
      <t>リヨウ</t>
    </rPh>
    <rPh sb="18" eb="20">
      <t>カンキョウ</t>
    </rPh>
    <rPh sb="21" eb="23">
      <t>セイビ</t>
    </rPh>
    <phoneticPr fontId="3"/>
  </si>
  <si>
    <t>開発区域とその周辺地域の交通を考慮した交通計画・渋滞対策を行う。</t>
    <rPh sb="0" eb="2">
      <t>カイハツ</t>
    </rPh>
    <rPh sb="2" eb="4">
      <t>クイキ</t>
    </rPh>
    <rPh sb="7" eb="9">
      <t>シュウヘン</t>
    </rPh>
    <rPh sb="9" eb="11">
      <t>チイキ</t>
    </rPh>
    <rPh sb="12" eb="14">
      <t>コウツウ</t>
    </rPh>
    <rPh sb="15" eb="17">
      <t>コウリョ</t>
    </rPh>
    <rPh sb="19" eb="21">
      <t>コウツウ</t>
    </rPh>
    <rPh sb="21" eb="23">
      <t>ケイカク</t>
    </rPh>
    <rPh sb="24" eb="26">
      <t>ジュウタイ</t>
    </rPh>
    <rPh sb="26" eb="28">
      <t>タイサク</t>
    </rPh>
    <rPh sb="29" eb="30">
      <t>オコナ</t>
    </rPh>
    <phoneticPr fontId="3"/>
  </si>
  <si>
    <t>共同物流拠点を整備する。</t>
    <rPh sb="0" eb="2">
      <t>キョウドウ</t>
    </rPh>
    <rPh sb="2" eb="4">
      <t>ブツリュウ</t>
    </rPh>
    <rPh sb="4" eb="6">
      <t>キョテン</t>
    </rPh>
    <rPh sb="7" eb="9">
      <t>セイビ</t>
    </rPh>
    <phoneticPr fontId="3"/>
  </si>
  <si>
    <t>共同集配システムを構築する。</t>
    <rPh sb="0" eb="2">
      <t>キョウドウ</t>
    </rPh>
    <rPh sb="2" eb="4">
      <t>シュウハイ</t>
    </rPh>
    <rPh sb="9" eb="11">
      <t>コウチク</t>
    </rPh>
    <phoneticPr fontId="3"/>
  </si>
  <si>
    <t>道路の橋脚等、垂直道路壁面等への緑化を図る。</t>
    <rPh sb="0" eb="2">
      <t>ドウロ</t>
    </rPh>
    <rPh sb="3" eb="4">
      <t>ハシ</t>
    </rPh>
    <rPh sb="4" eb="5">
      <t>アシ</t>
    </rPh>
    <rPh sb="5" eb="6">
      <t>ナド</t>
    </rPh>
    <rPh sb="7" eb="9">
      <t>スイチョク</t>
    </rPh>
    <rPh sb="9" eb="11">
      <t>ドウロ</t>
    </rPh>
    <rPh sb="11" eb="13">
      <t>ヘキメン</t>
    </rPh>
    <rPh sb="13" eb="14">
      <t>ナド</t>
    </rPh>
    <rPh sb="16" eb="18">
      <t>リョッカ</t>
    </rPh>
    <rPh sb="19" eb="20">
      <t>ハカ</t>
    </rPh>
    <phoneticPr fontId="3"/>
  </si>
  <si>
    <t>開発事業によって生じた裸地・造成法面において在来種を選んで緑化を図る。</t>
    <rPh sb="26" eb="27">
      <t>エラ</t>
    </rPh>
    <phoneticPr fontId="3"/>
  </si>
  <si>
    <t>自治体等が定める制度・基準等を大きく上回る緑化を図る。</t>
    <rPh sb="0" eb="3">
      <t>ジチタイ</t>
    </rPh>
    <rPh sb="3" eb="4">
      <t>ナド</t>
    </rPh>
    <rPh sb="5" eb="6">
      <t>サダ</t>
    </rPh>
    <rPh sb="8" eb="10">
      <t>セイド</t>
    </rPh>
    <rPh sb="11" eb="13">
      <t>キジュン</t>
    </rPh>
    <rPh sb="13" eb="14">
      <t>ナド</t>
    </rPh>
    <rPh sb="15" eb="16">
      <t>オオ</t>
    </rPh>
    <rPh sb="18" eb="20">
      <t>ウワマワ</t>
    </rPh>
    <rPh sb="21" eb="23">
      <t>リョッカ</t>
    </rPh>
    <rPh sb="24" eb="25">
      <t>ハカ</t>
    </rPh>
    <phoneticPr fontId="3"/>
  </si>
  <si>
    <t>自治体等が定める制度・基準等を大きく上回る緑化を図る。（再掲）</t>
    <rPh sb="0" eb="3">
      <t>ジチタイ</t>
    </rPh>
    <rPh sb="3" eb="4">
      <t>トウ</t>
    </rPh>
    <rPh sb="5" eb="6">
      <t>サダ</t>
    </rPh>
    <rPh sb="8" eb="10">
      <t>セイド</t>
    </rPh>
    <rPh sb="11" eb="13">
      <t>キジュン</t>
    </rPh>
    <rPh sb="13" eb="14">
      <t>トウ</t>
    </rPh>
    <rPh sb="15" eb="16">
      <t>オオ</t>
    </rPh>
    <rPh sb="18" eb="20">
      <t>ウワマワ</t>
    </rPh>
    <rPh sb="21" eb="23">
      <t>リョッカ</t>
    </rPh>
    <rPh sb="24" eb="25">
      <t>ハカ</t>
    </rPh>
    <rPh sb="28" eb="30">
      <t>サイケイ</t>
    </rPh>
    <phoneticPr fontId="3"/>
  </si>
  <si>
    <t>質問②</t>
    <rPh sb="0" eb="2">
      <t>シツモン</t>
    </rPh>
    <phoneticPr fontId="3"/>
  </si>
  <si>
    <t>事例・手段・程度</t>
    <rPh sb="0" eb="2">
      <t>ジレイ</t>
    </rPh>
    <rPh sb="3" eb="5">
      <t>シュダン</t>
    </rPh>
    <rPh sb="6" eb="8">
      <t>テイド</t>
    </rPh>
    <phoneticPr fontId="3"/>
  </si>
  <si>
    <t>自然換気有効開口面積が居室床面積の〇％　※CASBEQ1.4.2.2自然換気性能レベル3以上</t>
  </si>
  <si>
    <t>昼光率〇％　※CASBEEQ1.3.1.1昼光率レベル3以上</t>
  </si>
  <si>
    <t>BPI＝〇　※CASBEELR1.1建物外皮の熱負荷抑制レベル3以上</t>
  </si>
  <si>
    <t>中・高木、庇、ルーバー等による日射遮へい、屋根、屋上、道路、駐車場等への高反射率塗料（遮熱性塗料）塗布等</t>
    <rPh sb="51" eb="52">
      <t>ナド</t>
    </rPh>
    <phoneticPr fontId="3"/>
  </si>
  <si>
    <t>中・高木の緑地やピロティ、庇、パーゴラ等の設置、緑のカーテンの設置等</t>
    <rPh sb="33" eb="34">
      <t>ナド</t>
    </rPh>
    <phoneticPr fontId="3"/>
  </si>
  <si>
    <t>みどりの協定の締結、自治体等が定める緑化基準</t>
    <phoneticPr fontId="3"/>
  </si>
  <si>
    <t>すべての人に歩きやすく快適な歩道を整備する。</t>
    <rPh sb="4" eb="5">
      <t>ヒト</t>
    </rPh>
    <phoneticPr fontId="3"/>
  </si>
  <si>
    <t>有効な自然採光を確保する。</t>
    <phoneticPr fontId="3"/>
  </si>
  <si>
    <t>有効な自然通風を確保する。</t>
    <phoneticPr fontId="3"/>
  </si>
  <si>
    <t>建物外部からの熱負荷を低減するため、建築の形態や方位、コアの配置に配慮し、建築計画を立案する。</t>
    <phoneticPr fontId="3"/>
  </si>
  <si>
    <t>建築物の断熱化を図る。</t>
    <phoneticPr fontId="3"/>
  </si>
  <si>
    <t>建築物に対する日射遮へいを図る。</t>
    <phoneticPr fontId="3"/>
  </si>
  <si>
    <t>開発区域内の舗装面積の最小化を図る。</t>
    <rPh sb="0" eb="2">
      <t>カイハツ</t>
    </rPh>
    <rPh sb="2" eb="4">
      <t>クイキ</t>
    </rPh>
    <rPh sb="4" eb="5">
      <t>ナイ</t>
    </rPh>
    <rPh sb="6" eb="8">
      <t>ホソウ</t>
    </rPh>
    <rPh sb="8" eb="10">
      <t>メンセキ</t>
    </rPh>
    <rPh sb="11" eb="14">
      <t>サイショウカ</t>
    </rPh>
    <rPh sb="15" eb="16">
      <t>ハカ</t>
    </rPh>
    <phoneticPr fontId="3"/>
  </si>
  <si>
    <t>自治体等が定める制度・基準等に基づき、既存の樹木、緑地の保全を図る。</t>
    <phoneticPr fontId="3"/>
  </si>
  <si>
    <t>自治体等が定める制度・基準等に基づき、開発区域内の緑化を図る。</t>
    <phoneticPr fontId="3"/>
  </si>
  <si>
    <t>日除けの設置や植樹等により、日陰を形成する。</t>
    <phoneticPr fontId="3"/>
  </si>
  <si>
    <t>事業の目的・用途に応じ、必要な駐輪場を整備する。</t>
    <rPh sb="0" eb="2">
      <t>ジギョウ</t>
    </rPh>
    <rPh sb="3" eb="5">
      <t>モクテキ</t>
    </rPh>
    <rPh sb="6" eb="8">
      <t>ヨウト</t>
    </rPh>
    <rPh sb="9" eb="10">
      <t>オウ</t>
    </rPh>
    <rPh sb="12" eb="14">
      <t>ヒツヨウ</t>
    </rPh>
    <rPh sb="15" eb="18">
      <t>チュウリンジョウ</t>
    </rPh>
    <rPh sb="19" eb="21">
      <t>セイビ</t>
    </rPh>
    <phoneticPr fontId="3"/>
  </si>
  <si>
    <t>歩行者が安全に通行できる歩道を整備する。</t>
    <phoneticPr fontId="3"/>
  </si>
  <si>
    <t>事業の目的・用途に応じ、必要な駐車スペースを確保する。</t>
    <rPh sb="0" eb="2">
      <t>ジギョウ</t>
    </rPh>
    <rPh sb="3" eb="5">
      <t>モクテキ</t>
    </rPh>
    <rPh sb="6" eb="8">
      <t>ヨウト</t>
    </rPh>
    <rPh sb="9" eb="10">
      <t>オウ</t>
    </rPh>
    <rPh sb="12" eb="14">
      <t>ヒツヨウ</t>
    </rPh>
    <rPh sb="15" eb="17">
      <t>チュウシャ</t>
    </rPh>
    <rPh sb="22" eb="24">
      <t>カクホ</t>
    </rPh>
    <phoneticPr fontId="3"/>
  </si>
  <si>
    <t>植栽帯、緩衝緑地帯を整備する。</t>
    <rPh sb="0" eb="2">
      <t>ショクサイ</t>
    </rPh>
    <rPh sb="2" eb="3">
      <t>タイ</t>
    </rPh>
    <rPh sb="4" eb="6">
      <t>カンショウ</t>
    </rPh>
    <rPh sb="6" eb="8">
      <t>リョクチ</t>
    </rPh>
    <rPh sb="8" eb="9">
      <t>タイ</t>
    </rPh>
    <rPh sb="10" eb="12">
      <t>セイビ</t>
    </rPh>
    <phoneticPr fontId="3"/>
  </si>
  <si>
    <t>街路樹を整備する。</t>
    <rPh sb="0" eb="3">
      <t>ガイロジュ</t>
    </rPh>
    <rPh sb="4" eb="6">
      <t>セイビ</t>
    </rPh>
    <phoneticPr fontId="3"/>
  </si>
  <si>
    <t>開発事業によって生じた裸地・造成法面等の緑化を図る。</t>
    <rPh sb="0" eb="2">
      <t>カイハツ</t>
    </rPh>
    <rPh sb="2" eb="4">
      <t>ジギョウ</t>
    </rPh>
    <rPh sb="8" eb="9">
      <t>ショウ</t>
    </rPh>
    <rPh sb="11" eb="12">
      <t>ハダカ</t>
    </rPh>
    <rPh sb="12" eb="13">
      <t>チ</t>
    </rPh>
    <rPh sb="14" eb="16">
      <t>ゾウセイ</t>
    </rPh>
    <rPh sb="16" eb="17">
      <t>ホウ</t>
    </rPh>
    <rPh sb="17" eb="18">
      <t>メン</t>
    </rPh>
    <rPh sb="18" eb="19">
      <t>ナド</t>
    </rPh>
    <rPh sb="20" eb="22">
      <t>リョッカ</t>
    </rPh>
    <rPh sb="23" eb="24">
      <t>ハカ</t>
    </rPh>
    <phoneticPr fontId="3"/>
  </si>
  <si>
    <t>建設資材の調達において、輸送距離の最小化や効率的な輸送を図る。</t>
    <rPh sb="0" eb="2">
      <t>ケンセツ</t>
    </rPh>
    <rPh sb="2" eb="4">
      <t>シザイ</t>
    </rPh>
    <rPh sb="5" eb="7">
      <t>チョウタツ</t>
    </rPh>
    <rPh sb="12" eb="14">
      <t>ユソウ</t>
    </rPh>
    <rPh sb="14" eb="16">
      <t>キョリ</t>
    </rPh>
    <rPh sb="17" eb="20">
      <t>サイショウカ</t>
    </rPh>
    <rPh sb="21" eb="24">
      <t>コウリツテキ</t>
    </rPh>
    <rPh sb="25" eb="27">
      <t>ユソウ</t>
    </rPh>
    <rPh sb="28" eb="29">
      <t>ハカ</t>
    </rPh>
    <phoneticPr fontId="3"/>
  </si>
  <si>
    <t>自転車走行空間と歩行空間の分離、車道と歩道のマウントアップ等</t>
    <rPh sb="29" eb="30">
      <t>ナド</t>
    </rPh>
    <phoneticPr fontId="3"/>
  </si>
  <si>
    <t>開発区域内の交通を考慮し、自家用車等との混合を防ぐため、貨物走行ルートを指定する。</t>
    <rPh sb="13" eb="17">
      <t>ジカヨウシャ</t>
    </rPh>
    <rPh sb="17" eb="18">
      <t>ナド</t>
    </rPh>
    <rPh sb="20" eb="22">
      <t>コンゴウ</t>
    </rPh>
    <rPh sb="23" eb="24">
      <t>フセ</t>
    </rPh>
    <rPh sb="28" eb="30">
      <t>カモツ</t>
    </rPh>
    <rPh sb="30" eb="32">
      <t>ソウコウ</t>
    </rPh>
    <rPh sb="36" eb="38">
      <t>シテイ</t>
    </rPh>
    <phoneticPr fontId="3"/>
  </si>
  <si>
    <t>開発区域内の交通を考慮し、荷捌き場を確保する。</t>
    <rPh sb="13" eb="15">
      <t>ニサバ</t>
    </rPh>
    <rPh sb="16" eb="17">
      <t>バ</t>
    </rPh>
    <rPh sb="18" eb="20">
      <t>カクホ</t>
    </rPh>
    <phoneticPr fontId="3"/>
  </si>
  <si>
    <t>エンジンの点検整備（エアエレメントのこまめな清掃、エンジンオイルの適正管理）、タイヤ、クローラの点検整備（付着した泥の清掃、タイヤの空気圧の維持、ブレーキエアタンクの水抜き）等</t>
    <rPh sb="87" eb="88">
      <t>ナド</t>
    </rPh>
    <phoneticPr fontId="3"/>
  </si>
  <si>
    <t>自治体等が定める制度・基準等に基づき、既存の樹木、緑地の保全を図る。（再掲）</t>
    <rPh sb="35" eb="37">
      <t>サイケイ</t>
    </rPh>
    <phoneticPr fontId="3"/>
  </si>
  <si>
    <t>自治体等が定める制度・基準等に基づき、開発区域内の緑化を図る。（再掲）</t>
    <rPh sb="32" eb="34">
      <t>サイケイ</t>
    </rPh>
    <phoneticPr fontId="3"/>
  </si>
  <si>
    <t>環境ラベルのついた建設資材等CO2排出量の少ない資材を使用する。</t>
    <phoneticPr fontId="3"/>
  </si>
  <si>
    <t>再生資材の利用および建設廃棄物の再資源化を促進する。</t>
    <phoneticPr fontId="3"/>
  </si>
  <si>
    <t>低燃費型・省エネルギー型の建設機械等を採用する。</t>
    <phoneticPr fontId="3"/>
  </si>
  <si>
    <t>車両、重機のアイドリングストップの推進など、省エネ運転に努める。</t>
    <rPh sb="28" eb="29">
      <t>ツト</t>
    </rPh>
    <phoneticPr fontId="3"/>
  </si>
  <si>
    <t>建設機械（車両、重機等）を適正に整備するよう努める。</t>
    <rPh sb="22" eb="23">
      <t>ツト</t>
    </rPh>
    <phoneticPr fontId="3"/>
  </si>
  <si>
    <t>排熱設備は歩行者空間に配慮して設置する。</t>
    <phoneticPr fontId="3"/>
  </si>
  <si>
    <t>❶チェックシート（目標項目）</t>
  </si>
  <si>
    <t>❷チェックシート（基本的項目）</t>
  </si>
  <si>
    <t>有効な自然採光を確保する。（再掲）</t>
    <phoneticPr fontId="3"/>
  </si>
  <si>
    <t>有効な自然通風を確保する。（再掲）</t>
    <phoneticPr fontId="3"/>
  </si>
  <si>
    <t>建築物の断熱化を図る。（再掲）</t>
    <phoneticPr fontId="3"/>
  </si>
  <si>
    <t>有効な自然通風を確保する。（再掲）</t>
    <phoneticPr fontId="3"/>
  </si>
  <si>
    <t>建築物に対する日射遮へいを図る。（再掲）</t>
    <phoneticPr fontId="3"/>
  </si>
  <si>
    <r>
      <t>❸シートに</t>
    </r>
    <r>
      <rPr>
        <sz val="12"/>
        <color rgb="FFFF0000"/>
        <rFont val="ＭＳ 明朝"/>
        <family val="1"/>
        <charset val="128"/>
      </rPr>
      <t>赤色</t>
    </r>
    <r>
      <rPr>
        <sz val="12"/>
        <color theme="1"/>
        <rFont val="ＭＳ 明朝"/>
        <family val="1"/>
        <charset val="128"/>
      </rPr>
      <t>で表示された文章をコピー（Ctrl+C）し、17号様式「措置の内容欄」に”『値』の貼り付け”操作を行う</t>
    </r>
    <rPh sb="5" eb="7">
      <t>アカイロ</t>
    </rPh>
    <rPh sb="8" eb="10">
      <t>ヒョウジ</t>
    </rPh>
    <rPh sb="13" eb="15">
      <t>ブンショウ</t>
    </rPh>
    <rPh sb="53" eb="55">
      <t>ソウサ</t>
    </rPh>
    <rPh sb="56" eb="57">
      <t>オコナ</t>
    </rPh>
    <phoneticPr fontId="3"/>
  </si>
  <si>
    <r>
      <t>❶❷シートの</t>
    </r>
    <r>
      <rPr>
        <sz val="12"/>
        <color rgb="FF00B0F0"/>
        <rFont val="ＭＳ 明朝"/>
        <family val="1"/>
        <charset val="128"/>
      </rPr>
      <t>水色</t>
    </r>
    <r>
      <rPr>
        <sz val="12"/>
        <color theme="1"/>
        <rFont val="ＭＳ 明朝"/>
        <family val="1"/>
        <charset val="128"/>
      </rPr>
      <t>セルに回答する。</t>
    </r>
    <rPh sb="6" eb="8">
      <t>ミズイロ</t>
    </rPh>
    <rPh sb="11" eb="13">
      <t>カイトウ</t>
    </rPh>
    <phoneticPr fontId="3"/>
  </si>
  <si>
    <r>
      <t>17号様式の記入欄に余白がある場合は、❸シートに</t>
    </r>
    <r>
      <rPr>
        <sz val="12"/>
        <color rgb="FF3333FF"/>
        <rFont val="ＭＳ 明朝"/>
        <family val="1"/>
        <charset val="128"/>
      </rPr>
      <t>青色</t>
    </r>
    <r>
      <rPr>
        <sz val="12"/>
        <color theme="1"/>
        <rFont val="ＭＳ 明朝"/>
        <family val="1"/>
        <charset val="128"/>
      </rPr>
      <t>で表示された文章をコピー（Ctrl+C）し、17号様式「措置の内容欄」に”『値』の貼り付け”操作を行う</t>
    </r>
    <rPh sb="2" eb="3">
      <t>ゴウ</t>
    </rPh>
    <rPh sb="3" eb="5">
      <t>ヨウシキ</t>
    </rPh>
    <rPh sb="6" eb="8">
      <t>キニュウ</t>
    </rPh>
    <rPh sb="8" eb="9">
      <t>ラン</t>
    </rPh>
    <rPh sb="10" eb="12">
      <t>ヨハク</t>
    </rPh>
    <rPh sb="15" eb="17">
      <t>バアイ</t>
    </rPh>
    <rPh sb="24" eb="26">
      <t>アオイロ</t>
    </rPh>
    <rPh sb="32" eb="34">
      <t>ブンショウ</t>
    </rPh>
    <phoneticPr fontId="3"/>
  </si>
  <si>
    <t>赤色で表示された文章の項目の根拠資料を用意し、計画書に添付する</t>
    <rPh sb="0" eb="2">
      <t>アカイロ</t>
    </rPh>
    <rPh sb="3" eb="5">
      <t>ヒョウジ</t>
    </rPh>
    <rPh sb="8" eb="10">
      <t>ブンショウ</t>
    </rPh>
    <rPh sb="11" eb="13">
      <t>コウモク</t>
    </rPh>
    <rPh sb="14" eb="16">
      <t>コンキョ</t>
    </rPh>
    <rPh sb="16" eb="18">
      <t>シリョウ</t>
    </rPh>
    <rPh sb="19" eb="21">
      <t>ヨウイ</t>
    </rPh>
    <rPh sb="23" eb="26">
      <t>ケイカクショ</t>
    </rPh>
    <rPh sb="27" eb="29">
      <t>テンプ</t>
    </rPh>
    <phoneticPr fontId="3"/>
  </si>
  <si>
    <t>いいえ</t>
  </si>
  <si>
    <t>❸17号様式用文例一覧シート</t>
    <rPh sb="3" eb="4">
      <t>ゴウ</t>
    </rPh>
    <rPh sb="4" eb="6">
      <t>ヨウシキ</t>
    </rPh>
    <rPh sb="6" eb="7">
      <t>ヨウ</t>
    </rPh>
    <rPh sb="7" eb="9">
      <t>ブンレイ</t>
    </rPh>
    <rPh sb="9" eb="11">
      <t>イチラン</t>
    </rPh>
    <phoneticPr fontId="3"/>
  </si>
  <si>
    <t>はい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</si>
</sst>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color theme="1"/>
      <name val="ＭＳ 明朝"/>
      <family val="1"/>
      <charset val="128"/>
    </font>
    <font>
      <sz val="12"/>
      <color theme="1"/>
      <name val="ＭＳ 明朝"/>
      <family val="2"/>
      <charset val="128"/>
    </font>
    <font>
      <b/>
      <sz val="14"/>
      <color rgb="FF0070C0"/>
      <name val="メイリオ"/>
      <family val="3"/>
      <charset val="128"/>
    </font>
    <font>
      <sz val="6"/>
      <name val="ＭＳ 明朝"/>
      <family val="1"/>
      <charset val="128"/>
    </font>
    <font>
      <sz val="14"/>
      <color theme="1"/>
      <name val="メイリオ"/>
      <family val="3"/>
      <charset val="128"/>
    </font>
    <font>
      <sz val="14"/>
      <color theme="1"/>
      <name val="ＭＳ 明朝"/>
      <family val="1"/>
      <charset val="128"/>
    </font>
    <font>
      <sz val="14"/>
      <name val="メイリオ"/>
      <family val="3"/>
      <charset val="128"/>
    </font>
    <font>
      <sz val="14"/>
      <color rgb="FFFF0000"/>
      <name val="メイリオ"/>
      <family val="3"/>
      <charset val="128"/>
    </font>
    <font>
      <sz val="14"/>
      <color rgb="FFFF0000"/>
      <name val="ＭＳ 明朝"/>
      <family val="1"/>
      <charset val="128"/>
    </font>
    <font>
      <b/>
      <sz val="14"/>
      <name val="メイリオ"/>
      <family val="3"/>
      <charset val="128"/>
    </font>
    <font>
      <sz val="14"/>
      <name val="ＭＳ 明朝"/>
      <family val="1"/>
      <charset val="128"/>
    </font>
    <font>
      <sz val="16"/>
      <name val="ＭＳ 明朝"/>
      <family val="1"/>
      <charset val="128"/>
    </font>
    <font>
      <b/>
      <sz val="16"/>
      <color indexed="81"/>
      <name val="ＭＳ Ｐゴシック"/>
      <family val="3"/>
      <charset val="128"/>
    </font>
    <font>
      <b/>
      <sz val="18"/>
      <color rgb="FF0070C0"/>
      <name val="メイリオ"/>
      <family val="3"/>
      <charset val="128"/>
    </font>
    <font>
      <b/>
      <sz val="10"/>
      <color rgb="FF0070C0"/>
      <name val="メイリオ"/>
      <family val="3"/>
      <charset val="128"/>
    </font>
    <font>
      <sz val="10"/>
      <color theme="1"/>
      <name val="メイリオ"/>
      <family val="3"/>
      <charset val="128"/>
    </font>
    <font>
      <sz val="10"/>
      <name val="メイリオ"/>
      <family val="3"/>
      <charset val="128"/>
    </font>
    <font>
      <sz val="10"/>
      <color theme="1"/>
      <name val="ＭＳ 明朝"/>
      <family val="1"/>
      <charset val="128"/>
    </font>
    <font>
      <b/>
      <sz val="10"/>
      <name val="メイリオ"/>
      <family val="3"/>
      <charset val="128"/>
    </font>
    <font>
      <sz val="10"/>
      <name val="ＭＳ 明朝"/>
      <family val="1"/>
      <charset val="128"/>
    </font>
    <font>
      <sz val="12"/>
      <color rgb="FFFF0000"/>
      <name val="ＭＳ 明朝"/>
      <family val="1"/>
      <charset val="128"/>
    </font>
    <font>
      <sz val="12"/>
      <color rgb="FF3333FF"/>
      <name val="ＭＳ 明朝"/>
      <family val="1"/>
      <charset val="128"/>
    </font>
    <font>
      <sz val="12"/>
      <color rgb="FF00B0F0"/>
      <name val="ＭＳ 明朝"/>
      <family val="1"/>
      <charset val="128"/>
    </font>
    <font>
      <sz val="16"/>
      <color theme="1"/>
      <name val="メイリオ"/>
      <family val="3"/>
      <charset val="128"/>
    </font>
    <font>
      <sz val="16"/>
      <name val="メイリオ"/>
      <family val="3"/>
      <charset val="128"/>
    </font>
    <font>
      <sz val="16"/>
      <color theme="1"/>
      <name val="ＭＳ 明朝"/>
      <family val="1"/>
      <charset val="128"/>
    </font>
    <font>
      <b/>
      <sz val="16"/>
      <color rgb="FF0070C0"/>
      <name val="メイリオ"/>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rgb="FFCCFFFF"/>
        <bgColor indexed="64"/>
      </patternFill>
    </fill>
    <fill>
      <patternFill patternType="solid">
        <fgColor rgb="FFFFCCCC"/>
        <bgColor indexed="64"/>
      </patternFill>
    </fill>
    <fill>
      <patternFill patternType="solid">
        <fgColor theme="4" tint="0.59999389629810485"/>
        <bgColor indexed="64"/>
      </patternFill>
    </fill>
  </fills>
  <borders count="42">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diagonal/>
    </border>
    <border>
      <left/>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28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8"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6" fillId="0" borderId="8"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wrapText="1"/>
    </xf>
    <xf numFmtId="0" fontId="6" fillId="0" borderId="20"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vertical="center"/>
    </xf>
    <xf numFmtId="0" fontId="6" fillId="0" borderId="20" xfId="0" applyFont="1" applyBorder="1" applyAlignment="1">
      <alignment vertical="center"/>
    </xf>
    <xf numFmtId="0" fontId="6" fillId="0" borderId="25" xfId="0" applyFont="1" applyBorder="1" applyAlignment="1">
      <alignment vertical="center" wrapText="1"/>
    </xf>
    <xf numFmtId="0" fontId="2" fillId="0" borderId="0" xfId="0" applyNumberFormat="1" applyFont="1" applyFill="1" applyBorder="1" applyAlignment="1">
      <alignment vertical="center"/>
    </xf>
    <xf numFmtId="0" fontId="2" fillId="0" borderId="0" xfId="0" applyFont="1" applyAlignment="1">
      <alignment vertical="center"/>
    </xf>
    <xf numFmtId="0" fontId="7" fillId="0" borderId="9" xfId="0" applyFont="1" applyBorder="1" applyAlignment="1">
      <alignment vertical="center" wrapText="1"/>
    </xf>
    <xf numFmtId="0" fontId="7" fillId="0" borderId="12" xfId="0" applyFont="1" applyBorder="1" applyAlignment="1">
      <alignment vertical="center" wrapText="1"/>
    </xf>
    <xf numFmtId="0" fontId="6" fillId="0" borderId="11" xfId="0" applyFont="1" applyBorder="1" applyAlignment="1">
      <alignment horizontal="center" vertical="center" wrapText="1"/>
    </xf>
    <xf numFmtId="0" fontId="4" fillId="2" borderId="20" xfId="0" applyFont="1" applyFill="1" applyBorder="1" applyAlignment="1">
      <alignment horizontal="center" vertical="center" textRotation="255" shrinkToFi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4" fillId="2" borderId="20" xfId="0" applyFont="1" applyFill="1" applyBorder="1" applyAlignment="1">
      <alignment vertical="center" textRotation="255" shrinkToFit="1"/>
    </xf>
    <xf numFmtId="0" fontId="4" fillId="2" borderId="13" xfId="0" applyFont="1" applyFill="1" applyBorder="1" applyAlignment="1">
      <alignment vertical="center" textRotation="255" shrinkToFit="1"/>
    </xf>
    <xf numFmtId="0" fontId="5" fillId="3" borderId="0" xfId="0" applyFont="1" applyFill="1" applyBorder="1">
      <alignment vertical="center"/>
    </xf>
    <xf numFmtId="0" fontId="4" fillId="3" borderId="0" xfId="0" applyFont="1" applyFill="1" applyBorder="1" applyAlignment="1">
      <alignment vertical="center" textRotation="255" wrapText="1"/>
    </xf>
    <xf numFmtId="0" fontId="6" fillId="3" borderId="0" xfId="0" applyFont="1" applyFill="1" applyBorder="1" applyAlignment="1">
      <alignment vertical="center" wrapText="1"/>
    </xf>
    <xf numFmtId="0" fontId="5" fillId="0" borderId="0" xfId="0" applyFont="1" applyBorder="1">
      <alignment vertical="center"/>
    </xf>
    <xf numFmtId="0" fontId="6" fillId="3" borderId="0" xfId="0" applyFont="1" applyFill="1" applyBorder="1" applyAlignment="1">
      <alignment vertical="center"/>
    </xf>
    <xf numFmtId="0" fontId="6"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14" xfId="0" applyFont="1" applyFill="1" applyBorder="1" applyAlignment="1">
      <alignment vertical="center" wrapText="1"/>
    </xf>
    <xf numFmtId="0" fontId="7" fillId="2" borderId="16" xfId="0" applyFont="1" applyFill="1" applyBorder="1" applyAlignment="1">
      <alignment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2" borderId="15"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wrapText="1"/>
    </xf>
    <xf numFmtId="0" fontId="6" fillId="2" borderId="8" xfId="0" applyFont="1" applyFill="1" applyBorder="1" applyAlignment="1">
      <alignment vertical="center" wrapText="1"/>
    </xf>
    <xf numFmtId="0" fontId="6" fillId="2" borderId="8"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6" fillId="2" borderId="14" xfId="0" applyNumberFormat="1" applyFont="1" applyFill="1" applyBorder="1" applyAlignment="1">
      <alignment horizontal="center" vertical="center"/>
    </xf>
    <xf numFmtId="0" fontId="6" fillId="2" borderId="23" xfId="0" applyFont="1" applyFill="1" applyBorder="1" applyAlignment="1">
      <alignment horizontal="center" vertical="center"/>
    </xf>
    <xf numFmtId="0" fontId="7" fillId="0" borderId="18" xfId="0" applyFont="1" applyBorder="1" applyAlignment="1">
      <alignment vertical="center" wrapText="1"/>
    </xf>
    <xf numFmtId="0" fontId="6" fillId="0" borderId="27" xfId="0" applyFont="1" applyBorder="1" applyAlignment="1">
      <alignment vertical="center" wrapText="1"/>
    </xf>
    <xf numFmtId="0" fontId="6" fillId="0" borderId="17" xfId="0" applyFont="1" applyFill="1" applyBorder="1" applyAlignment="1">
      <alignment vertical="center" wrapText="1"/>
    </xf>
    <xf numFmtId="0" fontId="6" fillId="0" borderId="11" xfId="0" applyFont="1" applyFill="1" applyBorder="1" applyAlignment="1">
      <alignment vertical="center" wrapText="1"/>
    </xf>
    <xf numFmtId="0" fontId="6" fillId="0" borderId="14" xfId="0" applyFont="1" applyBorder="1" applyAlignment="1">
      <alignment vertical="center"/>
    </xf>
    <xf numFmtId="0" fontId="4" fillId="4" borderId="20" xfId="0" applyFont="1" applyFill="1" applyBorder="1" applyAlignment="1">
      <alignment horizontal="center" vertical="center" textRotation="255" shrinkToFit="1"/>
    </xf>
    <xf numFmtId="0" fontId="6" fillId="3" borderId="14" xfId="0" applyFont="1" applyFill="1" applyBorder="1" applyAlignment="1">
      <alignment vertical="center" wrapText="1"/>
    </xf>
    <xf numFmtId="0" fontId="6" fillId="3" borderId="8" xfId="0" applyFont="1" applyFill="1" applyBorder="1" applyAlignment="1">
      <alignment vertical="center" wrapText="1"/>
    </xf>
    <xf numFmtId="0" fontId="4" fillId="4" borderId="29" xfId="0" applyFont="1" applyFill="1" applyBorder="1" applyAlignment="1">
      <alignment vertical="center" shrinkToFit="1"/>
    </xf>
    <xf numFmtId="0" fontId="4" fillId="4" borderId="29" xfId="0" applyFont="1" applyFill="1" applyBorder="1" applyAlignment="1">
      <alignment vertical="center" textRotation="255" shrinkToFit="1"/>
    </xf>
    <xf numFmtId="0" fontId="6" fillId="0" borderId="29" xfId="0" applyFont="1" applyBorder="1" applyAlignment="1">
      <alignment vertical="center" wrapText="1"/>
    </xf>
    <xf numFmtId="0" fontId="6" fillId="4" borderId="8" xfId="0" applyFont="1" applyFill="1" applyBorder="1" applyAlignment="1">
      <alignment vertical="center" wrapText="1"/>
    </xf>
    <xf numFmtId="0" fontId="6" fillId="4" borderId="10" xfId="0" applyFont="1" applyFill="1" applyBorder="1" applyAlignment="1">
      <alignment vertical="center" wrapText="1"/>
    </xf>
    <xf numFmtId="0" fontId="6" fillId="4" borderId="14" xfId="0" applyFont="1" applyFill="1" applyBorder="1" applyAlignment="1">
      <alignment vertical="center" wrapText="1"/>
    </xf>
    <xf numFmtId="0" fontId="6" fillId="4" borderId="13" xfId="0" applyFont="1" applyFill="1" applyBorder="1" applyAlignment="1">
      <alignment vertical="center" wrapText="1"/>
    </xf>
    <xf numFmtId="0" fontId="6" fillId="0" borderId="27" xfId="0" applyFont="1" applyBorder="1" applyAlignment="1">
      <alignment horizontal="center" vertical="center" wrapText="1"/>
    </xf>
    <xf numFmtId="0" fontId="6" fillId="4" borderId="23" xfId="0" applyFont="1" applyFill="1" applyBorder="1" applyAlignment="1">
      <alignment horizontal="center" vertical="center"/>
    </xf>
    <xf numFmtId="0" fontId="6" fillId="4" borderId="0" xfId="0" applyFont="1" applyFill="1" applyAlignment="1">
      <alignment horizontal="center" vertical="center"/>
    </xf>
    <xf numFmtId="0" fontId="6" fillId="4"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4" borderId="14"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7" xfId="0" applyFont="1" applyFill="1" applyBorder="1" applyAlignment="1">
      <alignment vertical="center" wrapText="1"/>
    </xf>
    <xf numFmtId="0" fontId="6" fillId="4" borderId="11" xfId="0" applyFont="1" applyFill="1" applyBorder="1" applyAlignment="1">
      <alignment horizontal="center" vertical="center"/>
    </xf>
    <xf numFmtId="0" fontId="7" fillId="0" borderId="18" xfId="0" applyFont="1" applyBorder="1" applyAlignment="1">
      <alignment vertical="center"/>
    </xf>
    <xf numFmtId="0" fontId="7" fillId="0" borderId="16"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9" xfId="0" applyFont="1" applyBorder="1" applyAlignment="1">
      <alignment vertical="center"/>
    </xf>
    <xf numFmtId="0" fontId="4" fillId="0" borderId="0" xfId="0" applyFont="1" applyAlignment="1">
      <alignment horizontal="left" vertical="center"/>
    </xf>
    <xf numFmtId="0" fontId="2" fillId="0" borderId="0" xfId="0" applyNumberFormat="1" applyFont="1" applyFill="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7" fillId="0" borderId="28" xfId="0" applyFont="1" applyBorder="1" applyAlignment="1">
      <alignment horizontal="left" vertical="center" wrapText="1"/>
    </xf>
    <xf numFmtId="0" fontId="6" fillId="4" borderId="9" xfId="0" applyFont="1" applyFill="1" applyBorder="1" applyAlignment="1">
      <alignment horizontal="left" vertical="center" wrapText="1"/>
    </xf>
    <xf numFmtId="0" fontId="8" fillId="0" borderId="12" xfId="0" applyFont="1" applyBorder="1" applyAlignment="1">
      <alignment horizontal="left"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7" fillId="0" borderId="18" xfId="0" applyFont="1" applyBorder="1" applyAlignment="1">
      <alignment horizontal="left" vertical="center"/>
    </xf>
    <xf numFmtId="0" fontId="8" fillId="0" borderId="21" xfId="0" applyFont="1" applyBorder="1" applyAlignment="1">
      <alignment horizontal="left" vertical="center"/>
    </xf>
    <xf numFmtId="0" fontId="7" fillId="0" borderId="19" xfId="0" applyFont="1" applyBorder="1" applyAlignment="1">
      <alignment horizontal="left" vertical="center"/>
    </xf>
    <xf numFmtId="0" fontId="7" fillId="4" borderId="18" xfId="0" applyFont="1" applyFill="1" applyBorder="1" applyAlignment="1">
      <alignment horizontal="left" vertical="center"/>
    </xf>
    <xf numFmtId="0" fontId="7" fillId="4" borderId="19" xfId="0" applyFont="1" applyFill="1" applyBorder="1" applyAlignment="1">
      <alignment horizontal="left" vertical="center"/>
    </xf>
    <xf numFmtId="0" fontId="7" fillId="0" borderId="16" xfId="0" applyFont="1" applyBorder="1" applyAlignment="1">
      <alignment horizontal="left" vertical="center"/>
    </xf>
    <xf numFmtId="0" fontId="7" fillId="0" borderId="21" xfId="0" applyFont="1" applyBorder="1" applyAlignment="1">
      <alignment horizontal="left" vertical="center"/>
    </xf>
    <xf numFmtId="0" fontId="7" fillId="0" borderId="9" xfId="0" applyFont="1" applyBorder="1" applyAlignment="1">
      <alignment horizontal="left" vertical="center"/>
    </xf>
    <xf numFmtId="0" fontId="7" fillId="3" borderId="9" xfId="0" applyFont="1" applyFill="1" applyBorder="1" applyAlignment="1">
      <alignment horizontal="left" vertical="center"/>
    </xf>
    <xf numFmtId="0" fontId="7" fillId="0" borderId="30" xfId="0" applyFont="1" applyBorder="1" applyAlignment="1">
      <alignment horizontal="left" vertical="center"/>
    </xf>
    <xf numFmtId="0" fontId="5" fillId="0" borderId="0" xfId="0" applyFont="1" applyBorder="1" applyAlignment="1">
      <alignment horizontal="left" vertical="center"/>
    </xf>
    <xf numFmtId="0" fontId="6" fillId="2" borderId="32" xfId="0" applyNumberFormat="1" applyFont="1" applyFill="1" applyBorder="1" applyAlignment="1">
      <alignment horizontal="left" vertical="center" wrapText="1"/>
    </xf>
    <xf numFmtId="0" fontId="6" fillId="2" borderId="12" xfId="0" applyFont="1" applyFill="1" applyBorder="1" applyAlignment="1">
      <alignment vertical="center" wrapText="1"/>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6" xfId="0" applyFont="1" applyBorder="1" applyAlignment="1">
      <alignment vertical="center" wrapText="1"/>
    </xf>
    <xf numFmtId="0" fontId="4" fillId="0" borderId="0" xfId="0" applyFont="1" applyBorder="1">
      <alignment vertical="center"/>
    </xf>
    <xf numFmtId="0" fontId="6" fillId="2" borderId="9" xfId="0" applyFont="1" applyFill="1" applyBorder="1" applyAlignment="1">
      <alignment vertical="center" wrapText="1"/>
    </xf>
    <xf numFmtId="0" fontId="6" fillId="2" borderId="20"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vertical="center" wrapText="1"/>
    </xf>
    <xf numFmtId="0" fontId="7" fillId="0" borderId="19" xfId="0" applyFont="1" applyBorder="1" applyAlignment="1">
      <alignment horizontal="left" vertical="center" wrapText="1"/>
    </xf>
    <xf numFmtId="0" fontId="11" fillId="0" borderId="0" xfId="0" applyFont="1" applyBorder="1" applyAlignment="1">
      <alignment horizontal="left" vertical="center"/>
    </xf>
    <xf numFmtId="0" fontId="4" fillId="2" borderId="7" xfId="0" applyFont="1" applyFill="1" applyBorder="1" applyAlignment="1">
      <alignment horizontal="center" vertical="center" textRotation="255" shrinkToFit="1"/>
    </xf>
    <xf numFmtId="0" fontId="4" fillId="2" borderId="13" xfId="0" applyFont="1" applyFill="1" applyBorder="1" applyAlignment="1">
      <alignment horizontal="center" vertical="center" textRotation="255" shrinkToFit="1"/>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horizontal="center" vertical="center" wrapText="1"/>
    </xf>
    <xf numFmtId="0" fontId="4" fillId="2" borderId="33" xfId="0" applyFont="1" applyFill="1" applyBorder="1" applyAlignment="1">
      <alignment horizontal="center" vertical="center"/>
    </xf>
    <xf numFmtId="0" fontId="5" fillId="0" borderId="31" xfId="0" applyFont="1" applyBorder="1" applyAlignment="1">
      <alignment vertical="center"/>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5" fillId="0" borderId="0" xfId="0" applyFont="1" applyFill="1" applyAlignment="1">
      <alignment vertical="center"/>
    </xf>
    <xf numFmtId="0" fontId="7" fillId="0" borderId="16" xfId="0" applyFont="1" applyFill="1" applyBorder="1" applyAlignment="1">
      <alignment horizontal="left" vertical="center" wrapText="1"/>
    </xf>
    <xf numFmtId="0" fontId="6" fillId="0" borderId="20" xfId="0" applyFont="1" applyFill="1" applyBorder="1" applyAlignment="1">
      <alignmen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7" fillId="0" borderId="0" xfId="0" applyFont="1" applyAlignment="1">
      <alignment vertical="center"/>
    </xf>
    <xf numFmtId="0" fontId="5" fillId="3" borderId="0" xfId="0" applyFont="1" applyFill="1" applyAlignment="1">
      <alignment vertical="center"/>
    </xf>
    <xf numFmtId="0" fontId="5" fillId="3" borderId="0" xfId="0" applyFont="1" applyFill="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4" fillId="4" borderId="5" xfId="0" applyFont="1" applyFill="1" applyBorder="1" applyAlignment="1">
      <alignment horizontal="center" vertical="center"/>
    </xf>
    <xf numFmtId="0" fontId="7" fillId="4" borderId="21" xfId="0" applyFont="1" applyFill="1" applyBorder="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Fill="1" applyBorder="1" applyAlignment="1">
      <alignment horizontal="center" vertical="center"/>
    </xf>
    <xf numFmtId="0" fontId="17" fillId="0" borderId="0" xfId="0" applyFont="1" applyAlignment="1">
      <alignment vertical="center"/>
    </xf>
    <xf numFmtId="0" fontId="16"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0" xfId="0" applyFont="1" applyFill="1" applyAlignment="1">
      <alignment vertical="center"/>
    </xf>
    <xf numFmtId="0" fontId="16" fillId="0" borderId="11" xfId="0" applyFont="1" applyFill="1" applyBorder="1" applyAlignment="1">
      <alignment vertical="center" wrapText="1"/>
    </xf>
    <xf numFmtId="0" fontId="17" fillId="3" borderId="0" xfId="0" applyFont="1" applyFill="1" applyAlignment="1">
      <alignment vertical="center"/>
    </xf>
    <xf numFmtId="0" fontId="17" fillId="3" borderId="0" xfId="0" applyFont="1" applyFill="1" applyBorder="1" applyAlignment="1">
      <alignment vertical="center"/>
    </xf>
    <xf numFmtId="0" fontId="15" fillId="3" borderId="0" xfId="0" applyFont="1" applyFill="1" applyBorder="1" applyAlignment="1">
      <alignment vertical="center" textRotation="255" wrapText="1"/>
    </xf>
    <xf numFmtId="0" fontId="16" fillId="3" borderId="0" xfId="0" applyFont="1" applyFill="1" applyBorder="1" applyAlignment="1">
      <alignment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center"/>
    </xf>
    <xf numFmtId="0" fontId="17" fillId="0" borderId="0" xfId="0" applyFont="1" applyBorder="1" applyAlignment="1">
      <alignment vertical="center"/>
    </xf>
    <xf numFmtId="0" fontId="16" fillId="3" borderId="0" xfId="0" applyFont="1" applyFill="1" applyBorder="1" applyAlignment="1">
      <alignment vertical="center"/>
    </xf>
    <xf numFmtId="0" fontId="16" fillId="0" borderId="0" xfId="0" applyFont="1" applyBorder="1" applyAlignment="1">
      <alignment horizontal="center" vertical="center"/>
    </xf>
    <xf numFmtId="0" fontId="16" fillId="5" borderId="10" xfId="0" applyFont="1" applyFill="1" applyBorder="1" applyAlignment="1">
      <alignment horizontal="center" vertical="center"/>
    </xf>
    <xf numFmtId="0" fontId="16" fillId="5" borderId="10" xfId="0" applyFont="1" applyFill="1" applyBorder="1" applyAlignment="1">
      <alignment horizontal="center" vertical="center" wrapText="1"/>
    </xf>
    <xf numFmtId="0" fontId="16" fillId="5" borderId="11" xfId="0" applyFont="1" applyFill="1" applyBorder="1" applyAlignment="1">
      <alignment vertical="center" wrapText="1"/>
    </xf>
    <xf numFmtId="0" fontId="16" fillId="0" borderId="34" xfId="0" applyFont="1" applyFill="1" applyBorder="1" applyAlignment="1">
      <alignment horizontal="center" vertical="center"/>
    </xf>
    <xf numFmtId="0" fontId="16" fillId="0" borderId="37" xfId="0" applyFont="1" applyFill="1" applyBorder="1" applyAlignment="1">
      <alignment horizontal="center" vertical="center" wrapText="1"/>
    </xf>
    <xf numFmtId="0" fontId="16" fillId="0" borderId="37" xfId="0" applyFont="1" applyFill="1" applyBorder="1" applyAlignment="1">
      <alignment horizontal="center" vertical="center"/>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1" xfId="0" applyFont="1" applyFill="1" applyBorder="1" applyAlignment="1">
      <alignment vertical="center"/>
    </xf>
    <xf numFmtId="0" fontId="15" fillId="0" borderId="11" xfId="0" applyFont="1" applyFill="1" applyBorder="1" applyAlignment="1">
      <alignment horizontal="center" vertical="center" shrinkToFit="1"/>
    </xf>
    <xf numFmtId="0" fontId="15" fillId="0" borderId="11" xfId="0" applyFont="1" applyFill="1" applyBorder="1" applyAlignment="1">
      <alignment vertical="center"/>
    </xf>
    <xf numFmtId="0" fontId="15" fillId="0" borderId="11" xfId="0" applyFont="1" applyFill="1" applyBorder="1" applyAlignment="1">
      <alignment vertical="center" shrinkToFit="1"/>
    </xf>
    <xf numFmtId="0" fontId="14"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horizontal="center" vertical="center"/>
    </xf>
    <xf numFmtId="0" fontId="18" fillId="0" borderId="0" xfId="0" applyFont="1" applyFill="1" applyAlignment="1">
      <alignment horizontal="center" vertical="center"/>
    </xf>
    <xf numFmtId="0" fontId="17" fillId="0" borderId="0" xfId="0" applyFont="1" applyFill="1" applyBorder="1">
      <alignment vertical="center"/>
    </xf>
    <xf numFmtId="0" fontId="15" fillId="0" borderId="0" xfId="0" applyFont="1" applyFill="1" applyBorder="1" applyAlignment="1">
      <alignment vertical="center" textRotation="255" wrapText="1"/>
    </xf>
    <xf numFmtId="0" fontId="16" fillId="0" borderId="0" xfId="0" applyFont="1" applyFill="1" applyBorder="1" applyAlignment="1">
      <alignment vertical="center" wrapText="1"/>
    </xf>
    <xf numFmtId="0" fontId="17" fillId="0" borderId="0" xfId="0" applyFont="1" applyFill="1">
      <alignment vertical="center"/>
    </xf>
    <xf numFmtId="0" fontId="16"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6" fillId="0" borderId="10" xfId="0" applyNumberFormat="1" applyFont="1" applyFill="1" applyBorder="1" applyAlignment="1">
      <alignment horizontal="center" vertical="center"/>
    </xf>
    <xf numFmtId="0" fontId="16" fillId="0" borderId="35" xfId="0" applyFont="1" applyFill="1" applyBorder="1" applyAlignment="1">
      <alignment vertical="center" wrapText="1"/>
    </xf>
    <xf numFmtId="0" fontId="13" fillId="0" borderId="0" xfId="0" applyFont="1" applyFill="1" applyAlignment="1">
      <alignment vertical="center"/>
    </xf>
    <xf numFmtId="0" fontId="16" fillId="6" borderId="34" xfId="0" applyFont="1" applyFill="1" applyBorder="1" applyAlignment="1">
      <alignment horizontal="center" vertical="center" wrapText="1"/>
    </xf>
    <xf numFmtId="0" fontId="16"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16" fillId="0" borderId="17" xfId="0" applyFont="1" applyFill="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vertical="center"/>
    </xf>
    <xf numFmtId="0" fontId="16" fillId="0" borderId="0" xfId="0" applyFont="1" applyFill="1" applyAlignment="1">
      <alignment vertical="center"/>
    </xf>
    <xf numFmtId="0" fontId="16" fillId="0" borderId="36" xfId="0" applyFont="1" applyFill="1" applyBorder="1" applyAlignment="1">
      <alignment horizontal="center" vertical="center"/>
    </xf>
    <xf numFmtId="0" fontId="16" fillId="0" borderId="35" xfId="0" applyFont="1" applyFill="1" applyBorder="1" applyAlignment="1">
      <alignment vertical="center"/>
    </xf>
    <xf numFmtId="0" fontId="16" fillId="0" borderId="0" xfId="0" applyFont="1" applyFill="1" applyBorder="1">
      <alignment vertical="center"/>
    </xf>
    <xf numFmtId="0" fontId="16" fillId="0" borderId="0" xfId="0" applyFont="1" applyFill="1">
      <alignment vertical="center"/>
    </xf>
    <xf numFmtId="0" fontId="16" fillId="0" borderId="37" xfId="0" applyNumberFormat="1" applyFont="1" applyFill="1" applyBorder="1" applyAlignment="1">
      <alignment horizontal="center" vertical="center"/>
    </xf>
    <xf numFmtId="0" fontId="16" fillId="5" borderId="10" xfId="0" applyNumberFormat="1" applyFont="1" applyFill="1" applyBorder="1" applyAlignment="1">
      <alignment horizontal="center" vertical="center"/>
    </xf>
    <xf numFmtId="0" fontId="16" fillId="5" borderId="37" xfId="0" applyFont="1" applyFill="1" applyBorder="1" applyAlignment="1">
      <alignment horizontal="left" vertical="center" wrapText="1"/>
    </xf>
    <xf numFmtId="0" fontId="16" fillId="5" borderId="39" xfId="0" applyFont="1" applyFill="1" applyBorder="1" applyAlignment="1">
      <alignment vertical="center" wrapText="1"/>
    </xf>
    <xf numFmtId="0" fontId="17" fillId="5" borderId="0" xfId="0" applyFont="1" applyFill="1" applyAlignment="1">
      <alignment vertical="center"/>
    </xf>
    <xf numFmtId="0" fontId="23" fillId="0" borderId="0" xfId="0" applyFont="1" applyAlignment="1">
      <alignment vertical="center"/>
    </xf>
    <xf numFmtId="0" fontId="24" fillId="0" borderId="0" xfId="0" applyFont="1" applyFill="1" applyBorder="1" applyAlignment="1">
      <alignment horizontal="left" vertical="center"/>
    </xf>
    <xf numFmtId="0" fontId="23" fillId="3" borderId="0" xfId="0" applyFont="1" applyFill="1" applyBorder="1" applyAlignment="1">
      <alignment vertical="center" textRotation="255" wrapText="1"/>
    </xf>
    <xf numFmtId="0" fontId="25"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3" borderId="0" xfId="0" applyFont="1" applyFill="1" applyBorder="1" applyAlignment="1">
      <alignment vertical="center"/>
    </xf>
    <xf numFmtId="0" fontId="16" fillId="6" borderId="11" xfId="0" applyFont="1" applyFill="1" applyBorder="1" applyAlignment="1" applyProtection="1">
      <alignment horizontal="center" vertical="center" wrapText="1"/>
      <protection locked="0"/>
    </xf>
    <xf numFmtId="0" fontId="16" fillId="6" borderId="34"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vertical="center"/>
      <protection locked="0"/>
    </xf>
    <xf numFmtId="0" fontId="16" fillId="0" borderId="37" xfId="0" applyFont="1" applyFill="1" applyBorder="1" applyAlignment="1" applyProtection="1">
      <alignment horizontal="left" vertical="center" wrapText="1"/>
      <protection locked="0"/>
    </xf>
    <xf numFmtId="0" fontId="16" fillId="0" borderId="34" xfId="0" applyFont="1" applyFill="1" applyBorder="1" applyAlignment="1">
      <alignment horizontal="left" vertical="center" wrapText="1"/>
    </xf>
    <xf numFmtId="0" fontId="19" fillId="0" borderId="35" xfId="0" applyFont="1" applyFill="1" applyBorder="1" applyAlignment="1">
      <alignment vertical="center"/>
    </xf>
    <xf numFmtId="0" fontId="16" fillId="0" borderId="34" xfId="0" applyFont="1" applyFill="1" applyBorder="1" applyAlignment="1" applyProtection="1">
      <alignment horizontal="left" vertical="center" wrapText="1"/>
      <protection locked="0"/>
    </xf>
    <xf numFmtId="0" fontId="16" fillId="0" borderId="36" xfId="0" applyFont="1" applyFill="1" applyBorder="1" applyAlignment="1" applyProtection="1">
      <alignment vertical="center" wrapText="1"/>
      <protection locked="0"/>
    </xf>
    <xf numFmtId="0" fontId="19" fillId="7" borderId="10" xfId="0" applyFont="1" applyFill="1" applyBorder="1" applyAlignment="1" applyProtection="1">
      <alignment vertical="center" wrapText="1"/>
    </xf>
    <xf numFmtId="0" fontId="19" fillId="5" borderId="10" xfId="0" applyFont="1" applyFill="1" applyBorder="1" applyAlignment="1" applyProtection="1">
      <alignment vertical="center" wrapText="1"/>
    </xf>
    <xf numFmtId="0" fontId="19" fillId="8" borderId="10" xfId="0" applyFont="1" applyFill="1" applyBorder="1" applyAlignment="1" applyProtection="1">
      <alignment vertical="center" wrapText="1"/>
    </xf>
    <xf numFmtId="0" fontId="19" fillId="8" borderId="17" xfId="0" applyFont="1" applyFill="1" applyBorder="1" applyAlignment="1" applyProtection="1">
      <alignment vertical="center" wrapText="1"/>
    </xf>
    <xf numFmtId="0" fontId="17" fillId="5" borderId="17" xfId="0" applyFont="1" applyFill="1" applyBorder="1" applyAlignment="1" applyProtection="1">
      <alignment vertical="center" wrapText="1"/>
    </xf>
    <xf numFmtId="0" fontId="17" fillId="5" borderId="27" xfId="0" applyFont="1" applyFill="1" applyBorder="1" applyAlignment="1" applyProtection="1">
      <alignment vertical="center" wrapText="1"/>
    </xf>
    <xf numFmtId="0" fontId="19" fillId="7" borderId="27" xfId="0" applyFont="1" applyFill="1" applyBorder="1" applyAlignment="1" applyProtection="1">
      <alignment vertical="center" wrapText="1"/>
    </xf>
    <xf numFmtId="0" fontId="17" fillId="7" borderId="27" xfId="0" applyFont="1" applyFill="1" applyBorder="1" applyAlignment="1" applyProtection="1">
      <alignment vertical="center" wrapText="1"/>
    </xf>
    <xf numFmtId="0" fontId="17" fillId="7" borderId="10" xfId="0" applyFont="1" applyFill="1" applyBorder="1" applyAlignment="1" applyProtection="1">
      <alignment vertical="center" wrapText="1"/>
    </xf>
    <xf numFmtId="0" fontId="17" fillId="5" borderId="10" xfId="0" applyFont="1" applyFill="1" applyBorder="1" applyAlignment="1" applyProtection="1">
      <alignment vertical="center" wrapText="1"/>
    </xf>
    <xf numFmtId="0" fontId="17" fillId="8" borderId="10" xfId="0" applyFont="1" applyFill="1" applyBorder="1" applyAlignment="1" applyProtection="1">
      <alignment vertical="center" wrapText="1"/>
    </xf>
    <xf numFmtId="0" fontId="17" fillId="8" borderId="17" xfId="0" applyFont="1" applyFill="1" applyBorder="1" applyAlignment="1" applyProtection="1">
      <alignment vertical="center" wrapText="1"/>
    </xf>
    <xf numFmtId="0" fontId="15" fillId="0" borderId="11" xfId="0" applyFont="1" applyBorder="1" applyAlignment="1">
      <alignment horizontal="center" vertical="center"/>
    </xf>
    <xf numFmtId="0" fontId="16" fillId="0" borderId="34" xfId="0" applyFont="1" applyBorder="1" applyAlignment="1">
      <alignment horizontal="center" vertical="center"/>
    </xf>
    <xf numFmtId="0" fontId="16" fillId="0" borderId="36" xfId="0" applyFont="1" applyBorder="1" applyAlignment="1">
      <alignment horizontal="center" vertical="center"/>
    </xf>
    <xf numFmtId="0" fontId="15" fillId="0" borderId="11" xfId="0" applyFont="1" applyFill="1" applyBorder="1" applyAlignment="1">
      <alignment horizontal="center" vertical="center" shrinkToFit="1"/>
    </xf>
    <xf numFmtId="0" fontId="15" fillId="0" borderId="11" xfId="0" applyFont="1" applyFill="1" applyBorder="1" applyAlignment="1">
      <alignment horizontal="center" vertical="center" textRotation="255" wrapText="1"/>
    </xf>
    <xf numFmtId="0" fontId="15" fillId="0" borderId="11" xfId="0" applyFont="1" applyFill="1" applyBorder="1" applyAlignment="1">
      <alignment horizontal="center" vertical="center" wrapText="1"/>
    </xf>
    <xf numFmtId="0" fontId="15" fillId="5" borderId="11" xfId="0" applyFont="1" applyFill="1" applyBorder="1" applyAlignment="1">
      <alignment horizontal="center" vertical="center" shrinkToFit="1"/>
    </xf>
    <xf numFmtId="0" fontId="16" fillId="0" borderId="0" xfId="0" applyFont="1" applyFill="1" applyBorder="1" applyAlignment="1">
      <alignment horizontal="left" vertical="center"/>
    </xf>
    <xf numFmtId="0" fontId="15" fillId="0" borderId="11"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6"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6" xfId="0" applyFont="1" applyFill="1" applyBorder="1" applyAlignment="1">
      <alignment horizontal="center" vertical="center"/>
    </xf>
    <xf numFmtId="0" fontId="23" fillId="0" borderId="34" xfId="0" applyFont="1" applyFill="1" applyBorder="1" applyAlignment="1">
      <alignment horizontal="center" vertical="center" textRotation="255" wrapText="1"/>
    </xf>
    <xf numFmtId="0" fontId="23" fillId="0" borderId="40"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1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shrinkToFit="1"/>
    </xf>
    <xf numFmtId="0" fontId="4" fillId="2" borderId="25"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shrinkToFit="1"/>
    </xf>
    <xf numFmtId="0" fontId="4" fillId="2" borderId="25" xfId="0" applyFont="1" applyFill="1" applyBorder="1" applyAlignment="1">
      <alignment horizontal="center" vertical="center" textRotation="255"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4" borderId="6" xfId="0" applyFont="1" applyFill="1" applyBorder="1" applyAlignment="1">
      <alignment horizontal="center" vertical="center" textRotation="255" wrapText="1"/>
    </xf>
    <xf numFmtId="0" fontId="4" fillId="4" borderId="24" xfId="0" applyFont="1" applyFill="1" applyBorder="1" applyAlignment="1">
      <alignment horizontal="center" vertical="center" textRotation="255" wrapText="1"/>
    </xf>
    <xf numFmtId="0" fontId="4" fillId="4" borderId="7" xfId="0" applyFont="1" applyFill="1" applyBorder="1" applyAlignment="1">
      <alignment horizontal="center" vertical="center" textRotation="255" wrapText="1"/>
    </xf>
    <xf numFmtId="0" fontId="4" fillId="4" borderId="10" xfId="0" applyFont="1" applyFill="1" applyBorder="1" applyAlignment="1">
      <alignment horizontal="center" vertical="center" textRotation="255" wrapText="1"/>
    </xf>
    <xf numFmtId="0" fontId="4" fillId="4" borderId="13" xfId="0" applyFont="1" applyFill="1" applyBorder="1" applyAlignment="1">
      <alignment horizontal="center" vertical="center" textRotation="255" wrapText="1"/>
    </xf>
    <xf numFmtId="0" fontId="4" fillId="4" borderId="7" xfId="0" applyFont="1" applyFill="1" applyBorder="1" applyAlignment="1">
      <alignment horizontal="center" vertical="center" textRotation="255" shrinkToFit="1"/>
    </xf>
    <xf numFmtId="0" fontId="4" fillId="4" borderId="13" xfId="0" applyFont="1" applyFill="1" applyBorder="1" applyAlignment="1">
      <alignment horizontal="center" vertical="center" textRotation="255" shrinkToFit="1"/>
    </xf>
    <xf numFmtId="0" fontId="4" fillId="4" borderId="17" xfId="0" applyFont="1" applyFill="1" applyBorder="1" applyAlignment="1">
      <alignment horizontal="center" vertical="center" textRotation="255" wrapText="1"/>
    </xf>
    <xf numFmtId="0" fontId="4" fillId="4" borderId="10" xfId="0" applyFont="1" applyFill="1" applyBorder="1" applyAlignment="1">
      <alignment horizontal="center" vertical="center" textRotation="255" shrinkToFi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cellXfs>
  <cellStyles count="2">
    <cellStyle name="標準" xfId="0" builtinId="0"/>
    <cellStyle name="標準 2" xfId="1"/>
  </cellStyles>
  <dxfs count="1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FFCCCC"/>
      <color rgb="FF3333FF"/>
      <color rgb="FFF50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8"/>
  <sheetViews>
    <sheetView workbookViewId="0">
      <selection activeCell="C11" sqref="C11"/>
    </sheetView>
  </sheetViews>
  <sheetFormatPr defaultRowHeight="14.4" x14ac:dyDescent="0.2"/>
  <cols>
    <col min="2" max="2" width="48.796875" customWidth="1"/>
  </cols>
  <sheetData>
    <row r="4" spans="1:2" ht="30" customHeight="1" x14ac:dyDescent="0.2">
      <c r="A4" t="s">
        <v>61</v>
      </c>
    </row>
    <row r="5" spans="1:2" ht="30" customHeight="1" x14ac:dyDescent="0.2">
      <c r="A5">
        <v>1</v>
      </c>
      <c r="B5" t="s">
        <v>321</v>
      </c>
    </row>
    <row r="6" spans="1:2" ht="30" customHeight="1" x14ac:dyDescent="0.2">
      <c r="A6">
        <v>2</v>
      </c>
      <c r="B6" t="s">
        <v>320</v>
      </c>
    </row>
    <row r="7" spans="1:2" ht="30" customHeight="1" x14ac:dyDescent="0.2">
      <c r="A7">
        <v>3</v>
      </c>
      <c r="B7" t="s">
        <v>322</v>
      </c>
    </row>
    <row r="8" spans="1:2" ht="30" customHeight="1" x14ac:dyDescent="0.2">
      <c r="A8">
        <v>4</v>
      </c>
      <c r="B8" t="s">
        <v>323</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72"/>
  <sheetViews>
    <sheetView showGridLines="0" showZeros="0" tabSelected="1" view="pageBreakPreview" zoomScaleNormal="60" zoomScaleSheetLayoutView="100" zoomScalePageLayoutView="80" workbookViewId="0">
      <selection activeCell="E2" sqref="E2"/>
    </sheetView>
  </sheetViews>
  <sheetFormatPr defaultRowHeight="16.2" outlineLevelRow="1" outlineLevelCol="1" x14ac:dyDescent="0.2"/>
  <cols>
    <col min="1" max="2" width="5.69921875" style="148" customWidth="1"/>
    <col min="3" max="3" width="5.69921875" style="148" customWidth="1" outlineLevel="1"/>
    <col min="4" max="4" width="52.8984375" style="148" customWidth="1"/>
    <col min="5" max="5" width="11.09765625" style="146" bestFit="1" customWidth="1"/>
    <col min="6" max="6" width="11.09765625" style="147" customWidth="1"/>
    <col min="7" max="7" width="43.09765625" style="196" customWidth="1"/>
    <col min="8" max="8" width="16.5" style="195" customWidth="1"/>
    <col min="9" max="9" width="8.796875" style="148" customWidth="1"/>
    <col min="10" max="13" width="8.796875" style="148" hidden="1" customWidth="1" outlineLevel="1"/>
    <col min="14" max="14" width="8.796875" style="148" collapsed="1"/>
    <col min="15" max="16384" width="8.796875" style="148"/>
  </cols>
  <sheetData>
    <row r="1" spans="1:13" ht="30" customHeight="1" x14ac:dyDescent="0.2">
      <c r="A1" s="143" t="s">
        <v>313</v>
      </c>
      <c r="B1" s="145"/>
      <c r="C1" s="145"/>
      <c r="D1" s="144"/>
      <c r="G1" s="194"/>
    </row>
    <row r="2" spans="1:13" ht="30" customHeight="1" x14ac:dyDescent="0.2">
      <c r="B2" s="245"/>
      <c r="C2" s="245"/>
      <c r="D2" s="144"/>
      <c r="E2" s="150"/>
      <c r="F2" s="151"/>
    </row>
    <row r="3" spans="1:13" ht="30" customHeight="1" x14ac:dyDescent="0.2">
      <c r="A3" s="145"/>
      <c r="B3" s="145"/>
      <c r="C3" s="145"/>
      <c r="D3" s="238" t="s">
        <v>181</v>
      </c>
      <c r="E3" s="238"/>
      <c r="G3" s="239" t="s">
        <v>276</v>
      </c>
      <c r="H3" s="240"/>
    </row>
    <row r="4" spans="1:13" ht="48.6" x14ac:dyDescent="0.2">
      <c r="A4" s="246" t="s">
        <v>6</v>
      </c>
      <c r="B4" s="246"/>
      <c r="C4" s="246"/>
      <c r="D4" s="173" t="s">
        <v>180</v>
      </c>
      <c r="E4" s="174" t="s">
        <v>7</v>
      </c>
      <c r="F4" s="152"/>
      <c r="G4" s="197" t="s">
        <v>277</v>
      </c>
      <c r="H4" s="198" t="s">
        <v>210</v>
      </c>
    </row>
    <row r="5" spans="1:13" ht="30" customHeight="1" x14ac:dyDescent="0.2">
      <c r="A5" s="242" t="s">
        <v>9</v>
      </c>
      <c r="B5" s="242" t="s">
        <v>10</v>
      </c>
      <c r="C5" s="243" t="s">
        <v>11</v>
      </c>
      <c r="D5" s="155" t="s">
        <v>212</v>
      </c>
      <c r="E5" s="217" t="s">
        <v>326</v>
      </c>
      <c r="F5" s="153"/>
      <c r="G5" s="219" t="s">
        <v>182</v>
      </c>
      <c r="H5" s="220" t="s">
        <v>211</v>
      </c>
      <c r="J5" s="148" t="str">
        <f>IF(H5=0,"","については、")</f>
        <v>については、</v>
      </c>
      <c r="K5" s="148" t="str">
        <f>IF(G5=0,"","（")</f>
        <v>（</v>
      </c>
      <c r="L5" s="148" t="str">
        <f>IF(G5=0,"","）")</f>
        <v>）</v>
      </c>
      <c r="M5" s="148" t="str">
        <f>"・"&amp;H5&amp;J5&amp;D5&amp;K5&amp;G5&amp;L5</f>
        <v>・〇号棟については、照明設備に代わり、太陽光を利用した自然採光システムを導入する。（ライトシェルフ、トップライト、ハイサイドライト等）</v>
      </c>
    </row>
    <row r="6" spans="1:13" ht="30" customHeight="1" x14ac:dyDescent="0.2">
      <c r="A6" s="242"/>
      <c r="B6" s="242"/>
      <c r="C6" s="243"/>
      <c r="D6" s="155" t="s">
        <v>213</v>
      </c>
      <c r="E6" s="217" t="s">
        <v>324</v>
      </c>
      <c r="F6" s="153"/>
      <c r="G6" s="219" t="s">
        <v>183</v>
      </c>
      <c r="H6" s="220" t="s">
        <v>211</v>
      </c>
      <c r="J6" s="148" t="str">
        <f t="shared" ref="J6:J69" si="0">IF(H6=0,"","については、")</f>
        <v>については、</v>
      </c>
      <c r="K6" s="148" t="str">
        <f t="shared" ref="K6:K69" si="1">IF(G6=0,"","（")</f>
        <v>（</v>
      </c>
      <c r="L6" s="148" t="str">
        <f t="shared" ref="L6:L69" si="2">IF(G6=0,"","）")</f>
        <v>）</v>
      </c>
      <c r="M6" s="148" t="str">
        <f t="shared" ref="M6:M69" si="3">"・"&amp;H6&amp;J6&amp;D6&amp;K6&amp;G6&amp;L6</f>
        <v>・〇号棟については、空調設備に代わり、冷房負荷低減に有効な自然通風・自然換気システムを導入する。（換気塔、アトリウムと連携した換気システム等）</v>
      </c>
    </row>
    <row r="7" spans="1:13" ht="30" customHeight="1" x14ac:dyDescent="0.2">
      <c r="A7" s="242"/>
      <c r="B7" s="242"/>
      <c r="C7" s="243"/>
      <c r="D7" s="155" t="s">
        <v>214</v>
      </c>
      <c r="E7" s="217"/>
      <c r="F7" s="153"/>
      <c r="G7" s="219" t="s">
        <v>184</v>
      </c>
      <c r="H7" s="220" t="s">
        <v>211</v>
      </c>
      <c r="J7" s="148" t="str">
        <f t="shared" si="0"/>
        <v>については、</v>
      </c>
      <c r="K7" s="148" t="str">
        <f t="shared" si="1"/>
        <v>（</v>
      </c>
      <c r="L7" s="148" t="str">
        <f t="shared" si="2"/>
        <v>）</v>
      </c>
      <c r="M7" s="148" t="str">
        <f t="shared" si="3"/>
        <v>・〇号棟については、電力設備に代わり、太陽光発電を利用したシステムを導入する。（定格出力　KW、全量売電）</v>
      </c>
    </row>
    <row r="8" spans="1:13" ht="30" customHeight="1" x14ac:dyDescent="0.2">
      <c r="A8" s="242"/>
      <c r="B8" s="242"/>
      <c r="C8" s="243"/>
      <c r="D8" s="155" t="s">
        <v>215</v>
      </c>
      <c r="E8" s="217"/>
      <c r="F8" s="153"/>
      <c r="G8" s="219" t="s">
        <v>184</v>
      </c>
      <c r="H8" s="220" t="s">
        <v>211</v>
      </c>
      <c r="J8" s="148" t="str">
        <f t="shared" si="0"/>
        <v>については、</v>
      </c>
      <c r="K8" s="148" t="str">
        <f t="shared" si="1"/>
        <v>（</v>
      </c>
      <c r="L8" s="148" t="str">
        <f t="shared" si="2"/>
        <v>）</v>
      </c>
      <c r="M8" s="148" t="str">
        <f t="shared" si="3"/>
        <v>・〇号棟については、熱源設備において、太陽熱利用システムを導入する。（定格出力　KW、全量売電）</v>
      </c>
    </row>
    <row r="9" spans="1:13" ht="30" customHeight="1" x14ac:dyDescent="0.2">
      <c r="A9" s="242"/>
      <c r="B9" s="242"/>
      <c r="C9" s="243"/>
      <c r="D9" s="155" t="s">
        <v>216</v>
      </c>
      <c r="E9" s="217"/>
      <c r="F9" s="153"/>
      <c r="G9" s="219" t="s">
        <v>184</v>
      </c>
      <c r="H9" s="220" t="s">
        <v>211</v>
      </c>
      <c r="J9" s="148" t="str">
        <f t="shared" si="0"/>
        <v>については、</v>
      </c>
      <c r="K9" s="148" t="str">
        <f t="shared" si="1"/>
        <v>（</v>
      </c>
      <c r="L9" s="148" t="str">
        <f t="shared" si="2"/>
        <v>）</v>
      </c>
      <c r="M9" s="148" t="str">
        <f t="shared" si="3"/>
        <v>・〇号棟については、電力設備に代わり、風力発電を利用したシステムを導入する。（定格出力　KW、全量売電）</v>
      </c>
    </row>
    <row r="10" spans="1:13" ht="30" customHeight="1" x14ac:dyDescent="0.2">
      <c r="A10" s="242"/>
      <c r="B10" s="242"/>
      <c r="C10" s="243"/>
      <c r="D10" s="155" t="s">
        <v>217</v>
      </c>
      <c r="E10" s="217"/>
      <c r="F10" s="153"/>
      <c r="G10" s="219" t="s">
        <v>185</v>
      </c>
      <c r="H10" s="220" t="s">
        <v>211</v>
      </c>
      <c r="J10" s="148" t="str">
        <f t="shared" si="0"/>
        <v>については、</v>
      </c>
      <c r="K10" s="148" t="str">
        <f t="shared" si="1"/>
        <v>（</v>
      </c>
      <c r="L10" s="148" t="str">
        <f t="shared" si="2"/>
        <v>）</v>
      </c>
      <c r="M10" s="148" t="str">
        <f t="shared" si="3"/>
        <v>・〇号棟については、上記以外の再生可能エネルギー設備を導入する。（地熱、河川水など温度差熱を利用した空調システム等）</v>
      </c>
    </row>
    <row r="11" spans="1:13" ht="30" customHeight="1" x14ac:dyDescent="0.2">
      <c r="A11" s="242"/>
      <c r="B11" s="242"/>
      <c r="C11" s="243" t="s">
        <v>30</v>
      </c>
      <c r="D11" s="155" t="s">
        <v>218</v>
      </c>
      <c r="E11" s="217"/>
      <c r="F11" s="153"/>
      <c r="G11" s="219" t="s">
        <v>186</v>
      </c>
      <c r="H11" s="220" t="s">
        <v>211</v>
      </c>
      <c r="J11" s="148" t="str">
        <f t="shared" si="0"/>
        <v>については、</v>
      </c>
      <c r="K11" s="148" t="str">
        <f t="shared" si="1"/>
        <v>（</v>
      </c>
      <c r="L11" s="148" t="str">
        <f t="shared" si="2"/>
        <v>）</v>
      </c>
      <c r="M11" s="148" t="str">
        <f t="shared" si="3"/>
        <v>・〇号棟については、熱源設備において、ヒートポンプ利用設備を導入する。（ヒートポンプ冷暖房・給湯設備の導入等）</v>
      </c>
    </row>
    <row r="12" spans="1:13" ht="30" customHeight="1" x14ac:dyDescent="0.2">
      <c r="A12" s="242"/>
      <c r="B12" s="242"/>
      <c r="C12" s="243"/>
      <c r="D12" s="155" t="s">
        <v>234</v>
      </c>
      <c r="E12" s="217"/>
      <c r="F12" s="153"/>
      <c r="G12" s="219" t="s">
        <v>259</v>
      </c>
      <c r="H12" s="220" t="s">
        <v>211</v>
      </c>
      <c r="J12" s="148" t="str">
        <f t="shared" si="0"/>
        <v>については、</v>
      </c>
      <c r="K12" s="148" t="str">
        <f t="shared" si="1"/>
        <v>（</v>
      </c>
      <c r="L12" s="148" t="str">
        <f t="shared" si="2"/>
        <v>）</v>
      </c>
      <c r="M12" s="148" t="str">
        <f t="shared" si="3"/>
        <v>・〇号棟については、高効率な照明設備を導入する。（建物内部・街路灯・道路灯としてLED電灯の導入等）</v>
      </c>
    </row>
    <row r="13" spans="1:13" ht="30" customHeight="1" x14ac:dyDescent="0.2">
      <c r="A13" s="242"/>
      <c r="B13" s="242"/>
      <c r="C13" s="243"/>
      <c r="D13" s="155" t="s">
        <v>219</v>
      </c>
      <c r="E13" s="217" t="s">
        <v>326</v>
      </c>
      <c r="F13" s="153"/>
      <c r="G13" s="219" t="s">
        <v>187</v>
      </c>
      <c r="H13" s="220" t="s">
        <v>211</v>
      </c>
      <c r="J13" s="148" t="str">
        <f t="shared" si="0"/>
        <v>については、</v>
      </c>
      <c r="K13" s="148" t="str">
        <f t="shared" si="1"/>
        <v>（</v>
      </c>
      <c r="L13" s="148" t="str">
        <f t="shared" si="2"/>
        <v>）</v>
      </c>
      <c r="M13" s="148" t="str">
        <f t="shared" si="3"/>
        <v>・〇号棟については、クリーンエネルギー自動車利用促進設備を整備する。（電気自動車用充電設備の整備等）</v>
      </c>
    </row>
    <row r="14" spans="1:13" ht="30" customHeight="1" x14ac:dyDescent="0.2">
      <c r="A14" s="242"/>
      <c r="B14" s="242"/>
      <c r="C14" s="243"/>
      <c r="D14" s="155" t="s">
        <v>220</v>
      </c>
      <c r="E14" s="217"/>
      <c r="F14" s="153"/>
      <c r="G14" s="219" t="s">
        <v>188</v>
      </c>
      <c r="H14" s="220" t="s">
        <v>211</v>
      </c>
      <c r="J14" s="148" t="str">
        <f t="shared" si="0"/>
        <v>については、</v>
      </c>
      <c r="K14" s="148" t="str">
        <f t="shared" si="1"/>
        <v>（</v>
      </c>
      <c r="L14" s="148" t="str">
        <f t="shared" si="2"/>
        <v>）</v>
      </c>
      <c r="M14" s="148" t="str">
        <f t="shared" si="3"/>
        <v>・〇号棟については、電力・熱を有効利用するコージェネレーションシステムを導入する。（業務用・家庭用電熱源としての天然ガスコージェネレーションの導入等）</v>
      </c>
    </row>
    <row r="15" spans="1:13" ht="30" customHeight="1" x14ac:dyDescent="0.2">
      <c r="A15" s="242"/>
      <c r="B15" s="242"/>
      <c r="C15" s="243"/>
      <c r="D15" s="155" t="s">
        <v>221</v>
      </c>
      <c r="E15" s="217"/>
      <c r="F15" s="153"/>
      <c r="G15" s="219"/>
      <c r="H15" s="220" t="s">
        <v>211</v>
      </c>
      <c r="J15" s="148" t="str">
        <f t="shared" si="0"/>
        <v>については、</v>
      </c>
      <c r="K15" s="148" t="str">
        <f t="shared" si="1"/>
        <v/>
      </c>
      <c r="L15" s="148" t="str">
        <f t="shared" si="2"/>
        <v/>
      </c>
      <c r="M15" s="148" t="str">
        <f t="shared" si="3"/>
        <v>・〇号棟については、業務用・家庭用電熱源としての燃料電池を導入する。</v>
      </c>
    </row>
    <row r="16" spans="1:13" ht="37.200000000000003" customHeight="1" x14ac:dyDescent="0.2">
      <c r="A16" s="242"/>
      <c r="B16" s="242"/>
      <c r="C16" s="243" t="s">
        <v>31</v>
      </c>
      <c r="D16" s="155" t="s">
        <v>222</v>
      </c>
      <c r="E16" s="217"/>
      <c r="F16" s="153"/>
      <c r="G16" s="219" t="s">
        <v>189</v>
      </c>
      <c r="H16" s="220" t="s">
        <v>211</v>
      </c>
      <c r="J16" s="148" t="str">
        <f t="shared" si="0"/>
        <v>については、</v>
      </c>
      <c r="K16" s="148" t="str">
        <f t="shared" si="1"/>
        <v>（</v>
      </c>
      <c r="L16" s="148" t="str">
        <f t="shared" si="2"/>
        <v>）</v>
      </c>
      <c r="M16" s="148" t="str">
        <f t="shared" si="3"/>
        <v>・〇号棟については、温度差エネルギーをエネルギー源として利用する。（河川水・海水等温度差エネルギー利用熱供給、未処理水・処理水・汚泥等温度差エネルギー利用熱供給等）</v>
      </c>
    </row>
    <row r="17" spans="1:13" ht="48.6" customHeight="1" x14ac:dyDescent="0.2">
      <c r="A17" s="242"/>
      <c r="B17" s="242"/>
      <c r="C17" s="243"/>
      <c r="D17" s="155" t="s">
        <v>260</v>
      </c>
      <c r="E17" s="217" t="s">
        <v>326</v>
      </c>
      <c r="F17" s="153"/>
      <c r="G17" s="219" t="s">
        <v>200</v>
      </c>
      <c r="H17" s="220" t="s">
        <v>211</v>
      </c>
      <c r="J17" s="148" t="str">
        <f t="shared" si="0"/>
        <v>については、</v>
      </c>
      <c r="K17" s="148" t="str">
        <f t="shared" si="1"/>
        <v>（</v>
      </c>
      <c r="L17" s="148" t="str">
        <f t="shared" si="2"/>
        <v>）</v>
      </c>
      <c r="M17" s="148" t="str">
        <f t="shared" si="3"/>
        <v>・〇号棟については、設備からの排熱低減のため、排熱エネルギーをエネルギー源として利用する。（ビル排熱・地下鉄排熱・地下街排熱・変電所排熱等を利用した熱供給、工場間熱融通、工場排熱を利用した熱供給等）</v>
      </c>
    </row>
    <row r="18" spans="1:13" ht="30" customHeight="1" x14ac:dyDescent="0.2">
      <c r="A18" s="242"/>
      <c r="B18" s="242"/>
      <c r="C18" s="243"/>
      <c r="D18" s="155" t="s">
        <v>223</v>
      </c>
      <c r="E18" s="217"/>
      <c r="F18" s="153"/>
      <c r="G18" s="219" t="s">
        <v>190</v>
      </c>
      <c r="H18" s="220" t="s">
        <v>211</v>
      </c>
      <c r="J18" s="148" t="str">
        <f t="shared" si="0"/>
        <v>については、</v>
      </c>
      <c r="K18" s="148" t="str">
        <f t="shared" si="1"/>
        <v>（</v>
      </c>
      <c r="L18" s="148" t="str">
        <f t="shared" si="2"/>
        <v>）</v>
      </c>
      <c r="M18" s="148" t="str">
        <f t="shared" si="3"/>
        <v>・〇号棟については、廃棄物エネルギーをエネルギー源として利用する。（ごみ焼却熱利用発電・熱供給、汚泥等焼却熱利用発電・熱供給等）</v>
      </c>
    </row>
    <row r="19" spans="1:13" ht="30" customHeight="1" x14ac:dyDescent="0.2">
      <c r="A19" s="242"/>
      <c r="B19" s="242"/>
      <c r="C19" s="243"/>
      <c r="D19" s="155" t="s">
        <v>264</v>
      </c>
      <c r="E19" s="217"/>
      <c r="F19" s="153"/>
      <c r="G19" s="219" t="s">
        <v>191</v>
      </c>
      <c r="H19" s="220" t="s">
        <v>211</v>
      </c>
      <c r="J19" s="148" t="str">
        <f t="shared" si="0"/>
        <v>については、</v>
      </c>
      <c r="K19" s="148" t="str">
        <f t="shared" si="1"/>
        <v>（</v>
      </c>
      <c r="L19" s="148" t="str">
        <f t="shared" si="2"/>
        <v>）</v>
      </c>
      <c r="M19" s="148" t="str">
        <f t="shared" si="3"/>
        <v>・〇号棟については、その他エネルギーを利用する。（地熱等）</v>
      </c>
    </row>
    <row r="20" spans="1:13" ht="65.400000000000006" customHeight="1" x14ac:dyDescent="0.2">
      <c r="A20" s="242"/>
      <c r="B20" s="242"/>
      <c r="C20" s="243" t="s">
        <v>32</v>
      </c>
      <c r="D20" s="155" t="s">
        <v>224</v>
      </c>
      <c r="E20" s="217"/>
      <c r="F20" s="153"/>
      <c r="G20" s="219" t="s">
        <v>192</v>
      </c>
      <c r="H20" s="220" t="s">
        <v>211</v>
      </c>
      <c r="J20" s="148" t="str">
        <f t="shared" si="0"/>
        <v>については、</v>
      </c>
      <c r="K20" s="148" t="str">
        <f t="shared" si="1"/>
        <v>（</v>
      </c>
      <c r="L20" s="148" t="str">
        <f t="shared" si="2"/>
        <v>）</v>
      </c>
      <c r="M20" s="148" t="str">
        <f t="shared" si="3"/>
        <v>・〇号棟については、エネルギーを面的に利用するエネルギーネットワークシステムを構築する。（地域冷暖房システムの構築（熱供給事業型システムの構築）、集中プラント型熱供給システムの構築、建物間エネルギー融通システムの構築、新エネルギー等を活用したマイクログリッドシステムの構築等）</v>
      </c>
    </row>
    <row r="21" spans="1:13" ht="30" customHeight="1" x14ac:dyDescent="0.2">
      <c r="A21" s="242"/>
      <c r="B21" s="242"/>
      <c r="C21" s="243"/>
      <c r="D21" s="155" t="s">
        <v>225</v>
      </c>
      <c r="E21" s="217"/>
      <c r="F21" s="153"/>
      <c r="G21" s="219" t="s">
        <v>193</v>
      </c>
      <c r="H21" s="220" t="s">
        <v>211</v>
      </c>
      <c r="J21" s="148" t="str">
        <f t="shared" si="0"/>
        <v>については、</v>
      </c>
      <c r="K21" s="148" t="str">
        <f t="shared" si="1"/>
        <v>（</v>
      </c>
      <c r="L21" s="148" t="str">
        <f t="shared" si="2"/>
        <v>）</v>
      </c>
      <c r="M21" s="148" t="str">
        <f t="shared" si="3"/>
        <v>・〇号棟については、面的なエネルギー貯蔵システムを構築する。（蓄熱システム、蓄電システムの構築等）</v>
      </c>
    </row>
    <row r="22" spans="1:13" ht="30" customHeight="1" x14ac:dyDescent="0.2">
      <c r="A22" s="242"/>
      <c r="B22" s="242"/>
      <c r="C22" s="243"/>
      <c r="D22" s="155" t="s">
        <v>226</v>
      </c>
      <c r="E22" s="217"/>
      <c r="F22" s="153"/>
      <c r="G22" s="219"/>
      <c r="H22" s="220" t="s">
        <v>211</v>
      </c>
      <c r="J22" s="148" t="str">
        <f t="shared" si="0"/>
        <v>については、</v>
      </c>
      <c r="K22" s="148" t="str">
        <f t="shared" si="1"/>
        <v/>
      </c>
      <c r="L22" s="148" t="str">
        <f t="shared" si="2"/>
        <v/>
      </c>
      <c r="M22" s="148" t="str">
        <f t="shared" si="3"/>
        <v>・〇号棟については、効率的なエネルギー輸送のため、熱供給用パイプラインを断熱化する。</v>
      </c>
    </row>
    <row r="23" spans="1:13" ht="30" customHeight="1" x14ac:dyDescent="0.2">
      <c r="A23" s="242"/>
      <c r="B23" s="242"/>
      <c r="C23" s="243"/>
      <c r="D23" s="155" t="s">
        <v>227</v>
      </c>
      <c r="E23" s="217"/>
      <c r="F23" s="153"/>
      <c r="G23" s="219"/>
      <c r="H23" s="220" t="s">
        <v>211</v>
      </c>
      <c r="J23" s="148" t="str">
        <f t="shared" si="0"/>
        <v>については、</v>
      </c>
      <c r="K23" s="148" t="str">
        <f t="shared" si="1"/>
        <v/>
      </c>
      <c r="L23" s="148" t="str">
        <f t="shared" si="2"/>
        <v/>
      </c>
      <c r="M23" s="148" t="str">
        <f t="shared" si="3"/>
        <v>・〇号棟については、エネルギー供給用ローカルパイプラインを敷設する。</v>
      </c>
    </row>
    <row r="24" spans="1:13" s="154" customFormat="1" ht="30" customHeight="1" x14ac:dyDescent="0.2">
      <c r="A24" s="242"/>
      <c r="B24" s="242"/>
      <c r="C24" s="241" t="s">
        <v>33</v>
      </c>
      <c r="D24" s="155" t="s">
        <v>228</v>
      </c>
      <c r="E24" s="217"/>
      <c r="F24" s="153"/>
      <c r="G24" s="219" t="s">
        <v>194</v>
      </c>
      <c r="H24" s="220" t="s">
        <v>211</v>
      </c>
      <c r="J24" s="148" t="str">
        <f t="shared" si="0"/>
        <v>については、</v>
      </c>
      <c r="K24" s="148" t="str">
        <f t="shared" si="1"/>
        <v>（</v>
      </c>
      <c r="L24" s="148" t="str">
        <f t="shared" si="2"/>
        <v>）</v>
      </c>
      <c r="M24" s="148" t="str">
        <f t="shared" si="3"/>
        <v>・〇号棟については、面的なエネルギー管理システムを導入する。（エリアエネルギーマネジメントシステム（AEMS）、タウンエネルギーマネジメントシステム（TEMS）の導入等）</v>
      </c>
    </row>
    <row r="25" spans="1:13" ht="30" customHeight="1" x14ac:dyDescent="0.2">
      <c r="A25" s="242"/>
      <c r="B25" s="242"/>
      <c r="C25" s="241"/>
      <c r="D25" s="155" t="s">
        <v>229</v>
      </c>
      <c r="E25" s="217"/>
      <c r="F25" s="153"/>
      <c r="G25" s="219" t="s">
        <v>195</v>
      </c>
      <c r="H25" s="220" t="s">
        <v>211</v>
      </c>
      <c r="J25" s="148" t="str">
        <f t="shared" si="0"/>
        <v>については、</v>
      </c>
      <c r="K25" s="148" t="str">
        <f t="shared" si="1"/>
        <v>（</v>
      </c>
      <c r="L25" s="148" t="str">
        <f t="shared" si="2"/>
        <v>）</v>
      </c>
      <c r="M25" s="148" t="str">
        <f t="shared" si="3"/>
        <v>・〇号棟については、効率的なエネルギー利用のための制御システムを導入する。（例)新エネルギー等を活用したマイクログリッドシステムの構築等）</v>
      </c>
    </row>
    <row r="26" spans="1:13" s="209" customFormat="1" ht="30" hidden="1" customHeight="1" outlineLevel="1" x14ac:dyDescent="0.2">
      <c r="A26" s="242"/>
      <c r="B26" s="242"/>
      <c r="C26" s="244" t="s">
        <v>12</v>
      </c>
      <c r="D26" s="167" t="s">
        <v>230</v>
      </c>
      <c r="E26" s="217"/>
      <c r="F26" s="165"/>
      <c r="G26" s="221" t="str">
        <f>G5</f>
        <v>ライトシェルフ、トップライト、ハイサイドライト等</v>
      </c>
      <c r="H26" s="221" t="str">
        <f>H5</f>
        <v>〇号棟</v>
      </c>
      <c r="J26" s="209" t="str">
        <f t="shared" si="0"/>
        <v>については、</v>
      </c>
      <c r="K26" s="209" t="str">
        <f t="shared" si="1"/>
        <v>（</v>
      </c>
      <c r="L26" s="209" t="str">
        <f t="shared" si="2"/>
        <v>）</v>
      </c>
      <c r="M26" s="209" t="str">
        <f>"×"&amp;H26&amp;J26&amp;D26&amp;K26&amp;G26&amp;L26</f>
        <v>×〇号棟については、照明設備に代わり、太陽光を利用した自然採光システムを導入する。（再掲）（ライトシェルフ、トップライト、ハイサイドライト等）</v>
      </c>
    </row>
    <row r="27" spans="1:13" s="209" customFormat="1" ht="30" hidden="1" customHeight="1" outlineLevel="1" x14ac:dyDescent="0.2">
      <c r="A27" s="242"/>
      <c r="B27" s="242"/>
      <c r="C27" s="244"/>
      <c r="D27" s="167" t="s">
        <v>257</v>
      </c>
      <c r="E27" s="217"/>
      <c r="F27" s="165"/>
      <c r="G27" s="221" t="str">
        <f>G6</f>
        <v>換気塔、アトリウムと連携した換気システム等</v>
      </c>
      <c r="H27" s="221" t="str">
        <f>H6</f>
        <v>〇号棟</v>
      </c>
      <c r="J27" s="209" t="str">
        <f t="shared" si="0"/>
        <v>については、</v>
      </c>
      <c r="K27" s="209" t="str">
        <f t="shared" si="1"/>
        <v>（</v>
      </c>
      <c r="L27" s="209" t="str">
        <f t="shared" si="2"/>
        <v>）</v>
      </c>
      <c r="M27" s="209" t="str">
        <f t="shared" ref="M27:M28" si="4">"×"&amp;H27&amp;J27&amp;D27&amp;K27&amp;G27&amp;L27</f>
        <v>×〇号棟については、空調設備に代わり、冷房負荷低減に有効な自然通風・自然換気システムを導入する。（再掲）（換気塔、アトリウムと連携した換気システム等）</v>
      </c>
    </row>
    <row r="28" spans="1:13" s="209" customFormat="1" ht="30" hidden="1" customHeight="1" outlineLevel="1" x14ac:dyDescent="0.2">
      <c r="A28" s="242"/>
      <c r="B28" s="242"/>
      <c r="C28" s="243" t="s">
        <v>34</v>
      </c>
      <c r="D28" s="167" t="s">
        <v>231</v>
      </c>
      <c r="E28" s="217"/>
      <c r="F28" s="166"/>
      <c r="G28" s="221" t="str">
        <f>G11&amp;"、"&amp;G14&amp;"、"&amp;G21</f>
        <v>ヒートポンプ冷暖房・給湯設備の導入等、業務用・家庭用電熱源としての天然ガスコージェネレーションの導入等、蓄熱システム、蓄電システムの構築等</v>
      </c>
      <c r="H28" s="221" t="str">
        <f>H11&amp;"、"&amp;H14&amp;"、"&amp;H21</f>
        <v>〇号棟、〇号棟、〇号棟</v>
      </c>
      <c r="J28" s="209" t="str">
        <f t="shared" si="0"/>
        <v>については、</v>
      </c>
      <c r="K28" s="209" t="str">
        <f t="shared" si="1"/>
        <v>（</v>
      </c>
      <c r="L28" s="209" t="str">
        <f t="shared" si="2"/>
        <v>）</v>
      </c>
      <c r="M28" s="209" t="str">
        <f t="shared" si="4"/>
        <v>×〇号棟、〇号棟、〇号棟については、熱電源設備として、高効率熱源機や蓄熱システムを導入し、熱源の効率化を図る。（ヒートポンプ冷暖房・給湯設備の導入等、業務用・家庭用電熱源としての天然ガスコージェネレーションの導入等、蓄熱システム、蓄電システムの構築等）</v>
      </c>
    </row>
    <row r="29" spans="1:13" ht="30" customHeight="1" collapsed="1" x14ac:dyDescent="0.2">
      <c r="A29" s="242"/>
      <c r="B29" s="242"/>
      <c r="C29" s="243"/>
      <c r="D29" s="155" t="s">
        <v>232</v>
      </c>
      <c r="E29" s="217"/>
      <c r="F29" s="153"/>
      <c r="G29" s="219" t="s">
        <v>196</v>
      </c>
      <c r="H29" s="220" t="s">
        <v>211</v>
      </c>
      <c r="J29" s="148" t="str">
        <f t="shared" si="0"/>
        <v>については、</v>
      </c>
      <c r="K29" s="148" t="str">
        <f t="shared" si="1"/>
        <v>（</v>
      </c>
      <c r="L29" s="148" t="str">
        <f t="shared" si="2"/>
        <v>）</v>
      </c>
      <c r="M29" s="148" t="str">
        <f t="shared" si="3"/>
        <v>・〇号棟については、高効率な冷暖房設備を導入する。（全熱交換機、外気冷房等）</v>
      </c>
    </row>
    <row r="30" spans="1:13" ht="30" customHeight="1" x14ac:dyDescent="0.2">
      <c r="A30" s="242"/>
      <c r="B30" s="242"/>
      <c r="C30" s="243"/>
      <c r="D30" s="155" t="s">
        <v>233</v>
      </c>
      <c r="E30" s="217"/>
      <c r="F30" s="153"/>
      <c r="G30" s="219" t="s">
        <v>197</v>
      </c>
      <c r="H30" s="220" t="s">
        <v>211</v>
      </c>
      <c r="J30" s="148" t="str">
        <f t="shared" si="0"/>
        <v>については、</v>
      </c>
      <c r="K30" s="148" t="str">
        <f t="shared" si="1"/>
        <v>（</v>
      </c>
      <c r="L30" s="148" t="str">
        <f t="shared" si="2"/>
        <v>）</v>
      </c>
      <c r="M30" s="148" t="str">
        <f t="shared" si="3"/>
        <v>・〇号棟については、高効率な給湯設備を導入する。（潜熱回収型給湯器、ヒートポンプ式給湯器等）</v>
      </c>
    </row>
    <row r="31" spans="1:13" s="209" customFormat="1" ht="30" hidden="1" customHeight="1" outlineLevel="1" x14ac:dyDescent="0.2">
      <c r="A31" s="242"/>
      <c r="B31" s="242"/>
      <c r="C31" s="243"/>
      <c r="D31" s="167" t="s">
        <v>258</v>
      </c>
      <c r="E31" s="217"/>
      <c r="F31" s="166"/>
      <c r="G31" s="221" t="str">
        <f>G12</f>
        <v>建物内部・街路灯・道路灯としてLED電灯の導入等</v>
      </c>
      <c r="H31" s="221" t="str">
        <f>H12</f>
        <v>〇号棟</v>
      </c>
      <c r="J31" s="209" t="str">
        <f t="shared" si="0"/>
        <v>については、</v>
      </c>
      <c r="K31" s="209" t="str">
        <f t="shared" si="1"/>
        <v>（</v>
      </c>
      <c r="L31" s="209" t="str">
        <f t="shared" si="2"/>
        <v>）</v>
      </c>
      <c r="M31" s="209" t="str">
        <f>"×"&amp;H31&amp;J31&amp;D31&amp;K31&amp;G31&amp;L31</f>
        <v>×〇号棟については、高効率な照明設備を導入する。（再掲）（建物内部・街路灯・道路灯としてLED電灯の導入等）</v>
      </c>
    </row>
    <row r="32" spans="1:13" ht="30" customHeight="1" collapsed="1" x14ac:dyDescent="0.2">
      <c r="A32" s="242"/>
      <c r="B32" s="242"/>
      <c r="C32" s="241" t="s">
        <v>35</v>
      </c>
      <c r="D32" s="155" t="s">
        <v>235</v>
      </c>
      <c r="E32" s="217"/>
      <c r="F32" s="153"/>
      <c r="G32" s="219" t="s">
        <v>198</v>
      </c>
      <c r="H32" s="220" t="s">
        <v>211</v>
      </c>
      <c r="J32" s="148" t="str">
        <f t="shared" si="0"/>
        <v>については、</v>
      </c>
      <c r="K32" s="148" t="str">
        <f t="shared" si="1"/>
        <v>（</v>
      </c>
      <c r="L32" s="148" t="str">
        <f t="shared" si="2"/>
        <v>）</v>
      </c>
      <c r="M32" s="148" t="str">
        <f t="shared" si="3"/>
        <v>・〇号棟については、建築物におけるエネルギー管理システムを導入する。（ビルエネルギー管理システム（BEMS）の活用等）</v>
      </c>
    </row>
    <row r="33" spans="1:13" s="209" customFormat="1" ht="30" hidden="1" customHeight="1" outlineLevel="1" x14ac:dyDescent="0.2">
      <c r="A33" s="242"/>
      <c r="B33" s="242"/>
      <c r="C33" s="241"/>
      <c r="D33" s="167" t="s">
        <v>265</v>
      </c>
      <c r="E33" s="217"/>
      <c r="F33" s="166"/>
      <c r="G33" s="221">
        <f>G22</f>
        <v>0</v>
      </c>
      <c r="H33" s="221" t="str">
        <f>H22</f>
        <v>〇号棟</v>
      </c>
      <c r="J33" s="209" t="str">
        <f t="shared" si="0"/>
        <v>については、</v>
      </c>
      <c r="K33" s="209" t="str">
        <f t="shared" si="1"/>
        <v/>
      </c>
      <c r="L33" s="209" t="str">
        <f t="shared" si="2"/>
        <v/>
      </c>
      <c r="M33" s="209" t="str">
        <f>"×"&amp;H33&amp;J33&amp;D33&amp;K33&amp;G33&amp;L33</f>
        <v>×〇号棟については、効率的なエネルギー利用のための制御システムを導入する。（再掲）0</v>
      </c>
    </row>
    <row r="34" spans="1:13" ht="30" customHeight="1" collapsed="1" x14ac:dyDescent="0.2">
      <c r="A34" s="242"/>
      <c r="B34" s="242" t="s">
        <v>13</v>
      </c>
      <c r="C34" s="243" t="s">
        <v>14</v>
      </c>
      <c r="D34" s="155" t="s">
        <v>236</v>
      </c>
      <c r="E34" s="217"/>
      <c r="F34" s="153"/>
      <c r="G34" s="219"/>
      <c r="H34" s="220" t="s">
        <v>211</v>
      </c>
      <c r="J34" s="148" t="str">
        <f t="shared" si="0"/>
        <v>については、</v>
      </c>
      <c r="K34" s="148" t="str">
        <f t="shared" si="1"/>
        <v/>
      </c>
      <c r="L34" s="148" t="str">
        <f t="shared" si="2"/>
        <v/>
      </c>
      <c r="M34" s="148" t="str">
        <f t="shared" si="3"/>
        <v>・〇号棟については、排熱量の少ない設備の導入を図る。</v>
      </c>
    </row>
    <row r="35" spans="1:13" ht="30" customHeight="1" x14ac:dyDescent="0.2">
      <c r="A35" s="242"/>
      <c r="B35" s="242"/>
      <c r="C35" s="243"/>
      <c r="D35" s="155" t="s">
        <v>237</v>
      </c>
      <c r="E35" s="217"/>
      <c r="F35" s="153"/>
      <c r="G35" s="219"/>
      <c r="H35" s="220" t="s">
        <v>211</v>
      </c>
      <c r="J35" s="148" t="str">
        <f t="shared" si="0"/>
        <v>については、</v>
      </c>
      <c r="K35" s="148" t="str">
        <f t="shared" si="1"/>
        <v/>
      </c>
      <c r="L35" s="148" t="str">
        <f t="shared" si="2"/>
        <v/>
      </c>
      <c r="M35" s="148" t="str">
        <f t="shared" si="3"/>
        <v>・〇号棟については、排熱のショートサーキットの防止など、適切な設備の稼動を図る。</v>
      </c>
    </row>
    <row r="36" spans="1:13" ht="30" customHeight="1" x14ac:dyDescent="0.2">
      <c r="A36" s="242"/>
      <c r="B36" s="242"/>
      <c r="C36" s="243"/>
      <c r="D36" s="155" t="s">
        <v>238</v>
      </c>
      <c r="E36" s="217"/>
      <c r="F36" s="153"/>
      <c r="G36" s="219" t="s">
        <v>199</v>
      </c>
      <c r="H36" s="220" t="s">
        <v>211</v>
      </c>
      <c r="J36" s="148" t="str">
        <f t="shared" si="0"/>
        <v>については、</v>
      </c>
      <c r="K36" s="148" t="str">
        <f t="shared" si="1"/>
        <v>（</v>
      </c>
      <c r="L36" s="148" t="str">
        <f t="shared" si="2"/>
        <v>）</v>
      </c>
      <c r="M36" s="148" t="str">
        <f t="shared" si="3"/>
        <v>・〇号棟については、熱源の水噴霧、冷水化、空冷化などによる排熱の潜熱化による、設備からの排熱の低温化を図る。（空冷室外機の顕熱抑制技術等）</v>
      </c>
    </row>
    <row r="37" spans="1:13" ht="30" customHeight="1" x14ac:dyDescent="0.2">
      <c r="A37" s="242"/>
      <c r="B37" s="242"/>
      <c r="C37" s="243"/>
      <c r="D37" s="155" t="s">
        <v>239</v>
      </c>
      <c r="E37" s="217" t="s">
        <v>326</v>
      </c>
      <c r="F37" s="153"/>
      <c r="G37" s="219"/>
      <c r="H37" s="220" t="s">
        <v>211</v>
      </c>
      <c r="J37" s="148" t="str">
        <f t="shared" si="0"/>
        <v>については、</v>
      </c>
      <c r="K37" s="148" t="str">
        <f t="shared" si="1"/>
        <v/>
      </c>
      <c r="L37" s="148" t="str">
        <f t="shared" si="2"/>
        <v/>
      </c>
      <c r="M37" s="148" t="str">
        <f t="shared" si="3"/>
        <v>・〇号棟については、河川水や下水などのヒートシンクの利用による、設備からの排熱の低温化を図る。</v>
      </c>
    </row>
    <row r="38" spans="1:13" ht="42" customHeight="1" x14ac:dyDescent="0.2">
      <c r="A38" s="242"/>
      <c r="B38" s="242"/>
      <c r="C38" s="243"/>
      <c r="D38" s="155" t="s">
        <v>261</v>
      </c>
      <c r="E38" s="169" t="str">
        <f>E17</f>
        <v>はい</v>
      </c>
      <c r="F38" s="153"/>
      <c r="G38" s="171" t="str">
        <f>G17</f>
        <v>ビル排熱・地下鉄排熱・地下街排熱・変電所排熱等を利用した熱供給、工場間熱融通、工場排熱を利用した熱供給等</v>
      </c>
      <c r="H38" s="171" t="str">
        <f>H17</f>
        <v>〇号棟</v>
      </c>
      <c r="J38" s="148" t="str">
        <f t="shared" si="0"/>
        <v>については、</v>
      </c>
      <c r="K38" s="148" t="str">
        <f t="shared" si="1"/>
        <v>（</v>
      </c>
      <c r="L38" s="148" t="str">
        <f t="shared" si="2"/>
        <v>）</v>
      </c>
      <c r="M38" s="148" t="str">
        <f t="shared" si="3"/>
        <v>・〇号棟については、設備からの排熱低減のため、排熱エネルギーをエネルギー源として利用する。（再掲）（ビル排熱・地下鉄排熱・地下街排熱・変電所排熱等を利用した熱供給、工場間熱融通、工場排熱を利用した熱供給等）</v>
      </c>
    </row>
    <row r="39" spans="1:13" ht="30" customHeight="1" x14ac:dyDescent="0.2">
      <c r="A39" s="242"/>
      <c r="B39" s="242"/>
      <c r="C39" s="243" t="s">
        <v>36</v>
      </c>
      <c r="D39" s="155" t="s">
        <v>240</v>
      </c>
      <c r="E39" s="217" t="s">
        <v>326</v>
      </c>
      <c r="F39" s="153"/>
      <c r="G39" s="219"/>
      <c r="H39" s="220" t="s">
        <v>211</v>
      </c>
      <c r="J39" s="148" t="str">
        <f t="shared" si="0"/>
        <v>については、</v>
      </c>
      <c r="K39" s="148" t="str">
        <f t="shared" si="1"/>
        <v/>
      </c>
      <c r="L39" s="148" t="str">
        <f t="shared" si="2"/>
        <v/>
      </c>
      <c r="M39" s="148" t="str">
        <f t="shared" si="3"/>
        <v>・〇号棟については、排熱のピークシフトを図る。</v>
      </c>
    </row>
    <row r="40" spans="1:13" ht="30" customHeight="1" x14ac:dyDescent="0.2">
      <c r="A40" s="242"/>
      <c r="B40" s="242"/>
      <c r="C40" s="243"/>
      <c r="D40" s="155" t="s">
        <v>241</v>
      </c>
      <c r="E40" s="217"/>
      <c r="F40" s="153"/>
      <c r="G40" s="219"/>
      <c r="H40" s="220" t="s">
        <v>211</v>
      </c>
      <c r="J40" s="148" t="str">
        <f t="shared" si="0"/>
        <v>については、</v>
      </c>
      <c r="K40" s="148" t="str">
        <f t="shared" si="1"/>
        <v/>
      </c>
      <c r="L40" s="148" t="str">
        <f t="shared" si="2"/>
        <v/>
      </c>
      <c r="M40" s="148" t="str">
        <f t="shared" si="3"/>
        <v>・〇号棟については、夜間の設備・システム運転を自粛する。</v>
      </c>
    </row>
    <row r="41" spans="1:13" ht="30" customHeight="1" x14ac:dyDescent="0.2">
      <c r="A41" s="242"/>
      <c r="B41" s="242"/>
      <c r="C41" s="243"/>
      <c r="D41" s="155" t="s">
        <v>312</v>
      </c>
      <c r="E41" s="217"/>
      <c r="F41" s="153"/>
      <c r="G41" s="219"/>
      <c r="H41" s="220" t="s">
        <v>211</v>
      </c>
      <c r="J41" s="148" t="str">
        <f t="shared" si="0"/>
        <v>については、</v>
      </c>
      <c r="K41" s="148" t="str">
        <f t="shared" si="1"/>
        <v/>
      </c>
      <c r="L41" s="148" t="str">
        <f t="shared" si="2"/>
        <v/>
      </c>
      <c r="M41" s="148" t="str">
        <f t="shared" si="3"/>
        <v>・〇号棟については、排熱設備は歩行者空間に配慮して設置する。</v>
      </c>
    </row>
    <row r="42" spans="1:13" ht="30" customHeight="1" x14ac:dyDescent="0.2">
      <c r="A42" s="242"/>
      <c r="B42" s="242"/>
      <c r="C42" s="243"/>
      <c r="D42" s="155" t="s">
        <v>242</v>
      </c>
      <c r="E42" s="217" t="s">
        <v>326</v>
      </c>
      <c r="F42" s="153"/>
      <c r="G42" s="219"/>
      <c r="H42" s="220" t="s">
        <v>211</v>
      </c>
      <c r="J42" s="148" t="str">
        <f t="shared" si="0"/>
        <v>については、</v>
      </c>
      <c r="K42" s="148" t="str">
        <f t="shared" si="1"/>
        <v/>
      </c>
      <c r="L42" s="148" t="str">
        <f t="shared" si="2"/>
        <v/>
      </c>
      <c r="M42" s="148" t="str">
        <f t="shared" si="3"/>
        <v>・〇号棟については、建築物の高い位置や風通しの良い場所等、熱が拡散しやすい位置で排熱する。</v>
      </c>
    </row>
    <row r="43" spans="1:13" s="209" customFormat="1" ht="30" hidden="1" customHeight="1" outlineLevel="1" x14ac:dyDescent="0.2">
      <c r="A43" s="242"/>
      <c r="B43" s="242"/>
      <c r="C43" s="243" t="s">
        <v>15</v>
      </c>
      <c r="D43" s="167" t="s">
        <v>243</v>
      </c>
      <c r="E43" s="217"/>
      <c r="F43" s="166"/>
      <c r="G43" s="222"/>
      <c r="H43" s="223"/>
      <c r="J43" s="209" t="str">
        <f t="shared" si="0"/>
        <v/>
      </c>
      <c r="K43" s="209" t="str">
        <f t="shared" si="1"/>
        <v/>
      </c>
      <c r="L43" s="209" t="str">
        <f t="shared" si="2"/>
        <v/>
      </c>
      <c r="M43" s="209" t="str">
        <f>"×"&amp;H43&amp;J43&amp;D43&amp;K43&amp;G43&amp;L43</f>
        <v>×開発区域内の自然被覆化を図る。</v>
      </c>
    </row>
    <row r="44" spans="1:13" ht="30" customHeight="1" collapsed="1" x14ac:dyDescent="0.2">
      <c r="A44" s="242"/>
      <c r="B44" s="242"/>
      <c r="C44" s="243"/>
      <c r="D44" s="155" t="s">
        <v>244</v>
      </c>
      <c r="E44" s="217" t="s">
        <v>326</v>
      </c>
      <c r="F44" s="153"/>
      <c r="G44" s="224"/>
      <c r="H44" s="223"/>
      <c r="J44" s="148" t="str">
        <f t="shared" si="0"/>
        <v/>
      </c>
      <c r="K44" s="148" t="str">
        <f t="shared" si="1"/>
        <v/>
      </c>
      <c r="L44" s="148" t="str">
        <f t="shared" si="2"/>
        <v/>
      </c>
      <c r="M44" s="148" t="str">
        <f t="shared" si="3"/>
        <v>・地表面の被覆にあたっては、保水性、透水性の高い被覆材・舗装材を利用する。</v>
      </c>
    </row>
    <row r="45" spans="1:13" ht="30" customHeight="1" x14ac:dyDescent="0.2">
      <c r="A45" s="242"/>
      <c r="B45" s="242"/>
      <c r="C45" s="243"/>
      <c r="D45" s="155" t="s">
        <v>245</v>
      </c>
      <c r="E45" s="217" t="s">
        <v>326</v>
      </c>
      <c r="F45" s="153"/>
      <c r="G45" s="224"/>
      <c r="H45" s="223"/>
      <c r="J45" s="148" t="str">
        <f t="shared" si="0"/>
        <v/>
      </c>
      <c r="K45" s="148" t="str">
        <f t="shared" si="1"/>
        <v/>
      </c>
      <c r="L45" s="148" t="str">
        <f t="shared" si="2"/>
        <v/>
      </c>
      <c r="M45" s="148" t="str">
        <f t="shared" si="3"/>
        <v>・日射反射率の高い被覆材を利用する。</v>
      </c>
    </row>
    <row r="46" spans="1:13" ht="30" customHeight="1" x14ac:dyDescent="0.2">
      <c r="A46" s="242"/>
      <c r="B46" s="242"/>
      <c r="C46" s="243"/>
      <c r="D46" s="175" t="s">
        <v>246</v>
      </c>
      <c r="E46" s="217"/>
      <c r="F46" s="153"/>
      <c r="G46" s="224"/>
      <c r="H46" s="223"/>
      <c r="J46" s="148" t="str">
        <f t="shared" si="0"/>
        <v/>
      </c>
      <c r="K46" s="148" t="str">
        <f t="shared" si="1"/>
        <v/>
      </c>
      <c r="L46" s="148" t="str">
        <f t="shared" si="2"/>
        <v/>
      </c>
      <c r="M46" s="148" t="str">
        <f t="shared" si="3"/>
        <v>・貯留雨水や下水道再生水等を活用し、路上散水を行う。</v>
      </c>
    </row>
    <row r="47" spans="1:13" ht="30" customHeight="1" x14ac:dyDescent="0.2">
      <c r="A47" s="242"/>
      <c r="B47" s="242"/>
      <c r="C47" s="243" t="s">
        <v>16</v>
      </c>
      <c r="D47" s="155" t="s">
        <v>274</v>
      </c>
      <c r="E47" s="217" t="s">
        <v>326</v>
      </c>
      <c r="F47" s="153"/>
      <c r="G47" s="224" t="s">
        <v>203</v>
      </c>
      <c r="H47" s="223"/>
      <c r="J47" s="148" t="str">
        <f t="shared" si="0"/>
        <v/>
      </c>
      <c r="K47" s="148" t="str">
        <f t="shared" si="1"/>
        <v>（</v>
      </c>
      <c r="L47" s="148" t="str">
        <f t="shared" si="2"/>
        <v>）</v>
      </c>
      <c r="M47" s="148" t="str">
        <f t="shared" si="3"/>
        <v>・自治体等が定める制度・基準等を大きく上回る緑化を図る。（みどりの協定の締結、自治体等が定める緑化基準の超過等）</v>
      </c>
    </row>
    <row r="48" spans="1:13" ht="30" customHeight="1" x14ac:dyDescent="0.2">
      <c r="A48" s="242"/>
      <c r="B48" s="242"/>
      <c r="C48" s="243"/>
      <c r="D48" s="155" t="s">
        <v>247</v>
      </c>
      <c r="E48" s="217"/>
      <c r="F48" s="153"/>
      <c r="G48" s="224" t="s">
        <v>202</v>
      </c>
      <c r="H48" s="223"/>
      <c r="J48" s="148" t="str">
        <f t="shared" si="0"/>
        <v/>
      </c>
      <c r="K48" s="148" t="str">
        <f t="shared" si="1"/>
        <v>（</v>
      </c>
      <c r="L48" s="148" t="str">
        <f t="shared" si="2"/>
        <v>）</v>
      </c>
      <c r="M48" s="148" t="str">
        <f t="shared" si="3"/>
        <v>・公園等において、ヒートシンクとしての水面を創出する。（噴水、せせらぎの創出、小河川の開渠化等）</v>
      </c>
    </row>
    <row r="49" spans="1:13" ht="30" customHeight="1" x14ac:dyDescent="0.2">
      <c r="A49" s="242"/>
      <c r="B49" s="242"/>
      <c r="C49" s="243"/>
      <c r="D49" s="155" t="s">
        <v>248</v>
      </c>
      <c r="E49" s="217"/>
      <c r="F49" s="153"/>
      <c r="G49" s="224" t="s">
        <v>201</v>
      </c>
      <c r="H49" s="223"/>
      <c r="J49" s="148" t="str">
        <f t="shared" si="0"/>
        <v/>
      </c>
      <c r="K49" s="148" t="str">
        <f t="shared" si="1"/>
        <v>（</v>
      </c>
      <c r="L49" s="148" t="str">
        <f t="shared" si="2"/>
        <v>）</v>
      </c>
      <c r="M49" s="148" t="str">
        <f t="shared" si="3"/>
        <v>・歩行者空間等の暑熱環境を緩和する冷却装置を設置する。（ドライミストの設置等）</v>
      </c>
    </row>
    <row r="50" spans="1:13" ht="30" customHeight="1" x14ac:dyDescent="0.2">
      <c r="A50" s="242"/>
      <c r="B50" s="242"/>
      <c r="C50" s="241" t="s">
        <v>37</v>
      </c>
      <c r="D50" s="155" t="s">
        <v>249</v>
      </c>
      <c r="E50" s="217"/>
      <c r="F50" s="153"/>
      <c r="G50" s="224"/>
      <c r="H50" s="223"/>
      <c r="J50" s="148" t="str">
        <f t="shared" si="0"/>
        <v/>
      </c>
      <c r="K50" s="148" t="str">
        <f t="shared" si="1"/>
        <v/>
      </c>
      <c r="L50" s="148" t="str">
        <f t="shared" si="2"/>
        <v/>
      </c>
      <c r="M50" s="148" t="str">
        <f t="shared" si="3"/>
        <v>・歩行者空間等へ風を導く建築物の配置、形態とする。</v>
      </c>
    </row>
    <row r="51" spans="1:13" ht="30" customHeight="1" x14ac:dyDescent="0.2">
      <c r="A51" s="242"/>
      <c r="B51" s="242"/>
      <c r="C51" s="241"/>
      <c r="D51" s="175" t="s">
        <v>250</v>
      </c>
      <c r="E51" s="217"/>
      <c r="F51" s="153"/>
      <c r="G51" s="224"/>
      <c r="H51" s="223"/>
      <c r="J51" s="148" t="str">
        <f t="shared" si="0"/>
        <v/>
      </c>
      <c r="K51" s="148" t="str">
        <f t="shared" si="1"/>
        <v/>
      </c>
      <c r="L51" s="148" t="str">
        <f t="shared" si="2"/>
        <v/>
      </c>
      <c r="M51" s="148" t="str">
        <f t="shared" si="3"/>
        <v>・建築物の見付け面積縮小等により、風の通り道を確保する。</v>
      </c>
    </row>
    <row r="52" spans="1:13" ht="30" customHeight="1" x14ac:dyDescent="0.2">
      <c r="A52" s="242"/>
      <c r="B52" s="242"/>
      <c r="C52" s="176" t="s">
        <v>38</v>
      </c>
      <c r="D52" s="155" t="s">
        <v>251</v>
      </c>
      <c r="E52" s="217"/>
      <c r="F52" s="153"/>
      <c r="G52" s="224"/>
      <c r="H52" s="223"/>
      <c r="J52" s="148" t="str">
        <f t="shared" si="0"/>
        <v/>
      </c>
      <c r="K52" s="148" t="str">
        <f t="shared" si="1"/>
        <v/>
      </c>
      <c r="L52" s="148" t="str">
        <f t="shared" si="2"/>
        <v/>
      </c>
      <c r="M52" s="148" t="str">
        <f t="shared" si="3"/>
        <v>・緑地や水路、通路等の空地オープンスペースの連続性に配慮した、風の通り道を確保する。</v>
      </c>
    </row>
    <row r="53" spans="1:13" ht="30" customHeight="1" x14ac:dyDescent="0.2">
      <c r="A53" s="242"/>
      <c r="B53" s="242" t="s">
        <v>39</v>
      </c>
      <c r="C53" s="241" t="s">
        <v>40</v>
      </c>
      <c r="D53" s="155" t="s">
        <v>252</v>
      </c>
      <c r="E53" s="217"/>
      <c r="F53" s="153"/>
      <c r="G53" s="224" t="s">
        <v>204</v>
      </c>
      <c r="H53" s="223"/>
      <c r="J53" s="148" t="str">
        <f t="shared" si="0"/>
        <v/>
      </c>
      <c r="K53" s="148" t="str">
        <f t="shared" si="1"/>
        <v>（</v>
      </c>
      <c r="L53" s="148" t="str">
        <f t="shared" si="2"/>
        <v>）</v>
      </c>
      <c r="M53" s="148" t="str">
        <f t="shared" si="3"/>
        <v>・開発区域とその周辺地域を対象とした地域交通システムを導入する。（コミュニティバス、シャトルバス、デマンドバス、デマンドタクシー等）</v>
      </c>
    </row>
    <row r="54" spans="1:13" ht="30" customHeight="1" x14ac:dyDescent="0.2">
      <c r="A54" s="242"/>
      <c r="B54" s="242"/>
      <c r="C54" s="241"/>
      <c r="D54" s="155" t="s">
        <v>253</v>
      </c>
      <c r="E54" s="217"/>
      <c r="F54" s="153"/>
      <c r="G54" s="224" t="s">
        <v>205</v>
      </c>
      <c r="H54" s="223"/>
      <c r="J54" s="148" t="str">
        <f t="shared" si="0"/>
        <v/>
      </c>
      <c r="K54" s="148" t="str">
        <f t="shared" si="1"/>
        <v>（</v>
      </c>
      <c r="L54" s="148" t="str">
        <f t="shared" si="2"/>
        <v>）</v>
      </c>
      <c r="M54" s="148" t="str">
        <f t="shared" si="3"/>
        <v>・公共交通の利便性向上を図るため、電車やバス等公共交通機関への乗り継ぎ・乗り換え環境を整備する。（パーク・アンド・ライド促進施設、バス・ロケーションシステム設備等）</v>
      </c>
    </row>
    <row r="55" spans="1:13" ht="30" customHeight="1" x14ac:dyDescent="0.2">
      <c r="A55" s="242"/>
      <c r="B55" s="242"/>
      <c r="C55" s="241" t="s">
        <v>18</v>
      </c>
      <c r="D55" s="155" t="s">
        <v>254</v>
      </c>
      <c r="E55" s="217"/>
      <c r="F55" s="153"/>
      <c r="G55" s="224" t="s">
        <v>206</v>
      </c>
      <c r="H55" s="223"/>
      <c r="J55" s="148" t="str">
        <f t="shared" si="0"/>
        <v/>
      </c>
      <c r="K55" s="148" t="str">
        <f t="shared" si="1"/>
        <v>（</v>
      </c>
      <c r="L55" s="148" t="str">
        <f t="shared" si="2"/>
        <v>）</v>
      </c>
      <c r="M55" s="148" t="str">
        <f t="shared" si="3"/>
        <v>・自転車と歩行者の移動位置を区分するなど、自転車の利用環境を整備する。（カラー舗装による自転車と歩行者の区分、自転車レーンの設置等）</v>
      </c>
    </row>
    <row r="56" spans="1:13" ht="30" customHeight="1" x14ac:dyDescent="0.2">
      <c r="A56" s="242"/>
      <c r="B56" s="242"/>
      <c r="C56" s="241"/>
      <c r="D56" s="155" t="s">
        <v>255</v>
      </c>
      <c r="E56" s="217"/>
      <c r="F56" s="153"/>
      <c r="G56" s="224" t="s">
        <v>207</v>
      </c>
      <c r="H56" s="223"/>
      <c r="J56" s="148" t="str">
        <f t="shared" si="0"/>
        <v/>
      </c>
      <c r="K56" s="148" t="str">
        <f t="shared" si="1"/>
        <v>（</v>
      </c>
      <c r="L56" s="148" t="str">
        <f t="shared" si="2"/>
        <v>）</v>
      </c>
      <c r="M56" s="148" t="str">
        <f t="shared" si="3"/>
        <v>・自転車が利用可能な通路等を設置する。（自転車レーンの設置等）</v>
      </c>
    </row>
    <row r="57" spans="1:13" ht="30" customHeight="1" x14ac:dyDescent="0.2">
      <c r="A57" s="242"/>
      <c r="B57" s="242"/>
      <c r="C57" s="241" t="s">
        <v>19</v>
      </c>
      <c r="D57" s="155" t="s">
        <v>284</v>
      </c>
      <c r="E57" s="217" t="s">
        <v>326</v>
      </c>
      <c r="F57" s="153"/>
      <c r="G57" s="224" t="s">
        <v>208</v>
      </c>
      <c r="H57" s="223"/>
      <c r="J57" s="148" t="str">
        <f t="shared" si="0"/>
        <v/>
      </c>
      <c r="K57" s="148" t="str">
        <f t="shared" si="1"/>
        <v>（</v>
      </c>
      <c r="L57" s="148" t="str">
        <f t="shared" si="2"/>
        <v>）</v>
      </c>
      <c r="M57" s="148" t="str">
        <f t="shared" si="3"/>
        <v>・すべての人に歩きやすく快適な歩道を整備する。（段差を解消したユニバーサルデザインブロックを使用した歩道等）</v>
      </c>
    </row>
    <row r="58" spans="1:13" ht="30" customHeight="1" x14ac:dyDescent="0.2">
      <c r="A58" s="242"/>
      <c r="B58" s="242"/>
      <c r="C58" s="241"/>
      <c r="D58" s="155" t="s">
        <v>266</v>
      </c>
      <c r="E58" s="170" t="str">
        <f>E44</f>
        <v>はい</v>
      </c>
      <c r="F58" s="152"/>
      <c r="G58" s="172">
        <f>G44</f>
        <v>0</v>
      </c>
      <c r="H58" s="223"/>
      <c r="J58" s="148" t="str">
        <f t="shared" si="0"/>
        <v/>
      </c>
      <c r="K58" s="148" t="str">
        <f t="shared" si="1"/>
        <v/>
      </c>
      <c r="L58" s="148" t="str">
        <f t="shared" si="2"/>
        <v/>
      </c>
      <c r="M58" s="148" t="str">
        <f t="shared" si="3"/>
        <v>・地表面の被覆にあたっては、保水性、透水性の高い被覆材・舗装材を利用する。（再掲）0</v>
      </c>
    </row>
    <row r="59" spans="1:13" ht="30" customHeight="1" x14ac:dyDescent="0.2">
      <c r="A59" s="242"/>
      <c r="B59" s="242"/>
      <c r="C59" s="241"/>
      <c r="D59" s="155" t="s">
        <v>267</v>
      </c>
      <c r="E59" s="170" t="str">
        <f>E45</f>
        <v>はい</v>
      </c>
      <c r="F59" s="152"/>
      <c r="G59" s="172">
        <f>G45</f>
        <v>0</v>
      </c>
      <c r="H59" s="223"/>
      <c r="J59" s="148" t="str">
        <f t="shared" si="0"/>
        <v/>
      </c>
      <c r="K59" s="148" t="str">
        <f t="shared" si="1"/>
        <v/>
      </c>
      <c r="L59" s="148" t="str">
        <f t="shared" si="2"/>
        <v/>
      </c>
      <c r="M59" s="148" t="str">
        <f t="shared" si="3"/>
        <v>・日射反射率の高い被覆材を利用する。（再掲）0</v>
      </c>
    </row>
    <row r="60" spans="1:13" ht="30" customHeight="1" x14ac:dyDescent="0.2">
      <c r="A60" s="242"/>
      <c r="B60" s="242"/>
      <c r="C60" s="176" t="s">
        <v>41</v>
      </c>
      <c r="D60" s="155" t="s">
        <v>262</v>
      </c>
      <c r="E60" s="170" t="str">
        <f>E13</f>
        <v>はい</v>
      </c>
      <c r="F60" s="152"/>
      <c r="G60" s="172" t="str">
        <f>G13</f>
        <v>電気自動車用充電設備の整備等</v>
      </c>
      <c r="H60" s="223"/>
      <c r="J60" s="148" t="str">
        <f t="shared" si="0"/>
        <v/>
      </c>
      <c r="K60" s="148" t="str">
        <f t="shared" si="1"/>
        <v>（</v>
      </c>
      <c r="L60" s="148" t="str">
        <f t="shared" si="2"/>
        <v>）</v>
      </c>
      <c r="M60" s="148" t="str">
        <f t="shared" si="3"/>
        <v>・クリーンエネルギー自動車利用促進設備を整備する。（再掲）（電気自動車用充電設備の整備等）</v>
      </c>
    </row>
    <row r="61" spans="1:13" ht="30" hidden="1" customHeight="1" outlineLevel="1" x14ac:dyDescent="0.2">
      <c r="A61" s="242"/>
      <c r="B61" s="242"/>
      <c r="C61" s="241" t="s">
        <v>42</v>
      </c>
      <c r="D61" s="155" t="s">
        <v>263</v>
      </c>
      <c r="E61" s="169" t="str">
        <f>E13</f>
        <v>はい</v>
      </c>
      <c r="F61" s="153"/>
      <c r="G61" s="172" t="str">
        <f>G13</f>
        <v>電気自動車用充電設備の整備等</v>
      </c>
      <c r="H61" s="223"/>
      <c r="J61" s="148" t="str">
        <f t="shared" si="0"/>
        <v/>
      </c>
      <c r="K61" s="148" t="str">
        <f t="shared" si="1"/>
        <v>（</v>
      </c>
      <c r="L61" s="148" t="str">
        <f t="shared" si="2"/>
        <v>）</v>
      </c>
      <c r="M61" s="148" t="str">
        <f>"×"&amp;H61&amp;J61&amp;D61&amp;K61&amp;G61&amp;L61</f>
        <v>×二酸化炭素排出量の少ない自動車の利用促進設備を整備する。（再掲）（電気自動車用充電設備の整備等）</v>
      </c>
    </row>
    <row r="62" spans="1:13" ht="30" customHeight="1" collapsed="1" x14ac:dyDescent="0.2">
      <c r="A62" s="242"/>
      <c r="B62" s="242"/>
      <c r="C62" s="241"/>
      <c r="D62" s="155" t="s">
        <v>268</v>
      </c>
      <c r="E62" s="217" t="s">
        <v>326</v>
      </c>
      <c r="F62" s="153"/>
      <c r="G62" s="224"/>
      <c r="H62" s="223"/>
      <c r="J62" s="148" t="str">
        <f t="shared" si="0"/>
        <v/>
      </c>
      <c r="K62" s="148" t="str">
        <f t="shared" si="1"/>
        <v/>
      </c>
      <c r="L62" s="148" t="str">
        <f t="shared" si="2"/>
        <v/>
      </c>
      <c r="M62" s="148" t="str">
        <f t="shared" si="3"/>
        <v>・自動車の共同利用（カーシェアリング）環境を整備する。</v>
      </c>
    </row>
    <row r="63" spans="1:13" ht="30" customHeight="1" x14ac:dyDescent="0.2">
      <c r="A63" s="242"/>
      <c r="B63" s="242"/>
      <c r="C63" s="176" t="s">
        <v>43</v>
      </c>
      <c r="D63" s="155" t="s">
        <v>269</v>
      </c>
      <c r="E63" s="217"/>
      <c r="F63" s="153"/>
      <c r="G63" s="224"/>
      <c r="H63" s="223"/>
      <c r="J63" s="148" t="str">
        <f t="shared" si="0"/>
        <v/>
      </c>
      <c r="K63" s="148" t="str">
        <f t="shared" si="1"/>
        <v/>
      </c>
      <c r="L63" s="148" t="str">
        <f t="shared" si="2"/>
        <v/>
      </c>
      <c r="M63" s="148" t="str">
        <f t="shared" si="3"/>
        <v>・開発区域とその周辺地域の交通を考慮した交通計画・渋滞対策を行う。</v>
      </c>
    </row>
    <row r="64" spans="1:13" ht="30" customHeight="1" x14ac:dyDescent="0.2">
      <c r="A64" s="242"/>
      <c r="B64" s="242"/>
      <c r="C64" s="241" t="s">
        <v>20</v>
      </c>
      <c r="D64" s="155" t="s">
        <v>270</v>
      </c>
      <c r="E64" s="217"/>
      <c r="F64" s="153"/>
      <c r="G64" s="224"/>
      <c r="H64" s="223"/>
      <c r="J64" s="148" t="str">
        <f t="shared" si="0"/>
        <v/>
      </c>
      <c r="K64" s="148" t="str">
        <f t="shared" si="1"/>
        <v/>
      </c>
      <c r="L64" s="148" t="str">
        <f t="shared" si="2"/>
        <v/>
      </c>
      <c r="M64" s="148" t="str">
        <f t="shared" si="3"/>
        <v>・共同物流拠点を整備する。</v>
      </c>
    </row>
    <row r="65" spans="1:13" ht="30" customHeight="1" x14ac:dyDescent="0.2">
      <c r="A65" s="242"/>
      <c r="B65" s="242"/>
      <c r="C65" s="241"/>
      <c r="D65" s="155" t="s">
        <v>271</v>
      </c>
      <c r="E65" s="217" t="s">
        <v>326</v>
      </c>
      <c r="F65" s="153"/>
      <c r="G65" s="224"/>
      <c r="H65" s="223"/>
      <c r="J65" s="148" t="str">
        <f t="shared" si="0"/>
        <v/>
      </c>
      <c r="K65" s="148" t="str">
        <f t="shared" si="1"/>
        <v/>
      </c>
      <c r="L65" s="148" t="str">
        <f t="shared" si="2"/>
        <v/>
      </c>
      <c r="M65" s="148" t="str">
        <f t="shared" si="3"/>
        <v>・共同集配システムを構築する。</v>
      </c>
    </row>
    <row r="66" spans="1:13" s="156" customFormat="1" ht="30" customHeight="1" x14ac:dyDescent="0.2">
      <c r="A66" s="242"/>
      <c r="B66" s="242" t="s">
        <v>22</v>
      </c>
      <c r="C66" s="243" t="s">
        <v>24</v>
      </c>
      <c r="D66" s="155" t="s">
        <v>275</v>
      </c>
      <c r="E66" s="169" t="str">
        <f>E47</f>
        <v>はい</v>
      </c>
      <c r="F66" s="153"/>
      <c r="G66" s="172" t="str">
        <f>G47</f>
        <v>みどりの協定の締結、自治体等が定める緑化基準の超過等</v>
      </c>
      <c r="H66" s="223"/>
      <c r="J66" s="148" t="str">
        <f t="shared" si="0"/>
        <v/>
      </c>
      <c r="K66" s="148" t="str">
        <f t="shared" si="1"/>
        <v>（</v>
      </c>
      <c r="L66" s="148" t="str">
        <f t="shared" si="2"/>
        <v>）</v>
      </c>
      <c r="M66" s="148" t="str">
        <f t="shared" si="3"/>
        <v>・自治体等が定める制度・基準等を大きく上回る緑化を図る。（再掲）（みどりの協定の締結、自治体等が定める緑化基準の超過等）</v>
      </c>
    </row>
    <row r="67" spans="1:13" ht="30" customHeight="1" x14ac:dyDescent="0.2">
      <c r="A67" s="242"/>
      <c r="B67" s="242"/>
      <c r="C67" s="243"/>
      <c r="D67" s="155" t="s">
        <v>272</v>
      </c>
      <c r="E67" s="217" t="s">
        <v>326</v>
      </c>
      <c r="F67" s="153"/>
      <c r="G67" s="224" t="s">
        <v>209</v>
      </c>
      <c r="H67" s="223"/>
      <c r="J67" s="148" t="str">
        <f t="shared" si="0"/>
        <v/>
      </c>
      <c r="K67" s="148" t="str">
        <f t="shared" si="1"/>
        <v>（</v>
      </c>
      <c r="L67" s="148" t="str">
        <f t="shared" si="2"/>
        <v>）</v>
      </c>
      <c r="M67" s="148" t="str">
        <f t="shared" si="3"/>
        <v>・道路の橋脚等、垂直道路壁面等への緑化を図る。（公開空地の緑化、屋上緑化、壁面緑化等）</v>
      </c>
    </row>
    <row r="68" spans="1:13" ht="30" customHeight="1" x14ac:dyDescent="0.2">
      <c r="A68" s="242"/>
      <c r="B68" s="242"/>
      <c r="C68" s="243"/>
      <c r="D68" s="155" t="s">
        <v>273</v>
      </c>
      <c r="E68" s="217"/>
      <c r="F68" s="153"/>
      <c r="G68" s="224"/>
      <c r="H68" s="223"/>
      <c r="J68" s="148" t="str">
        <f t="shared" si="0"/>
        <v/>
      </c>
      <c r="K68" s="148" t="str">
        <f t="shared" si="1"/>
        <v/>
      </c>
      <c r="L68" s="148" t="str">
        <f t="shared" si="2"/>
        <v/>
      </c>
      <c r="M68" s="148" t="str">
        <f t="shared" si="3"/>
        <v>・開発事業によって生じた裸地・造成法面において在来種を選んで緑化を図る。</v>
      </c>
    </row>
    <row r="69" spans="1:13" ht="30" customHeight="1" x14ac:dyDescent="0.2">
      <c r="A69" s="242"/>
      <c r="B69" s="177" t="s">
        <v>25</v>
      </c>
      <c r="C69" s="178" t="s">
        <v>27</v>
      </c>
      <c r="D69" s="155" t="s">
        <v>256</v>
      </c>
      <c r="E69" s="217"/>
      <c r="F69" s="153"/>
      <c r="G69" s="224"/>
      <c r="H69" s="223"/>
      <c r="J69" s="148" t="str">
        <f t="shared" si="0"/>
        <v/>
      </c>
      <c r="K69" s="148" t="str">
        <f t="shared" si="1"/>
        <v/>
      </c>
      <c r="L69" s="148" t="str">
        <f t="shared" si="2"/>
        <v/>
      </c>
      <c r="M69" s="148" t="str">
        <f t="shared" si="3"/>
        <v>・二酸化炭素排出量の少ない輸送手段を選択する。</v>
      </c>
    </row>
    <row r="70" spans="1:13" ht="30" customHeight="1" x14ac:dyDescent="0.2">
      <c r="A70" s="157"/>
      <c r="B70" s="158"/>
      <c r="C70" s="158"/>
      <c r="D70" s="159"/>
      <c r="E70" s="160"/>
      <c r="F70" s="149"/>
      <c r="G70" s="161"/>
      <c r="H70" s="199"/>
      <c r="I70" s="162"/>
      <c r="J70" s="162"/>
      <c r="K70" s="162"/>
      <c r="L70" s="162"/>
      <c r="M70" s="162"/>
    </row>
    <row r="71" spans="1:13" ht="30" customHeight="1" x14ac:dyDescent="0.2">
      <c r="A71" s="157"/>
      <c r="B71" s="158"/>
      <c r="C71" s="158"/>
      <c r="D71" s="163"/>
      <c r="E71" s="160"/>
      <c r="F71" s="149"/>
      <c r="G71" s="161"/>
      <c r="H71" s="199"/>
      <c r="I71" s="162"/>
      <c r="J71" s="162"/>
      <c r="K71" s="162"/>
      <c r="L71" s="162"/>
      <c r="M71" s="162"/>
    </row>
    <row r="72" spans="1:13" x14ac:dyDescent="0.2">
      <c r="A72" s="162"/>
      <c r="B72" s="162"/>
      <c r="C72" s="162"/>
      <c r="D72" s="162"/>
      <c r="E72" s="164"/>
      <c r="G72" s="161"/>
      <c r="H72" s="199"/>
      <c r="I72" s="162"/>
      <c r="J72" s="162"/>
      <c r="K72" s="162"/>
      <c r="L72" s="162"/>
      <c r="M72" s="162"/>
    </row>
  </sheetData>
  <sheetProtection sheet="1" objects="1" scenarios="1" formatCells="0" formatColumns="0" formatRows="0" insertColumns="0" insertRows="0" insertHyperlinks="0" sort="0" autoFilter="0" pivotTables="0"/>
  <mergeCells count="28">
    <mergeCell ref="B2:C2"/>
    <mergeCell ref="A5:A69"/>
    <mergeCell ref="B5:B33"/>
    <mergeCell ref="C5:C10"/>
    <mergeCell ref="C11:C15"/>
    <mergeCell ref="C16:C19"/>
    <mergeCell ref="C32:C33"/>
    <mergeCell ref="B34:B52"/>
    <mergeCell ref="C34:C38"/>
    <mergeCell ref="C39:C42"/>
    <mergeCell ref="C43:C46"/>
    <mergeCell ref="C47:C49"/>
    <mergeCell ref="B66:B68"/>
    <mergeCell ref="C66:C68"/>
    <mergeCell ref="A4:C4"/>
    <mergeCell ref="D3:E3"/>
    <mergeCell ref="G3:H3"/>
    <mergeCell ref="C50:C51"/>
    <mergeCell ref="B53:B65"/>
    <mergeCell ref="C53:C54"/>
    <mergeCell ref="C55:C56"/>
    <mergeCell ref="C57:C59"/>
    <mergeCell ref="C61:C62"/>
    <mergeCell ref="C64:C65"/>
    <mergeCell ref="C20:C23"/>
    <mergeCell ref="C24:C25"/>
    <mergeCell ref="C26:C27"/>
    <mergeCell ref="C28:C31"/>
  </mergeCells>
  <phoneticPr fontId="3"/>
  <conditionalFormatting sqref="G34">
    <cfRule type="expression" dxfId="10" priority="10">
      <formula>$E$34="はい"</formula>
    </cfRule>
  </conditionalFormatting>
  <conditionalFormatting sqref="H5">
    <cfRule type="expression" dxfId="9" priority="9">
      <formula>$E$5="はい"</formula>
    </cfRule>
  </conditionalFormatting>
  <conditionalFormatting sqref="G5:H37">
    <cfRule type="expression" dxfId="8" priority="8">
      <formula>$E5:$E37="はい"</formula>
    </cfRule>
  </conditionalFormatting>
  <conditionalFormatting sqref="G62:G65">
    <cfRule type="expression" dxfId="7" priority="7">
      <formula>$E80:$E83="はい"</formula>
    </cfRule>
    <cfRule type="expression" dxfId="6" priority="2">
      <formula>$E62:$E65="はい"</formula>
    </cfRule>
  </conditionalFormatting>
  <conditionalFormatting sqref="G39:H42">
    <cfRule type="expression" dxfId="5" priority="5">
      <formula>$E39:$E57="はい"</formula>
    </cfRule>
  </conditionalFormatting>
  <conditionalFormatting sqref="G44:G57">
    <cfRule type="expression" dxfId="4" priority="3">
      <formula>$E44:$E57="はい"</formula>
    </cfRule>
  </conditionalFormatting>
  <conditionalFormatting sqref="G67:G69">
    <cfRule type="expression" dxfId="3" priority="1">
      <formula>$E67:$E69="はい"</formula>
    </cfRule>
  </conditionalFormatting>
  <dataValidations count="33">
    <dataValidation type="list" allowBlank="1" showInputMessage="1" showErrorMessage="1" sqref="E70:F71">
      <formula1>"該当しない,該当する"</formula1>
    </dataValidation>
    <dataValidation type="list" allowBlank="1" showInputMessage="1" sqref="E5:F69">
      <formula1>"はい,いいえ"</formula1>
    </dataValidation>
    <dataValidation type="list" showInputMessage="1" prompt="質問①ではいと答えた方は回答してください。_x000a_リストにないものを導入する場合は、空白を選択し、記載してください。" sqref="G5 G51 G65 G68:G69">
      <formula1>"ライトシェルフ,トップライト,ハイサイドライト,　,"</formula1>
    </dataValidation>
    <dataValidation type="list" showInputMessage="1" prompt="質問①ではいと答えた方は回答してください。_x000a_リストにないものを導入する場合は、空白を選択し、記載してください。" sqref="G6">
      <formula1>"換気塔,アトリウムと連携した換気システム,　,"</formula1>
    </dataValidation>
    <dataValidation type="list" showInputMessage="1" prompt="質問①ではいと答えた方は回答してください。_x000a_リストにないものを導入する場合は、空白を選択し、記載してください。" sqref="G7:G9">
      <formula1>"定格出力　KW、自己建物消費,定格出力　KW、全量売電,　,"</formula1>
    </dataValidation>
    <dataValidation type="list" showInputMessage="1" prompt="質問①ではいと答えた方は回答してください。_x000a_リストにないものを導入する場合は、空白を選択し、記載してください。" sqref="G11">
      <formula1>"ヒートポンプ冷暖房設備,ヒートポンプ給湯設備,　,"</formula1>
    </dataValidation>
    <dataValidation type="list" showInputMessage="1" prompt="質問①ではいと答えた方は回答してください。_x000a_リストにないものを導入する場合は、空白を選択し、記載してください。" sqref="G10">
      <formula1>"バイオマス発電・熱利用設備,水力発電設備,　,"</formula1>
    </dataValidation>
    <dataValidation type="list" showInputMessage="1" prompt="質問①ではいと答えた方は回答してください。_x000a_リストにないものを導入する場合は、空白を選択し、記載してください。" sqref="G13">
      <formula1>"充電設備,水素ステーション,　,"</formula1>
    </dataValidation>
    <dataValidation type="list" showInputMessage="1" prompt="質問①ではいと答えた方は回答してください。_x000a_リストにないものを導入する場合は、空白を選択し、記載してください。" sqref="G16">
      <formula1>"河川水・海水等温度差エネルギー,未処理水・処理水・汚泥等温度差エネルギー,　,"</formula1>
    </dataValidation>
    <dataValidation type="list" showInputMessage="1" prompt="質問①ではいと答えた方は回答してください。_x000a_リストにないものを導入する場合は、空白を選択し、記載してください。" sqref="G17">
      <formula1>"ビル排熱,地下鉄排熱,地下街排熱,変電所排熱,工場間熱融通,工場排熱,　,"</formula1>
    </dataValidation>
    <dataValidation type="list" showInputMessage="1" prompt="質問①ではいと答えた方は回答してください。_x000a_リストにないものを導入する場合は、空白を選択し、記載してください。" sqref="G18">
      <formula1>"ごみ焼却熱,汚泥等焼却熱,　,"</formula1>
    </dataValidation>
    <dataValidation type="list" showInputMessage="1" prompt="質問①ではいと答えた方は回答してください。_x000a_リストにないものを導入する場合は、空白を選択し、記載してください。" sqref="G19">
      <formula1>"地熱,　,"</formula1>
    </dataValidation>
    <dataValidation type="list" showInputMessage="1" prompt="質問①ではいと答えた方は回答してください。_x000a_リストにないものを導入する場合は、空白を選択し、記載してください。" sqref="G20">
      <formula1>"地域冷暖房システム（熱供給事業型システムの構築）,集中プラント型熱供給システムの構築,建物間エネルギー融通システムの構築,新エネルギー等を活用したマイクログリッドシステムの構築,　,"</formula1>
    </dataValidation>
    <dataValidation type="list" showInputMessage="1" prompt="質問①ではいと答えた方は回答してください。_x000a_リストにないものを導入する場合は、空白を選択し、記載してください。" sqref="G21">
      <formula1>"蓄熱システム,蓄電システム,　,"</formula1>
    </dataValidation>
    <dataValidation type="list" showInputMessage="1" prompt="質問①ではいと答えた方は回答してください。_x000a_リストにないものを導入する場合は、空白を選択し、記載してください。" sqref="G24">
      <formula1>"エリアエネルギーマネジメントシステム（AEMS）,タウンエネルギーマネジメントシステム（TEMS）,　,"</formula1>
    </dataValidation>
    <dataValidation type="list" showInputMessage="1" prompt="質問①ではいと答えた方は回答してください。_x000a_リストにないものを導入する場合は、空白を選択し、記載してください。" sqref="G25">
      <formula1>"マイクログリッドシステム,　,"</formula1>
    </dataValidation>
    <dataValidation type="list" showInputMessage="1" prompt="質問①ではいと答えた方は回答してください。_x000a_リストにないものを導入する場合は、空白を選択し、記載してください。" sqref="G29">
      <formula1>"全熱交換機,外気冷房,　,"</formula1>
    </dataValidation>
    <dataValidation type="list" showInputMessage="1" prompt="質問①ではいと答えた方は回答してください。_x000a_リストにないものを導入する場合は、空白を選択し、記載してください。" sqref="G30">
      <formula1>"潜熱回収型給湯器,ヒートポンプ式給湯器,　,"</formula1>
    </dataValidation>
    <dataValidation type="list" showInputMessage="1" prompt="質問①ではいと答えた方は回答してください。_x000a_リストにないものを導入する場合は、空白を選択し、記載してください。" sqref="G32">
      <formula1>"ビルエネルギー管理システム（BEMS）,　,"</formula1>
    </dataValidation>
    <dataValidation type="list" showInputMessage="1" prompt="質問①ではいと答えた方は回答してください。_x000a_リストにないものを導入する場合は、空白を選択し、記載してください。" sqref="G33:H33">
      <formula1>"熱源及びポンプの台数制御,空調・給湯設備の運用制御蓄熱システム,　,"</formula1>
    </dataValidation>
    <dataValidation type="list" showInputMessage="1" prompt="質問①ではいと答えた方は回答してください。_x000a_リストにないものを導入する場合は、空白を選択し、記載してください。" sqref="G36">
      <formula1>"空冷室外機の顕熱抑制技術,　,"</formula1>
    </dataValidation>
    <dataValidation type="list" showInputMessage="1" prompt="質問①ではいと答えた方は回答してください。_x000a_リストにないものを導入する場合は、空白を選択し、記載してください。" sqref="G38:H38">
      <formula1>"排熱を利用した発電,排熱回収型ヒートポンプを利用した給湯・空調設備,　,"</formula1>
    </dataValidation>
    <dataValidation type="list" showInputMessage="1" prompt="質問①ではいと答えた方は回答してください。_x000a_リストにないものを導入する場合は、空白を選択し、記載してください。" sqref="G49">
      <formula1>"ドライミストの設置,　,"</formula1>
    </dataValidation>
    <dataValidation type="list" showInputMessage="1" prompt="質問①ではいと答えた方は回答してください。_x000a_リストにないものを導入する場合は、空白を選択し、記載してください。" sqref="G48">
      <formula1>"噴水,せせらぎの創出,小河川の開渠化,　,"</formula1>
    </dataValidation>
    <dataValidation type="list" showInputMessage="1" prompt="質問①ではいと答えた方は回答してください。_x000a_リストにないものを導入する場合は、空白を選択し、記載してください。" sqref="G47">
      <formula1>"みどりの協定の締結(緑地面積〇〇㎡、緑化率〇％),〇〇条例※自治体等が定める緑化基準の超過（緑地面積〇〇㎡、緑化率〇％）,　,"</formula1>
    </dataValidation>
    <dataValidation type="list" showInputMessage="1" prompt="質問①ではいと答えた方は回答してください。_x000a_リストにないものを導入する場合は、空白を選択し、記載してください。" sqref="G52">
      <formula1>"空地率〇％,　,"</formula1>
    </dataValidation>
    <dataValidation type="list" showInputMessage="1" prompt="質問①ではいと答えた方は回答してください。_x000a_リストにないものを導入する場合は、空白を選択し、記載してください。" sqref="G53">
      <formula1>"コミュニティバス,シャトルバス,デマンドバス,デマンドタクシー,　,"</formula1>
    </dataValidation>
    <dataValidation type="list" showInputMessage="1" prompt="質問①ではいと答えた方は回答してください。_x000a_リストにないものを導入する場合は、空白を選択し、記載してください。" sqref="G54">
      <formula1>"パーク・アンド・ライド促進施設,バス・ロケーションシステム設備,　,"</formula1>
    </dataValidation>
    <dataValidation type="list" showInputMessage="1" prompt="質問①ではいと答えた方は回答してください。_x000a_リストにないものを導入する場合は、空白を選択し、記載してください。" sqref="G55">
      <formula1>"カラー舗装による自転車と歩行者の区分,自転車レーンの設置,　,"</formula1>
    </dataValidation>
    <dataValidation type="list" showInputMessage="1" prompt="質問①ではいと答えた方は回答してください。_x000a_リストにないものを導入する場合は、空白を選択し、記載してください。" sqref="G56">
      <formula1>"自転車レーンの設置,　,"</formula1>
    </dataValidation>
    <dataValidation type="list" showInputMessage="1" prompt="質問①ではいと答えた方は回答してください。_x000a_リストにないものを導入する場合は、空白を選択し、記載してください。" sqref="G57">
      <formula1>"段差を解消したユニバーサルデザインブロックを使用した歩道,バリアフリー,　,"</formula1>
    </dataValidation>
    <dataValidation type="list" showInputMessage="1" prompt="質問①ではいと答えた方は回答してください。_x000a_リストにないものを導入する場合は、空白を選択し、記載してください。" sqref="G67">
      <formula1>"公開空地の緑化,屋上緑化,壁面緑化,　,"</formula1>
    </dataValidation>
    <dataValidation type="list" showInputMessage="1" prompt="質問①ではいと答えた方は回答してください。_x000a_リストにないものを導入する場合は、空白を選択し、記載してください。" sqref="G12">
      <formula1>"LED,　,"</formula1>
    </dataValidation>
  </dataValidations>
  <pageMargins left="0.7" right="0.7" top="0.75" bottom="0.75" header="0.3" footer="0.3"/>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7"/>
  <sheetViews>
    <sheetView showGridLines="0" showZeros="0" view="pageBreakPreview" zoomScaleNormal="60" zoomScaleSheetLayoutView="100" zoomScalePageLayoutView="60" workbookViewId="0">
      <selection activeCell="E2" sqref="E2"/>
    </sheetView>
  </sheetViews>
  <sheetFormatPr defaultRowHeight="16.2" outlineLevelRow="1" outlineLevelCol="1" x14ac:dyDescent="0.2"/>
  <cols>
    <col min="1" max="2" width="5.69921875" style="186" customWidth="1"/>
    <col min="3" max="3" width="5.69921875" style="186" customWidth="1" outlineLevel="1"/>
    <col min="4" max="4" width="53.296875" style="186" customWidth="1"/>
    <col min="5" max="5" width="11.09765625" style="189" customWidth="1"/>
    <col min="6" max="6" width="12" style="189" customWidth="1"/>
    <col min="7" max="7" width="39.69921875" style="204" customWidth="1"/>
    <col min="8" max="8" width="15.796875" style="204" customWidth="1"/>
    <col min="9" max="9" width="8.796875" style="186"/>
    <col min="10" max="13" width="8.796875" style="186" hidden="1" customWidth="1" outlineLevel="1"/>
    <col min="14" max="14" width="8.796875" style="186" collapsed="1"/>
    <col min="15" max="16384" width="8.796875" style="186"/>
  </cols>
  <sheetData>
    <row r="1" spans="1:13" s="154" customFormat="1" ht="30" customHeight="1" x14ac:dyDescent="0.2">
      <c r="A1" s="192" t="s">
        <v>314</v>
      </c>
      <c r="B1" s="180"/>
      <c r="C1" s="180"/>
      <c r="D1" s="179"/>
      <c r="E1" s="181"/>
      <c r="F1" s="181"/>
      <c r="G1" s="200"/>
      <c r="H1" s="200"/>
    </row>
    <row r="2" spans="1:13" s="154" customFormat="1" ht="30" customHeight="1" x14ac:dyDescent="0.2">
      <c r="B2" s="245"/>
      <c r="C2" s="245"/>
      <c r="D2" s="179"/>
      <c r="E2" s="182"/>
      <c r="F2" s="182"/>
      <c r="G2" s="200"/>
      <c r="H2" s="200"/>
    </row>
    <row r="3" spans="1:13" s="154" customFormat="1" ht="30" customHeight="1" x14ac:dyDescent="0.2">
      <c r="A3" s="180"/>
      <c r="B3" s="180"/>
      <c r="C3" s="180"/>
      <c r="D3" s="247" t="s">
        <v>181</v>
      </c>
      <c r="E3" s="248"/>
      <c r="F3" s="181"/>
      <c r="G3" s="249" t="s">
        <v>276</v>
      </c>
      <c r="H3" s="250"/>
    </row>
    <row r="4" spans="1:13" s="154" customFormat="1" ht="63" customHeight="1" x14ac:dyDescent="0.2">
      <c r="A4" s="246" t="s">
        <v>6</v>
      </c>
      <c r="B4" s="246"/>
      <c r="C4" s="246"/>
      <c r="D4" s="173" t="s">
        <v>179</v>
      </c>
      <c r="E4" s="168" t="s">
        <v>7</v>
      </c>
      <c r="F4" s="152"/>
      <c r="G4" s="201" t="s">
        <v>277</v>
      </c>
      <c r="H4" s="201" t="s">
        <v>210</v>
      </c>
    </row>
    <row r="5" spans="1:13" s="154" customFormat="1" ht="30" customHeight="1" x14ac:dyDescent="0.2">
      <c r="A5" s="242" t="s">
        <v>9</v>
      </c>
      <c r="B5" s="242" t="s">
        <v>10</v>
      </c>
      <c r="C5" s="241" t="s">
        <v>11</v>
      </c>
      <c r="D5" s="155" t="s">
        <v>285</v>
      </c>
      <c r="E5" s="218" t="s">
        <v>326</v>
      </c>
      <c r="F5" s="153"/>
      <c r="G5" s="219" t="s">
        <v>279</v>
      </c>
      <c r="H5" s="225" t="s">
        <v>211</v>
      </c>
      <c r="J5" s="148" t="str">
        <f t="shared" ref="J5:J14" si="0">IF(H5=0,"","については、")</f>
        <v>については、</v>
      </c>
      <c r="K5" s="148" t="str">
        <f t="shared" ref="K5:K34" si="1">IF(G5=0,"","（")</f>
        <v>（</v>
      </c>
      <c r="L5" s="148" t="str">
        <f t="shared" ref="L5:L34" si="2">IF(G5=0,"","）")</f>
        <v>）</v>
      </c>
      <c r="M5" s="148" t="str">
        <f>"・"&amp;H5&amp;J5&amp;D5&amp;K5&amp;G5&amp;L5</f>
        <v>・〇号棟については、有効な自然採光を確保する。（昼光率〇％　※CASBEEQ1.3.1.1昼光率レベル3以上）</v>
      </c>
    </row>
    <row r="6" spans="1:13" s="154" customFormat="1" ht="30" customHeight="1" x14ac:dyDescent="0.2">
      <c r="A6" s="242"/>
      <c r="B6" s="242"/>
      <c r="C6" s="241"/>
      <c r="D6" s="155" t="s">
        <v>286</v>
      </c>
      <c r="E6" s="218" t="s">
        <v>326</v>
      </c>
      <c r="F6" s="153"/>
      <c r="G6" s="219" t="s">
        <v>278</v>
      </c>
      <c r="H6" s="225" t="s">
        <v>211</v>
      </c>
      <c r="J6" s="148" t="str">
        <f t="shared" si="0"/>
        <v>については、</v>
      </c>
      <c r="K6" s="148" t="str">
        <f t="shared" si="1"/>
        <v>（</v>
      </c>
      <c r="L6" s="148" t="str">
        <f t="shared" si="2"/>
        <v>）</v>
      </c>
      <c r="M6" s="148" t="str">
        <f t="shared" ref="M6:M34" si="3">"・"&amp;H6&amp;J6&amp;D6&amp;K6&amp;G6&amp;L6</f>
        <v>・〇号棟については、有効な自然通風を確保する。（自然換気有効開口面積が居室床面積の〇％　※CASBEQ1.4.2.2自然換気性能レベル3以上）</v>
      </c>
    </row>
    <row r="7" spans="1:13" s="154" customFormat="1" ht="30" customHeight="1" x14ac:dyDescent="0.2">
      <c r="A7" s="242"/>
      <c r="B7" s="242"/>
      <c r="C7" s="243" t="s">
        <v>12</v>
      </c>
      <c r="D7" s="155" t="s">
        <v>287</v>
      </c>
      <c r="E7" s="218"/>
      <c r="F7" s="153"/>
      <c r="G7" s="219"/>
      <c r="H7" s="225" t="s">
        <v>211</v>
      </c>
      <c r="J7" s="148" t="str">
        <f t="shared" si="0"/>
        <v>については、</v>
      </c>
      <c r="K7" s="148" t="str">
        <f t="shared" si="1"/>
        <v/>
      </c>
      <c r="L7" s="148" t="str">
        <f t="shared" si="2"/>
        <v/>
      </c>
      <c r="M7" s="148" t="str">
        <f t="shared" si="3"/>
        <v>・〇号棟については、建物外部からの熱負荷を低減するため、建築の形態や方位、コアの配置に配慮し、建築計画を立案する。</v>
      </c>
    </row>
    <row r="8" spans="1:13" s="154" customFormat="1" ht="30" customHeight="1" x14ac:dyDescent="0.2">
      <c r="A8" s="242"/>
      <c r="B8" s="242"/>
      <c r="C8" s="243"/>
      <c r="D8" s="155" t="s">
        <v>288</v>
      </c>
      <c r="E8" s="218" t="s">
        <v>326</v>
      </c>
      <c r="F8" s="153"/>
      <c r="G8" s="219" t="s">
        <v>280</v>
      </c>
      <c r="H8" s="225" t="s">
        <v>211</v>
      </c>
      <c r="J8" s="148" t="str">
        <f t="shared" si="0"/>
        <v>については、</v>
      </c>
      <c r="K8" s="148" t="str">
        <f t="shared" si="1"/>
        <v>（</v>
      </c>
      <c r="L8" s="148" t="str">
        <f t="shared" si="2"/>
        <v>）</v>
      </c>
      <c r="M8" s="148" t="str">
        <f t="shared" si="3"/>
        <v>・〇号棟については、建築物の断熱化を図る。（BPI＝〇　※CASBEELR1.1建物外皮の熱負荷抑制レベル3以上）</v>
      </c>
    </row>
    <row r="9" spans="1:13" s="154" customFormat="1" ht="30" customHeight="1" x14ac:dyDescent="0.2">
      <c r="A9" s="242"/>
      <c r="B9" s="242"/>
      <c r="C9" s="243"/>
      <c r="D9" s="155" t="s">
        <v>289</v>
      </c>
      <c r="E9" s="218" t="s">
        <v>326</v>
      </c>
      <c r="F9" s="153"/>
      <c r="G9" s="219" t="s">
        <v>281</v>
      </c>
      <c r="H9" s="225" t="s">
        <v>211</v>
      </c>
      <c r="J9" s="148" t="str">
        <f t="shared" si="0"/>
        <v>については、</v>
      </c>
      <c r="K9" s="148" t="str">
        <f t="shared" si="1"/>
        <v>（</v>
      </c>
      <c r="L9" s="148" t="str">
        <f t="shared" si="2"/>
        <v>）</v>
      </c>
      <c r="M9" s="148" t="str">
        <f t="shared" si="3"/>
        <v>・〇号棟については、建築物に対する日射遮へいを図る。（中・高木、庇、ルーバー等による日射遮へい、屋根、屋上、道路、駐車場等への高反射率塗料（遮熱性塗料）塗布等）</v>
      </c>
    </row>
    <row r="10" spans="1:13" s="209" customFormat="1" ht="30" hidden="1" customHeight="1" outlineLevel="1" x14ac:dyDescent="0.2">
      <c r="A10" s="242"/>
      <c r="B10" s="242"/>
      <c r="C10" s="243"/>
      <c r="D10" s="167" t="s">
        <v>315</v>
      </c>
      <c r="E10" s="193" t="s">
        <v>324</v>
      </c>
      <c r="F10" s="206"/>
      <c r="G10" s="207"/>
      <c r="H10" s="208"/>
      <c r="J10" s="209" t="str">
        <f t="shared" si="0"/>
        <v/>
      </c>
      <c r="K10" s="209" t="str">
        <f t="shared" si="1"/>
        <v/>
      </c>
      <c r="L10" s="209" t="str">
        <f t="shared" si="2"/>
        <v/>
      </c>
      <c r="M10" s="209" t="str">
        <f>"×"&amp;H10&amp;J10&amp;D10&amp;K10&amp;G10&amp;L10</f>
        <v>×有効な自然採光を確保する。（再掲）</v>
      </c>
    </row>
    <row r="11" spans="1:13" s="209" customFormat="1" ht="30" hidden="1" customHeight="1" outlineLevel="1" x14ac:dyDescent="0.2">
      <c r="A11" s="242"/>
      <c r="B11" s="242"/>
      <c r="C11" s="243"/>
      <c r="D11" s="167" t="s">
        <v>316</v>
      </c>
      <c r="E11" s="193" t="s">
        <v>324</v>
      </c>
      <c r="F11" s="206"/>
      <c r="G11" s="207"/>
      <c r="H11" s="208"/>
      <c r="J11" s="209" t="str">
        <f t="shared" si="0"/>
        <v/>
      </c>
      <c r="K11" s="209" t="str">
        <f t="shared" si="1"/>
        <v/>
      </c>
      <c r="L11" s="209" t="str">
        <f t="shared" si="2"/>
        <v/>
      </c>
      <c r="M11" s="209" t="str">
        <f t="shared" ref="M11" si="4">"×"&amp;H11&amp;J11&amp;D11&amp;K11&amp;G11&amp;L11</f>
        <v>×有効な自然通風を確保する。（再掲）</v>
      </c>
    </row>
    <row r="12" spans="1:13" s="154" customFormat="1" ht="30" customHeight="1" collapsed="1" x14ac:dyDescent="0.2">
      <c r="A12" s="242"/>
      <c r="B12" s="242" t="s">
        <v>13</v>
      </c>
      <c r="C12" s="243" t="s">
        <v>14</v>
      </c>
      <c r="D12" s="155" t="s">
        <v>317</v>
      </c>
      <c r="E12" s="205" t="str">
        <f>E8</f>
        <v>はい</v>
      </c>
      <c r="F12" s="190"/>
      <c r="G12" s="171" t="str">
        <f>G8</f>
        <v>BPI＝〇　※CASBEELR1.1建物外皮の熱負荷抑制レベル3以上</v>
      </c>
      <c r="H12" s="171" t="str">
        <f>H8</f>
        <v>〇号棟</v>
      </c>
      <c r="J12" s="148" t="str">
        <f t="shared" si="0"/>
        <v>については、</v>
      </c>
      <c r="K12" s="148" t="str">
        <f t="shared" si="1"/>
        <v>（</v>
      </c>
      <c r="L12" s="148" t="str">
        <f t="shared" si="2"/>
        <v>）</v>
      </c>
      <c r="M12" s="148" t="str">
        <f>"・"&amp;H12&amp;J12&amp;D12&amp;K12&amp;G12&amp;L12</f>
        <v>・〇号棟については、建築物の断熱化を図る。（再掲）（BPI＝〇　※CASBEELR1.1建物外皮の熱負荷抑制レベル3以上）</v>
      </c>
    </row>
    <row r="13" spans="1:13" s="154" customFormat="1" ht="30" customHeight="1" x14ac:dyDescent="0.2">
      <c r="A13" s="242"/>
      <c r="B13" s="242"/>
      <c r="C13" s="243"/>
      <c r="D13" s="155" t="s">
        <v>319</v>
      </c>
      <c r="E13" s="205" t="str">
        <f>E9</f>
        <v>はい</v>
      </c>
      <c r="F13" s="190"/>
      <c r="G13" s="171" t="str">
        <f t="shared" ref="G13:H13" si="5">G9</f>
        <v>中・高木、庇、ルーバー等による日射遮へい、屋根、屋上、道路、駐車場等への高反射率塗料（遮熱性塗料）塗布等</v>
      </c>
      <c r="H13" s="171" t="str">
        <f t="shared" si="5"/>
        <v>〇号棟</v>
      </c>
      <c r="J13" s="148" t="str">
        <f t="shared" si="0"/>
        <v>については、</v>
      </c>
      <c r="K13" s="148" t="str">
        <f t="shared" si="1"/>
        <v>（</v>
      </c>
      <c r="L13" s="148" t="str">
        <f t="shared" si="2"/>
        <v>）</v>
      </c>
      <c r="M13" s="148" t="str">
        <f t="shared" ref="M13:M14" si="6">"・"&amp;H13&amp;J13&amp;D13&amp;K13&amp;G13&amp;L13</f>
        <v>・〇号棟については、建築物に対する日射遮へいを図る。（再掲）（中・高木、庇、ルーバー等による日射遮へい、屋根、屋上、道路、駐車場等への高反射率塗料（遮熱性塗料）塗布等）</v>
      </c>
    </row>
    <row r="14" spans="1:13" s="154" customFormat="1" ht="30" customHeight="1" x14ac:dyDescent="0.2">
      <c r="A14" s="242"/>
      <c r="B14" s="242"/>
      <c r="C14" s="243"/>
      <c r="D14" s="155" t="s">
        <v>318</v>
      </c>
      <c r="E14" s="205" t="str">
        <f>E6</f>
        <v>はい</v>
      </c>
      <c r="F14" s="190"/>
      <c r="G14" s="171" t="str">
        <f>G6</f>
        <v>自然換気有効開口面積が居室床面積の〇％　※CASBEQ1.4.2.2自然換気性能レベル3以上</v>
      </c>
      <c r="H14" s="171" t="str">
        <f>H6</f>
        <v>〇号棟</v>
      </c>
      <c r="J14" s="148" t="str">
        <f t="shared" si="0"/>
        <v>については、</v>
      </c>
      <c r="K14" s="148" t="str">
        <f t="shared" si="1"/>
        <v>（</v>
      </c>
      <c r="L14" s="148" t="str">
        <f t="shared" si="2"/>
        <v>）</v>
      </c>
      <c r="M14" s="148" t="str">
        <f t="shared" si="6"/>
        <v>・〇号棟については、有効な自然通風を確保する。（再掲）（自然換気有効開口面積が居室床面積の〇％　※CASBEQ1.4.2.2自然換気性能レベル3以上）</v>
      </c>
    </row>
    <row r="15" spans="1:13" s="154" customFormat="1" ht="30" customHeight="1" x14ac:dyDescent="0.2">
      <c r="A15" s="242"/>
      <c r="B15" s="242"/>
      <c r="C15" s="176" t="s">
        <v>15</v>
      </c>
      <c r="D15" s="155" t="s">
        <v>290</v>
      </c>
      <c r="E15" s="218" t="s">
        <v>326</v>
      </c>
      <c r="F15" s="153"/>
      <c r="G15" s="219"/>
      <c r="H15" s="191"/>
      <c r="J15" s="148" t="str">
        <f t="shared" ref="J15" si="7">IF(H15=0,"","については、")</f>
        <v/>
      </c>
      <c r="K15" s="148" t="str">
        <f t="shared" si="1"/>
        <v/>
      </c>
      <c r="L15" s="148" t="str">
        <f t="shared" si="2"/>
        <v/>
      </c>
      <c r="M15" s="148" t="str">
        <f>"・"&amp;H15&amp;J15&amp;D15&amp;K15&amp;G15&amp;L15</f>
        <v>・開発区域内の舗装面積の最小化を図る。</v>
      </c>
    </row>
    <row r="16" spans="1:13" s="154" customFormat="1" ht="30" customHeight="1" x14ac:dyDescent="0.2">
      <c r="A16" s="242"/>
      <c r="B16" s="242"/>
      <c r="C16" s="243" t="s">
        <v>16</v>
      </c>
      <c r="D16" s="155" t="s">
        <v>291</v>
      </c>
      <c r="E16" s="218" t="s">
        <v>326</v>
      </c>
      <c r="F16" s="153"/>
      <c r="G16" s="219"/>
      <c r="H16" s="191"/>
      <c r="J16" s="148" t="str">
        <f t="shared" ref="J16:J34" si="8">IF(H16=0,"","については、")</f>
        <v/>
      </c>
      <c r="K16" s="148" t="str">
        <f t="shared" si="1"/>
        <v/>
      </c>
      <c r="L16" s="148" t="str">
        <f t="shared" si="2"/>
        <v/>
      </c>
      <c r="M16" s="148" t="str">
        <f t="shared" si="3"/>
        <v>・自治体等が定める制度・基準等に基づき、既存の樹木、緑地の保全を図る。</v>
      </c>
    </row>
    <row r="17" spans="1:13" s="154" customFormat="1" ht="30" customHeight="1" x14ac:dyDescent="0.2">
      <c r="A17" s="242"/>
      <c r="B17" s="242"/>
      <c r="C17" s="243"/>
      <c r="D17" s="155" t="s">
        <v>292</v>
      </c>
      <c r="E17" s="218" t="s">
        <v>326</v>
      </c>
      <c r="F17" s="153"/>
      <c r="G17" s="224" t="s">
        <v>283</v>
      </c>
      <c r="H17" s="191"/>
      <c r="J17" s="148" t="str">
        <f t="shared" si="8"/>
        <v/>
      </c>
      <c r="K17" s="148" t="str">
        <f t="shared" si="1"/>
        <v>（</v>
      </c>
      <c r="L17" s="148" t="str">
        <f t="shared" si="2"/>
        <v>）</v>
      </c>
      <c r="M17" s="148" t="str">
        <f t="shared" si="3"/>
        <v>・自治体等が定める制度・基準等に基づき、開発区域内の緑化を図る。（みどりの協定の締結、自治体等が定める緑化基準）</v>
      </c>
    </row>
    <row r="18" spans="1:13" s="154" customFormat="1" ht="30" customHeight="1" x14ac:dyDescent="0.2">
      <c r="A18" s="242"/>
      <c r="B18" s="242"/>
      <c r="C18" s="243"/>
      <c r="D18" s="155" t="s">
        <v>293</v>
      </c>
      <c r="E18" s="218"/>
      <c r="F18" s="153"/>
      <c r="G18" s="219" t="s">
        <v>282</v>
      </c>
      <c r="H18" s="191"/>
      <c r="J18" s="148" t="str">
        <f t="shared" si="8"/>
        <v/>
      </c>
      <c r="K18" s="148" t="str">
        <f t="shared" si="1"/>
        <v>（</v>
      </c>
      <c r="L18" s="148" t="str">
        <f t="shared" si="2"/>
        <v>）</v>
      </c>
      <c r="M18" s="148" t="str">
        <f t="shared" si="3"/>
        <v>・日除けの設置や植樹等により、日陰を形成する。（中・高木の緑地やピロティ、庇、パーゴラ等の設置、緑のカーテンの設置等）</v>
      </c>
    </row>
    <row r="19" spans="1:13" s="154" customFormat="1" ht="30" customHeight="1" x14ac:dyDescent="0.2">
      <c r="A19" s="242"/>
      <c r="B19" s="242" t="s">
        <v>17</v>
      </c>
      <c r="C19" s="176" t="s">
        <v>18</v>
      </c>
      <c r="D19" s="155" t="s">
        <v>294</v>
      </c>
      <c r="E19" s="218"/>
      <c r="F19" s="153"/>
      <c r="G19" s="219"/>
      <c r="H19" s="202"/>
      <c r="J19" s="148" t="str">
        <f t="shared" si="8"/>
        <v/>
      </c>
      <c r="K19" s="148" t="str">
        <f t="shared" si="1"/>
        <v/>
      </c>
      <c r="L19" s="148" t="str">
        <f t="shared" si="2"/>
        <v/>
      </c>
      <c r="M19" s="148" t="str">
        <f t="shared" si="3"/>
        <v>・事業の目的・用途に応じ、必要な駐輪場を整備する。</v>
      </c>
    </row>
    <row r="20" spans="1:13" s="154" customFormat="1" ht="30" customHeight="1" x14ac:dyDescent="0.2">
      <c r="A20" s="242"/>
      <c r="B20" s="242"/>
      <c r="C20" s="176" t="s">
        <v>19</v>
      </c>
      <c r="D20" s="155" t="s">
        <v>295</v>
      </c>
      <c r="E20" s="218"/>
      <c r="F20" s="153"/>
      <c r="G20" s="219" t="s">
        <v>301</v>
      </c>
      <c r="H20" s="191"/>
      <c r="J20" s="148" t="str">
        <f t="shared" si="8"/>
        <v/>
      </c>
      <c r="K20" s="148" t="str">
        <f t="shared" si="1"/>
        <v>（</v>
      </c>
      <c r="L20" s="148" t="str">
        <f t="shared" si="2"/>
        <v>）</v>
      </c>
      <c r="M20" s="148" t="str">
        <f t="shared" si="3"/>
        <v>・歩行者が安全に通行できる歩道を整備する。（自転車走行空間と歩行空間の分離、車道と歩道のマウントアップ等）</v>
      </c>
    </row>
    <row r="21" spans="1:13" s="154" customFormat="1" ht="30" customHeight="1" x14ac:dyDescent="0.2">
      <c r="A21" s="242"/>
      <c r="B21" s="242"/>
      <c r="C21" s="241" t="s">
        <v>20</v>
      </c>
      <c r="D21" s="155" t="s">
        <v>302</v>
      </c>
      <c r="E21" s="218"/>
      <c r="F21" s="153"/>
      <c r="G21" s="219"/>
      <c r="H21" s="202"/>
      <c r="J21" s="148" t="str">
        <f t="shared" si="8"/>
        <v/>
      </c>
      <c r="K21" s="148" t="str">
        <f t="shared" si="1"/>
        <v/>
      </c>
      <c r="L21" s="148" t="str">
        <f t="shared" si="2"/>
        <v/>
      </c>
      <c r="M21" s="148" t="str">
        <f t="shared" si="3"/>
        <v>・開発区域内の交通を考慮し、自家用車等との混合を防ぐため、貨物走行ルートを指定する。</v>
      </c>
    </row>
    <row r="22" spans="1:13" s="154" customFormat="1" ht="30" customHeight="1" x14ac:dyDescent="0.2">
      <c r="A22" s="242"/>
      <c r="B22" s="242"/>
      <c r="C22" s="241"/>
      <c r="D22" s="155" t="s">
        <v>303</v>
      </c>
      <c r="E22" s="218"/>
      <c r="F22" s="153"/>
      <c r="G22" s="219"/>
      <c r="H22" s="202"/>
      <c r="J22" s="148" t="str">
        <f t="shared" si="8"/>
        <v/>
      </c>
      <c r="K22" s="148" t="str">
        <f t="shared" si="1"/>
        <v/>
      </c>
      <c r="L22" s="148" t="str">
        <f t="shared" si="2"/>
        <v/>
      </c>
      <c r="M22" s="148" t="str">
        <f t="shared" si="3"/>
        <v>・開発区域内の交通を考慮し、荷捌き場を確保する。</v>
      </c>
    </row>
    <row r="23" spans="1:13" s="154" customFormat="1" ht="30" customHeight="1" x14ac:dyDescent="0.2">
      <c r="A23" s="242"/>
      <c r="B23" s="242"/>
      <c r="C23" s="176" t="s">
        <v>21</v>
      </c>
      <c r="D23" s="155" t="s">
        <v>296</v>
      </c>
      <c r="E23" s="218" t="s">
        <v>326</v>
      </c>
      <c r="F23" s="153"/>
      <c r="G23" s="219"/>
      <c r="H23" s="202"/>
      <c r="J23" s="148" t="str">
        <f t="shared" si="8"/>
        <v/>
      </c>
      <c r="K23" s="148" t="str">
        <f t="shared" si="1"/>
        <v/>
      </c>
      <c r="L23" s="148" t="str">
        <f t="shared" si="2"/>
        <v/>
      </c>
      <c r="M23" s="148" t="str">
        <f t="shared" si="3"/>
        <v>・事業の目的・用途に応じ、必要な駐車スペースを確保する。</v>
      </c>
    </row>
    <row r="24" spans="1:13" s="154" customFormat="1" ht="30" customHeight="1" x14ac:dyDescent="0.2">
      <c r="A24" s="242"/>
      <c r="B24" s="242" t="s">
        <v>22</v>
      </c>
      <c r="C24" s="176" t="s">
        <v>23</v>
      </c>
      <c r="D24" s="155" t="s">
        <v>305</v>
      </c>
      <c r="E24" s="169" t="str">
        <f>E16</f>
        <v>はい</v>
      </c>
      <c r="F24" s="153"/>
      <c r="G24" s="171">
        <f>G16</f>
        <v>0</v>
      </c>
      <c r="H24" s="191">
        <f>H16</f>
        <v>0</v>
      </c>
      <c r="J24" s="148" t="str">
        <f t="shared" si="8"/>
        <v/>
      </c>
      <c r="K24" s="148" t="str">
        <f t="shared" si="1"/>
        <v/>
      </c>
      <c r="L24" s="148" t="str">
        <f t="shared" si="2"/>
        <v/>
      </c>
      <c r="M24" s="148" t="str">
        <f>"・"&amp;J24&amp;D24&amp;K24&amp;G24&amp;L24</f>
        <v>・自治体等が定める制度・基準等に基づき、既存の樹木、緑地の保全を図る。（再掲）0</v>
      </c>
    </row>
    <row r="25" spans="1:13" s="154" customFormat="1" ht="30" customHeight="1" x14ac:dyDescent="0.2">
      <c r="A25" s="242"/>
      <c r="B25" s="242"/>
      <c r="C25" s="243" t="s">
        <v>24</v>
      </c>
      <c r="D25" s="155" t="s">
        <v>306</v>
      </c>
      <c r="E25" s="170" t="str">
        <f>E17</f>
        <v>はい</v>
      </c>
      <c r="F25" s="152"/>
      <c r="G25" s="171" t="str">
        <f>G17</f>
        <v>みどりの協定の締結、自治体等が定める緑化基準</v>
      </c>
      <c r="H25" s="191">
        <f>H17</f>
        <v>0</v>
      </c>
      <c r="J25" s="148" t="str">
        <f t="shared" si="8"/>
        <v/>
      </c>
      <c r="K25" s="148" t="str">
        <f t="shared" si="1"/>
        <v>（</v>
      </c>
      <c r="L25" s="148" t="str">
        <f t="shared" si="2"/>
        <v>）</v>
      </c>
      <c r="M25" s="148" t="str">
        <f>"・"&amp;J25&amp;D25&amp;K25&amp;G25&amp;L25</f>
        <v>・自治体等が定める制度・基準等に基づき、開発区域内の緑化を図る。（再掲）（みどりの協定の締結、自治体等が定める緑化基準）</v>
      </c>
    </row>
    <row r="26" spans="1:13" s="154" customFormat="1" ht="30" customHeight="1" x14ac:dyDescent="0.2">
      <c r="A26" s="242"/>
      <c r="B26" s="242"/>
      <c r="C26" s="243"/>
      <c r="D26" s="155" t="s">
        <v>297</v>
      </c>
      <c r="E26" s="218" t="s">
        <v>326</v>
      </c>
      <c r="F26" s="153"/>
      <c r="G26" s="219"/>
      <c r="H26" s="202"/>
      <c r="J26" s="148" t="str">
        <f t="shared" si="8"/>
        <v/>
      </c>
      <c r="K26" s="148" t="str">
        <f t="shared" si="1"/>
        <v/>
      </c>
      <c r="L26" s="148" t="str">
        <f t="shared" si="2"/>
        <v/>
      </c>
      <c r="M26" s="148" t="str">
        <f t="shared" si="3"/>
        <v>・植栽帯、緩衝緑地帯を整備する。</v>
      </c>
    </row>
    <row r="27" spans="1:13" s="154" customFormat="1" ht="30" customHeight="1" x14ac:dyDescent="0.2">
      <c r="A27" s="242"/>
      <c r="B27" s="242"/>
      <c r="C27" s="243"/>
      <c r="D27" s="155" t="s">
        <v>298</v>
      </c>
      <c r="E27" s="218"/>
      <c r="F27" s="153"/>
      <c r="G27" s="219"/>
      <c r="H27" s="202"/>
      <c r="J27" s="148" t="str">
        <f t="shared" si="8"/>
        <v/>
      </c>
      <c r="K27" s="148" t="str">
        <f t="shared" si="1"/>
        <v/>
      </c>
      <c r="L27" s="148" t="str">
        <f t="shared" si="2"/>
        <v/>
      </c>
      <c r="M27" s="148" t="str">
        <f t="shared" si="3"/>
        <v>・街路樹を整備する。</v>
      </c>
    </row>
    <row r="28" spans="1:13" s="154" customFormat="1" ht="30" customHeight="1" x14ac:dyDescent="0.2">
      <c r="A28" s="242"/>
      <c r="B28" s="242"/>
      <c r="C28" s="243"/>
      <c r="D28" s="155" t="s">
        <v>299</v>
      </c>
      <c r="E28" s="218"/>
      <c r="F28" s="153"/>
      <c r="G28" s="219"/>
      <c r="H28" s="202"/>
      <c r="J28" s="148" t="str">
        <f t="shared" si="8"/>
        <v/>
      </c>
      <c r="K28" s="148" t="str">
        <f t="shared" si="1"/>
        <v/>
      </c>
      <c r="L28" s="148" t="str">
        <f t="shared" si="2"/>
        <v/>
      </c>
      <c r="M28" s="148" t="str">
        <f t="shared" si="3"/>
        <v>・開発事業によって生じた裸地・造成法面等の緑化を図る。</v>
      </c>
    </row>
    <row r="29" spans="1:13" s="154" customFormat="1" ht="30" customHeight="1" x14ac:dyDescent="0.2">
      <c r="A29" s="242"/>
      <c r="B29" s="242" t="s">
        <v>25</v>
      </c>
      <c r="C29" s="241" t="s">
        <v>26</v>
      </c>
      <c r="D29" s="155" t="s">
        <v>307</v>
      </c>
      <c r="E29" s="218"/>
      <c r="F29" s="153"/>
      <c r="G29" s="219"/>
      <c r="H29" s="202"/>
      <c r="J29" s="148" t="str">
        <f t="shared" si="8"/>
        <v/>
      </c>
      <c r="K29" s="148" t="str">
        <f t="shared" si="1"/>
        <v/>
      </c>
      <c r="L29" s="148" t="str">
        <f t="shared" si="2"/>
        <v/>
      </c>
      <c r="M29" s="148" t="str">
        <f t="shared" si="3"/>
        <v>・環境ラベルのついた建設資材等CO2排出量の少ない資材を使用する。</v>
      </c>
    </row>
    <row r="30" spans="1:13" s="154" customFormat="1" ht="30" customHeight="1" x14ac:dyDescent="0.2">
      <c r="A30" s="242"/>
      <c r="B30" s="242"/>
      <c r="C30" s="241"/>
      <c r="D30" s="155" t="s">
        <v>308</v>
      </c>
      <c r="E30" s="218"/>
      <c r="F30" s="153"/>
      <c r="G30" s="219"/>
      <c r="H30" s="202"/>
      <c r="J30" s="148" t="str">
        <f t="shared" si="8"/>
        <v/>
      </c>
      <c r="K30" s="148" t="str">
        <f t="shared" si="1"/>
        <v/>
      </c>
      <c r="L30" s="148" t="str">
        <f t="shared" si="2"/>
        <v/>
      </c>
      <c r="M30" s="148" t="str">
        <f t="shared" si="3"/>
        <v>・再生資材の利用および建設廃棄物の再資源化を促進する。</v>
      </c>
    </row>
    <row r="31" spans="1:13" s="154" customFormat="1" ht="30" customHeight="1" x14ac:dyDescent="0.2">
      <c r="A31" s="242"/>
      <c r="B31" s="242"/>
      <c r="C31" s="176" t="s">
        <v>27</v>
      </c>
      <c r="D31" s="155" t="s">
        <v>300</v>
      </c>
      <c r="E31" s="218"/>
      <c r="F31" s="153"/>
      <c r="G31" s="219"/>
      <c r="H31" s="202"/>
      <c r="J31" s="148" t="str">
        <f t="shared" si="8"/>
        <v/>
      </c>
      <c r="K31" s="148" t="str">
        <f t="shared" si="1"/>
        <v/>
      </c>
      <c r="L31" s="148" t="str">
        <f t="shared" si="2"/>
        <v/>
      </c>
      <c r="M31" s="148" t="str">
        <f t="shared" si="3"/>
        <v>・建設資材の調達において、輸送距離の最小化や効率的な輸送を図る。</v>
      </c>
    </row>
    <row r="32" spans="1:13" s="154" customFormat="1" ht="30" customHeight="1" x14ac:dyDescent="0.2">
      <c r="A32" s="242"/>
      <c r="B32" s="242"/>
      <c r="C32" s="176" t="s">
        <v>28</v>
      </c>
      <c r="D32" s="155" t="s">
        <v>309</v>
      </c>
      <c r="E32" s="218"/>
      <c r="F32" s="153"/>
      <c r="G32" s="219"/>
      <c r="H32" s="202"/>
      <c r="J32" s="148" t="str">
        <f t="shared" si="8"/>
        <v/>
      </c>
      <c r="K32" s="148" t="str">
        <f t="shared" si="1"/>
        <v/>
      </c>
      <c r="L32" s="148" t="str">
        <f t="shared" si="2"/>
        <v/>
      </c>
      <c r="M32" s="148" t="str">
        <f t="shared" si="3"/>
        <v>・低燃費型・省エネルギー型の建設機械等を採用する。</v>
      </c>
    </row>
    <row r="33" spans="1:13" s="154" customFormat="1" ht="30" customHeight="1" x14ac:dyDescent="0.2">
      <c r="A33" s="242"/>
      <c r="B33" s="242"/>
      <c r="C33" s="241" t="s">
        <v>29</v>
      </c>
      <c r="D33" s="155" t="s">
        <v>310</v>
      </c>
      <c r="E33" s="218"/>
      <c r="F33" s="153"/>
      <c r="G33" s="219"/>
      <c r="H33" s="202"/>
      <c r="J33" s="148" t="str">
        <f t="shared" si="8"/>
        <v/>
      </c>
      <c r="K33" s="148" t="str">
        <f t="shared" si="1"/>
        <v/>
      </c>
      <c r="L33" s="148" t="str">
        <f t="shared" si="2"/>
        <v/>
      </c>
      <c r="M33" s="148" t="str">
        <f t="shared" si="3"/>
        <v>・車両、重機のアイドリングストップの推進など、省エネ運転に努める。</v>
      </c>
    </row>
    <row r="34" spans="1:13" s="154" customFormat="1" ht="48" customHeight="1" x14ac:dyDescent="0.2">
      <c r="A34" s="242"/>
      <c r="B34" s="242"/>
      <c r="C34" s="241"/>
      <c r="D34" s="155" t="s">
        <v>311</v>
      </c>
      <c r="E34" s="218" t="s">
        <v>326</v>
      </c>
      <c r="F34" s="153"/>
      <c r="G34" s="219" t="s">
        <v>304</v>
      </c>
      <c r="H34" s="191"/>
      <c r="J34" s="148" t="str">
        <f t="shared" si="8"/>
        <v/>
      </c>
      <c r="K34" s="148" t="str">
        <f t="shared" si="1"/>
        <v>（</v>
      </c>
      <c r="L34" s="148" t="str">
        <f t="shared" si="2"/>
        <v>）</v>
      </c>
      <c r="M34" s="148" t="str">
        <f t="shared" si="3"/>
        <v>・建設機械（車両、重機等）を適正に整備するよう努める。（エンジンの点検整備（エアエレメントのこまめな清掃、エンジンオイルの適正管理）、タイヤ、クローラの点検整備（付着した泥の清掃、タイヤの空気圧の維持、ブレーキエアタンクの水抜き）等）</v>
      </c>
    </row>
    <row r="35" spans="1:13" ht="30" customHeight="1" x14ac:dyDescent="0.2">
      <c r="A35" s="183"/>
      <c r="B35" s="184"/>
      <c r="C35" s="184"/>
      <c r="D35" s="185"/>
      <c r="E35" s="149"/>
      <c r="F35" s="149"/>
      <c r="G35" s="203"/>
      <c r="H35" s="203"/>
      <c r="I35" s="183"/>
      <c r="J35" s="183"/>
    </row>
    <row r="36" spans="1:13" ht="30" customHeight="1" x14ac:dyDescent="0.2">
      <c r="A36" s="183"/>
      <c r="B36" s="184"/>
      <c r="C36" s="184"/>
      <c r="D36" s="187"/>
      <c r="E36" s="149"/>
      <c r="F36" s="149"/>
      <c r="G36" s="203"/>
      <c r="H36" s="203"/>
      <c r="I36" s="183"/>
      <c r="J36" s="183"/>
    </row>
    <row r="37" spans="1:13" x14ac:dyDescent="0.2">
      <c r="A37" s="183"/>
      <c r="B37" s="183"/>
      <c r="C37" s="183"/>
      <c r="D37" s="183"/>
      <c r="E37" s="188"/>
      <c r="F37" s="188"/>
      <c r="G37" s="203"/>
      <c r="H37" s="203"/>
      <c r="I37" s="183"/>
      <c r="J37" s="183"/>
    </row>
  </sheetData>
  <sheetProtection sheet="1" objects="1" scenarios="1" formatCells="0" formatColumns="0" formatRows="0" insertColumns="0" insertRows="0" insertHyperlinks="0" sort="0" autoFilter="0" pivotTables="0"/>
  <mergeCells count="18">
    <mergeCell ref="B2:C2"/>
    <mergeCell ref="A4:C4"/>
    <mergeCell ref="A5:A34"/>
    <mergeCell ref="B5:B11"/>
    <mergeCell ref="C5:C6"/>
    <mergeCell ref="C7:C11"/>
    <mergeCell ref="B12:B18"/>
    <mergeCell ref="B29:B34"/>
    <mergeCell ref="C29:C30"/>
    <mergeCell ref="C33:C34"/>
    <mergeCell ref="B24:B28"/>
    <mergeCell ref="C25:C28"/>
    <mergeCell ref="D3:E3"/>
    <mergeCell ref="G3:H3"/>
    <mergeCell ref="C12:C14"/>
    <mergeCell ref="C16:C18"/>
    <mergeCell ref="B19:B23"/>
    <mergeCell ref="C21:C22"/>
  </mergeCells>
  <phoneticPr fontId="3"/>
  <conditionalFormatting sqref="G5:H9">
    <cfRule type="expression" dxfId="2" priority="4">
      <formula>$E5:$E9="はい"</formula>
    </cfRule>
  </conditionalFormatting>
  <conditionalFormatting sqref="G15:G23">
    <cfRule type="expression" dxfId="1" priority="3">
      <formula>$E15:$E23="はい"</formula>
    </cfRule>
  </conditionalFormatting>
  <conditionalFormatting sqref="G26:G34">
    <cfRule type="expression" dxfId="0" priority="1">
      <formula>$E26:$E34="はい"</formula>
    </cfRule>
  </conditionalFormatting>
  <dataValidations count="11">
    <dataValidation type="list" allowBlank="1" showInputMessage="1" showErrorMessage="1" sqref="E35:F36">
      <formula1>"該当しない,該当する"</formula1>
    </dataValidation>
    <dataValidation type="list" allowBlank="1" showInputMessage="1" sqref="E5:F34">
      <formula1>"はい,いいえ"</formula1>
    </dataValidation>
    <dataValidation type="list" showInputMessage="1" prompt="質問①ではいと答えた方は回答してください。_x000a_リストにないものを導入する場合は、空白を選択し、記載してください。" sqref="G24:G25 G10:G14 H12:H14">
      <formula1>"昼光率〇％,　,"</formula1>
    </dataValidation>
    <dataValidation type="list" showInputMessage="1" prompt="質問①ではいと答えた方は回答してください。_x000a_リストにないものを導入する場合は、空白を選択し、記載してください。" sqref="G6">
      <formula1>"自然換気有効開口面積が居室床面積の〇％　※CASBEQ1.4.2.2自然換気性能レベル3以上,　,"</formula1>
    </dataValidation>
    <dataValidation type="list" showInputMessage="1" prompt="質問①ではいと答えた方は回答してください。_x000a_リストにないものを導入する場合は、空白を選択し、記載してください。" sqref="G5">
      <formula1>"昼光率〇％　※CASBEEQ1.3.1.1昼光率レベル3以上,　,"</formula1>
    </dataValidation>
    <dataValidation type="list" showInputMessage="1" prompt="質問①ではいと答えた方は回答してください。_x000a_リストにないものを導入する場合は、空白を選択し、記載してください。" sqref="G8">
      <formula1>"BPI＝〇　※CASBEELR1.1建物外皮の熱負荷抑制レベル3以上,断熱性能等級〇相当　※CASBEELR1.1建物外皮の熱負荷抑制レベル3以上,風除室,　,"</formula1>
    </dataValidation>
    <dataValidation type="list" showInputMessage="1" prompt="質問①ではいと答えた方は回答してください。_x000a_リストにないものを導入する場合は、空白を選択し、記載してください。" sqref="G9">
      <formula1>"中・高木、庇、ルーバー等による日射遮へい,屋根、屋上、道路、駐車場等への高反射率塗料（遮熱性塗料）塗布,　,"</formula1>
    </dataValidation>
    <dataValidation type="list" showInputMessage="1" prompt="質問①ではいと答えた方は回答してください。_x000a_リストにないものを導入する場合は、空白を選択し、記載してください。" sqref="G18">
      <formula1>"中・高木の緑地やピロティ、庇、パーゴラ等の設置,緑のカーテンの設置,　,"</formula1>
    </dataValidation>
    <dataValidation type="list" showInputMessage="1" prompt="質問①ではいと答えた方は回答してください。_x000a_リストにないものを導入する場合は、空白を選択し、記載してください。" sqref="G17">
      <formula1>"みどりの協定の締結(緑地面積〇〇㎡、緑化率〇％),〇〇条例※自治体等が定める緑化基準の超過（緑地面積〇〇㎡、緑化率〇％）,　,"</formula1>
    </dataValidation>
    <dataValidation type="list" showInputMessage="1" prompt="質問①ではいと答えた方は回答してください。_x000a_リストにないものを導入する場合は、空白を選択し、記載してください。" sqref="G20">
      <formula1>"自転車走行空間と歩行空間の分離,車道と歩道のマウントアップ,　,"</formula1>
    </dataValidation>
    <dataValidation type="list" showInputMessage="1" prompt="質問①ではいと答えた方は回答してください。_x000a_リストにないものを導入する場合は、空白を選択し、記載してください。" sqref="G34">
      <formula1>"エンジンの点検整備（エアエレメントのこまめな清掃、エンジンオイルの適正管理）,タイヤ、クローラの点検整備（付着した泥の清掃、タイヤの空気圧の維持、ブレーキエアタンクの水抜き）,　,"</formula1>
    </dataValidation>
  </dataValidations>
  <pageMargins left="0.7" right="0.7" top="0.75" bottom="0.75" header="0.3" footer="0.3"/>
  <pageSetup paperSize="9" scale="5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100"/>
  <sheetViews>
    <sheetView showGridLines="0" showZeros="0" zoomScale="60" zoomScaleNormal="60" zoomScaleSheetLayoutView="90" zoomScalePageLayoutView="80" workbookViewId="0">
      <selection activeCell="C11" sqref="C11"/>
    </sheetView>
  </sheetViews>
  <sheetFormatPr defaultRowHeight="19.2" outlineLevelRow="1" x14ac:dyDescent="0.2"/>
  <cols>
    <col min="1" max="1" width="9.8984375" style="214" customWidth="1"/>
    <col min="2" max="2" width="25.69921875" style="214" customWidth="1"/>
    <col min="3" max="3" width="132.5" style="148" customWidth="1"/>
    <col min="4" max="16384" width="8.796875" style="148"/>
  </cols>
  <sheetData>
    <row r="1" spans="1:3" ht="30" customHeight="1" x14ac:dyDescent="0.2">
      <c r="A1" s="215" t="s">
        <v>325</v>
      </c>
      <c r="B1" s="210"/>
    </row>
    <row r="2" spans="1:3" ht="30" customHeight="1" x14ac:dyDescent="0.2">
      <c r="B2" s="211"/>
    </row>
    <row r="3" spans="1:3" ht="30" customHeight="1" x14ac:dyDescent="0.2">
      <c r="A3" s="255" t="s">
        <v>9</v>
      </c>
      <c r="B3" s="251" t="s">
        <v>10</v>
      </c>
      <c r="C3" s="232" t="str">
        <f>IF('❶チェックシート（目標項目）'!E5="はい",'❶チェックシート（目標項目）'!M5,"")</f>
        <v>・〇号棟については、照明設備に代わり、太陽光を利用した自然採光システムを導入する。（ライトシェルフ、トップライト、ハイサイドライト等）</v>
      </c>
    </row>
    <row r="4" spans="1:3" ht="30" customHeight="1" x14ac:dyDescent="0.2">
      <c r="A4" s="255"/>
      <c r="B4" s="251"/>
      <c r="C4" s="226" t="str">
        <f>IF('❶チェックシート（目標項目）'!E6="はい",'❶チェックシート（目標項目）'!M6,"")</f>
        <v/>
      </c>
    </row>
    <row r="5" spans="1:3" ht="30" customHeight="1" x14ac:dyDescent="0.2">
      <c r="A5" s="255"/>
      <c r="B5" s="251"/>
      <c r="C5" s="226" t="str">
        <f>IF('❶チェックシート（目標項目）'!E7="はい",'❶チェックシート（目標項目）'!M7,"")</f>
        <v/>
      </c>
    </row>
    <row r="6" spans="1:3" ht="30" customHeight="1" x14ac:dyDescent="0.2">
      <c r="A6" s="255"/>
      <c r="B6" s="251"/>
      <c r="C6" s="226" t="str">
        <f>IF('❶チェックシート（目標項目）'!E8="はい",'❶チェックシート（目標項目）'!M8,"")</f>
        <v/>
      </c>
    </row>
    <row r="7" spans="1:3" ht="30" customHeight="1" x14ac:dyDescent="0.2">
      <c r="A7" s="255"/>
      <c r="B7" s="251"/>
      <c r="C7" s="226" t="str">
        <f>IF('❶チェックシート（目標項目）'!E9="はい",'❶チェックシート（目標項目）'!M9,"")</f>
        <v/>
      </c>
    </row>
    <row r="8" spans="1:3" ht="30" customHeight="1" x14ac:dyDescent="0.2">
      <c r="A8" s="255"/>
      <c r="B8" s="251"/>
      <c r="C8" s="226" t="str">
        <f>IF('❶チェックシート（目標項目）'!E10="はい",'❶チェックシート（目標項目）'!M10,"")</f>
        <v/>
      </c>
    </row>
    <row r="9" spans="1:3" ht="30" customHeight="1" x14ac:dyDescent="0.2">
      <c r="A9" s="255"/>
      <c r="B9" s="251"/>
      <c r="C9" s="226" t="str">
        <f>IF('❶チェックシート（目標項目）'!E11="はい",'❶チェックシート（目標項目）'!M11,"")</f>
        <v/>
      </c>
    </row>
    <row r="10" spans="1:3" ht="30" customHeight="1" x14ac:dyDescent="0.2">
      <c r="A10" s="255"/>
      <c r="B10" s="251"/>
      <c r="C10" s="226" t="str">
        <f>IF('❶チェックシート（目標項目）'!E12="はい",'❶チェックシート（目標項目）'!M12,"")</f>
        <v/>
      </c>
    </row>
    <row r="11" spans="1:3" ht="30" customHeight="1" x14ac:dyDescent="0.2">
      <c r="A11" s="255"/>
      <c r="B11" s="251"/>
      <c r="C11" s="226" t="str">
        <f>IF('❶チェックシート（目標項目）'!E13="はい",'❶チェックシート（目標項目）'!M13,"")</f>
        <v>・〇号棟については、クリーンエネルギー自動車利用促進設備を整備する。（電気自動車用充電設備の整備等）</v>
      </c>
    </row>
    <row r="12" spans="1:3" ht="30" customHeight="1" x14ac:dyDescent="0.2">
      <c r="A12" s="255"/>
      <c r="B12" s="251"/>
      <c r="C12" s="226" t="str">
        <f>IF('❶チェックシート（目標項目）'!E14="はい",'❶チェックシート（目標項目）'!M14,"")</f>
        <v/>
      </c>
    </row>
    <row r="13" spans="1:3" ht="30" customHeight="1" x14ac:dyDescent="0.2">
      <c r="A13" s="255"/>
      <c r="B13" s="251"/>
      <c r="C13" s="226" t="str">
        <f>IF('❶チェックシート（目標項目）'!E15="はい",'❶チェックシート（目標項目）'!M15,"")</f>
        <v/>
      </c>
    </row>
    <row r="14" spans="1:3" ht="37.200000000000003" customHeight="1" x14ac:dyDescent="0.2">
      <c r="A14" s="255"/>
      <c r="B14" s="251"/>
      <c r="C14" s="226" t="str">
        <f>IF('❶チェックシート（目標項目）'!E16="はい",'❶チェックシート（目標項目）'!M16,"")</f>
        <v/>
      </c>
    </row>
    <row r="15" spans="1:3" ht="48.6" customHeight="1" x14ac:dyDescent="0.2">
      <c r="A15" s="255"/>
      <c r="B15" s="251"/>
      <c r="C15" s="226" t="str">
        <f>IF('❶チェックシート（目標項目）'!E17="はい",'❶チェックシート（目標項目）'!M17,"")</f>
        <v>・〇号棟については、設備からの排熱低減のため、排熱エネルギーをエネルギー源として利用する。（ビル排熱・地下鉄排熱・地下街排熱・変電所排熱等を利用した熱供給、工場間熱融通、工場排熱を利用した熱供給等）</v>
      </c>
    </row>
    <row r="16" spans="1:3" ht="30" customHeight="1" x14ac:dyDescent="0.2">
      <c r="A16" s="255"/>
      <c r="B16" s="251"/>
      <c r="C16" s="226" t="str">
        <f>IF('❶チェックシート（目標項目）'!E18="はい",'❶チェックシート（目標項目）'!M18,"")</f>
        <v/>
      </c>
    </row>
    <row r="17" spans="1:3" ht="30" customHeight="1" x14ac:dyDescent="0.2">
      <c r="A17" s="255"/>
      <c r="B17" s="251"/>
      <c r="C17" s="226" t="str">
        <f>IF('❶チェックシート（目標項目）'!E19="はい",'❶チェックシート（目標項目）'!M19,"")</f>
        <v/>
      </c>
    </row>
    <row r="18" spans="1:3" ht="46.2" customHeight="1" x14ac:dyDescent="0.2">
      <c r="A18" s="255"/>
      <c r="B18" s="251"/>
      <c r="C18" s="226" t="str">
        <f>IF('❶チェックシート（目標項目）'!E20="はい",'❶チェックシート（目標項目）'!M20,"")</f>
        <v/>
      </c>
    </row>
    <row r="19" spans="1:3" ht="30" customHeight="1" x14ac:dyDescent="0.2">
      <c r="A19" s="255"/>
      <c r="B19" s="251"/>
      <c r="C19" s="226" t="str">
        <f>IF('❶チェックシート（目標項目）'!E21="はい",'❶チェックシート（目標項目）'!M21,"")</f>
        <v/>
      </c>
    </row>
    <row r="20" spans="1:3" ht="30" customHeight="1" x14ac:dyDescent="0.2">
      <c r="A20" s="255"/>
      <c r="B20" s="251"/>
      <c r="C20" s="226" t="str">
        <f>IF('❶チェックシート（目標項目）'!E22="はい",'❶チェックシート（目標項目）'!M22,"")</f>
        <v/>
      </c>
    </row>
    <row r="21" spans="1:3" ht="30" customHeight="1" x14ac:dyDescent="0.2">
      <c r="A21" s="255"/>
      <c r="B21" s="251"/>
      <c r="C21" s="226" t="str">
        <f>IF('❶チェックシート（目標項目）'!E23="はい",'❶チェックシート（目標項目）'!M23,"")</f>
        <v/>
      </c>
    </row>
    <row r="22" spans="1:3" s="154" customFormat="1" ht="30" customHeight="1" x14ac:dyDescent="0.2">
      <c r="A22" s="255"/>
      <c r="B22" s="251"/>
      <c r="C22" s="226" t="str">
        <f>IF('❶チェックシート（目標項目）'!E24="はい",'❶チェックシート（目標項目）'!M24,"")</f>
        <v/>
      </c>
    </row>
    <row r="23" spans="1:3" ht="30" customHeight="1" x14ac:dyDescent="0.2">
      <c r="A23" s="255"/>
      <c r="B23" s="251"/>
      <c r="C23" s="226" t="str">
        <f>IF('❶チェックシート（目標項目）'!E25="はい",'❶チェックシート（目標項目）'!M25,"")</f>
        <v/>
      </c>
    </row>
    <row r="24" spans="1:3" ht="30" hidden="1" customHeight="1" outlineLevel="1" x14ac:dyDescent="0.2">
      <c r="A24" s="255"/>
      <c r="B24" s="251"/>
      <c r="C24" s="227" t="str">
        <f>IF('❶チェックシート（目標項目）'!E26="はい",'❶チェックシート（目標項目）'!M26,"")</f>
        <v/>
      </c>
    </row>
    <row r="25" spans="1:3" ht="30" hidden="1" customHeight="1" outlineLevel="1" x14ac:dyDescent="0.2">
      <c r="A25" s="255"/>
      <c r="B25" s="251"/>
      <c r="C25" s="227" t="str">
        <f>IF('❶チェックシート（目標項目）'!E27="はい",'❶チェックシート（目標項目）'!M27,"")</f>
        <v/>
      </c>
    </row>
    <row r="26" spans="1:3" ht="30" hidden="1" customHeight="1" outlineLevel="1" x14ac:dyDescent="0.2">
      <c r="A26" s="255"/>
      <c r="B26" s="251"/>
      <c r="C26" s="227" t="str">
        <f>IF('❶チェックシート（目標項目）'!E28="はい",'❶チェックシート（目標項目）'!M28,"")</f>
        <v/>
      </c>
    </row>
    <row r="27" spans="1:3" ht="30" customHeight="1" collapsed="1" x14ac:dyDescent="0.2">
      <c r="A27" s="255"/>
      <c r="B27" s="251"/>
      <c r="C27" s="226" t="str">
        <f>IF('❶チェックシート（目標項目）'!E29="はい",'❶チェックシート（目標項目）'!M29,"")</f>
        <v/>
      </c>
    </row>
    <row r="28" spans="1:3" ht="30" customHeight="1" x14ac:dyDescent="0.2">
      <c r="A28" s="255"/>
      <c r="B28" s="251"/>
      <c r="C28" s="226" t="str">
        <f>IF('❶チェックシート（目標項目）'!E30="はい",'❶チェックシート（目標項目）'!M30,"")</f>
        <v/>
      </c>
    </row>
    <row r="29" spans="1:3" ht="30" hidden="1" customHeight="1" outlineLevel="1" x14ac:dyDescent="0.2">
      <c r="A29" s="255"/>
      <c r="B29" s="251"/>
      <c r="C29" s="227" t="str">
        <f>IF('❶チェックシート（目標項目）'!E31="はい",'❶チェックシート（目標項目）'!M31,"")</f>
        <v/>
      </c>
    </row>
    <row r="30" spans="1:3" ht="30" customHeight="1" collapsed="1" x14ac:dyDescent="0.2">
      <c r="A30" s="255"/>
      <c r="B30" s="251"/>
      <c r="C30" s="226" t="str">
        <f>IF('❶チェックシート（目標項目）'!E32="はい",'❶チェックシート（目標項目）'!M32,"")</f>
        <v/>
      </c>
    </row>
    <row r="31" spans="1:3" ht="30" hidden="1" customHeight="1" outlineLevel="1" x14ac:dyDescent="0.2">
      <c r="A31" s="255"/>
      <c r="B31" s="251"/>
      <c r="C31" s="227" t="str">
        <f>IF('❶チェックシート（目標項目）'!E33="はい",'❶チェックシート（目標項目）'!M33,"")</f>
        <v/>
      </c>
    </row>
    <row r="32" spans="1:3" ht="30" customHeight="1" collapsed="1" x14ac:dyDescent="0.2">
      <c r="A32" s="255"/>
      <c r="B32" s="251"/>
      <c r="C32" s="228" t="str">
        <f>IF('❷チェックシート（基本的項目）'!E5="はい",'❷チェックシート（基本的項目）'!M5,"")</f>
        <v>・〇号棟については、有効な自然採光を確保する。（昼光率〇％　※CASBEEQ1.3.1.1昼光率レベル3以上）</v>
      </c>
    </row>
    <row r="33" spans="1:3" ht="30" customHeight="1" x14ac:dyDescent="0.2">
      <c r="A33" s="255"/>
      <c r="B33" s="251"/>
      <c r="C33" s="228" t="str">
        <f>IF('❷チェックシート（基本的項目）'!E6="はい",'❷チェックシート（基本的項目）'!M6,"")</f>
        <v>・〇号棟については、有効な自然通風を確保する。（自然換気有効開口面積が居室床面積の〇％　※CASBEQ1.4.2.2自然換気性能レベル3以上）</v>
      </c>
    </row>
    <row r="34" spans="1:3" ht="30" customHeight="1" x14ac:dyDescent="0.2">
      <c r="A34" s="255"/>
      <c r="B34" s="251"/>
      <c r="C34" s="228" t="str">
        <f>IF('❷チェックシート（基本的項目）'!E7="はい",'❷チェックシート（基本的項目）'!M7,"")</f>
        <v/>
      </c>
    </row>
    <row r="35" spans="1:3" ht="30" customHeight="1" x14ac:dyDescent="0.2">
      <c r="A35" s="255"/>
      <c r="B35" s="251"/>
      <c r="C35" s="228" t="str">
        <f>IF('❷チェックシート（基本的項目）'!E8="はい",'❷チェックシート（基本的項目）'!M8,"")</f>
        <v>・〇号棟については、建築物の断熱化を図る。（BPI＝〇　※CASBEELR1.1建物外皮の熱負荷抑制レベル3以上）</v>
      </c>
    </row>
    <row r="36" spans="1:3" ht="30" customHeight="1" x14ac:dyDescent="0.2">
      <c r="A36" s="255"/>
      <c r="B36" s="251"/>
      <c r="C36" s="229" t="str">
        <f>IF('❷チェックシート（基本的項目）'!E9="はい",'❷チェックシート（基本的項目）'!M9,"")</f>
        <v>・〇号棟については、建築物に対する日射遮へいを図る。（中・高木、庇、ルーバー等による日射遮へい、屋根、屋上、道路、駐車場等への高反射率塗料（遮熱性塗料）塗布等）</v>
      </c>
    </row>
    <row r="37" spans="1:3" ht="30" hidden="1" customHeight="1" outlineLevel="1" x14ac:dyDescent="0.2">
      <c r="A37" s="255"/>
      <c r="B37" s="255"/>
      <c r="C37" s="230" t="str">
        <f>'❷チェックシート（基本的項目）'!M10</f>
        <v>×有効な自然採光を確保する。（再掲）</v>
      </c>
    </row>
    <row r="38" spans="1:3" ht="30" hidden="1" customHeight="1" outlineLevel="1" x14ac:dyDescent="0.2">
      <c r="A38" s="255"/>
      <c r="B38" s="255"/>
      <c r="C38" s="231" t="str">
        <f>'❷チェックシート（基本的項目）'!M11</f>
        <v>×有効な自然通風を確保する。（再掲）</v>
      </c>
    </row>
    <row r="39" spans="1:3" ht="30" customHeight="1" collapsed="1" x14ac:dyDescent="0.2">
      <c r="A39" s="255"/>
      <c r="B39" s="251" t="s">
        <v>13</v>
      </c>
      <c r="C39" s="232" t="str">
        <f>IF('❶チェックシート（目標項目）'!E34="はい",'❶チェックシート（目標項目）'!M34,"")</f>
        <v/>
      </c>
    </row>
    <row r="40" spans="1:3" ht="30" customHeight="1" x14ac:dyDescent="0.2">
      <c r="A40" s="255"/>
      <c r="B40" s="251"/>
      <c r="C40" s="226" t="str">
        <f>IF('❶チェックシート（目標項目）'!E35="はい",'❶チェックシート（目標項目）'!M35,"")</f>
        <v/>
      </c>
    </row>
    <row r="41" spans="1:3" ht="30" customHeight="1" x14ac:dyDescent="0.2">
      <c r="A41" s="255"/>
      <c r="B41" s="251"/>
      <c r="C41" s="226" t="str">
        <f>IF('❶チェックシート（目標項目）'!E36="はい",'❶チェックシート（目標項目）'!M36,"")</f>
        <v/>
      </c>
    </row>
    <row r="42" spans="1:3" ht="30" customHeight="1" x14ac:dyDescent="0.2">
      <c r="A42" s="255"/>
      <c r="B42" s="251"/>
      <c r="C42" s="226" t="str">
        <f>IF('❶チェックシート（目標項目）'!E37="はい",'❶チェックシート（目標項目）'!M37,"")</f>
        <v>・〇号棟については、河川水や下水などのヒートシンクの利用による、設備からの排熱の低温化を図る。</v>
      </c>
    </row>
    <row r="43" spans="1:3" ht="54" customHeight="1" x14ac:dyDescent="0.2">
      <c r="A43" s="255"/>
      <c r="B43" s="251"/>
      <c r="C43" s="226" t="str">
        <f>IF('❶チェックシート（目標項目）'!E38="はい",'❶チェックシート（目標項目）'!M38,"")</f>
        <v>・〇号棟については、設備からの排熱低減のため、排熱エネルギーをエネルギー源として利用する。（再掲）（ビル排熱・地下鉄排熱・地下街排熱・変電所排熱等を利用した熱供給、工場間熱融通、工場排熱を利用した熱供給等）</v>
      </c>
    </row>
    <row r="44" spans="1:3" ht="30" customHeight="1" x14ac:dyDescent="0.2">
      <c r="A44" s="255"/>
      <c r="B44" s="251"/>
      <c r="C44" s="226" t="str">
        <f>IF('❶チェックシート（目標項目）'!E39="はい",'❶チェックシート（目標項目）'!M39,"")</f>
        <v>・〇号棟については、排熱のピークシフトを図る。</v>
      </c>
    </row>
    <row r="45" spans="1:3" ht="30" customHeight="1" x14ac:dyDescent="0.2">
      <c r="A45" s="255"/>
      <c r="B45" s="251"/>
      <c r="C45" s="226" t="str">
        <f>IF('❶チェックシート（目標項目）'!E40="はい",'❶チェックシート（目標項目）'!M40,"")</f>
        <v/>
      </c>
    </row>
    <row r="46" spans="1:3" ht="30" customHeight="1" x14ac:dyDescent="0.2">
      <c r="A46" s="255"/>
      <c r="B46" s="251"/>
      <c r="C46" s="226" t="str">
        <f>IF('❶チェックシート（目標項目）'!E41="はい",'❶チェックシート（目標項目）'!M41,"")</f>
        <v/>
      </c>
    </row>
    <row r="47" spans="1:3" ht="30" customHeight="1" x14ac:dyDescent="0.2">
      <c r="A47" s="255"/>
      <c r="B47" s="251"/>
      <c r="C47" s="226" t="str">
        <f>IF('❶チェックシート（目標項目）'!E42="はい",'❶チェックシート（目標項目）'!M42,"")</f>
        <v>・〇号棟については、建築物の高い位置や風通しの良い場所等、熱が拡散しやすい位置で排熱する。</v>
      </c>
    </row>
    <row r="48" spans="1:3" ht="30" hidden="1" customHeight="1" outlineLevel="1" x14ac:dyDescent="0.2">
      <c r="A48" s="255"/>
      <c r="B48" s="251"/>
      <c r="C48" s="227" t="str">
        <f>IF('❶チェックシート（目標項目）'!E43="はい",'❶チェックシート（目標項目）'!M43,"")</f>
        <v/>
      </c>
    </row>
    <row r="49" spans="1:3" ht="30" customHeight="1" collapsed="1" x14ac:dyDescent="0.2">
      <c r="A49" s="255"/>
      <c r="B49" s="251"/>
      <c r="C49" s="226" t="str">
        <f>IF('❶チェックシート（目標項目）'!E44="はい",'❶チェックシート（目標項目）'!M44,"")</f>
        <v>・地表面の被覆にあたっては、保水性、透水性の高い被覆材・舗装材を利用する。</v>
      </c>
    </row>
    <row r="50" spans="1:3" ht="30" customHeight="1" x14ac:dyDescent="0.2">
      <c r="A50" s="255"/>
      <c r="B50" s="251"/>
      <c r="C50" s="226" t="str">
        <f>IF('❶チェックシート（目標項目）'!E45="はい",'❶チェックシート（目標項目）'!M45,"")</f>
        <v>・日射反射率の高い被覆材を利用する。</v>
      </c>
    </row>
    <row r="51" spans="1:3" ht="30" customHeight="1" x14ac:dyDescent="0.2">
      <c r="A51" s="255"/>
      <c r="B51" s="251"/>
      <c r="C51" s="226" t="str">
        <f>IF('❶チェックシート（目標項目）'!E46="はい",'❶チェックシート（目標項目）'!M46,"")</f>
        <v/>
      </c>
    </row>
    <row r="52" spans="1:3" ht="30" customHeight="1" x14ac:dyDescent="0.2">
      <c r="A52" s="255"/>
      <c r="B52" s="251"/>
      <c r="C52" s="226" t="str">
        <f>IF('❶チェックシート（目標項目）'!E47="はい",'❶チェックシート（目標項目）'!M47,"")</f>
        <v>・自治体等が定める制度・基準等を大きく上回る緑化を図る。（みどりの協定の締結、自治体等が定める緑化基準の超過等）</v>
      </c>
    </row>
    <row r="53" spans="1:3" ht="30" customHeight="1" x14ac:dyDescent="0.2">
      <c r="A53" s="255"/>
      <c r="B53" s="251"/>
      <c r="C53" s="226" t="str">
        <f>IF('❶チェックシート（目標項目）'!E48="はい",'❶チェックシート（目標項目）'!M48,"")</f>
        <v/>
      </c>
    </row>
    <row r="54" spans="1:3" ht="30" customHeight="1" x14ac:dyDescent="0.2">
      <c r="A54" s="255"/>
      <c r="B54" s="251"/>
      <c r="C54" s="226" t="str">
        <f>IF('❶チェックシート（目標項目）'!E49="はい",'❶チェックシート（目標項目）'!M49,"")</f>
        <v/>
      </c>
    </row>
    <row r="55" spans="1:3" ht="30" customHeight="1" x14ac:dyDescent="0.2">
      <c r="A55" s="255"/>
      <c r="B55" s="251"/>
      <c r="C55" s="226" t="str">
        <f>IF('❶チェックシート（目標項目）'!E50="はい",'❶チェックシート（目標項目）'!M50,"")</f>
        <v/>
      </c>
    </row>
    <row r="56" spans="1:3" ht="30" customHeight="1" x14ac:dyDescent="0.2">
      <c r="A56" s="255"/>
      <c r="B56" s="251"/>
      <c r="C56" s="226" t="str">
        <f>IF('❶チェックシート（目標項目）'!E51="はい",'❶チェックシート（目標項目）'!M51,"")</f>
        <v/>
      </c>
    </row>
    <row r="57" spans="1:3" ht="30" customHeight="1" x14ac:dyDescent="0.2">
      <c r="A57" s="255"/>
      <c r="B57" s="251"/>
      <c r="C57" s="226" t="str">
        <f>IF('❶チェックシート（目標項目）'!E52="はい",'❶チェックシート（目標項目）'!M52,"")</f>
        <v/>
      </c>
    </row>
    <row r="58" spans="1:3" s="154" customFormat="1" ht="30" customHeight="1" x14ac:dyDescent="0.2">
      <c r="A58" s="255"/>
      <c r="B58" s="251"/>
      <c r="C58" s="228" t="str">
        <f>IF('❷チェックシート（基本的項目）'!E12="はい",'❷チェックシート（基本的項目）'!M12,"")</f>
        <v>・〇号棟については、建築物の断熱化を図る。（再掲）（BPI＝〇　※CASBEELR1.1建物外皮の熱負荷抑制レベル3以上）</v>
      </c>
    </row>
    <row r="59" spans="1:3" s="154" customFormat="1" ht="30" customHeight="1" x14ac:dyDescent="0.2">
      <c r="A59" s="255"/>
      <c r="B59" s="251"/>
      <c r="C59" s="228" t="str">
        <f>IF('❷チェックシート（基本的項目）'!E13="はい",'❷チェックシート（基本的項目）'!M13,"")</f>
        <v>・〇号棟については、建築物に対する日射遮へいを図る。（再掲）（中・高木、庇、ルーバー等による日射遮へい、屋根、屋上、道路、駐車場等への高反射率塗料（遮熱性塗料）塗布等）</v>
      </c>
    </row>
    <row r="60" spans="1:3" s="154" customFormat="1" ht="30" customHeight="1" x14ac:dyDescent="0.2">
      <c r="A60" s="255"/>
      <c r="B60" s="251"/>
      <c r="C60" s="228" t="str">
        <f>IF('❷チェックシート（基本的項目）'!E14="はい",'❷チェックシート（基本的項目）'!M14,"")</f>
        <v>・〇号棟については、有効な自然通風を確保する。（再掲）（自然換気有効開口面積が居室床面積の〇％　※CASBEQ1.4.2.2自然換気性能レベル3以上）</v>
      </c>
    </row>
    <row r="61" spans="1:3" ht="30" customHeight="1" x14ac:dyDescent="0.2">
      <c r="A61" s="255"/>
      <c r="B61" s="251"/>
      <c r="C61" s="228" t="str">
        <f>IF('❷チェックシート（基本的項目）'!E15="はい",'❷チェックシート（基本的項目）'!M15,"")</f>
        <v>・開発区域内の舗装面積の最小化を図る。</v>
      </c>
    </row>
    <row r="62" spans="1:3" ht="30" customHeight="1" x14ac:dyDescent="0.2">
      <c r="A62" s="255"/>
      <c r="B62" s="251"/>
      <c r="C62" s="228" t="str">
        <f>IF('❷チェックシート（基本的項目）'!E16="はい",'❷チェックシート（基本的項目）'!M16,"")</f>
        <v>・自治体等が定める制度・基準等に基づき、既存の樹木、緑地の保全を図る。</v>
      </c>
    </row>
    <row r="63" spans="1:3" ht="30" customHeight="1" x14ac:dyDescent="0.2">
      <c r="A63" s="255"/>
      <c r="B63" s="251"/>
      <c r="C63" s="228" t="str">
        <f>IF('❷チェックシート（基本的項目）'!E17="はい",'❷チェックシート（基本的項目）'!M17,"")</f>
        <v>・自治体等が定める制度・基準等に基づき、開発区域内の緑化を図る。（みどりの協定の締結、自治体等が定める緑化基準）</v>
      </c>
    </row>
    <row r="64" spans="1:3" ht="30" customHeight="1" x14ac:dyDescent="0.2">
      <c r="A64" s="255"/>
      <c r="B64" s="251"/>
      <c r="C64" s="228" t="str">
        <f>IF('❷チェックシート（基本的項目）'!E18="はい",'❷チェックシート（基本的項目）'!M18,"")</f>
        <v/>
      </c>
    </row>
    <row r="65" spans="1:3" ht="30" customHeight="1" x14ac:dyDescent="0.2">
      <c r="A65" s="255"/>
      <c r="B65" s="251" t="s">
        <v>39</v>
      </c>
      <c r="C65" s="233" t="str">
        <f>IF('❶チェックシート（目標項目）'!E53="はい",'❶チェックシート（目標項目）'!M53,"")</f>
        <v/>
      </c>
    </row>
    <row r="66" spans="1:3" ht="30" customHeight="1" x14ac:dyDescent="0.2">
      <c r="A66" s="255"/>
      <c r="B66" s="251"/>
      <c r="C66" s="234" t="str">
        <f>IF('❶チェックシート（目標項目）'!E54="はい",'❶チェックシート（目標項目）'!M54,"")</f>
        <v/>
      </c>
    </row>
    <row r="67" spans="1:3" ht="30" customHeight="1" x14ac:dyDescent="0.2">
      <c r="A67" s="255"/>
      <c r="B67" s="251"/>
      <c r="C67" s="234" t="str">
        <f>IF('❶チェックシート（目標項目）'!E55="はい",'❶チェックシート（目標項目）'!M55,"")</f>
        <v/>
      </c>
    </row>
    <row r="68" spans="1:3" ht="30" customHeight="1" x14ac:dyDescent="0.2">
      <c r="A68" s="255"/>
      <c r="B68" s="251"/>
      <c r="C68" s="234" t="str">
        <f>IF('❶チェックシート（目標項目）'!E56="はい",'❶チェックシート（目標項目）'!M56,"")</f>
        <v/>
      </c>
    </row>
    <row r="69" spans="1:3" ht="30" customHeight="1" x14ac:dyDescent="0.2">
      <c r="A69" s="255"/>
      <c r="B69" s="251"/>
      <c r="C69" s="234" t="str">
        <f>IF('❶チェックシート（目標項目）'!E57="はい",'❶チェックシート（目標項目）'!M57,"")</f>
        <v>・すべての人に歩きやすく快適な歩道を整備する。（段差を解消したユニバーサルデザインブロックを使用した歩道等）</v>
      </c>
    </row>
    <row r="70" spans="1:3" ht="30" customHeight="1" x14ac:dyDescent="0.2">
      <c r="A70" s="255"/>
      <c r="B70" s="251"/>
      <c r="C70" s="234" t="str">
        <f>IF('❶チェックシート（目標項目）'!E58="はい",'❶チェックシート（目標項目）'!M58,"")</f>
        <v>・地表面の被覆にあたっては、保水性、透水性の高い被覆材・舗装材を利用する。（再掲）0</v>
      </c>
    </row>
    <row r="71" spans="1:3" ht="30" customHeight="1" x14ac:dyDescent="0.2">
      <c r="A71" s="255"/>
      <c r="B71" s="251"/>
      <c r="C71" s="234" t="str">
        <f>IF('❶チェックシート（目標項目）'!E59="はい",'❶チェックシート（目標項目）'!M59,"")</f>
        <v>・日射反射率の高い被覆材を利用する。（再掲）0</v>
      </c>
    </row>
    <row r="72" spans="1:3" ht="30" customHeight="1" x14ac:dyDescent="0.2">
      <c r="A72" s="255"/>
      <c r="B72" s="251"/>
      <c r="C72" s="234" t="str">
        <f>IF('❶チェックシート（目標項目）'!E60="はい",'❶チェックシート（目標項目）'!M60,"")</f>
        <v>・クリーンエネルギー自動車利用促進設備を整備する。（再掲）（電気自動車用充電設備の整備等）</v>
      </c>
    </row>
    <row r="73" spans="1:3" ht="30" hidden="1" customHeight="1" outlineLevel="1" x14ac:dyDescent="0.2">
      <c r="A73" s="255"/>
      <c r="B73" s="251"/>
      <c r="C73" s="235" t="str">
        <f>IF('❶チェックシート（目標項目）'!E61="はい",'❶チェックシート（目標項目）'!M61,"")</f>
        <v>×二酸化炭素排出量の少ない自動車の利用促進設備を整備する。（再掲）（電気自動車用充電設備の整備等）</v>
      </c>
    </row>
    <row r="74" spans="1:3" ht="30" customHeight="1" collapsed="1" x14ac:dyDescent="0.2">
      <c r="A74" s="255"/>
      <c r="B74" s="251"/>
      <c r="C74" s="234" t="str">
        <f>IF('❶チェックシート（目標項目）'!E62="はい",'❶チェックシート（目標項目）'!M62,"")</f>
        <v>・自動車の共同利用（カーシェアリング）環境を整備する。</v>
      </c>
    </row>
    <row r="75" spans="1:3" ht="30" customHeight="1" x14ac:dyDescent="0.2">
      <c r="A75" s="255"/>
      <c r="B75" s="251"/>
      <c r="C75" s="234" t="str">
        <f>IF('❶チェックシート（目標項目）'!E63="はい",'❶チェックシート（目標項目）'!M63,"")</f>
        <v/>
      </c>
    </row>
    <row r="76" spans="1:3" ht="30" customHeight="1" x14ac:dyDescent="0.2">
      <c r="A76" s="255"/>
      <c r="B76" s="251"/>
      <c r="C76" s="234" t="str">
        <f>IF('❶チェックシート（目標項目）'!E64="はい",'❶チェックシート（目標項目）'!M64,"")</f>
        <v/>
      </c>
    </row>
    <row r="77" spans="1:3" ht="30" customHeight="1" x14ac:dyDescent="0.2">
      <c r="A77" s="255"/>
      <c r="B77" s="251"/>
      <c r="C77" s="234" t="str">
        <f>IF('❶チェックシート（目標項目）'!E65="はい",'❶チェックシート（目標項目）'!M65,"")</f>
        <v>・共同集配システムを構築する。</v>
      </c>
    </row>
    <row r="78" spans="1:3" ht="30" customHeight="1" x14ac:dyDescent="0.2">
      <c r="A78" s="255"/>
      <c r="B78" s="251"/>
      <c r="C78" s="236" t="str">
        <f>IF('❷チェックシート（基本的項目）'!E19="はい",'❷チェックシート（基本的項目）'!M19,"")</f>
        <v/>
      </c>
    </row>
    <row r="79" spans="1:3" ht="30" customHeight="1" x14ac:dyDescent="0.2">
      <c r="A79" s="255"/>
      <c r="B79" s="251"/>
      <c r="C79" s="236" t="str">
        <f>IF('❷チェックシート（基本的項目）'!E20="はい",'❷チェックシート（基本的項目）'!M20,"")</f>
        <v/>
      </c>
    </row>
    <row r="80" spans="1:3" ht="30" customHeight="1" x14ac:dyDescent="0.2">
      <c r="A80" s="255"/>
      <c r="B80" s="251"/>
      <c r="C80" s="236" t="str">
        <f>IF('❷チェックシート（基本的項目）'!E21="はい",'❷チェックシート（基本的項目）'!M21,"")</f>
        <v/>
      </c>
    </row>
    <row r="81" spans="1:3" ht="30" customHeight="1" x14ac:dyDescent="0.2">
      <c r="A81" s="255"/>
      <c r="B81" s="251"/>
      <c r="C81" s="236" t="str">
        <f>IF('❷チェックシート（基本的項目）'!E22="はい",'❷チェックシート（基本的項目）'!M22,"")</f>
        <v/>
      </c>
    </row>
    <row r="82" spans="1:3" ht="30" customHeight="1" x14ac:dyDescent="0.2">
      <c r="A82" s="255"/>
      <c r="B82" s="251"/>
      <c r="C82" s="236" t="str">
        <f>IF('❷チェックシート（基本的項目）'!E23="はい",'❷チェックシート（基本的項目）'!M23,"")</f>
        <v>・事業の目的・用途に応じ、必要な駐車スペースを確保する。</v>
      </c>
    </row>
    <row r="83" spans="1:3" s="156" customFormat="1" ht="30" customHeight="1" x14ac:dyDescent="0.2">
      <c r="A83" s="255"/>
      <c r="B83" s="251" t="s">
        <v>22</v>
      </c>
      <c r="C83" s="233" t="str">
        <f>IF('❶チェックシート（目標項目）'!E66="はい",'❶チェックシート（目標項目）'!M66,"")</f>
        <v>・自治体等が定める制度・基準等を大きく上回る緑化を図る。（再掲）（みどりの協定の締結、自治体等が定める緑化基準の超過等）</v>
      </c>
    </row>
    <row r="84" spans="1:3" s="156" customFormat="1" ht="30" customHeight="1" x14ac:dyDescent="0.2">
      <c r="A84" s="255"/>
      <c r="B84" s="251"/>
      <c r="C84" s="234" t="str">
        <f>IF('❶チェックシート（目標項目）'!E67="はい",'❶チェックシート（目標項目）'!M67,"")</f>
        <v>・道路の橋脚等、垂直道路壁面等への緑化を図る。（公開空地の緑化、屋上緑化、壁面緑化等）</v>
      </c>
    </row>
    <row r="85" spans="1:3" s="156" customFormat="1" ht="30" customHeight="1" x14ac:dyDescent="0.2">
      <c r="A85" s="255"/>
      <c r="B85" s="251"/>
      <c r="C85" s="234" t="str">
        <f>IF('❶チェックシート（目標項目）'!E68="はい",'❶チェックシート（目標項目）'!M68,"")</f>
        <v/>
      </c>
    </row>
    <row r="86" spans="1:3" s="156" customFormat="1" ht="30" customHeight="1" x14ac:dyDescent="0.2">
      <c r="A86" s="255"/>
      <c r="B86" s="251"/>
      <c r="C86" s="236" t="str">
        <f>IF('❷チェックシート（基本的項目）'!E24="はい",'❷チェックシート（基本的項目）'!M24,"")</f>
        <v>・自治体等が定める制度・基準等に基づき、既存の樹木、緑地の保全を図る。（再掲）0</v>
      </c>
    </row>
    <row r="87" spans="1:3" s="156" customFormat="1" ht="30" customHeight="1" x14ac:dyDescent="0.2">
      <c r="A87" s="255"/>
      <c r="B87" s="251"/>
      <c r="C87" s="236" t="str">
        <f>IF('❷チェックシート（基本的項目）'!E25="はい",'❷チェックシート（基本的項目）'!M25,"")</f>
        <v>・自治体等が定める制度・基準等に基づき、開発区域内の緑化を図る。（再掲）（みどりの協定の締結、自治体等が定める緑化基準）</v>
      </c>
    </row>
    <row r="88" spans="1:3" s="156" customFormat="1" ht="30" customHeight="1" x14ac:dyDescent="0.2">
      <c r="A88" s="255"/>
      <c r="B88" s="251"/>
      <c r="C88" s="236" t="str">
        <f>IF('❷チェックシート（基本的項目）'!E26="はい",'❷チェックシート（基本的項目）'!M26,"")</f>
        <v>・植栽帯、緩衝緑地帯を整備する。</v>
      </c>
    </row>
    <row r="89" spans="1:3" s="156" customFormat="1" ht="30" customHeight="1" x14ac:dyDescent="0.2">
      <c r="A89" s="255"/>
      <c r="B89" s="251"/>
      <c r="C89" s="236" t="str">
        <f>IF('❷チェックシート（基本的項目）'!E27="はい",'❷チェックシート（基本的項目）'!M27,"")</f>
        <v/>
      </c>
    </row>
    <row r="90" spans="1:3" s="156" customFormat="1" ht="30" customHeight="1" x14ac:dyDescent="0.2">
      <c r="A90" s="255"/>
      <c r="B90" s="251"/>
      <c r="C90" s="236" t="str">
        <f>IF('❷チェックシート（基本的項目）'!E28="はい",'❷チェックシート（基本的項目）'!M28,"")</f>
        <v/>
      </c>
    </row>
    <row r="91" spans="1:3" s="156" customFormat="1" ht="30" customHeight="1" x14ac:dyDescent="0.2">
      <c r="A91" s="255"/>
      <c r="B91" s="252" t="s">
        <v>25</v>
      </c>
      <c r="C91" s="233" t="str">
        <f>IF('❶チェックシート（目標項目）'!E69="はい",'❶チェックシート（目標項目）'!M69,"")</f>
        <v/>
      </c>
    </row>
    <row r="92" spans="1:3" s="156" customFormat="1" ht="30" customHeight="1" x14ac:dyDescent="0.2">
      <c r="A92" s="255"/>
      <c r="B92" s="253"/>
      <c r="C92" s="236" t="str">
        <f>IF('❷チェックシート（基本的項目）'!E29="はい",'❷チェックシート（基本的項目）'!M29,"")</f>
        <v/>
      </c>
    </row>
    <row r="93" spans="1:3" s="156" customFormat="1" ht="30" customHeight="1" x14ac:dyDescent="0.2">
      <c r="A93" s="255"/>
      <c r="B93" s="253"/>
      <c r="C93" s="236" t="str">
        <f>IF('❷チェックシート（基本的項目）'!E30="はい",'❷チェックシート（基本的項目）'!M30,"")</f>
        <v/>
      </c>
    </row>
    <row r="94" spans="1:3" s="156" customFormat="1" ht="30" customHeight="1" x14ac:dyDescent="0.2">
      <c r="A94" s="255"/>
      <c r="B94" s="253"/>
      <c r="C94" s="236" t="str">
        <f>IF('❷チェックシート（基本的項目）'!E31="はい",'❷チェックシート（基本的項目）'!M31,"")</f>
        <v/>
      </c>
    </row>
    <row r="95" spans="1:3" s="156" customFormat="1" ht="30" customHeight="1" x14ac:dyDescent="0.2">
      <c r="A95" s="255"/>
      <c r="B95" s="253"/>
      <c r="C95" s="236" t="str">
        <f>IF('❷チェックシート（基本的項目）'!E32="はい",'❷チェックシート（基本的項目）'!M32,"")</f>
        <v/>
      </c>
    </row>
    <row r="96" spans="1:3" s="156" customFormat="1" ht="30" customHeight="1" x14ac:dyDescent="0.2">
      <c r="A96" s="255"/>
      <c r="B96" s="253"/>
      <c r="C96" s="236" t="str">
        <f>IF('❷チェックシート（基本的項目）'!E33="はい",'❷チェックシート（基本的項目）'!M33,"")</f>
        <v/>
      </c>
    </row>
    <row r="97" spans="1:3" s="156" customFormat="1" ht="37.200000000000003" customHeight="1" x14ac:dyDescent="0.2">
      <c r="A97" s="255"/>
      <c r="B97" s="254"/>
      <c r="C97" s="237" t="str">
        <f>IF('❷チェックシート（基本的項目）'!E34="はい",'❷チェックシート（基本的項目）'!M34,"")</f>
        <v>・建設機械（車両、重機等）を適正に整備するよう努める。（エンジンの点検整備（エアエレメントのこまめな清掃、エンジンオイルの適正管理）、タイヤ、クローラの点検整備（付着した泥の清掃、タイヤの空気圧の維持、ブレーキエアタンクの水抜き）等）</v>
      </c>
    </row>
    <row r="98" spans="1:3" ht="30" customHeight="1" x14ac:dyDescent="0.2">
      <c r="A98" s="216"/>
      <c r="B98" s="212"/>
    </row>
    <row r="99" spans="1:3" ht="30" customHeight="1" x14ac:dyDescent="0.2">
      <c r="A99" s="216"/>
      <c r="B99" s="212"/>
    </row>
    <row r="100" spans="1:3" x14ac:dyDescent="0.2">
      <c r="A100" s="213"/>
      <c r="B100" s="213"/>
    </row>
  </sheetData>
  <sheetProtection sheet="1" sort="0" autoFilter="0" pivotTables="0"/>
  <mergeCells count="6">
    <mergeCell ref="B83:B90"/>
    <mergeCell ref="B91:B97"/>
    <mergeCell ref="B65:B82"/>
    <mergeCell ref="B39:B64"/>
    <mergeCell ref="A3:A97"/>
    <mergeCell ref="B3:B38"/>
  </mergeCells>
  <phoneticPr fontId="3"/>
  <pageMargins left="0.7" right="0.7" top="0.75" bottom="0.75" header="0.3" footer="0.3"/>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pageSetUpPr fitToPage="1"/>
  </sheetPr>
  <dimension ref="A1:I41"/>
  <sheetViews>
    <sheetView showGridLines="0" showZeros="0" view="pageBreakPreview" zoomScale="60" zoomScaleNormal="60" workbookViewId="0">
      <selection activeCell="D27" sqref="D27"/>
    </sheetView>
  </sheetViews>
  <sheetFormatPr defaultRowHeight="21.6" outlineLevelCol="1" x14ac:dyDescent="0.2"/>
  <cols>
    <col min="1" max="2" width="8.69921875" style="2" customWidth="1"/>
    <col min="3" max="3" width="8.3984375" style="2" customWidth="1" outlineLevel="1"/>
    <col min="4" max="4" width="90.69921875" style="2" customWidth="1"/>
    <col min="5" max="5" width="12" style="44" customWidth="1"/>
    <col min="6" max="6" width="55" style="1" bestFit="1" customWidth="1"/>
    <col min="7" max="16384" width="8.796875" style="2"/>
  </cols>
  <sheetData>
    <row r="1" spans="1:7" s="122" customFormat="1" x14ac:dyDescent="0.2">
      <c r="A1" s="15" t="s">
        <v>0</v>
      </c>
      <c r="B1" s="121"/>
      <c r="C1" s="121"/>
      <c r="D1" s="15"/>
      <c r="E1" s="45"/>
      <c r="F1" s="121"/>
    </row>
    <row r="2" spans="1:7" s="122" customFormat="1" x14ac:dyDescent="0.2">
      <c r="E2" s="39"/>
      <c r="F2" s="14"/>
    </row>
    <row r="3" spans="1:7" s="122" customFormat="1" x14ac:dyDescent="0.2">
      <c r="B3" s="266" t="s">
        <v>1</v>
      </c>
      <c r="C3" s="266"/>
      <c r="D3" s="14"/>
      <c r="E3" s="40"/>
      <c r="F3" s="14"/>
    </row>
    <row r="4" spans="1:7" s="122" customFormat="1" x14ac:dyDescent="0.2">
      <c r="B4" s="267" t="s">
        <v>2</v>
      </c>
      <c r="C4" s="267"/>
      <c r="D4" s="14"/>
      <c r="E4" s="41"/>
      <c r="F4" s="15"/>
    </row>
    <row r="5" spans="1:7" s="122" customFormat="1" x14ac:dyDescent="0.2">
      <c r="B5" s="266" t="s">
        <v>3</v>
      </c>
      <c r="C5" s="266"/>
      <c r="D5" s="15"/>
      <c r="E5" s="42"/>
      <c r="F5" s="15"/>
    </row>
    <row r="6" spans="1:7" s="122" customFormat="1" x14ac:dyDescent="0.2">
      <c r="B6" s="266" t="s">
        <v>4</v>
      </c>
      <c r="C6" s="266"/>
      <c r="D6" s="15"/>
      <c r="E6" s="42"/>
      <c r="F6" s="121"/>
    </row>
    <row r="7" spans="1:7" s="122" customFormat="1" ht="22.2" thickBot="1" x14ac:dyDescent="0.25">
      <c r="A7" s="121" t="s">
        <v>5</v>
      </c>
      <c r="B7" s="121"/>
      <c r="C7" s="121"/>
      <c r="D7" s="121"/>
      <c r="E7" s="45"/>
      <c r="F7" s="121"/>
      <c r="G7" s="121"/>
    </row>
    <row r="8" spans="1:7" s="122" customFormat="1" ht="63" customHeight="1" thickBot="1" x14ac:dyDescent="0.25">
      <c r="A8" s="268" t="s">
        <v>6</v>
      </c>
      <c r="B8" s="269"/>
      <c r="C8" s="270"/>
      <c r="D8" s="123" t="s">
        <v>179</v>
      </c>
      <c r="E8" s="46" t="s">
        <v>7</v>
      </c>
      <c r="F8" s="124" t="s">
        <v>8</v>
      </c>
    </row>
    <row r="9" spans="1:7" s="122" customFormat="1" ht="40.049999999999997" customHeight="1" thickTop="1" x14ac:dyDescent="0.2">
      <c r="A9" s="256" t="s">
        <v>9</v>
      </c>
      <c r="B9" s="258" t="s">
        <v>10</v>
      </c>
      <c r="C9" s="261" t="s">
        <v>11</v>
      </c>
      <c r="D9" s="3" t="s">
        <v>62</v>
      </c>
      <c r="E9" s="33"/>
      <c r="F9" s="16"/>
    </row>
    <row r="10" spans="1:7" s="122" customFormat="1" ht="40.049999999999997" customHeight="1" thickBot="1" x14ac:dyDescent="0.25">
      <c r="A10" s="256"/>
      <c r="B10" s="259"/>
      <c r="C10" s="262"/>
      <c r="D10" s="4" t="s">
        <v>63</v>
      </c>
      <c r="E10" s="18"/>
      <c r="F10" s="17"/>
    </row>
    <row r="11" spans="1:7" s="130" customFormat="1" ht="40.049999999999997" customHeight="1" thickTop="1" x14ac:dyDescent="0.2">
      <c r="A11" s="256"/>
      <c r="B11" s="259"/>
      <c r="C11" s="258" t="s">
        <v>12</v>
      </c>
      <c r="D11" s="126" t="s">
        <v>100</v>
      </c>
      <c r="E11" s="127"/>
      <c r="F11" s="129"/>
    </row>
    <row r="12" spans="1:7" s="122" customFormat="1" ht="51.6" customHeight="1" x14ac:dyDescent="0.2">
      <c r="A12" s="256"/>
      <c r="B12" s="259"/>
      <c r="C12" s="259"/>
      <c r="D12" s="4" t="s">
        <v>101</v>
      </c>
      <c r="E12" s="18"/>
      <c r="F12" s="17" t="s">
        <v>102</v>
      </c>
    </row>
    <row r="13" spans="1:7" s="122" customFormat="1" ht="66" customHeight="1" x14ac:dyDescent="0.2">
      <c r="A13" s="256"/>
      <c r="B13" s="259"/>
      <c r="C13" s="259"/>
      <c r="D13" s="4" t="s">
        <v>103</v>
      </c>
      <c r="E13" s="18"/>
      <c r="F13" s="17" t="s">
        <v>104</v>
      </c>
    </row>
    <row r="14" spans="1:7" s="122" customFormat="1" ht="40.049999999999997" customHeight="1" x14ac:dyDescent="0.2">
      <c r="A14" s="256"/>
      <c r="B14" s="259"/>
      <c r="C14" s="259"/>
      <c r="D14" s="29" t="s">
        <v>105</v>
      </c>
      <c r="E14" s="38">
        <f>E9</f>
        <v>0</v>
      </c>
      <c r="F14" s="30"/>
    </row>
    <row r="15" spans="1:7" s="122" customFormat="1" ht="40.049999999999997" customHeight="1" thickBot="1" x14ac:dyDescent="0.25">
      <c r="A15" s="256"/>
      <c r="B15" s="260"/>
      <c r="C15" s="260"/>
      <c r="D15" s="31" t="s">
        <v>106</v>
      </c>
      <c r="E15" s="37">
        <f>E10</f>
        <v>0</v>
      </c>
      <c r="F15" s="32"/>
    </row>
    <row r="16" spans="1:7" s="122" customFormat="1" ht="47.4" customHeight="1" thickTop="1" x14ac:dyDescent="0.2">
      <c r="A16" s="256"/>
      <c r="B16" s="258" t="s">
        <v>13</v>
      </c>
      <c r="C16" s="258" t="s">
        <v>14</v>
      </c>
      <c r="D16" s="48" t="s">
        <v>121</v>
      </c>
      <c r="E16" s="49">
        <f>E12</f>
        <v>0</v>
      </c>
      <c r="F16" s="107" t="str">
        <f>F12</f>
        <v>例）高断熱建材、保水建材の利用、複層ガラス、外壁のダブルスキン構造、風除室等の採用</v>
      </c>
      <c r="G16" s="125"/>
    </row>
    <row r="17" spans="1:6" s="122" customFormat="1" ht="64.8" x14ac:dyDescent="0.2">
      <c r="A17" s="256"/>
      <c r="B17" s="259"/>
      <c r="C17" s="259"/>
      <c r="D17" s="29" t="s">
        <v>122</v>
      </c>
      <c r="E17" s="50">
        <f>E13</f>
        <v>0</v>
      </c>
      <c r="F17" s="108" t="str">
        <f>F13</f>
        <v>例）中・高木、庇、ルーバー等による日射遮へい、屋根、屋上、道路、駐車場等への高反射率塗料（遮熱性塗料）塗布</v>
      </c>
    </row>
    <row r="18" spans="1:6" s="122" customFormat="1" ht="40.049999999999997" customHeight="1" thickBot="1" x14ac:dyDescent="0.25">
      <c r="A18" s="256"/>
      <c r="B18" s="259"/>
      <c r="C18" s="260"/>
      <c r="D18" s="31" t="s">
        <v>123</v>
      </c>
      <c r="E18" s="51">
        <f>E10</f>
        <v>0</v>
      </c>
      <c r="F18" s="32"/>
    </row>
    <row r="19" spans="1:6" s="122" customFormat="1" ht="40.049999999999997" customHeight="1" thickTop="1" thickBot="1" x14ac:dyDescent="0.25">
      <c r="A19" s="256"/>
      <c r="B19" s="259"/>
      <c r="C19" s="119" t="s">
        <v>15</v>
      </c>
      <c r="D19" s="3" t="s">
        <v>143</v>
      </c>
      <c r="E19" s="33"/>
      <c r="F19" s="16"/>
    </row>
    <row r="20" spans="1:6" s="122" customFormat="1" ht="40.049999999999997" customHeight="1" thickTop="1" x14ac:dyDescent="0.2">
      <c r="A20" s="256"/>
      <c r="B20" s="259"/>
      <c r="C20" s="258" t="s">
        <v>16</v>
      </c>
      <c r="D20" s="6" t="s">
        <v>144</v>
      </c>
      <c r="E20" s="33"/>
      <c r="F20" s="16"/>
    </row>
    <row r="21" spans="1:6" s="122" customFormat="1" ht="40.049999999999997" customHeight="1" x14ac:dyDescent="0.2">
      <c r="A21" s="256"/>
      <c r="B21" s="259"/>
      <c r="C21" s="259"/>
      <c r="D21" s="7" t="s">
        <v>145</v>
      </c>
      <c r="E21" s="21"/>
      <c r="F21" s="53"/>
    </row>
    <row r="22" spans="1:6" s="122" customFormat="1" ht="46.8" customHeight="1" thickBot="1" x14ac:dyDescent="0.25">
      <c r="A22" s="256"/>
      <c r="B22" s="260"/>
      <c r="C22" s="260"/>
      <c r="D22" s="8" t="s">
        <v>146</v>
      </c>
      <c r="E22" s="20"/>
      <c r="F22" s="109" t="s">
        <v>147</v>
      </c>
    </row>
    <row r="23" spans="1:6" s="122" customFormat="1" ht="40.049999999999997" customHeight="1" thickTop="1" thickBot="1" x14ac:dyDescent="0.25">
      <c r="A23" s="256"/>
      <c r="B23" s="258" t="s">
        <v>17</v>
      </c>
      <c r="C23" s="119" t="s">
        <v>18</v>
      </c>
      <c r="D23" s="3" t="s">
        <v>154</v>
      </c>
      <c r="E23" s="33"/>
      <c r="F23" s="82"/>
    </row>
    <row r="24" spans="1:6" s="122" customFormat="1" ht="47.4" customHeight="1" thickTop="1" thickBot="1" x14ac:dyDescent="0.25">
      <c r="A24" s="256"/>
      <c r="B24" s="259"/>
      <c r="C24" s="19" t="s">
        <v>19</v>
      </c>
      <c r="D24" s="9" t="s">
        <v>165</v>
      </c>
      <c r="E24" s="34"/>
      <c r="F24" s="110" t="s">
        <v>48</v>
      </c>
    </row>
    <row r="25" spans="1:6" s="122" customFormat="1" ht="40.049999999999997" customHeight="1" thickTop="1" x14ac:dyDescent="0.2">
      <c r="A25" s="256"/>
      <c r="B25" s="259"/>
      <c r="C25" s="261" t="s">
        <v>20</v>
      </c>
      <c r="D25" s="3" t="s">
        <v>166</v>
      </c>
      <c r="E25" s="33"/>
      <c r="F25" s="82"/>
    </row>
    <row r="26" spans="1:6" s="122" customFormat="1" ht="40.049999999999997" customHeight="1" thickBot="1" x14ac:dyDescent="0.25">
      <c r="A26" s="256"/>
      <c r="B26" s="259"/>
      <c r="C26" s="264"/>
      <c r="D26" s="5" t="s">
        <v>167</v>
      </c>
      <c r="E26" s="35"/>
      <c r="F26" s="79"/>
    </row>
    <row r="27" spans="1:6" s="122" customFormat="1" ht="40.049999999999997" customHeight="1" thickTop="1" thickBot="1" x14ac:dyDescent="0.25">
      <c r="A27" s="256"/>
      <c r="B27" s="260"/>
      <c r="C27" s="120" t="s">
        <v>21</v>
      </c>
      <c r="D27" s="8" t="s">
        <v>168</v>
      </c>
      <c r="E27" s="20"/>
      <c r="F27" s="80"/>
    </row>
    <row r="28" spans="1:6" s="122" customFormat="1" ht="40.049999999999997" customHeight="1" thickTop="1" thickBot="1" x14ac:dyDescent="0.25">
      <c r="A28" s="256"/>
      <c r="B28" s="258" t="s">
        <v>22</v>
      </c>
      <c r="C28" s="119" t="s">
        <v>23</v>
      </c>
      <c r="D28" s="114" t="s">
        <v>59</v>
      </c>
      <c r="E28" s="115">
        <f>E20</f>
        <v>0</v>
      </c>
      <c r="F28" s="116">
        <f>F20</f>
        <v>0</v>
      </c>
    </row>
    <row r="29" spans="1:6" s="122" customFormat="1" ht="40.049999999999997" customHeight="1" thickTop="1" x14ac:dyDescent="0.2">
      <c r="A29" s="256"/>
      <c r="B29" s="259"/>
      <c r="C29" s="258" t="s">
        <v>24</v>
      </c>
      <c r="D29" s="48" t="s">
        <v>60</v>
      </c>
      <c r="E29" s="52">
        <f>E21</f>
        <v>0</v>
      </c>
      <c r="F29" s="113">
        <f>F21</f>
        <v>0</v>
      </c>
    </row>
    <row r="30" spans="1:6" s="122" customFormat="1" ht="40.049999999999997" customHeight="1" x14ac:dyDescent="0.2">
      <c r="A30" s="256"/>
      <c r="B30" s="259"/>
      <c r="C30" s="259"/>
      <c r="D30" s="10" t="s">
        <v>169</v>
      </c>
      <c r="E30" s="21"/>
      <c r="F30" s="78"/>
    </row>
    <row r="31" spans="1:6" s="122" customFormat="1" ht="40.049999999999997" customHeight="1" x14ac:dyDescent="0.2">
      <c r="A31" s="256"/>
      <c r="B31" s="259"/>
      <c r="C31" s="259"/>
      <c r="D31" s="10" t="s">
        <v>170</v>
      </c>
      <c r="E31" s="21"/>
      <c r="F31" s="78"/>
    </row>
    <row r="32" spans="1:6" s="122" customFormat="1" ht="40.049999999999997" customHeight="1" thickBot="1" x14ac:dyDescent="0.25">
      <c r="A32" s="256"/>
      <c r="B32" s="260"/>
      <c r="C32" s="260"/>
      <c r="D32" s="11" t="s">
        <v>171</v>
      </c>
      <c r="E32" s="20"/>
      <c r="F32" s="80"/>
    </row>
    <row r="33" spans="1:9" s="122" customFormat="1" ht="40.049999999999997" customHeight="1" thickTop="1" x14ac:dyDescent="0.2">
      <c r="A33" s="256"/>
      <c r="B33" s="258" t="s">
        <v>25</v>
      </c>
      <c r="C33" s="261" t="s">
        <v>26</v>
      </c>
      <c r="D33" s="6" t="s">
        <v>178</v>
      </c>
      <c r="E33" s="33"/>
      <c r="F33" s="82"/>
    </row>
    <row r="34" spans="1:9" s="122" customFormat="1" ht="40.049999999999997" customHeight="1" thickBot="1" x14ac:dyDescent="0.25">
      <c r="A34" s="256"/>
      <c r="B34" s="259"/>
      <c r="C34" s="264"/>
      <c r="D34" s="8" t="s">
        <v>177</v>
      </c>
      <c r="E34" s="20"/>
      <c r="F34" s="80"/>
    </row>
    <row r="35" spans="1:9" s="122" customFormat="1" ht="40.049999999999997" customHeight="1" thickTop="1" thickBot="1" x14ac:dyDescent="0.25">
      <c r="A35" s="256"/>
      <c r="B35" s="259"/>
      <c r="C35" s="22" t="s">
        <v>27</v>
      </c>
      <c r="D35" s="12" t="s">
        <v>172</v>
      </c>
      <c r="E35" s="34"/>
      <c r="F35" s="81"/>
    </row>
    <row r="36" spans="1:9" s="122" customFormat="1" ht="40.049999999999997" customHeight="1" thickTop="1" thickBot="1" x14ac:dyDescent="0.25">
      <c r="A36" s="256"/>
      <c r="B36" s="259"/>
      <c r="C36" s="23" t="s">
        <v>28</v>
      </c>
      <c r="D36" s="9" t="s">
        <v>175</v>
      </c>
      <c r="E36" s="34"/>
      <c r="F36" s="81"/>
    </row>
    <row r="37" spans="1:9" s="122" customFormat="1" ht="40.049999999999997" customHeight="1" thickTop="1" x14ac:dyDescent="0.2">
      <c r="A37" s="256"/>
      <c r="B37" s="259"/>
      <c r="C37" s="261" t="s">
        <v>29</v>
      </c>
      <c r="D37" s="7" t="s">
        <v>174</v>
      </c>
      <c r="E37" s="21"/>
      <c r="F37" s="78"/>
    </row>
    <row r="38" spans="1:9" s="122" customFormat="1" ht="87" thickBot="1" x14ac:dyDescent="0.25">
      <c r="A38" s="257"/>
      <c r="B38" s="263"/>
      <c r="C38" s="265"/>
      <c r="D38" s="13" t="s">
        <v>173</v>
      </c>
      <c r="E38" s="36"/>
      <c r="F38" s="111" t="s">
        <v>163</v>
      </c>
    </row>
    <row r="39" spans="1:9" ht="30" customHeight="1" x14ac:dyDescent="0.2">
      <c r="A39" s="24"/>
      <c r="B39" s="25"/>
      <c r="C39" s="25"/>
      <c r="D39" s="26"/>
      <c r="E39" s="47"/>
      <c r="F39" s="112"/>
      <c r="G39" s="27"/>
      <c r="H39" s="27"/>
      <c r="I39" s="27"/>
    </row>
    <row r="40" spans="1:9" ht="30" customHeight="1" x14ac:dyDescent="0.2">
      <c r="A40" s="24"/>
      <c r="B40" s="25"/>
      <c r="C40" s="25"/>
      <c r="D40" s="28"/>
      <c r="E40" s="47"/>
      <c r="F40" s="112"/>
      <c r="G40" s="27"/>
      <c r="H40" s="27"/>
      <c r="I40" s="27"/>
    </row>
    <row r="41" spans="1:9" x14ac:dyDescent="0.2">
      <c r="A41" s="27"/>
      <c r="B41" s="27"/>
      <c r="C41" s="27"/>
      <c r="D41" s="27"/>
      <c r="E41" s="43"/>
      <c r="F41" s="112"/>
      <c r="G41" s="27"/>
      <c r="H41" s="27"/>
      <c r="I41" s="27"/>
    </row>
  </sheetData>
  <sheetProtection sheet="1" objects="1" scenarios="1"/>
  <mergeCells count="19">
    <mergeCell ref="B3:C3"/>
    <mergeCell ref="B4:C4"/>
    <mergeCell ref="B5:C5"/>
    <mergeCell ref="B6:C6"/>
    <mergeCell ref="A8:C8"/>
    <mergeCell ref="A9:A38"/>
    <mergeCell ref="B9:B15"/>
    <mergeCell ref="C9:C10"/>
    <mergeCell ref="C11:C15"/>
    <mergeCell ref="B16:B22"/>
    <mergeCell ref="B33:B38"/>
    <mergeCell ref="C33:C34"/>
    <mergeCell ref="C37:C38"/>
    <mergeCell ref="C16:C18"/>
    <mergeCell ref="C20:C22"/>
    <mergeCell ref="B23:B27"/>
    <mergeCell ref="C25:C26"/>
    <mergeCell ref="B28:B32"/>
    <mergeCell ref="C29:C32"/>
  </mergeCells>
  <phoneticPr fontId="3"/>
  <dataValidations count="2">
    <dataValidation type="list" allowBlank="1" showInputMessage="1" sqref="E9:E38">
      <formula1>"はい,いいえ"</formula1>
    </dataValidation>
    <dataValidation type="list" allowBlank="1" showInputMessage="1" showErrorMessage="1" sqref="E39:E40">
      <formula1>"該当しない,該当する"</formula1>
    </dataValidation>
  </dataValidations>
  <pageMargins left="0.7" right="0.7" top="0.75" bottom="0.75" header="0.3" footer="0.3"/>
  <pageSetup paperSize="9" scale="46"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79998168889431442"/>
    <pageSetUpPr fitToPage="1"/>
  </sheetPr>
  <dimension ref="A1:I76"/>
  <sheetViews>
    <sheetView showGridLines="0" showZeros="0" view="pageBreakPreview" zoomScale="60" zoomScaleNormal="60" workbookViewId="0">
      <selection activeCell="D8" sqref="D8"/>
    </sheetView>
  </sheetViews>
  <sheetFormatPr defaultRowHeight="21.6" outlineLevelCol="1" x14ac:dyDescent="0.2"/>
  <cols>
    <col min="1" max="1" width="10.69921875" style="122" customWidth="1"/>
    <col min="2" max="2" width="11.19921875" style="122" customWidth="1"/>
    <col min="3" max="3" width="5.296875" style="122" customWidth="1" outlineLevel="1"/>
    <col min="4" max="4" width="90.69921875" style="122" customWidth="1"/>
    <col min="5" max="5" width="11.09765625" style="45" bestFit="1" customWidth="1"/>
    <col min="6" max="6" width="53.296875" style="86" customWidth="1"/>
    <col min="7" max="16384" width="8.796875" style="122"/>
  </cols>
  <sheetData>
    <row r="1" spans="1:7" x14ac:dyDescent="0.2">
      <c r="A1" s="15" t="s">
        <v>0</v>
      </c>
      <c r="B1" s="121"/>
      <c r="C1" s="121"/>
      <c r="D1" s="15"/>
      <c r="F1" s="83"/>
    </row>
    <row r="2" spans="1:7" x14ac:dyDescent="0.2">
      <c r="E2" s="39"/>
      <c r="F2" s="84"/>
    </row>
    <row r="3" spans="1:7" x14ac:dyDescent="0.2">
      <c r="B3" s="266" t="s">
        <v>1</v>
      </c>
      <c r="C3" s="266"/>
      <c r="D3" s="14"/>
      <c r="E3" s="40"/>
      <c r="F3" s="84"/>
    </row>
    <row r="4" spans="1:7" x14ac:dyDescent="0.2">
      <c r="B4" s="267" t="s">
        <v>2</v>
      </c>
      <c r="C4" s="267"/>
      <c r="D4" s="14"/>
      <c r="E4" s="41"/>
      <c r="F4" s="85"/>
    </row>
    <row r="5" spans="1:7" x14ac:dyDescent="0.2">
      <c r="B5" s="266" t="s">
        <v>3</v>
      </c>
      <c r="C5" s="266"/>
      <c r="D5" s="15"/>
      <c r="E5" s="42"/>
      <c r="F5" s="85"/>
    </row>
    <row r="6" spans="1:7" x14ac:dyDescent="0.2">
      <c r="B6" s="266" t="s">
        <v>4</v>
      </c>
      <c r="C6" s="266"/>
      <c r="D6" s="15"/>
      <c r="E6" s="42"/>
    </row>
    <row r="7" spans="1:7" ht="22.2" thickBot="1" x14ac:dyDescent="0.25">
      <c r="A7" s="121" t="s">
        <v>5</v>
      </c>
      <c r="B7" s="121"/>
      <c r="C7" s="121"/>
      <c r="D7" s="121"/>
      <c r="F7" s="83"/>
      <c r="G7" s="121"/>
    </row>
    <row r="8" spans="1:7" ht="87" thickBot="1" x14ac:dyDescent="0.25">
      <c r="A8" s="280" t="s">
        <v>6</v>
      </c>
      <c r="B8" s="281"/>
      <c r="C8" s="133"/>
      <c r="D8" s="134" t="s">
        <v>164</v>
      </c>
      <c r="E8" s="135" t="s">
        <v>7</v>
      </c>
      <c r="F8" s="141" t="s">
        <v>8</v>
      </c>
    </row>
    <row r="9" spans="1:7" ht="40.049999999999997" customHeight="1" thickTop="1" x14ac:dyDescent="0.2">
      <c r="A9" s="271" t="s">
        <v>9</v>
      </c>
      <c r="B9" s="273" t="s">
        <v>10</v>
      </c>
      <c r="C9" s="273" t="s">
        <v>11</v>
      </c>
      <c r="D9" s="3" t="s">
        <v>64</v>
      </c>
      <c r="E9" s="33"/>
      <c r="F9" s="87" t="s">
        <v>78</v>
      </c>
    </row>
    <row r="10" spans="1:7" ht="40.049999999999997" customHeight="1" x14ac:dyDescent="0.2">
      <c r="A10" s="271"/>
      <c r="B10" s="274"/>
      <c r="C10" s="274"/>
      <c r="D10" s="4" t="s">
        <v>65</v>
      </c>
      <c r="E10" s="18"/>
      <c r="F10" s="88" t="s">
        <v>80</v>
      </c>
    </row>
    <row r="11" spans="1:7" ht="40.049999999999997" customHeight="1" x14ac:dyDescent="0.2">
      <c r="A11" s="271"/>
      <c r="B11" s="274"/>
      <c r="C11" s="274"/>
      <c r="D11" s="4" t="s">
        <v>66</v>
      </c>
      <c r="E11" s="18"/>
      <c r="F11" s="88"/>
    </row>
    <row r="12" spans="1:7" ht="40.049999999999997" customHeight="1" x14ac:dyDescent="0.2">
      <c r="A12" s="271"/>
      <c r="B12" s="274"/>
      <c r="C12" s="274"/>
      <c r="D12" s="4" t="s">
        <v>67</v>
      </c>
      <c r="E12" s="18"/>
      <c r="F12" s="88"/>
    </row>
    <row r="13" spans="1:7" ht="40.049999999999997" customHeight="1" x14ac:dyDescent="0.2">
      <c r="A13" s="271"/>
      <c r="B13" s="274"/>
      <c r="C13" s="274"/>
      <c r="D13" s="4" t="s">
        <v>68</v>
      </c>
      <c r="E13" s="18"/>
      <c r="F13" s="88"/>
    </row>
    <row r="14" spans="1:7" ht="40.049999999999997" customHeight="1" thickBot="1" x14ac:dyDescent="0.25">
      <c r="A14" s="271"/>
      <c r="B14" s="274"/>
      <c r="C14" s="275"/>
      <c r="D14" s="5" t="s">
        <v>69</v>
      </c>
      <c r="E14" s="35"/>
      <c r="F14" s="89" t="s">
        <v>79</v>
      </c>
    </row>
    <row r="15" spans="1:7" ht="40.049999999999997" customHeight="1" thickTop="1" x14ac:dyDescent="0.2">
      <c r="A15" s="271"/>
      <c r="B15" s="274"/>
      <c r="C15" s="273" t="s">
        <v>30</v>
      </c>
      <c r="D15" s="3" t="s">
        <v>70</v>
      </c>
      <c r="E15" s="33"/>
      <c r="F15" s="87" t="s">
        <v>81</v>
      </c>
    </row>
    <row r="16" spans="1:7" ht="40.049999999999997" customHeight="1" x14ac:dyDescent="0.2">
      <c r="A16" s="271"/>
      <c r="B16" s="274"/>
      <c r="C16" s="274"/>
      <c r="D16" s="4" t="s">
        <v>71</v>
      </c>
      <c r="E16" s="18"/>
      <c r="F16" s="88" t="s">
        <v>82</v>
      </c>
    </row>
    <row r="17" spans="1:6" ht="40.049999999999997" customHeight="1" x14ac:dyDescent="0.2">
      <c r="A17" s="271"/>
      <c r="B17" s="274"/>
      <c r="C17" s="274"/>
      <c r="D17" s="4" t="s">
        <v>72</v>
      </c>
      <c r="E17" s="18"/>
      <c r="F17" s="88" t="s">
        <v>83</v>
      </c>
    </row>
    <row r="18" spans="1:6" ht="40.049999999999997" customHeight="1" x14ac:dyDescent="0.2">
      <c r="A18" s="271"/>
      <c r="B18" s="274"/>
      <c r="C18" s="274"/>
      <c r="D18" s="4" t="s">
        <v>73</v>
      </c>
      <c r="E18" s="18"/>
      <c r="F18" s="88" t="s">
        <v>84</v>
      </c>
    </row>
    <row r="19" spans="1:6" ht="40.049999999999997" customHeight="1" thickBot="1" x14ac:dyDescent="0.25">
      <c r="A19" s="271"/>
      <c r="B19" s="274"/>
      <c r="C19" s="275"/>
      <c r="D19" s="5" t="s">
        <v>74</v>
      </c>
      <c r="E19" s="35"/>
      <c r="F19" s="89"/>
    </row>
    <row r="20" spans="1:6" ht="83.4" customHeight="1" thickTop="1" x14ac:dyDescent="0.2">
      <c r="A20" s="271"/>
      <c r="B20" s="274"/>
      <c r="C20" s="273" t="s">
        <v>31</v>
      </c>
      <c r="D20" s="10" t="s">
        <v>75</v>
      </c>
      <c r="E20" s="21"/>
      <c r="F20" s="90" t="s">
        <v>85</v>
      </c>
    </row>
    <row r="21" spans="1:6" ht="66.599999999999994" customHeight="1" x14ac:dyDescent="0.2">
      <c r="A21" s="271"/>
      <c r="B21" s="274"/>
      <c r="C21" s="274"/>
      <c r="D21" s="4" t="s">
        <v>76</v>
      </c>
      <c r="E21" s="18"/>
      <c r="F21" s="88" t="s">
        <v>86</v>
      </c>
    </row>
    <row r="22" spans="1:6" ht="40.049999999999997" customHeight="1" x14ac:dyDescent="0.2">
      <c r="A22" s="271"/>
      <c r="B22" s="274"/>
      <c r="C22" s="274"/>
      <c r="D22" s="54" t="s">
        <v>77</v>
      </c>
      <c r="E22" s="68"/>
      <c r="F22" s="91" t="s">
        <v>87</v>
      </c>
    </row>
    <row r="23" spans="1:6" ht="40.049999999999997" customHeight="1" thickBot="1" x14ac:dyDescent="0.25">
      <c r="A23" s="271"/>
      <c r="B23" s="274"/>
      <c r="C23" s="275"/>
      <c r="D23" s="5" t="s">
        <v>88</v>
      </c>
      <c r="E23" s="35"/>
      <c r="F23" s="89" t="s">
        <v>89</v>
      </c>
    </row>
    <row r="24" spans="1:6" ht="109.8" customHeight="1" thickTop="1" x14ac:dyDescent="0.2">
      <c r="A24" s="271"/>
      <c r="B24" s="274"/>
      <c r="C24" s="273" t="s">
        <v>32</v>
      </c>
      <c r="D24" s="55" t="s">
        <v>90</v>
      </c>
      <c r="E24" s="21"/>
      <c r="F24" s="90" t="s">
        <v>91</v>
      </c>
    </row>
    <row r="25" spans="1:6" ht="40.049999999999997" customHeight="1" x14ac:dyDescent="0.2">
      <c r="A25" s="271"/>
      <c r="B25" s="274"/>
      <c r="C25" s="274"/>
      <c r="D25" s="4" t="s">
        <v>92</v>
      </c>
      <c r="E25" s="18"/>
      <c r="F25" s="88" t="s">
        <v>93</v>
      </c>
    </row>
    <row r="26" spans="1:6" ht="40.049999999999997" customHeight="1" x14ac:dyDescent="0.2">
      <c r="A26" s="271"/>
      <c r="B26" s="274"/>
      <c r="C26" s="274"/>
      <c r="D26" s="4" t="s">
        <v>94</v>
      </c>
      <c r="E26" s="18"/>
      <c r="F26" s="88"/>
    </row>
    <row r="27" spans="1:6" ht="40.049999999999997" customHeight="1" thickBot="1" x14ac:dyDescent="0.25">
      <c r="A27" s="271"/>
      <c r="B27" s="274"/>
      <c r="C27" s="275"/>
      <c r="D27" s="5" t="s">
        <v>95</v>
      </c>
      <c r="E27" s="35"/>
      <c r="F27" s="89"/>
    </row>
    <row r="28" spans="1:6" s="130" customFormat="1" ht="61.8" customHeight="1" thickTop="1" x14ac:dyDescent="0.2">
      <c r="A28" s="271"/>
      <c r="B28" s="274"/>
      <c r="C28" s="276" t="s">
        <v>33</v>
      </c>
      <c r="D28" s="126" t="s">
        <v>96</v>
      </c>
      <c r="E28" s="127"/>
      <c r="F28" s="128" t="s">
        <v>97</v>
      </c>
    </row>
    <row r="29" spans="1:6" ht="40.049999999999997" customHeight="1" thickBot="1" x14ac:dyDescent="0.25">
      <c r="A29" s="271"/>
      <c r="B29" s="274"/>
      <c r="C29" s="277"/>
      <c r="D29" s="5" t="s">
        <v>98</v>
      </c>
      <c r="E29" s="35"/>
      <c r="F29" s="89" t="s">
        <v>99</v>
      </c>
    </row>
    <row r="30" spans="1:6" ht="45.6" customHeight="1" thickTop="1" thickBot="1" x14ac:dyDescent="0.25">
      <c r="A30" s="271"/>
      <c r="B30" s="274"/>
      <c r="C30" s="276" t="s">
        <v>12</v>
      </c>
      <c r="D30" s="64" t="s">
        <v>107</v>
      </c>
      <c r="E30" s="69">
        <f>E9</f>
        <v>0</v>
      </c>
      <c r="F30" s="92" t="str">
        <f>F9</f>
        <v>例)ライトシェルフ、トップライト、ハイサイドライトなど</v>
      </c>
    </row>
    <row r="31" spans="1:6" ht="45.6" customHeight="1" thickTop="1" thickBot="1" x14ac:dyDescent="0.25">
      <c r="A31" s="271"/>
      <c r="B31" s="274"/>
      <c r="C31" s="277"/>
      <c r="D31" s="65" t="s">
        <v>108</v>
      </c>
      <c r="E31" s="70">
        <f>E10</f>
        <v>0</v>
      </c>
      <c r="F31" s="92" t="str">
        <f>F10</f>
        <v>例)換気塔、アトリウムと連携した換気システムなど</v>
      </c>
    </row>
    <row r="32" spans="1:6" ht="40.049999999999997" customHeight="1" thickTop="1" x14ac:dyDescent="0.2">
      <c r="A32" s="271"/>
      <c r="B32" s="274"/>
      <c r="C32" s="273" t="s">
        <v>34</v>
      </c>
      <c r="D32" s="3" t="s">
        <v>109</v>
      </c>
      <c r="E32" s="33"/>
      <c r="F32" s="87" t="s">
        <v>110</v>
      </c>
    </row>
    <row r="33" spans="1:6" ht="40.049999999999997" customHeight="1" x14ac:dyDescent="0.2">
      <c r="A33" s="271"/>
      <c r="B33" s="274"/>
      <c r="C33" s="274"/>
      <c r="D33" s="10" t="s">
        <v>111</v>
      </c>
      <c r="E33" s="21"/>
      <c r="F33" s="90" t="s">
        <v>112</v>
      </c>
    </row>
    <row r="34" spans="1:6" ht="40.049999999999997" customHeight="1" x14ac:dyDescent="0.2">
      <c r="A34" s="271"/>
      <c r="B34" s="274"/>
      <c r="C34" s="274"/>
      <c r="D34" s="10" t="s">
        <v>113</v>
      </c>
      <c r="E34" s="21"/>
      <c r="F34" s="90" t="s">
        <v>114</v>
      </c>
    </row>
    <row r="35" spans="1:6" ht="40.049999999999997" customHeight="1" thickBot="1" x14ac:dyDescent="0.25">
      <c r="A35" s="271"/>
      <c r="B35" s="274"/>
      <c r="C35" s="275"/>
      <c r="D35" s="8" t="s">
        <v>115</v>
      </c>
      <c r="E35" s="20"/>
      <c r="F35" s="117" t="s">
        <v>116</v>
      </c>
    </row>
    <row r="36" spans="1:6" ht="40.049999999999997" customHeight="1" thickTop="1" x14ac:dyDescent="0.2">
      <c r="A36" s="271"/>
      <c r="B36" s="274"/>
      <c r="C36" s="276" t="s">
        <v>35</v>
      </c>
      <c r="D36" s="10" t="s">
        <v>117</v>
      </c>
      <c r="E36" s="21"/>
      <c r="F36" s="90" t="s">
        <v>118</v>
      </c>
    </row>
    <row r="37" spans="1:6" ht="40.049999999999997" customHeight="1" thickBot="1" x14ac:dyDescent="0.25">
      <c r="A37" s="271"/>
      <c r="B37" s="275"/>
      <c r="C37" s="277"/>
      <c r="D37" s="66" t="s">
        <v>119</v>
      </c>
      <c r="E37" s="71">
        <f>E26</f>
        <v>0</v>
      </c>
      <c r="F37" s="131" t="s">
        <v>120</v>
      </c>
    </row>
    <row r="38" spans="1:6" ht="40.049999999999997" customHeight="1" thickTop="1" x14ac:dyDescent="0.2">
      <c r="A38" s="271"/>
      <c r="B38" s="274" t="s">
        <v>13</v>
      </c>
      <c r="C38" s="274" t="s">
        <v>14</v>
      </c>
      <c r="D38" s="10" t="s">
        <v>126</v>
      </c>
      <c r="E38" s="21"/>
      <c r="F38" s="90"/>
    </row>
    <row r="39" spans="1:6" ht="40.049999999999997" customHeight="1" x14ac:dyDescent="0.2">
      <c r="A39" s="271"/>
      <c r="B39" s="274"/>
      <c r="C39" s="274"/>
      <c r="D39" s="4" t="s">
        <v>124</v>
      </c>
      <c r="E39" s="18"/>
      <c r="F39" s="88"/>
    </row>
    <row r="40" spans="1:6" ht="40.049999999999997" customHeight="1" x14ac:dyDescent="0.2">
      <c r="A40" s="271"/>
      <c r="B40" s="274"/>
      <c r="C40" s="274"/>
      <c r="D40" s="4" t="s">
        <v>131</v>
      </c>
      <c r="E40" s="18"/>
      <c r="F40" s="88" t="s">
        <v>127</v>
      </c>
    </row>
    <row r="41" spans="1:6" ht="40.049999999999997" customHeight="1" x14ac:dyDescent="0.2">
      <c r="A41" s="271"/>
      <c r="B41" s="274"/>
      <c r="C41" s="274"/>
      <c r="D41" s="4" t="s">
        <v>132</v>
      </c>
      <c r="E41" s="18"/>
      <c r="F41" s="136"/>
    </row>
    <row r="42" spans="1:6" ht="40.049999999999997" customHeight="1" thickBot="1" x14ac:dyDescent="0.25">
      <c r="A42" s="271"/>
      <c r="B42" s="274"/>
      <c r="C42" s="275"/>
      <c r="D42" s="5" t="s">
        <v>125</v>
      </c>
      <c r="E42" s="35"/>
      <c r="F42" s="89" t="s">
        <v>128</v>
      </c>
    </row>
    <row r="43" spans="1:6" ht="40.049999999999997" customHeight="1" thickTop="1" x14ac:dyDescent="0.2">
      <c r="A43" s="271"/>
      <c r="B43" s="274"/>
      <c r="C43" s="273" t="s">
        <v>36</v>
      </c>
      <c r="D43" s="10" t="s">
        <v>130</v>
      </c>
      <c r="E43" s="21"/>
      <c r="F43" s="90"/>
    </row>
    <row r="44" spans="1:6" ht="40.049999999999997" customHeight="1" x14ac:dyDescent="0.2">
      <c r="A44" s="271"/>
      <c r="B44" s="274"/>
      <c r="C44" s="274"/>
      <c r="D44" s="4" t="s">
        <v>129</v>
      </c>
      <c r="E44" s="18"/>
      <c r="F44" s="88"/>
    </row>
    <row r="45" spans="1:6" ht="40.049999999999997" customHeight="1" x14ac:dyDescent="0.2">
      <c r="A45" s="271"/>
      <c r="B45" s="274"/>
      <c r="C45" s="274"/>
      <c r="D45" s="4" t="s">
        <v>133</v>
      </c>
      <c r="E45" s="18"/>
      <c r="F45" s="88"/>
    </row>
    <row r="46" spans="1:6" ht="40.049999999999997" customHeight="1" thickBot="1" x14ac:dyDescent="0.25">
      <c r="A46" s="271"/>
      <c r="B46" s="274"/>
      <c r="C46" s="275"/>
      <c r="D46" s="5" t="s">
        <v>134</v>
      </c>
      <c r="E46" s="35"/>
      <c r="F46" s="89"/>
    </row>
    <row r="47" spans="1:6" ht="40.049999999999997" customHeight="1" thickTop="1" x14ac:dyDescent="0.2">
      <c r="A47" s="271"/>
      <c r="B47" s="274"/>
      <c r="C47" s="273" t="s">
        <v>15</v>
      </c>
      <c r="D47" s="3" t="s">
        <v>135</v>
      </c>
      <c r="E47" s="33"/>
      <c r="F47" s="87"/>
    </row>
    <row r="48" spans="1:6" ht="40.049999999999997" customHeight="1" x14ac:dyDescent="0.2">
      <c r="A48" s="271"/>
      <c r="B48" s="274"/>
      <c r="C48" s="274"/>
      <c r="D48" s="10" t="s">
        <v>136</v>
      </c>
      <c r="E48" s="21"/>
      <c r="F48" s="90"/>
    </row>
    <row r="49" spans="1:6" ht="40.049999999999997" customHeight="1" x14ac:dyDescent="0.2">
      <c r="A49" s="271"/>
      <c r="B49" s="274"/>
      <c r="C49" s="274"/>
      <c r="D49" s="56" t="s">
        <v>137</v>
      </c>
      <c r="E49" s="18"/>
      <c r="F49" s="93"/>
    </row>
    <row r="50" spans="1:6" ht="40.049999999999997" customHeight="1" thickBot="1" x14ac:dyDescent="0.25">
      <c r="A50" s="271"/>
      <c r="B50" s="274"/>
      <c r="C50" s="275"/>
      <c r="D50" s="57" t="s">
        <v>138</v>
      </c>
      <c r="E50" s="35"/>
      <c r="F50" s="94"/>
    </row>
    <row r="51" spans="1:6" ht="40.049999999999997" customHeight="1" thickTop="1" x14ac:dyDescent="0.2">
      <c r="A51" s="271"/>
      <c r="B51" s="274"/>
      <c r="C51" s="273" t="s">
        <v>16</v>
      </c>
      <c r="D51" s="6" t="s">
        <v>139</v>
      </c>
      <c r="E51" s="33"/>
      <c r="F51" s="87" t="s">
        <v>140</v>
      </c>
    </row>
    <row r="52" spans="1:6" ht="40.049999999999997" customHeight="1" x14ac:dyDescent="0.2">
      <c r="A52" s="271"/>
      <c r="B52" s="274"/>
      <c r="C52" s="274"/>
      <c r="D52" s="10" t="s">
        <v>141</v>
      </c>
      <c r="E52" s="21"/>
      <c r="F52" s="96" t="s">
        <v>44</v>
      </c>
    </row>
    <row r="53" spans="1:6" ht="40.049999999999997" customHeight="1" thickBot="1" x14ac:dyDescent="0.25">
      <c r="A53" s="271"/>
      <c r="B53" s="274"/>
      <c r="C53" s="275"/>
      <c r="D53" s="8" t="s">
        <v>142</v>
      </c>
      <c r="E53" s="20"/>
      <c r="F53" s="98" t="s">
        <v>159</v>
      </c>
    </row>
    <row r="54" spans="1:6" ht="40.049999999999997" customHeight="1" thickTop="1" x14ac:dyDescent="0.2">
      <c r="A54" s="271"/>
      <c r="B54" s="274"/>
      <c r="C54" s="276" t="s">
        <v>37</v>
      </c>
      <c r="D54" s="3" t="s">
        <v>148</v>
      </c>
      <c r="E54" s="33"/>
      <c r="F54" s="95"/>
    </row>
    <row r="55" spans="1:6" ht="40.049999999999997" customHeight="1" thickBot="1" x14ac:dyDescent="0.25">
      <c r="A55" s="271"/>
      <c r="B55" s="274"/>
      <c r="C55" s="277"/>
      <c r="D55" s="57" t="s">
        <v>149</v>
      </c>
      <c r="E55" s="35"/>
      <c r="F55" s="94"/>
    </row>
    <row r="56" spans="1:6" ht="40.049999999999997" customHeight="1" thickTop="1" thickBot="1" x14ac:dyDescent="0.25">
      <c r="A56" s="271"/>
      <c r="B56" s="275"/>
      <c r="C56" s="58" t="s">
        <v>38</v>
      </c>
      <c r="D56" s="9" t="s">
        <v>150</v>
      </c>
      <c r="E56" s="34"/>
      <c r="F56" s="97"/>
    </row>
    <row r="57" spans="1:6" ht="40.049999999999997" customHeight="1" thickTop="1" x14ac:dyDescent="0.2">
      <c r="A57" s="271"/>
      <c r="B57" s="274" t="s">
        <v>39</v>
      </c>
      <c r="C57" s="279" t="s">
        <v>40</v>
      </c>
      <c r="D57" s="10" t="s">
        <v>151</v>
      </c>
      <c r="E57" s="21"/>
      <c r="F57" s="90" t="s">
        <v>158</v>
      </c>
    </row>
    <row r="58" spans="1:6" ht="60.6" customHeight="1" thickBot="1" x14ac:dyDescent="0.25">
      <c r="A58" s="271"/>
      <c r="B58" s="274"/>
      <c r="C58" s="277"/>
      <c r="D58" s="5" t="s">
        <v>153</v>
      </c>
      <c r="E58" s="35"/>
      <c r="F58" s="89" t="s">
        <v>152</v>
      </c>
    </row>
    <row r="59" spans="1:6" ht="40.049999999999997" customHeight="1" thickTop="1" x14ac:dyDescent="0.2">
      <c r="A59" s="271"/>
      <c r="B59" s="274"/>
      <c r="C59" s="276" t="s">
        <v>18</v>
      </c>
      <c r="D59" s="10" t="s">
        <v>155</v>
      </c>
      <c r="E59" s="21"/>
      <c r="F59" s="90" t="s">
        <v>157</v>
      </c>
    </row>
    <row r="60" spans="1:6" ht="40.049999999999997" customHeight="1" thickBot="1" x14ac:dyDescent="0.25">
      <c r="A60" s="271"/>
      <c r="B60" s="274"/>
      <c r="C60" s="277"/>
      <c r="D60" s="8" t="s">
        <v>160</v>
      </c>
      <c r="E60" s="20"/>
      <c r="F60" s="98" t="s">
        <v>156</v>
      </c>
    </row>
    <row r="61" spans="1:6" ht="40.049999999999997" customHeight="1" thickTop="1" x14ac:dyDescent="0.2">
      <c r="A61" s="271"/>
      <c r="B61" s="274"/>
      <c r="C61" s="276" t="s">
        <v>19</v>
      </c>
      <c r="D61" s="3" t="s">
        <v>161</v>
      </c>
      <c r="E61" s="33"/>
      <c r="F61" s="87" t="s">
        <v>45</v>
      </c>
    </row>
    <row r="62" spans="1:6" ht="40.049999999999997" customHeight="1" x14ac:dyDescent="0.2">
      <c r="A62" s="271"/>
      <c r="B62" s="274"/>
      <c r="C62" s="279"/>
      <c r="D62" s="76" t="s">
        <v>49</v>
      </c>
      <c r="E62" s="77">
        <f>E48</f>
        <v>0</v>
      </c>
      <c r="F62" s="99"/>
    </row>
    <row r="63" spans="1:6" ht="40.049999999999997" customHeight="1" thickBot="1" x14ac:dyDescent="0.25">
      <c r="A63" s="271"/>
      <c r="B63" s="274"/>
      <c r="C63" s="277"/>
      <c r="D63" s="67" t="s">
        <v>50</v>
      </c>
      <c r="E63" s="74">
        <f>E49</f>
        <v>0</v>
      </c>
      <c r="F63" s="100"/>
    </row>
    <row r="64" spans="1:6" ht="46.8" customHeight="1" thickTop="1" thickBot="1" x14ac:dyDescent="0.25">
      <c r="A64" s="271"/>
      <c r="B64" s="274"/>
      <c r="C64" s="58" t="s">
        <v>41</v>
      </c>
      <c r="D64" s="132" t="s">
        <v>162</v>
      </c>
      <c r="E64" s="75">
        <f>E17</f>
        <v>0</v>
      </c>
      <c r="F64" s="142" t="str">
        <f>F17</f>
        <v>例)電気自動車用充電設備の整備</v>
      </c>
    </row>
    <row r="65" spans="1:9" ht="47.4" customHeight="1" thickTop="1" x14ac:dyDescent="0.2">
      <c r="A65" s="271"/>
      <c r="B65" s="274"/>
      <c r="C65" s="276" t="s">
        <v>42</v>
      </c>
      <c r="D65" s="10" t="s">
        <v>51</v>
      </c>
      <c r="E65" s="21"/>
      <c r="F65" s="96" t="s">
        <v>46</v>
      </c>
    </row>
    <row r="66" spans="1:9" ht="40.049999999999997" customHeight="1" thickBot="1" x14ac:dyDescent="0.25">
      <c r="A66" s="271"/>
      <c r="B66" s="274"/>
      <c r="C66" s="277"/>
      <c r="D66" s="59" t="s">
        <v>52</v>
      </c>
      <c r="E66" s="35"/>
      <c r="F66" s="101"/>
    </row>
    <row r="67" spans="1:9" ht="40.049999999999997" customHeight="1" thickTop="1" thickBot="1" x14ac:dyDescent="0.25">
      <c r="A67" s="271"/>
      <c r="B67" s="274"/>
      <c r="C67" s="58" t="s">
        <v>43</v>
      </c>
      <c r="D67" s="9" t="s">
        <v>53</v>
      </c>
      <c r="E67" s="34"/>
      <c r="F67" s="102"/>
    </row>
    <row r="68" spans="1:9" ht="40.049999999999997" customHeight="1" thickTop="1" x14ac:dyDescent="0.2">
      <c r="A68" s="271"/>
      <c r="B68" s="274"/>
      <c r="C68" s="276" t="s">
        <v>20</v>
      </c>
      <c r="D68" s="3" t="s">
        <v>54</v>
      </c>
      <c r="E68" s="33"/>
      <c r="F68" s="103"/>
    </row>
    <row r="69" spans="1:9" ht="40.049999999999997" customHeight="1" thickBot="1" x14ac:dyDescent="0.25">
      <c r="A69" s="271"/>
      <c r="B69" s="275"/>
      <c r="C69" s="277"/>
      <c r="D69" s="5" t="s">
        <v>55</v>
      </c>
      <c r="E69" s="35"/>
      <c r="F69" s="101"/>
    </row>
    <row r="70" spans="1:9" s="137" customFormat="1" ht="47.4" customHeight="1" thickTop="1" x14ac:dyDescent="0.2">
      <c r="A70" s="271"/>
      <c r="B70" s="273" t="s">
        <v>22</v>
      </c>
      <c r="C70" s="273" t="s">
        <v>24</v>
      </c>
      <c r="D70" s="60" t="s">
        <v>56</v>
      </c>
      <c r="E70" s="72"/>
      <c r="F70" s="104" t="s">
        <v>47</v>
      </c>
    </row>
    <row r="71" spans="1:9" ht="40.049999999999997" customHeight="1" x14ac:dyDescent="0.2">
      <c r="A71" s="271"/>
      <c r="B71" s="274"/>
      <c r="C71" s="274"/>
      <c r="D71" s="10" t="s">
        <v>57</v>
      </c>
      <c r="E71" s="21"/>
      <c r="F71" s="96"/>
    </row>
    <row r="72" spans="1:9" ht="40.049999999999997" customHeight="1" thickBot="1" x14ac:dyDescent="0.25">
      <c r="A72" s="271"/>
      <c r="B72" s="278"/>
      <c r="C72" s="278"/>
      <c r="D72" s="7" t="s">
        <v>58</v>
      </c>
      <c r="E72" s="21"/>
      <c r="F72" s="96"/>
    </row>
    <row r="73" spans="1:9" ht="40.049999999999997" customHeight="1" thickTop="1" thickBot="1" x14ac:dyDescent="0.25">
      <c r="A73" s="272"/>
      <c r="B73" s="61" t="s">
        <v>25</v>
      </c>
      <c r="C73" s="62" t="s">
        <v>27</v>
      </c>
      <c r="D73" s="63" t="s">
        <v>176</v>
      </c>
      <c r="E73" s="73"/>
      <c r="F73" s="105"/>
    </row>
    <row r="74" spans="1:9" ht="30" customHeight="1" x14ac:dyDescent="0.2">
      <c r="A74" s="138"/>
      <c r="B74" s="25"/>
      <c r="C74" s="25"/>
      <c r="D74" s="26"/>
      <c r="E74" s="47"/>
      <c r="F74" s="118"/>
      <c r="G74" s="139"/>
      <c r="H74" s="139"/>
      <c r="I74" s="139"/>
    </row>
    <row r="75" spans="1:9" ht="30" customHeight="1" x14ac:dyDescent="0.2">
      <c r="A75" s="138"/>
      <c r="B75" s="25"/>
      <c r="C75" s="25"/>
      <c r="D75" s="28"/>
      <c r="E75" s="47"/>
      <c r="F75" s="106"/>
      <c r="G75" s="139"/>
      <c r="H75" s="139"/>
      <c r="I75" s="139"/>
    </row>
    <row r="76" spans="1:9" x14ac:dyDescent="0.2">
      <c r="A76" s="139"/>
      <c r="B76" s="139"/>
      <c r="C76" s="139"/>
      <c r="D76" s="139"/>
      <c r="E76" s="140"/>
      <c r="F76" s="106"/>
      <c r="G76" s="139"/>
      <c r="H76" s="139"/>
      <c r="I76" s="139"/>
    </row>
  </sheetData>
  <sheetProtection sheet="1" objects="1" scenarios="1"/>
  <mergeCells count="29">
    <mergeCell ref="C61:C63"/>
    <mergeCell ref="C65:C66"/>
    <mergeCell ref="C68:C69"/>
    <mergeCell ref="B38:B56"/>
    <mergeCell ref="C38:C42"/>
    <mergeCell ref="C43:C46"/>
    <mergeCell ref="C47:C50"/>
    <mergeCell ref="C51:C53"/>
    <mergeCell ref="B3:C3"/>
    <mergeCell ref="B4:C4"/>
    <mergeCell ref="B5:C5"/>
    <mergeCell ref="B6:C6"/>
    <mergeCell ref="A8:B8"/>
    <mergeCell ref="A9:A73"/>
    <mergeCell ref="B9:B37"/>
    <mergeCell ref="C9:C14"/>
    <mergeCell ref="C15:C19"/>
    <mergeCell ref="C20:C23"/>
    <mergeCell ref="C24:C27"/>
    <mergeCell ref="C28:C29"/>
    <mergeCell ref="C30:C31"/>
    <mergeCell ref="C32:C35"/>
    <mergeCell ref="C36:C37"/>
    <mergeCell ref="B70:B72"/>
    <mergeCell ref="C70:C72"/>
    <mergeCell ref="C54:C55"/>
    <mergeCell ref="B57:B69"/>
    <mergeCell ref="C57:C58"/>
    <mergeCell ref="C59:C60"/>
  </mergeCells>
  <phoneticPr fontId="3"/>
  <dataValidations count="2">
    <dataValidation type="list" allowBlank="1" showInputMessage="1" sqref="E9:E73">
      <formula1>"はい,いいえ"</formula1>
    </dataValidation>
    <dataValidation type="list" allowBlank="1" showInputMessage="1" showErrorMessage="1" sqref="E74:E75">
      <formula1>"該当しない,該当する"</formula1>
    </dataValidation>
  </dataValidations>
  <pageMargins left="0.7" right="0.7" top="0.75" bottom="0.75" header="0.3" footer="0.3"/>
  <pageSetup paperSize="9" scale="4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使用方法</vt:lpstr>
      <vt:lpstr>❶チェックシート（目標項目）</vt:lpstr>
      <vt:lpstr>❷チェックシート（基本的項目）</vt:lpstr>
      <vt:lpstr>❸文例一覧シート</vt:lpstr>
      <vt:lpstr>チェックシート（基本的項目） 原文</vt:lpstr>
      <vt:lpstr>チェックシート（目標項目） 原文</vt:lpstr>
      <vt:lpstr>'❶チェックシート（目標項目）'!Print_Area</vt:lpstr>
      <vt:lpstr>'❷チェックシート（基本的項目）'!Print_Area</vt:lpstr>
      <vt:lpstr>'❸文例一覧シート'!Print_Area</vt:lpstr>
      <vt:lpstr>'チェックシート（基本的項目） 原文'!Print_Area</vt:lpstr>
      <vt:lpstr>'チェックシート（目標項目） 原文'!Print_Area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2024-03-19T08:39:09Z</cp:lastPrinted>
  <dcterms:created xsi:type="dcterms:W3CDTF">2021-11-11T01:48:59Z</dcterms:created>
  <dcterms:modified xsi:type="dcterms:W3CDTF">2024-04-05T05:10:32Z</dcterms:modified>
</cp:coreProperties>
</file>