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4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5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6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MPRrYRH6R6LzXDAAaYAjlUR_hvtvKgjO\【キャリココ】全メンバー共有データ\01_キャリアートココロ\12_補助金・助成金・プロポーザル\【神奈川県】令和７年度_多様な働き方導入支援事業\00_神奈川県\06_分析シート\"/>
    </mc:Choice>
  </mc:AlternateContent>
  <xr:revisionPtr revIDLastSave="0" documentId="13_ncr:1_{56352F43-CD31-4CE7-9EF0-75A043A2CDA3}" xr6:coauthVersionLast="47" xr6:coauthVersionMax="47" xr10:uidLastSave="{00000000-0000-0000-0000-000000000000}"/>
  <bookViews>
    <workbookView xWindow="2580" yWindow="60" windowWidth="24555" windowHeight="14580" xr2:uid="{450168F4-3EF9-48D2-8C94-FC19CE39127D}"/>
  </bookViews>
  <sheets>
    <sheet name="【ア 勤怠管理の整理】 " sheetId="2" r:id="rId1"/>
    <sheet name="【イ 多様な働き方の導入】" sheetId="1" r:id="rId2"/>
    <sheet name="【ウ 人材不足への対応及び人材育成の方針】 " sheetId="4" r:id="rId3"/>
    <sheet name="【エ コミュニケーションについて】 " sheetId="5" r:id="rId4"/>
    <sheet name="【オ 職場環境の改善】" sheetId="6" r:id="rId5"/>
    <sheet name="【カ 業務手順 ＆ キ 付録】" sheetId="7" r:id="rId6"/>
  </sheets>
  <definedNames>
    <definedName name="_xlnm.Print_Area" localSheetId="5">'【カ 業務手順 ＆ キ 付録】'!$A$1:$F$21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F20" i="7"/>
  <c r="F19" i="7"/>
  <c r="F16" i="7"/>
  <c r="F15" i="7"/>
  <c r="F14" i="7"/>
  <c r="F18" i="6"/>
  <c r="F17" i="6"/>
  <c r="F16" i="6"/>
  <c r="F15" i="6"/>
  <c r="F14" i="6"/>
  <c r="F17" i="5"/>
  <c r="F16" i="5"/>
  <c r="F15" i="5"/>
  <c r="F14" i="5"/>
  <c r="F24" i="4"/>
  <c r="F23" i="4"/>
  <c r="F22" i="4"/>
  <c r="F21" i="4"/>
  <c r="F20" i="4"/>
  <c r="F19" i="4"/>
  <c r="F18" i="4"/>
  <c r="F17" i="4"/>
  <c r="F16" i="4"/>
  <c r="F15" i="4"/>
  <c r="F14" i="4"/>
  <c r="F24" i="1"/>
  <c r="F23" i="1"/>
  <c r="F22" i="1"/>
  <c r="F21" i="1"/>
  <c r="F20" i="1"/>
  <c r="F19" i="1"/>
  <c r="F18" i="1"/>
  <c r="F17" i="1"/>
  <c r="F15" i="1"/>
  <c r="F14" i="1"/>
  <c r="F20" i="2"/>
  <c r="F19" i="2"/>
  <c r="F18" i="2"/>
  <c r="F17" i="2"/>
  <c r="F16" i="2"/>
  <c r="F15" i="2"/>
  <c r="F14" i="2"/>
  <c r="F16" i="1"/>
</calcChain>
</file>

<file path=xl/sharedStrings.xml><?xml version="1.0" encoding="utf-8"?>
<sst xmlns="http://schemas.openxmlformats.org/spreadsheetml/2006/main" count="170" uniqueCount="74">
  <si>
    <t>介護事業所用施設分析シート</t>
  </si>
  <si>
    <t>【ア 勤怠管理の整理】</t>
    <phoneticPr fontId="1"/>
  </si>
  <si>
    <t>はい</t>
    <phoneticPr fontId="1"/>
  </si>
  <si>
    <t>いいえ</t>
    <phoneticPr fontId="1"/>
  </si>
  <si>
    <t>必要ない</t>
    <rPh sb="0" eb="2">
      <t>ヒツヨウ</t>
    </rPh>
    <phoneticPr fontId="1"/>
  </si>
  <si>
    <t>マニュアルの提案</t>
    <rPh sb="6" eb="8">
      <t>テイアン</t>
    </rPh>
    <phoneticPr fontId="1"/>
  </si>
  <si>
    <r>
      <rPr>
        <sz val="11"/>
        <color theme="1"/>
        <rFont val="Segoe UI Symbol"/>
        <family val="3"/>
      </rPr>
      <t>✔</t>
    </r>
    <r>
      <rPr>
        <sz val="11"/>
        <color theme="1"/>
        <rFont val="HG丸ｺﾞｼｯｸM-PRO"/>
        <family val="3"/>
        <charset val="128"/>
      </rPr>
      <t xml:space="preserve"> 回答欄</t>
    </r>
    <rPh sb="2" eb="4">
      <t>カイトウ</t>
    </rPh>
    <rPh sb="4" eb="5">
      <t>ラン</t>
    </rPh>
    <phoneticPr fontId="1"/>
  </si>
  <si>
    <t>■</t>
    <phoneticPr fontId="1"/>
  </si>
  <si>
    <t>【回答方法】</t>
    <rPh sb="1" eb="3">
      <t>カイトウ</t>
    </rPh>
    <phoneticPr fontId="1"/>
  </si>
  <si>
    <t>提案された「マニュアル」を選ぶと、該当マニュアルのダウンロード先が開きます</t>
    <rPh sb="0" eb="2">
      <t>テイアン</t>
    </rPh>
    <rPh sb="13" eb="14">
      <t>エラ</t>
    </rPh>
    <rPh sb="17" eb="19">
      <t>ガイトウ</t>
    </rPh>
    <rPh sb="31" eb="32">
      <t>サキ</t>
    </rPh>
    <rPh sb="33" eb="34">
      <t>ヒラ</t>
    </rPh>
    <phoneticPr fontId="1"/>
  </si>
  <si>
    <t>チェクリスト</t>
    <phoneticPr fontId="1"/>
  </si>
  <si>
    <t>以下の項目にチェックを入れて、必要なマニュアルを確認しましょう。</t>
    <rPh sb="3" eb="5">
      <t>コウモク</t>
    </rPh>
    <phoneticPr fontId="1"/>
  </si>
  <si>
    <r>
      <t>本シートは、介護事業所の「</t>
    </r>
    <r>
      <rPr>
        <b/>
        <sz val="11"/>
        <color rgb="FFFF6565"/>
        <rFont val="HG丸ｺﾞｼｯｸM-PRO"/>
        <family val="3"/>
        <charset val="128"/>
      </rPr>
      <t>整備しておくとよいマニュアル</t>
    </r>
    <r>
      <rPr>
        <b/>
        <sz val="11"/>
        <rFont val="HG丸ｺﾞｼｯｸM-PRO"/>
        <family val="3"/>
        <charset val="128"/>
      </rPr>
      <t>」</t>
    </r>
    <r>
      <rPr>
        <b/>
        <sz val="11"/>
        <color theme="1"/>
        <rFont val="HG丸ｺﾞｼｯｸM-PRO"/>
        <family val="3"/>
        <charset val="128"/>
      </rPr>
      <t>を見つけるための簡易チェックツールです。</t>
    </r>
    <phoneticPr fontId="1"/>
  </si>
  <si>
    <r>
      <t>あなたの事業所の状態や考えにあてはまる場合は「</t>
    </r>
    <r>
      <rPr>
        <b/>
        <sz val="11"/>
        <color rgb="FFFF6565"/>
        <rFont val="HG丸ｺﾞｼｯｸM-PRO"/>
        <family val="3"/>
        <charset val="128"/>
      </rPr>
      <t>はい</t>
    </r>
    <r>
      <rPr>
        <sz val="11"/>
        <color theme="1"/>
        <rFont val="HG丸ｺﾞｼｯｸM-PRO"/>
        <family val="3"/>
        <charset val="128"/>
      </rPr>
      <t>」</t>
    </r>
    <phoneticPr fontId="1"/>
  </si>
  <si>
    <r>
      <t>あてはまらない場合は「</t>
    </r>
    <r>
      <rPr>
        <b/>
        <sz val="11"/>
        <color rgb="FFFF6565"/>
        <rFont val="HG丸ｺﾞｼｯｸM-PRO"/>
        <family val="3"/>
        <charset val="128"/>
      </rPr>
      <t>いいえ</t>
    </r>
    <r>
      <rPr>
        <sz val="11"/>
        <color theme="1"/>
        <rFont val="HG丸ｺﾞｼｯｸM-PRO"/>
        <family val="3"/>
        <charset val="128"/>
      </rPr>
      <t>」</t>
    </r>
    <phoneticPr fontId="1"/>
  </si>
  <si>
    <r>
      <t>該当しない・今は必要ない場合は「</t>
    </r>
    <r>
      <rPr>
        <b/>
        <sz val="11"/>
        <color rgb="FFFF6565"/>
        <rFont val="HG丸ｺﾞｼｯｸM-PRO"/>
        <family val="3"/>
        <charset val="128"/>
      </rPr>
      <t>必要ない</t>
    </r>
    <r>
      <rPr>
        <sz val="11"/>
        <color theme="1"/>
        <rFont val="HG丸ｺﾞｼｯｸM-PRO"/>
        <family val="3"/>
        <charset val="128"/>
      </rPr>
      <t>」にチェックしてください</t>
    </r>
    <phoneticPr fontId="1"/>
  </si>
  <si>
    <t>▶</t>
    <phoneticPr fontId="1"/>
  </si>
  <si>
    <t>各勤務形態（正社員・パートなど）の勤務条件が明確になっている</t>
    <rPh sb="0" eb="1">
      <t>カク</t>
    </rPh>
    <rPh sb="6" eb="9">
      <t>セイシャイン</t>
    </rPh>
    <phoneticPr fontId="1"/>
  </si>
  <si>
    <t>各シフトの勤務時間や休憩時間が明確になっている</t>
    <rPh sb="5" eb="7">
      <t>キンム</t>
    </rPh>
    <rPh sb="7" eb="9">
      <t>ジカン</t>
    </rPh>
    <rPh sb="10" eb="12">
      <t>キュウケイ</t>
    </rPh>
    <rPh sb="12" eb="14">
      <t>ジカン</t>
    </rPh>
    <rPh sb="15" eb="17">
      <t>メイカク</t>
    </rPh>
    <phoneticPr fontId="1"/>
  </si>
  <si>
    <t>毎月の希望休申請方法やシフト作成手順が明確になっている</t>
    <rPh sb="0" eb="2">
      <t>マイツキ</t>
    </rPh>
    <rPh sb="3" eb="5">
      <t>キボウ</t>
    </rPh>
    <rPh sb="5" eb="6">
      <t>キュウ</t>
    </rPh>
    <rPh sb="6" eb="8">
      <t>シンセイ</t>
    </rPh>
    <rPh sb="8" eb="10">
      <t>ホウホウ</t>
    </rPh>
    <rPh sb="14" eb="16">
      <t>サクセイ</t>
    </rPh>
    <rPh sb="16" eb="18">
      <t>テジュン</t>
    </rPh>
    <rPh sb="19" eb="21">
      <t>メイカク</t>
    </rPh>
    <phoneticPr fontId="1"/>
  </si>
  <si>
    <t>欠勤時の連絡先や対応方法が定まっている</t>
    <rPh sb="6" eb="7">
      <t>サキ</t>
    </rPh>
    <rPh sb="8" eb="10">
      <t>タイオウ</t>
    </rPh>
    <rPh sb="10" eb="12">
      <t>ホウホウ</t>
    </rPh>
    <phoneticPr fontId="1"/>
  </si>
  <si>
    <t>遅刻時の連絡先や対応方法が定まっている</t>
    <rPh sb="0" eb="2">
      <t>チコク</t>
    </rPh>
    <phoneticPr fontId="1"/>
  </si>
  <si>
    <t>早退時の相談先や対応方法が定まっている</t>
    <rPh sb="0" eb="2">
      <t>ソウタイ</t>
    </rPh>
    <rPh sb="4" eb="6">
      <t>ソウダン</t>
    </rPh>
    <phoneticPr fontId="1"/>
  </si>
  <si>
    <t>残業時の申請先や報告方法が定まっている</t>
    <rPh sb="0" eb="2">
      <t>ザンギョウ</t>
    </rPh>
    <rPh sb="4" eb="6">
      <t>シンセイ</t>
    </rPh>
    <rPh sb="8" eb="10">
      <t>ホウコク</t>
    </rPh>
    <phoneticPr fontId="1"/>
  </si>
  <si>
    <t>次シート【イ 多様な働き方の導入】にお進みください</t>
    <rPh sb="0" eb="1">
      <t>ツギ</t>
    </rPh>
    <rPh sb="19" eb="20">
      <t>スス</t>
    </rPh>
    <phoneticPr fontId="1"/>
  </si>
  <si>
    <t>【イ 多様な働き方の導入】</t>
    <rPh sb="3" eb="5">
      <t>タヨウ</t>
    </rPh>
    <rPh sb="6" eb="7">
      <t>ハタラ</t>
    </rPh>
    <rPh sb="8" eb="9">
      <t>カタ</t>
    </rPh>
    <rPh sb="10" eb="12">
      <t>ドウニュウ</t>
    </rPh>
    <phoneticPr fontId="1"/>
  </si>
  <si>
    <t>次シート【ウ人材不足への対応及び人材育成の方針】にお進みください</t>
    <rPh sb="0" eb="1">
      <t>ツギ</t>
    </rPh>
    <rPh sb="26" eb="27">
      <t>スス</t>
    </rPh>
    <phoneticPr fontId="1"/>
  </si>
  <si>
    <t>各特別休暇の取得条件や日数が明確になっている</t>
    <rPh sb="0" eb="1">
      <t>カク</t>
    </rPh>
    <rPh sb="1" eb="3">
      <t>トクベツ</t>
    </rPh>
    <rPh sb="3" eb="5">
      <t>キュウカ</t>
    </rPh>
    <rPh sb="6" eb="8">
      <t>シュトク</t>
    </rPh>
    <rPh sb="8" eb="10">
      <t>ジョウケン</t>
    </rPh>
    <rPh sb="11" eb="13">
      <t>ニッスウ</t>
    </rPh>
    <phoneticPr fontId="1"/>
  </si>
  <si>
    <t>特別休暇の申請先や承認手順が定まっている</t>
    <rPh sb="0" eb="2">
      <t>トクベツ</t>
    </rPh>
    <rPh sb="2" eb="4">
      <t>キュウカ</t>
    </rPh>
    <rPh sb="5" eb="7">
      <t>シンセイ</t>
    </rPh>
    <rPh sb="7" eb="8">
      <t>サキ</t>
    </rPh>
    <rPh sb="9" eb="11">
      <t>ショウニン</t>
    </rPh>
    <rPh sb="11" eb="13">
      <t>テジュン</t>
    </rPh>
    <phoneticPr fontId="1"/>
  </si>
  <si>
    <t>週休３日制の導入に興味がある</t>
    <rPh sb="0" eb="2">
      <t>シュウキュウ</t>
    </rPh>
    <rPh sb="3" eb="5">
      <t>カセイ</t>
    </rPh>
    <rPh sb="6" eb="8">
      <t>ドウニュウ</t>
    </rPh>
    <rPh sb="9" eb="11">
      <t>キョウミ</t>
    </rPh>
    <phoneticPr fontId="1"/>
  </si>
  <si>
    <t>テレワークの申請先や承認手順が定まっている</t>
    <rPh sb="6" eb="8">
      <t>シンセイ</t>
    </rPh>
    <rPh sb="8" eb="9">
      <t>サキ</t>
    </rPh>
    <rPh sb="10" eb="12">
      <t>ショウニン</t>
    </rPh>
    <rPh sb="12" eb="14">
      <t>テジュン</t>
    </rPh>
    <phoneticPr fontId="1"/>
  </si>
  <si>
    <t>兼業・副業の申請先や承認手順が定まっている</t>
    <rPh sb="0" eb="2">
      <t>ケンギョウ</t>
    </rPh>
    <rPh sb="3" eb="5">
      <t>フクギョウ</t>
    </rPh>
    <rPh sb="6" eb="8">
      <t>シンセイ</t>
    </rPh>
    <rPh sb="8" eb="9">
      <t>サキ</t>
    </rPh>
    <rPh sb="10" eb="12">
      <t>ショウニン</t>
    </rPh>
    <rPh sb="12" eb="14">
      <t>テジュン</t>
    </rPh>
    <phoneticPr fontId="1"/>
  </si>
  <si>
    <t>次シート【エ コミュニケーションについて】にお進みください</t>
    <rPh sb="0" eb="1">
      <t>ツギ</t>
    </rPh>
    <rPh sb="23" eb="24">
      <t>スス</t>
    </rPh>
    <phoneticPr fontId="1"/>
  </si>
  <si>
    <t>【ウ 人材不足への対応及び人材育成の方針】</t>
    <rPh sb="3" eb="5">
      <t>ジンザイ</t>
    </rPh>
    <rPh sb="5" eb="7">
      <t>ブソク</t>
    </rPh>
    <rPh sb="9" eb="11">
      <t>タイオウ</t>
    </rPh>
    <rPh sb="11" eb="12">
      <t>オヨ</t>
    </rPh>
    <rPh sb="13" eb="15">
      <t>ジンザイ</t>
    </rPh>
    <rPh sb="15" eb="17">
      <t>イクセイ</t>
    </rPh>
    <rPh sb="18" eb="20">
      <t>ホウシン</t>
    </rPh>
    <phoneticPr fontId="1"/>
  </si>
  <si>
    <t>必須研修の対象者や実施時期が明確になっている</t>
  </si>
  <si>
    <t>社内研修の対象者や実施時期が明確になっている</t>
    <rPh sb="0" eb="2">
      <t>シャナイ</t>
    </rPh>
    <rPh sb="2" eb="4">
      <t>ケンシュウ</t>
    </rPh>
    <rPh sb="5" eb="7">
      <t>タイショウ</t>
    </rPh>
    <rPh sb="7" eb="8">
      <t>シャ</t>
    </rPh>
    <rPh sb="9" eb="11">
      <t>ジッシ</t>
    </rPh>
    <rPh sb="11" eb="13">
      <t>ジキ</t>
    </rPh>
    <rPh sb="14" eb="16">
      <t>メイカク</t>
    </rPh>
    <phoneticPr fontId="1"/>
  </si>
  <si>
    <t>研修開催の計画や準備の手順が定まっている</t>
    <rPh sb="0" eb="2">
      <t>ケンシュウ</t>
    </rPh>
    <rPh sb="2" eb="4">
      <t>カイサイ</t>
    </rPh>
    <rPh sb="5" eb="7">
      <t>ケイカク</t>
    </rPh>
    <rPh sb="8" eb="10">
      <t>ジュンビ</t>
    </rPh>
    <rPh sb="11" eb="13">
      <t>テジュン</t>
    </rPh>
    <rPh sb="14" eb="15">
      <t>サダ</t>
    </rPh>
    <phoneticPr fontId="1"/>
  </si>
  <si>
    <t>新人職員研修の研修内容や実施形式が明確になっている</t>
    <rPh sb="7" eb="9">
      <t>ケンシュウ</t>
    </rPh>
    <rPh sb="9" eb="11">
      <t>ナイヨウ</t>
    </rPh>
    <rPh sb="12" eb="14">
      <t>ジッシ</t>
    </rPh>
    <rPh sb="14" eb="16">
      <t>ケイシキ</t>
    </rPh>
    <rPh sb="17" eb="19">
      <t>メイカク</t>
    </rPh>
    <phoneticPr fontId="1"/>
  </si>
  <si>
    <t>新人職員研修の実施体制や手順が定まっている</t>
    <rPh sb="7" eb="9">
      <t>ジッシ</t>
    </rPh>
    <rPh sb="9" eb="11">
      <t>タイセイ</t>
    </rPh>
    <rPh sb="12" eb="14">
      <t>テジュン</t>
    </rPh>
    <phoneticPr fontId="1"/>
  </si>
  <si>
    <t>法人理念・方針が明確になっている</t>
    <rPh sb="8" eb="10">
      <t>メイカク</t>
    </rPh>
    <phoneticPr fontId="1"/>
  </si>
  <si>
    <t>法人目標が明確になっている</t>
    <rPh sb="0" eb="2">
      <t>ホウジン</t>
    </rPh>
    <rPh sb="2" eb="4">
      <t>モクヒョウ</t>
    </rPh>
    <rPh sb="5" eb="7">
      <t>メイカク</t>
    </rPh>
    <phoneticPr fontId="1"/>
  </si>
  <si>
    <t>事業所ごとの目標が明確になっている</t>
    <rPh sb="0" eb="3">
      <t>ジギョウショ</t>
    </rPh>
    <rPh sb="6" eb="8">
      <t>モクヒョウ</t>
    </rPh>
    <phoneticPr fontId="1"/>
  </si>
  <si>
    <t>職員一人ひとりの目標が明確になっている</t>
    <rPh sb="0" eb="2">
      <t>コジン</t>
    </rPh>
    <rPh sb="2" eb="4">
      <t>メンダン</t>
    </rPh>
    <rPh sb="5" eb="7">
      <t>ガイヨウ</t>
    </rPh>
    <rPh sb="8" eb="10">
      <t>ジッシ</t>
    </rPh>
    <rPh sb="10" eb="12">
      <t>テジュン</t>
    </rPh>
    <phoneticPr fontId="1"/>
  </si>
  <si>
    <t>個人面談の概要や実施手順が定まっている</t>
    <rPh sb="0" eb="2">
      <t>コジン</t>
    </rPh>
    <rPh sb="2" eb="4">
      <t>メンダン</t>
    </rPh>
    <rPh sb="5" eb="7">
      <t>ガイヨウ</t>
    </rPh>
    <rPh sb="8" eb="10">
      <t>ジッシ</t>
    </rPh>
    <rPh sb="10" eb="12">
      <t>テジュン</t>
    </rPh>
    <rPh sb="13" eb="14">
      <t>サダ</t>
    </rPh>
    <phoneticPr fontId="1"/>
  </si>
  <si>
    <t>個人面談で話したいこと・話したことを記録している</t>
    <rPh sb="0" eb="2">
      <t>コジン</t>
    </rPh>
    <rPh sb="2" eb="4">
      <t>メンダン</t>
    </rPh>
    <rPh sb="5" eb="6">
      <t>ハナ</t>
    </rPh>
    <rPh sb="12" eb="13">
      <t>ハナ</t>
    </rPh>
    <rPh sb="18" eb="20">
      <t>キロク</t>
    </rPh>
    <phoneticPr fontId="1"/>
  </si>
  <si>
    <t>次シート【オ 職場環境の改善】にお進みください</t>
    <rPh sb="0" eb="1">
      <t>ツギ</t>
    </rPh>
    <rPh sb="17" eb="18">
      <t>スス</t>
    </rPh>
    <phoneticPr fontId="1"/>
  </si>
  <si>
    <t>【エ コミュニケーションについて】</t>
    <phoneticPr fontId="1"/>
  </si>
  <si>
    <t>定例会議の種類・目的・対象者が明確になっている</t>
    <rPh sb="0" eb="2">
      <t>テイレイ</t>
    </rPh>
    <rPh sb="2" eb="4">
      <t>カイギ</t>
    </rPh>
    <rPh sb="5" eb="7">
      <t>シュルイ</t>
    </rPh>
    <rPh sb="8" eb="10">
      <t>モクテキ</t>
    </rPh>
    <rPh sb="11" eb="14">
      <t>タイショウシャ</t>
    </rPh>
    <rPh sb="15" eb="17">
      <t>メイカク</t>
    </rPh>
    <phoneticPr fontId="1"/>
  </si>
  <si>
    <t>職員が提案しやすく、その提案を実行に移す仕組みが整っている</t>
    <rPh sb="0" eb="2">
      <t>ショクイン</t>
    </rPh>
    <rPh sb="3" eb="5">
      <t>テイアン</t>
    </rPh>
    <rPh sb="12" eb="14">
      <t>テイアン</t>
    </rPh>
    <rPh sb="15" eb="17">
      <t>ジッコウ</t>
    </rPh>
    <rPh sb="18" eb="19">
      <t>ウツ</t>
    </rPh>
    <rPh sb="20" eb="22">
      <t>シク</t>
    </rPh>
    <rPh sb="24" eb="25">
      <t>トトノ</t>
    </rPh>
    <phoneticPr fontId="1"/>
  </si>
  <si>
    <t>ヒヤリハットを共有し、改善につなげる仕組みがある</t>
    <phoneticPr fontId="1"/>
  </si>
  <si>
    <t>事故報告を共有し、再発防止に活かす仕組みがある</t>
    <rPh sb="0" eb="2">
      <t>ジコ</t>
    </rPh>
    <rPh sb="2" eb="4">
      <t>ホウコク</t>
    </rPh>
    <rPh sb="5" eb="7">
      <t>キョウユウ</t>
    </rPh>
    <rPh sb="9" eb="11">
      <t>サイハツ</t>
    </rPh>
    <rPh sb="11" eb="13">
      <t>ボウシ</t>
    </rPh>
    <rPh sb="14" eb="15">
      <t>イ</t>
    </rPh>
    <rPh sb="17" eb="19">
      <t>シク</t>
    </rPh>
    <phoneticPr fontId="1"/>
  </si>
  <si>
    <t>次シート【カ 業務手順 ＆ キ 付録】にお進みください</t>
    <rPh sb="0" eb="1">
      <t>ツギ</t>
    </rPh>
    <rPh sb="16" eb="18">
      <t>フロク</t>
    </rPh>
    <rPh sb="21" eb="22">
      <t>スス</t>
    </rPh>
    <phoneticPr fontId="1"/>
  </si>
  <si>
    <t>【オ 職場環境の改善】</t>
    <rPh sb="3" eb="5">
      <t>ショクバ</t>
    </rPh>
    <rPh sb="5" eb="7">
      <t>カンキョウ</t>
    </rPh>
    <rPh sb="8" eb="10">
      <t>カイゼン</t>
    </rPh>
    <phoneticPr fontId="1"/>
  </si>
  <si>
    <t>清潔な環境づくりの考え方やルールが明確になっている</t>
    <rPh sb="0" eb="2">
      <t>セイケツ</t>
    </rPh>
    <rPh sb="3" eb="5">
      <t>カンキョウ</t>
    </rPh>
    <rPh sb="9" eb="10">
      <t>カンガ</t>
    </rPh>
    <rPh sb="11" eb="12">
      <t>カタ</t>
    </rPh>
    <rPh sb="17" eb="19">
      <t>メイカク</t>
    </rPh>
    <phoneticPr fontId="1"/>
  </si>
  <si>
    <t>節電・節水など環境配慮に関するルールが明確になっている</t>
    <rPh sb="0" eb="2">
      <t>セツデン</t>
    </rPh>
    <rPh sb="3" eb="5">
      <t>セッスイ</t>
    </rPh>
    <rPh sb="7" eb="9">
      <t>カンキョウ</t>
    </rPh>
    <rPh sb="9" eb="11">
      <t>ハイリョ</t>
    </rPh>
    <rPh sb="12" eb="13">
      <t>カン</t>
    </rPh>
    <rPh sb="19" eb="21">
      <t>メイカク</t>
    </rPh>
    <phoneticPr fontId="1"/>
  </si>
  <si>
    <t>備品・物品の見直しが定期的に実施され整理されている</t>
    <rPh sb="0" eb="2">
      <t>ビヒン</t>
    </rPh>
    <rPh sb="3" eb="5">
      <t>ブッピン</t>
    </rPh>
    <rPh sb="6" eb="8">
      <t>ミナオ</t>
    </rPh>
    <rPh sb="10" eb="13">
      <t>テイキテキ</t>
    </rPh>
    <rPh sb="14" eb="16">
      <t>ジッシ</t>
    </rPh>
    <rPh sb="18" eb="20">
      <t>セイリ</t>
    </rPh>
    <phoneticPr fontId="1"/>
  </si>
  <si>
    <t>必要な物の配置ルールが決まっており整頓されている</t>
    <rPh sb="0" eb="2">
      <t>ヒツヨウ</t>
    </rPh>
    <rPh sb="3" eb="4">
      <t>モノ</t>
    </rPh>
    <rPh sb="5" eb="7">
      <t>ハイチ</t>
    </rPh>
    <rPh sb="11" eb="12">
      <t>キ</t>
    </rPh>
    <rPh sb="17" eb="19">
      <t>セイトン</t>
    </rPh>
    <phoneticPr fontId="1"/>
  </si>
  <si>
    <t>掃除場所や頻度が決まっており清掃が定期的に行われている</t>
    <rPh sb="0" eb="2">
      <t>ソウジ</t>
    </rPh>
    <rPh sb="2" eb="4">
      <t>バショ</t>
    </rPh>
    <rPh sb="5" eb="7">
      <t>ヒンド</t>
    </rPh>
    <rPh sb="8" eb="9">
      <t>キ</t>
    </rPh>
    <rPh sb="14" eb="16">
      <t>セイソウ</t>
    </rPh>
    <rPh sb="17" eb="20">
      <t>テイキテキ</t>
    </rPh>
    <rPh sb="21" eb="22">
      <t>オコナ</t>
    </rPh>
    <phoneticPr fontId="1"/>
  </si>
  <si>
    <t>所属と役割がひと目で分かるようになっている</t>
    <rPh sb="0" eb="2">
      <t>ショゾク</t>
    </rPh>
    <rPh sb="3" eb="5">
      <t>ヤクワリ</t>
    </rPh>
    <rPh sb="8" eb="9">
      <t>メ</t>
    </rPh>
    <rPh sb="10" eb="11">
      <t>ワ</t>
    </rPh>
    <phoneticPr fontId="1"/>
  </si>
  <si>
    <t>研修やイベントなど年間スケジュールが立てられている</t>
    <rPh sb="0" eb="2">
      <t>ケンシュウ</t>
    </rPh>
    <rPh sb="9" eb="11">
      <t>ネンカン</t>
    </rPh>
    <rPh sb="18" eb="19">
      <t>タ</t>
    </rPh>
    <phoneticPr fontId="1"/>
  </si>
  <si>
    <t>法人・施設の概要がひと目で分かるようになっている</t>
    <rPh sb="0" eb="2">
      <t>ホウジン</t>
    </rPh>
    <rPh sb="3" eb="5">
      <t>シセツ</t>
    </rPh>
    <rPh sb="6" eb="8">
      <t>ガイヨウ</t>
    </rPh>
    <rPh sb="11" eb="12">
      <t>メ</t>
    </rPh>
    <rPh sb="13" eb="14">
      <t>ワ</t>
    </rPh>
    <phoneticPr fontId="1"/>
  </si>
  <si>
    <t>生活優先型</t>
    <phoneticPr fontId="1"/>
  </si>
  <si>
    <t>仕事効率成果型</t>
    <phoneticPr fontId="1"/>
  </si>
  <si>
    <t>メリハリ重視型</t>
    <phoneticPr fontId="1"/>
  </si>
  <si>
    <t>週休３日制の申請手順も一緒に整えたい</t>
    <rPh sb="0" eb="1">
      <t>シュウ</t>
    </rPh>
    <rPh sb="1" eb="2">
      <t>キュウ</t>
    </rPh>
    <rPh sb="3" eb="4">
      <t>ニチ</t>
    </rPh>
    <rPh sb="4" eb="5">
      <t>セイ</t>
    </rPh>
    <rPh sb="6" eb="8">
      <t>シンセイ</t>
    </rPh>
    <rPh sb="8" eb="10">
      <t>テジュン</t>
    </rPh>
    <rPh sb="11" eb="13">
      <t>イッショ</t>
    </rPh>
    <rPh sb="14" eb="15">
      <t>トトノ</t>
    </rPh>
    <phoneticPr fontId="1"/>
  </si>
  <si>
    <t>テレワークの対象者や対象業務が明確になっている</t>
    <rPh sb="6" eb="9">
      <t>タイショウシャ</t>
    </rPh>
    <rPh sb="10" eb="12">
      <t>タイショウ</t>
    </rPh>
    <rPh sb="12" eb="14">
      <t>ギョウム</t>
    </rPh>
    <phoneticPr fontId="1"/>
  </si>
  <si>
    <t>兼業・副業のルールや注意点が明確になっている</t>
    <rPh sb="10" eb="13">
      <t>チュウイテン</t>
    </rPh>
    <phoneticPr fontId="1"/>
  </si>
  <si>
    <t>役割や業務分担が明確になっている</t>
    <phoneticPr fontId="1"/>
  </si>
  <si>
    <t>事業所全体の1日の業務の流れが明確になっている</t>
    <rPh sb="0" eb="3">
      <t>ジギョウショ</t>
    </rPh>
    <rPh sb="3" eb="5">
      <t>ゼンタイ</t>
    </rPh>
    <rPh sb="7" eb="8">
      <t>ニチ</t>
    </rPh>
    <rPh sb="9" eb="11">
      <t>ギョウム</t>
    </rPh>
    <rPh sb="12" eb="13">
      <t>ナガ</t>
    </rPh>
    <rPh sb="15" eb="17">
      <t>メイカク</t>
    </rPh>
    <phoneticPr fontId="1"/>
  </si>
  <si>
    <t>職種ごとの1日の業務の流れが明確になっている</t>
    <rPh sb="0" eb="2">
      <t>ショクシュ</t>
    </rPh>
    <rPh sb="6" eb="7">
      <t>ニチ</t>
    </rPh>
    <rPh sb="8" eb="10">
      <t>ギョウム</t>
    </rPh>
    <rPh sb="11" eb="12">
      <t>ナガ</t>
    </rPh>
    <rPh sb="14" eb="16">
      <t>メイカク</t>
    </rPh>
    <phoneticPr fontId="1"/>
  </si>
  <si>
    <t>介護事業所用施設分析シート</t>
    <phoneticPr fontId="1"/>
  </si>
  <si>
    <t xml:space="preserve">導入したい週休３日制のパターンをお選びください                                          </t>
    <rPh sb="17" eb="18">
      <t>エラ</t>
    </rPh>
    <phoneticPr fontId="1"/>
  </si>
  <si>
    <t>【カ 業務手順（役割分担・1日の流れ）】</t>
    <phoneticPr fontId="1"/>
  </si>
  <si>
    <t>【キ 付録（全体把握・情報整理）】</t>
    <rPh sb="3" eb="5">
      <t>フロク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</si>
</sst>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b/>
      <sz val="11"/>
      <color theme="1"/>
      <name val="HG丸ｺﾞｼｯｸM-PRO"/>
      <family val="3"/>
      <charset val="128"/>
    </font>
    <font>
      <b/>
      <sz val="11"/>
      <color theme="7" tint="-0.499984740745262"/>
      <name val="HG丸ｺﾞｼｯｸM-PRO"/>
      <family val="3"/>
      <charset val="128"/>
    </font>
    <font>
      <b/>
      <sz val="11"/>
      <color theme="7" tint="-0.24997711111789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color rgb="FFFF6565"/>
      <name val="HG丸ｺﾞｼｯｸM-PRO"/>
      <family val="3"/>
      <charset val="128"/>
    </font>
    <font>
      <sz val="11"/>
      <color theme="7" tint="0.39997558519241921"/>
      <name val="HG丸ｺﾞｼｯｸM-PRO"/>
      <family val="3"/>
      <charset val="128"/>
    </font>
    <font>
      <sz val="11"/>
      <color rgb="FFFFFFCC"/>
      <name val="HG丸ｺﾞｼｯｸM-PRO"/>
      <family val="3"/>
      <charset val="128"/>
    </font>
    <font>
      <sz val="11"/>
      <color rgb="FFFFFF9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7" tint="0.39997558519241921"/>
      </bottom>
      <diagonal/>
    </border>
    <border>
      <left/>
      <right style="medium">
        <color theme="7" tint="0.39997558519241921"/>
      </right>
      <top style="medium">
        <color theme="0"/>
      </top>
      <bottom/>
      <diagonal/>
    </border>
    <border>
      <left/>
      <right style="medium">
        <color theme="7" tint="0.39997558519241921"/>
      </right>
      <top/>
      <bottom/>
      <diagonal/>
    </border>
    <border>
      <left style="medium">
        <color theme="7" tint="0.39997558519241921"/>
      </left>
      <right style="medium">
        <color theme="7" tint="0.39997558519241921"/>
      </right>
      <top style="medium">
        <color theme="0"/>
      </top>
      <bottom/>
      <diagonal/>
    </border>
    <border>
      <left style="medium">
        <color theme="7" tint="0.39997558519241921"/>
      </left>
      <right style="medium">
        <color theme="7" tint="0.39997558519241921"/>
      </right>
      <top/>
      <bottom/>
      <diagonal/>
    </border>
    <border>
      <left style="medium">
        <color theme="7" tint="0.3999755851924192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" fillId="0" borderId="12" xfId="0" applyFont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4" borderId="0" xfId="0" applyFont="1" applyFill="1">
      <alignment vertical="center"/>
    </xf>
    <xf numFmtId="0" fontId="12" fillId="0" borderId="14" xfId="0" applyFont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4" lockText="1" noThreeD="1"/>
</file>

<file path=xl/ctrlProps/ctrlProp10.xml><?xml version="1.0" encoding="utf-8"?>
<formControlPr xmlns="http://schemas.microsoft.com/office/spreadsheetml/2009/9/main" objectType="CheckBox" fmlaLink="$D$16" lockText="1" noThreeD="1"/>
</file>

<file path=xl/ctrlProps/ctrlProp100.xml><?xml version="1.0" encoding="utf-8"?>
<formControlPr xmlns="http://schemas.microsoft.com/office/spreadsheetml/2009/9/main" objectType="CheckBox" fmlaLink="$E$22" lockText="1" noThreeD="1"/>
</file>

<file path=xl/ctrlProps/ctrlProp101.xml><?xml version="1.0" encoding="utf-8"?>
<formControlPr xmlns="http://schemas.microsoft.com/office/spreadsheetml/2009/9/main" objectType="CheckBox" fmlaLink="$E$23" lockText="1" noThreeD="1"/>
</file>

<file path=xl/ctrlProps/ctrlProp102.xml><?xml version="1.0" encoding="utf-8"?>
<formControlPr xmlns="http://schemas.microsoft.com/office/spreadsheetml/2009/9/main" objectType="CheckBox" fmlaLink="$E$20" lockText="1" noThreeD="1"/>
</file>

<file path=xl/ctrlProps/ctrlProp103.xml><?xml version="1.0" encoding="utf-8"?>
<formControlPr xmlns="http://schemas.microsoft.com/office/spreadsheetml/2009/9/main" objectType="CheckBox" fmlaLink="$C$17" lockText="1" noThreeD="1"/>
</file>

<file path=xl/ctrlProps/ctrlProp104.xml><?xml version="1.0" encoding="utf-8"?>
<formControlPr xmlns="http://schemas.microsoft.com/office/spreadsheetml/2009/9/main" objectType="CheckBox" fmlaLink="$D$17" lockText="1" noThreeD="1"/>
</file>

<file path=xl/ctrlProps/ctrlProp105.xml><?xml version="1.0" encoding="utf-8"?>
<formControlPr xmlns="http://schemas.microsoft.com/office/spreadsheetml/2009/9/main" objectType="CheckBox" fmlaLink="$E$17" lockText="1" noThreeD="1"/>
</file>

<file path=xl/ctrlProps/ctrlProp106.xml><?xml version="1.0" encoding="utf-8"?>
<formControlPr xmlns="http://schemas.microsoft.com/office/spreadsheetml/2009/9/main" objectType="CheckBox" fmlaLink="$C$24" lockText="1" noThreeD="1"/>
</file>

<file path=xl/ctrlProps/ctrlProp107.xml><?xml version="1.0" encoding="utf-8"?>
<formControlPr xmlns="http://schemas.microsoft.com/office/spreadsheetml/2009/9/main" objectType="CheckBox" fmlaLink="$D$24" lockText="1" noThreeD="1"/>
</file>

<file path=xl/ctrlProps/ctrlProp108.xml><?xml version="1.0" encoding="utf-8"?>
<formControlPr xmlns="http://schemas.microsoft.com/office/spreadsheetml/2009/9/main" objectType="CheckBox" fmlaLink="$E$24" lockText="1" noThreeD="1"/>
</file>

<file path=xl/ctrlProps/ctrlProp109.xml><?xml version="1.0" encoding="utf-8"?>
<formControlPr xmlns="http://schemas.microsoft.com/office/spreadsheetml/2009/9/main" objectType="CheckBox" fmlaLink="$C$14" lockText="1" noThreeD="1"/>
</file>

<file path=xl/ctrlProps/ctrlProp11.xml><?xml version="1.0" encoding="utf-8"?>
<formControlPr xmlns="http://schemas.microsoft.com/office/spreadsheetml/2009/9/main" objectType="CheckBox" fmlaLink="$D$17" lockText="1" noThreeD="1"/>
</file>

<file path=xl/ctrlProps/ctrlProp110.xml><?xml version="1.0" encoding="utf-8"?>
<formControlPr xmlns="http://schemas.microsoft.com/office/spreadsheetml/2009/9/main" objectType="CheckBox" fmlaLink="$C$15" lockText="1" noThreeD="1"/>
</file>

<file path=xl/ctrlProps/ctrlProp111.xml><?xml version="1.0" encoding="utf-8"?>
<formControlPr xmlns="http://schemas.microsoft.com/office/spreadsheetml/2009/9/main" objectType="CheckBox" fmlaLink="$C$16" lockText="1" noThreeD="1"/>
</file>

<file path=xl/ctrlProps/ctrlProp112.xml><?xml version="1.0" encoding="utf-8"?>
<formControlPr xmlns="http://schemas.microsoft.com/office/spreadsheetml/2009/9/main" objectType="CheckBox" fmlaLink="$C$17" lockText="1" noThreeD="1"/>
</file>

<file path=xl/ctrlProps/ctrlProp113.xml><?xml version="1.0" encoding="utf-8"?>
<formControlPr xmlns="http://schemas.microsoft.com/office/spreadsheetml/2009/9/main" objectType="CheckBox" fmlaLink="$D$14" lockText="1" noThreeD="1"/>
</file>

<file path=xl/ctrlProps/ctrlProp114.xml><?xml version="1.0" encoding="utf-8"?>
<formControlPr xmlns="http://schemas.microsoft.com/office/spreadsheetml/2009/9/main" objectType="CheckBox" fmlaLink="$D$15" lockText="1" noThreeD="1"/>
</file>

<file path=xl/ctrlProps/ctrlProp115.xml><?xml version="1.0" encoding="utf-8"?>
<formControlPr xmlns="http://schemas.microsoft.com/office/spreadsheetml/2009/9/main" objectType="CheckBox" fmlaLink="$D$16" lockText="1" noThreeD="1"/>
</file>

<file path=xl/ctrlProps/ctrlProp116.xml><?xml version="1.0" encoding="utf-8"?>
<formControlPr xmlns="http://schemas.microsoft.com/office/spreadsheetml/2009/9/main" objectType="CheckBox" fmlaLink="$D$17" lockText="1" noThreeD="1"/>
</file>

<file path=xl/ctrlProps/ctrlProp117.xml><?xml version="1.0" encoding="utf-8"?>
<formControlPr xmlns="http://schemas.microsoft.com/office/spreadsheetml/2009/9/main" objectType="CheckBox" fmlaLink="$E$14" lockText="1" noThreeD="1"/>
</file>

<file path=xl/ctrlProps/ctrlProp118.xml><?xml version="1.0" encoding="utf-8"?>
<formControlPr xmlns="http://schemas.microsoft.com/office/spreadsheetml/2009/9/main" objectType="CheckBox" fmlaLink="$E$15" lockText="1" noThreeD="1"/>
</file>

<file path=xl/ctrlProps/ctrlProp119.xml><?xml version="1.0" encoding="utf-8"?>
<formControlPr xmlns="http://schemas.microsoft.com/office/spreadsheetml/2009/9/main" objectType="CheckBox" fmlaLink="$E$16" lockText="1" noThreeD="1"/>
</file>

<file path=xl/ctrlProps/ctrlProp12.xml><?xml version="1.0" encoding="utf-8"?>
<formControlPr xmlns="http://schemas.microsoft.com/office/spreadsheetml/2009/9/main" objectType="CheckBox" fmlaLink="$D$18" lockText="1" noThreeD="1"/>
</file>

<file path=xl/ctrlProps/ctrlProp120.xml><?xml version="1.0" encoding="utf-8"?>
<formControlPr xmlns="http://schemas.microsoft.com/office/spreadsheetml/2009/9/main" objectType="CheckBox" fmlaLink="$E$17" lockText="1" noThreeD="1"/>
</file>

<file path=xl/ctrlProps/ctrlProp121.xml><?xml version="1.0" encoding="utf-8"?>
<formControlPr xmlns="http://schemas.microsoft.com/office/spreadsheetml/2009/9/main" objectType="CheckBox" fmlaLink="$C$14" lockText="1" noThreeD="1"/>
</file>

<file path=xl/ctrlProps/ctrlProp122.xml><?xml version="1.0" encoding="utf-8"?>
<formControlPr xmlns="http://schemas.microsoft.com/office/spreadsheetml/2009/9/main" objectType="CheckBox" fmlaLink="$C$15" lockText="1" noThreeD="1"/>
</file>

<file path=xl/ctrlProps/ctrlProp123.xml><?xml version="1.0" encoding="utf-8"?>
<formControlPr xmlns="http://schemas.microsoft.com/office/spreadsheetml/2009/9/main" objectType="CheckBox" fmlaLink="$C$16" lockText="1" noThreeD="1"/>
</file>

<file path=xl/ctrlProps/ctrlProp124.xml><?xml version="1.0" encoding="utf-8"?>
<formControlPr xmlns="http://schemas.microsoft.com/office/spreadsheetml/2009/9/main" objectType="CheckBox" fmlaLink="$C$17" lockText="1" noThreeD="1"/>
</file>

<file path=xl/ctrlProps/ctrlProp125.xml><?xml version="1.0" encoding="utf-8"?>
<formControlPr xmlns="http://schemas.microsoft.com/office/spreadsheetml/2009/9/main" objectType="CheckBox" fmlaLink="$C$18" lockText="1" noThreeD="1"/>
</file>

<file path=xl/ctrlProps/ctrlProp126.xml><?xml version="1.0" encoding="utf-8"?>
<formControlPr xmlns="http://schemas.microsoft.com/office/spreadsheetml/2009/9/main" objectType="CheckBox" fmlaLink="$D$14" lockText="1" noThreeD="1"/>
</file>

<file path=xl/ctrlProps/ctrlProp127.xml><?xml version="1.0" encoding="utf-8"?>
<formControlPr xmlns="http://schemas.microsoft.com/office/spreadsheetml/2009/9/main" objectType="CheckBox" fmlaLink="$D$15" lockText="1" noThreeD="1"/>
</file>

<file path=xl/ctrlProps/ctrlProp128.xml><?xml version="1.0" encoding="utf-8"?>
<formControlPr xmlns="http://schemas.microsoft.com/office/spreadsheetml/2009/9/main" objectType="CheckBox" fmlaLink="$D$16" lockText="1" noThreeD="1"/>
</file>

<file path=xl/ctrlProps/ctrlProp129.xml><?xml version="1.0" encoding="utf-8"?>
<formControlPr xmlns="http://schemas.microsoft.com/office/spreadsheetml/2009/9/main" objectType="CheckBox" fmlaLink="$D$17" lockText="1" noThreeD="1"/>
</file>

<file path=xl/ctrlProps/ctrlProp13.xml><?xml version="1.0" encoding="utf-8"?>
<formControlPr xmlns="http://schemas.microsoft.com/office/spreadsheetml/2009/9/main" objectType="CheckBox" fmlaLink="$D$19" lockText="1" noThreeD="1"/>
</file>

<file path=xl/ctrlProps/ctrlProp130.xml><?xml version="1.0" encoding="utf-8"?>
<formControlPr xmlns="http://schemas.microsoft.com/office/spreadsheetml/2009/9/main" objectType="CheckBox" fmlaLink="$D$18" lockText="1" noThreeD="1"/>
</file>

<file path=xl/ctrlProps/ctrlProp131.xml><?xml version="1.0" encoding="utf-8"?>
<formControlPr xmlns="http://schemas.microsoft.com/office/spreadsheetml/2009/9/main" objectType="CheckBox" fmlaLink="$E$14" lockText="1" noThreeD="1"/>
</file>

<file path=xl/ctrlProps/ctrlProp132.xml><?xml version="1.0" encoding="utf-8"?>
<formControlPr xmlns="http://schemas.microsoft.com/office/spreadsheetml/2009/9/main" objectType="CheckBox" fmlaLink="$E$15" lockText="1" noThreeD="1"/>
</file>

<file path=xl/ctrlProps/ctrlProp133.xml><?xml version="1.0" encoding="utf-8"?>
<formControlPr xmlns="http://schemas.microsoft.com/office/spreadsheetml/2009/9/main" objectType="CheckBox" fmlaLink="$E$16" lockText="1" noThreeD="1"/>
</file>

<file path=xl/ctrlProps/ctrlProp134.xml><?xml version="1.0" encoding="utf-8"?>
<formControlPr xmlns="http://schemas.microsoft.com/office/spreadsheetml/2009/9/main" objectType="CheckBox" fmlaLink="$E$17" lockText="1" noThreeD="1"/>
</file>

<file path=xl/ctrlProps/ctrlProp135.xml><?xml version="1.0" encoding="utf-8"?>
<formControlPr xmlns="http://schemas.microsoft.com/office/spreadsheetml/2009/9/main" objectType="CheckBox" fmlaLink="$E$18" lockText="1" noThreeD="1"/>
</file>

<file path=xl/ctrlProps/ctrlProp136.xml><?xml version="1.0" encoding="utf-8"?>
<formControlPr xmlns="http://schemas.microsoft.com/office/spreadsheetml/2009/9/main" objectType="CheckBox" fmlaLink="$C$14" lockText="1" noThreeD="1"/>
</file>

<file path=xl/ctrlProps/ctrlProp137.xml><?xml version="1.0" encoding="utf-8"?>
<formControlPr xmlns="http://schemas.microsoft.com/office/spreadsheetml/2009/9/main" objectType="CheckBox" fmlaLink="$C$15" lockText="1" noThreeD="1"/>
</file>

<file path=xl/ctrlProps/ctrlProp138.xml><?xml version="1.0" encoding="utf-8"?>
<formControlPr xmlns="http://schemas.microsoft.com/office/spreadsheetml/2009/9/main" objectType="CheckBox" fmlaLink="$C$16" lockText="1" noThreeD="1"/>
</file>

<file path=xl/ctrlProps/ctrlProp139.xml><?xml version="1.0" encoding="utf-8"?>
<formControlPr xmlns="http://schemas.microsoft.com/office/spreadsheetml/2009/9/main" objectType="CheckBox" fmlaLink="$C$19" lockText="1" noThreeD="1"/>
</file>

<file path=xl/ctrlProps/ctrlProp14.xml><?xml version="1.0" encoding="utf-8"?>
<formControlPr xmlns="http://schemas.microsoft.com/office/spreadsheetml/2009/9/main" objectType="CheckBox" fmlaLink="$D$20" lockText="1" noThreeD="1"/>
</file>

<file path=xl/ctrlProps/ctrlProp140.xml><?xml version="1.0" encoding="utf-8"?>
<formControlPr xmlns="http://schemas.microsoft.com/office/spreadsheetml/2009/9/main" objectType="CheckBox" fmlaLink="$D$14" lockText="1" noThreeD="1"/>
</file>

<file path=xl/ctrlProps/ctrlProp141.xml><?xml version="1.0" encoding="utf-8"?>
<formControlPr xmlns="http://schemas.microsoft.com/office/spreadsheetml/2009/9/main" objectType="CheckBox" fmlaLink="$D$15" lockText="1" noThreeD="1"/>
</file>

<file path=xl/ctrlProps/ctrlProp142.xml><?xml version="1.0" encoding="utf-8"?>
<formControlPr xmlns="http://schemas.microsoft.com/office/spreadsheetml/2009/9/main" objectType="CheckBox" fmlaLink="$D$16" lockText="1" noThreeD="1"/>
</file>

<file path=xl/ctrlProps/ctrlProp143.xml><?xml version="1.0" encoding="utf-8"?>
<formControlPr xmlns="http://schemas.microsoft.com/office/spreadsheetml/2009/9/main" objectType="CheckBox" fmlaLink="$D$19" lockText="1" noThreeD="1"/>
</file>

<file path=xl/ctrlProps/ctrlProp144.xml><?xml version="1.0" encoding="utf-8"?>
<formControlPr xmlns="http://schemas.microsoft.com/office/spreadsheetml/2009/9/main" objectType="CheckBox" fmlaLink="$E$14" lockText="1" noThreeD="1"/>
</file>

<file path=xl/ctrlProps/ctrlProp145.xml><?xml version="1.0" encoding="utf-8"?>
<formControlPr xmlns="http://schemas.microsoft.com/office/spreadsheetml/2009/9/main" objectType="CheckBox" fmlaLink="$E$15" lockText="1" noThreeD="1"/>
</file>

<file path=xl/ctrlProps/ctrlProp146.xml><?xml version="1.0" encoding="utf-8"?>
<formControlPr xmlns="http://schemas.microsoft.com/office/spreadsheetml/2009/9/main" objectType="CheckBox" fmlaLink="$E$16" lockText="1" noThreeD="1"/>
</file>

<file path=xl/ctrlProps/ctrlProp147.xml><?xml version="1.0" encoding="utf-8"?>
<formControlPr xmlns="http://schemas.microsoft.com/office/spreadsheetml/2009/9/main" objectType="CheckBox" fmlaLink="$E$19" lockText="1" noThreeD="1"/>
</file>

<file path=xl/ctrlProps/ctrlProp148.xml><?xml version="1.0" encoding="utf-8"?>
<formControlPr xmlns="http://schemas.microsoft.com/office/spreadsheetml/2009/9/main" objectType="CheckBox" fmlaLink="$C$17" lockText="1" noThreeD="1"/>
</file>

<file path=xl/ctrlProps/ctrlProp149.xml><?xml version="1.0" encoding="utf-8"?>
<formControlPr xmlns="http://schemas.microsoft.com/office/spreadsheetml/2009/9/main" objectType="CheckBox" fmlaLink="$C$18" lockText="1" noThreeD="1"/>
</file>

<file path=xl/ctrlProps/ctrlProp15.xml><?xml version="1.0" encoding="utf-8"?>
<formControlPr xmlns="http://schemas.microsoft.com/office/spreadsheetml/2009/9/main" objectType="CheckBox" fmlaLink="$E$14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$D$17" lockText="1" noThreeD="1"/>
</file>

<file path=xl/ctrlProps/ctrlProp152.xml><?xml version="1.0" encoding="utf-8"?>
<formControlPr xmlns="http://schemas.microsoft.com/office/spreadsheetml/2009/9/main" objectType="CheckBox" fmlaLink="$D$18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$E$17" lockText="1" noThreeD="1"/>
</file>

<file path=xl/ctrlProps/ctrlProp155.xml><?xml version="1.0" encoding="utf-8"?>
<formControlPr xmlns="http://schemas.microsoft.com/office/spreadsheetml/2009/9/main" objectType="CheckBox" checked="Checked" fmlaLink="$E$18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$C$19" lockText="1" noThreeD="1"/>
</file>

<file path=xl/ctrlProps/ctrlProp158.xml><?xml version="1.0" encoding="utf-8"?>
<formControlPr xmlns="http://schemas.microsoft.com/office/spreadsheetml/2009/9/main" objectType="CheckBox" fmlaLink="$C$20" lockText="1" noThreeD="1"/>
</file>

<file path=xl/ctrlProps/ctrlProp159.xml><?xml version="1.0" encoding="utf-8"?>
<formControlPr xmlns="http://schemas.microsoft.com/office/spreadsheetml/2009/9/main" objectType="CheckBox" fmlaLink="$C$19" lockText="1" noThreeD="1"/>
</file>

<file path=xl/ctrlProps/ctrlProp16.xml><?xml version="1.0" encoding="utf-8"?>
<formControlPr xmlns="http://schemas.microsoft.com/office/spreadsheetml/2009/9/main" objectType="CheckBox" fmlaLink="$E$15" lockText="1" noThreeD="1"/>
</file>

<file path=xl/ctrlProps/ctrlProp160.xml><?xml version="1.0" encoding="utf-8"?>
<formControlPr xmlns="http://schemas.microsoft.com/office/spreadsheetml/2009/9/main" objectType="CheckBox" fmlaLink="$D$19" lockText="1" noThreeD="1"/>
</file>

<file path=xl/ctrlProps/ctrlProp161.xml><?xml version="1.0" encoding="utf-8"?>
<formControlPr xmlns="http://schemas.microsoft.com/office/spreadsheetml/2009/9/main" objectType="CheckBox" fmlaLink="$D$20" lockText="1" noThreeD="1"/>
</file>

<file path=xl/ctrlProps/ctrlProp162.xml><?xml version="1.0" encoding="utf-8"?>
<formControlPr xmlns="http://schemas.microsoft.com/office/spreadsheetml/2009/9/main" objectType="CheckBox" fmlaLink="$D$19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E$19" lockText="1" noThreeD="1"/>
</file>

<file path=xl/ctrlProps/ctrlProp166.xml><?xml version="1.0" encoding="utf-8"?>
<formControlPr xmlns="http://schemas.microsoft.com/office/spreadsheetml/2009/9/main" objectType="CheckBox" fmlaLink="$C$21" lockText="1" noThreeD="1"/>
</file>

<file path=xl/ctrlProps/ctrlProp167.xml><?xml version="1.0" encoding="utf-8"?>
<formControlPr xmlns="http://schemas.microsoft.com/office/spreadsheetml/2009/9/main" objectType="CheckBox" fmlaLink="$D$21" lockText="1" noThreeD="1"/>
</file>

<file path=xl/ctrlProps/ctrlProp168.xml><?xml version="1.0" encoding="utf-8"?>
<formControlPr xmlns="http://schemas.microsoft.com/office/spreadsheetml/2009/9/main" objectType="CheckBox" fmlaLink="$E$21" lockText="1" noThreeD="1"/>
</file>

<file path=xl/ctrlProps/ctrlProp17.xml><?xml version="1.0" encoding="utf-8"?>
<formControlPr xmlns="http://schemas.microsoft.com/office/spreadsheetml/2009/9/main" objectType="CheckBox" fmlaLink="$E$16" lockText="1" noThreeD="1"/>
</file>

<file path=xl/ctrlProps/ctrlProp18.xml><?xml version="1.0" encoding="utf-8"?>
<formControlPr xmlns="http://schemas.microsoft.com/office/spreadsheetml/2009/9/main" objectType="CheckBox" fmlaLink="$E$17" lockText="1" noThreeD="1"/>
</file>

<file path=xl/ctrlProps/ctrlProp19.xml><?xml version="1.0" encoding="utf-8"?>
<formControlPr xmlns="http://schemas.microsoft.com/office/spreadsheetml/2009/9/main" objectType="CheckBox" fmlaLink="$E$18" lockText="1" noThreeD="1"/>
</file>

<file path=xl/ctrlProps/ctrlProp2.xml><?xml version="1.0" encoding="utf-8"?>
<formControlPr xmlns="http://schemas.microsoft.com/office/spreadsheetml/2009/9/main" objectType="CheckBox" fmlaLink="$C$15" lockText="1" noThreeD="1"/>
</file>

<file path=xl/ctrlProps/ctrlProp20.xml><?xml version="1.0" encoding="utf-8"?>
<formControlPr xmlns="http://schemas.microsoft.com/office/spreadsheetml/2009/9/main" objectType="CheckBox" fmlaLink="$E$19" lockText="1" noThreeD="1"/>
</file>

<file path=xl/ctrlProps/ctrlProp21.xml><?xml version="1.0" encoding="utf-8"?>
<formControlPr xmlns="http://schemas.microsoft.com/office/spreadsheetml/2009/9/main" objectType="CheckBox" fmlaLink="$E$20" lockText="1" noThreeD="1"/>
</file>

<file path=xl/ctrlProps/ctrlProp22.xml><?xml version="1.0" encoding="utf-8"?>
<formControlPr xmlns="http://schemas.microsoft.com/office/spreadsheetml/2009/9/main" objectType="CheckBox" fmlaLink="$C$14" lockText="1" noThreeD="1"/>
</file>

<file path=xl/ctrlProps/ctrlProp23.xml><?xml version="1.0" encoding="utf-8"?>
<formControlPr xmlns="http://schemas.microsoft.com/office/spreadsheetml/2009/9/main" objectType="CheckBox" fmlaLink="$C$15" lockText="1" noThreeD="1"/>
</file>

<file path=xl/ctrlProps/ctrlProp24.xml><?xml version="1.0" encoding="utf-8"?>
<formControlPr xmlns="http://schemas.microsoft.com/office/spreadsheetml/2009/9/main" objectType="CheckBox" fmlaLink="$C$16" lockText="1" noThreeD="1"/>
</file>

<file path=xl/ctrlProps/ctrlProp25.xml><?xml version="1.0" encoding="utf-8"?>
<formControlPr xmlns="http://schemas.microsoft.com/office/spreadsheetml/2009/9/main" objectType="CheckBox" fmlaLink="$C$17" lockText="1" noThreeD="1"/>
</file>

<file path=xl/ctrlProps/ctrlProp26.xml><?xml version="1.0" encoding="utf-8"?>
<formControlPr xmlns="http://schemas.microsoft.com/office/spreadsheetml/2009/9/main" objectType="CheckBox" fmlaLink="$C$18" lockText="1" noThreeD="1"/>
</file>

<file path=xl/ctrlProps/ctrlProp27.xml><?xml version="1.0" encoding="utf-8"?>
<formControlPr xmlns="http://schemas.microsoft.com/office/spreadsheetml/2009/9/main" objectType="CheckBox" fmlaLink="$C$17" lockText="1" noThreeD="1"/>
</file>

<file path=xl/ctrlProps/ctrlProp28.xml><?xml version="1.0" encoding="utf-8"?>
<formControlPr xmlns="http://schemas.microsoft.com/office/spreadsheetml/2009/9/main" objectType="CheckBox" fmlaLink="$C$17" lockText="1" noThreeD="1"/>
</file>

<file path=xl/ctrlProps/ctrlProp29.xml><?xml version="1.0" encoding="utf-8"?>
<formControlPr xmlns="http://schemas.microsoft.com/office/spreadsheetml/2009/9/main" objectType="CheckBox" fmlaLink="$C$18" lockText="1" noThreeD="1"/>
</file>

<file path=xl/ctrlProps/ctrlProp3.xml><?xml version="1.0" encoding="utf-8"?>
<formControlPr xmlns="http://schemas.microsoft.com/office/spreadsheetml/2009/9/main" objectType="CheckBox" fmlaLink="$C$16" lockText="1" noThreeD="1"/>
</file>

<file path=xl/ctrlProps/ctrlProp30.xml><?xml version="1.0" encoding="utf-8"?>
<formControlPr xmlns="http://schemas.microsoft.com/office/spreadsheetml/2009/9/main" objectType="CheckBox" fmlaLink="$C$17" lockText="1" noThreeD="1"/>
</file>

<file path=xl/ctrlProps/ctrlProp31.xml><?xml version="1.0" encoding="utf-8"?>
<formControlPr xmlns="http://schemas.microsoft.com/office/spreadsheetml/2009/9/main" objectType="CheckBox" fmlaLink="$C$19" lockText="1" noThreeD="1"/>
</file>

<file path=xl/ctrlProps/ctrlProp32.xml><?xml version="1.0" encoding="utf-8"?>
<formControlPr xmlns="http://schemas.microsoft.com/office/spreadsheetml/2009/9/main" objectType="CheckBox" fmlaLink="$C$20" lockText="1" noThreeD="1"/>
</file>

<file path=xl/ctrlProps/ctrlProp33.xml><?xml version="1.0" encoding="utf-8"?>
<formControlPr xmlns="http://schemas.microsoft.com/office/spreadsheetml/2009/9/main" objectType="CheckBox" fmlaLink="$C$21" lockText="1" noThreeD="1"/>
</file>

<file path=xl/ctrlProps/ctrlProp34.xml><?xml version="1.0" encoding="utf-8"?>
<formControlPr xmlns="http://schemas.microsoft.com/office/spreadsheetml/2009/9/main" objectType="CheckBox" fmlaLink="$C$22" lockText="1" noThreeD="1"/>
</file>

<file path=xl/ctrlProps/ctrlProp35.xml><?xml version="1.0" encoding="utf-8"?>
<formControlPr xmlns="http://schemas.microsoft.com/office/spreadsheetml/2009/9/main" objectType="CheckBox" fmlaLink="$C$23" lockText="1" noThreeD="1"/>
</file>

<file path=xl/ctrlProps/ctrlProp36.xml><?xml version="1.0" encoding="utf-8"?>
<formControlPr xmlns="http://schemas.microsoft.com/office/spreadsheetml/2009/9/main" objectType="CheckBox" fmlaLink="$D$14" lockText="1" noThreeD="1"/>
</file>

<file path=xl/ctrlProps/ctrlProp37.xml><?xml version="1.0" encoding="utf-8"?>
<formControlPr xmlns="http://schemas.microsoft.com/office/spreadsheetml/2009/9/main" objectType="CheckBox" fmlaLink="$D$15" lockText="1" noThreeD="1"/>
</file>

<file path=xl/ctrlProps/ctrlProp38.xml><?xml version="1.0" encoding="utf-8"?>
<formControlPr xmlns="http://schemas.microsoft.com/office/spreadsheetml/2009/9/main" objectType="CheckBox" fmlaLink="$D$16" lockText="1" noThreeD="1"/>
</file>

<file path=xl/ctrlProps/ctrlProp39.xml><?xml version="1.0" encoding="utf-8"?>
<formControlPr xmlns="http://schemas.microsoft.com/office/spreadsheetml/2009/9/main" objectType="CheckBox" fmlaLink="$E$14" lockText="1" noThreeD="1"/>
</file>

<file path=xl/ctrlProps/ctrlProp4.xml><?xml version="1.0" encoding="utf-8"?>
<formControlPr xmlns="http://schemas.microsoft.com/office/spreadsheetml/2009/9/main" objectType="CheckBox" fmlaLink="$C$17" lockText="1" noThreeD="1"/>
</file>

<file path=xl/ctrlProps/ctrlProp40.xml><?xml version="1.0" encoding="utf-8"?>
<formControlPr xmlns="http://schemas.microsoft.com/office/spreadsheetml/2009/9/main" objectType="CheckBox" fmlaLink="$E$15" lockText="1" noThreeD="1"/>
</file>

<file path=xl/ctrlProps/ctrlProp41.xml><?xml version="1.0" encoding="utf-8"?>
<formControlPr xmlns="http://schemas.microsoft.com/office/spreadsheetml/2009/9/main" objectType="CheckBox" fmlaLink="$C$14" lockText="1" noThreeD="1"/>
</file>

<file path=xl/ctrlProps/ctrlProp42.xml><?xml version="1.0" encoding="utf-8"?>
<formControlPr xmlns="http://schemas.microsoft.com/office/spreadsheetml/2009/9/main" objectType="CheckBox" fmlaLink="$D$20" lockText="1" noThreeD="1"/>
</file>

<file path=xl/ctrlProps/ctrlProp43.xml><?xml version="1.0" encoding="utf-8"?>
<formControlPr xmlns="http://schemas.microsoft.com/office/spreadsheetml/2009/9/main" objectType="CheckBox" fmlaLink="$D$21" lockText="1" noThreeD="1"/>
</file>

<file path=xl/ctrlProps/ctrlProp44.xml><?xml version="1.0" encoding="utf-8"?>
<formControlPr xmlns="http://schemas.microsoft.com/office/spreadsheetml/2009/9/main" objectType="CheckBox" fmlaLink="$D$22" lockText="1" noThreeD="1"/>
</file>

<file path=xl/ctrlProps/ctrlProp45.xml><?xml version="1.0" encoding="utf-8"?>
<formControlPr xmlns="http://schemas.microsoft.com/office/spreadsheetml/2009/9/main" objectType="CheckBox" fmlaLink="$D$23" lockText="1" noThreeD="1"/>
</file>

<file path=xl/ctrlProps/ctrlProp46.xml><?xml version="1.0" encoding="utf-8"?>
<formControlPr xmlns="http://schemas.microsoft.com/office/spreadsheetml/2009/9/main" objectType="CheckBox" fmlaLink="$E$21" lockText="1" noThreeD="1"/>
</file>

<file path=xl/ctrlProps/ctrlProp47.xml><?xml version="1.0" encoding="utf-8"?>
<formControlPr xmlns="http://schemas.microsoft.com/office/spreadsheetml/2009/9/main" objectType="CheckBox" fmlaLink="$E$22" lockText="1" noThreeD="1"/>
</file>

<file path=xl/ctrlProps/ctrlProp48.xml><?xml version="1.0" encoding="utf-8"?>
<formControlPr xmlns="http://schemas.microsoft.com/office/spreadsheetml/2009/9/main" objectType="CheckBox" fmlaLink="$E$23" lockText="1" noThreeD="1"/>
</file>

<file path=xl/ctrlProps/ctrlProp49.xml><?xml version="1.0" encoding="utf-8"?>
<formControlPr xmlns="http://schemas.microsoft.com/office/spreadsheetml/2009/9/main" objectType="CheckBox" fmlaLink="$C$21" lockText="1" noThreeD="1"/>
</file>

<file path=xl/ctrlProps/ctrlProp5.xml><?xml version="1.0" encoding="utf-8"?>
<formControlPr xmlns="http://schemas.microsoft.com/office/spreadsheetml/2009/9/main" objectType="CheckBox" fmlaLink="$C$18" lockText="1" noThreeD="1"/>
</file>

<file path=xl/ctrlProps/ctrlProp50.xml><?xml version="1.0" encoding="utf-8"?>
<formControlPr xmlns="http://schemas.microsoft.com/office/spreadsheetml/2009/9/main" objectType="CheckBox" fmlaLink="$C$24" lockText="1" noThreeD="1"/>
</file>

<file path=xl/ctrlProps/ctrlProp51.xml><?xml version="1.0" encoding="utf-8"?>
<formControlPr xmlns="http://schemas.microsoft.com/office/spreadsheetml/2009/9/main" objectType="CheckBox" fmlaLink="$D$23" lockText="1" noThreeD="1"/>
</file>

<file path=xl/ctrlProps/ctrlProp52.xml><?xml version="1.0" encoding="utf-8"?>
<formControlPr xmlns="http://schemas.microsoft.com/office/spreadsheetml/2009/9/main" objectType="CheckBox" fmlaLink="$D$24" lockText="1" noThreeD="1"/>
</file>

<file path=xl/ctrlProps/ctrlProp53.xml><?xml version="1.0" encoding="utf-8"?>
<formControlPr xmlns="http://schemas.microsoft.com/office/spreadsheetml/2009/9/main" objectType="CheckBox" fmlaLink="$E$23" lockText="1" noThreeD="1"/>
</file>

<file path=xl/ctrlProps/ctrlProp54.xml><?xml version="1.0" encoding="utf-8"?>
<formControlPr xmlns="http://schemas.microsoft.com/office/spreadsheetml/2009/9/main" objectType="CheckBox" fmlaLink="$E$24" lockText="1" noThreeD="1"/>
</file>

<file path=xl/ctrlProps/ctrlProp55.xml><?xml version="1.0" encoding="utf-8"?>
<formControlPr xmlns="http://schemas.microsoft.com/office/spreadsheetml/2009/9/main" objectType="CheckBox" fmlaLink="$C$14" lockText="1" noThreeD="1"/>
</file>

<file path=xl/ctrlProps/ctrlProp56.xml><?xml version="1.0" encoding="utf-8"?>
<formControlPr xmlns="http://schemas.microsoft.com/office/spreadsheetml/2009/9/main" objectType="CheckBox" fmlaLink="$C$15" lockText="1" noThreeD="1"/>
</file>

<file path=xl/ctrlProps/ctrlProp57.xml><?xml version="1.0" encoding="utf-8"?>
<formControlPr xmlns="http://schemas.microsoft.com/office/spreadsheetml/2009/9/main" objectType="CheckBox" fmlaLink="$C$16" lockText="1" noThreeD="1"/>
</file>

<file path=xl/ctrlProps/ctrlProp58.xml><?xml version="1.0" encoding="utf-8"?>
<formControlPr xmlns="http://schemas.microsoft.com/office/spreadsheetml/2009/9/main" objectType="CheckBox" fmlaLink="$C$17" lockText="1" noThreeD="1"/>
</file>

<file path=xl/ctrlProps/ctrlProp59.xml><?xml version="1.0" encoding="utf-8"?>
<formControlPr xmlns="http://schemas.microsoft.com/office/spreadsheetml/2009/9/main" objectType="CheckBox" fmlaLink="$C$18" lockText="1" noThreeD="1"/>
</file>

<file path=xl/ctrlProps/ctrlProp6.xml><?xml version="1.0" encoding="utf-8"?>
<formControlPr xmlns="http://schemas.microsoft.com/office/spreadsheetml/2009/9/main" objectType="CheckBox" fmlaLink="$C$19" lockText="1" noThreeD="1"/>
</file>

<file path=xl/ctrlProps/ctrlProp60.xml><?xml version="1.0" encoding="utf-8"?>
<formControlPr xmlns="http://schemas.microsoft.com/office/spreadsheetml/2009/9/main" objectType="CheckBox" fmlaLink="$C$19" lockText="1" noThreeD="1"/>
</file>

<file path=xl/ctrlProps/ctrlProp61.xml><?xml version="1.0" encoding="utf-8"?>
<formControlPr xmlns="http://schemas.microsoft.com/office/spreadsheetml/2009/9/main" objectType="CheckBox" fmlaLink="$C$20" lockText="1" noThreeD="1"/>
</file>

<file path=xl/ctrlProps/ctrlProp62.xml><?xml version="1.0" encoding="utf-8"?>
<formControlPr xmlns="http://schemas.microsoft.com/office/spreadsheetml/2009/9/main" objectType="CheckBox" fmlaLink="$D$14" lockText="1" noThreeD="1"/>
</file>

<file path=xl/ctrlProps/ctrlProp63.xml><?xml version="1.0" encoding="utf-8"?>
<formControlPr xmlns="http://schemas.microsoft.com/office/spreadsheetml/2009/9/main" objectType="CheckBox" fmlaLink="$D$15" lockText="1" noThreeD="1"/>
</file>

<file path=xl/ctrlProps/ctrlProp64.xml><?xml version="1.0" encoding="utf-8"?>
<formControlPr xmlns="http://schemas.microsoft.com/office/spreadsheetml/2009/9/main" objectType="CheckBox" fmlaLink="$D$16" lockText="1" noThreeD="1"/>
</file>

<file path=xl/ctrlProps/ctrlProp65.xml><?xml version="1.0" encoding="utf-8"?>
<formControlPr xmlns="http://schemas.microsoft.com/office/spreadsheetml/2009/9/main" objectType="CheckBox" fmlaLink="$D$17" lockText="1" noThreeD="1"/>
</file>

<file path=xl/ctrlProps/ctrlProp66.xml><?xml version="1.0" encoding="utf-8"?>
<formControlPr xmlns="http://schemas.microsoft.com/office/spreadsheetml/2009/9/main" objectType="CheckBox" fmlaLink="$D$18" lockText="1" noThreeD="1"/>
</file>

<file path=xl/ctrlProps/ctrlProp67.xml><?xml version="1.0" encoding="utf-8"?>
<formControlPr xmlns="http://schemas.microsoft.com/office/spreadsheetml/2009/9/main" objectType="CheckBox" fmlaLink="$D$19" lockText="1" noThreeD="1"/>
</file>

<file path=xl/ctrlProps/ctrlProp68.xml><?xml version="1.0" encoding="utf-8"?>
<formControlPr xmlns="http://schemas.microsoft.com/office/spreadsheetml/2009/9/main" objectType="CheckBox" fmlaLink="$D$20" lockText="1" noThreeD="1"/>
</file>

<file path=xl/ctrlProps/ctrlProp69.xml><?xml version="1.0" encoding="utf-8"?>
<formControlPr xmlns="http://schemas.microsoft.com/office/spreadsheetml/2009/9/main" objectType="CheckBox" fmlaLink="$E$14" lockText="1" noThreeD="1"/>
</file>

<file path=xl/ctrlProps/ctrlProp7.xml><?xml version="1.0" encoding="utf-8"?>
<formControlPr xmlns="http://schemas.microsoft.com/office/spreadsheetml/2009/9/main" objectType="CheckBox" fmlaLink="$C$20" lockText="1" noThreeD="1"/>
</file>

<file path=xl/ctrlProps/ctrlProp70.xml><?xml version="1.0" encoding="utf-8"?>
<formControlPr xmlns="http://schemas.microsoft.com/office/spreadsheetml/2009/9/main" objectType="CheckBox" fmlaLink="$E$15" lockText="1" noThreeD="1"/>
</file>

<file path=xl/ctrlProps/ctrlProp71.xml><?xml version="1.0" encoding="utf-8"?>
<formControlPr xmlns="http://schemas.microsoft.com/office/spreadsheetml/2009/9/main" objectType="CheckBox" fmlaLink="$E$16" lockText="1" noThreeD="1"/>
</file>

<file path=xl/ctrlProps/ctrlProp72.xml><?xml version="1.0" encoding="utf-8"?>
<formControlPr xmlns="http://schemas.microsoft.com/office/spreadsheetml/2009/9/main" objectType="CheckBox" fmlaLink="$E$17" lockText="1" noThreeD="1"/>
</file>

<file path=xl/ctrlProps/ctrlProp73.xml><?xml version="1.0" encoding="utf-8"?>
<formControlPr xmlns="http://schemas.microsoft.com/office/spreadsheetml/2009/9/main" objectType="CheckBox" fmlaLink="$E$18" lockText="1" noThreeD="1"/>
</file>

<file path=xl/ctrlProps/ctrlProp74.xml><?xml version="1.0" encoding="utf-8"?>
<formControlPr xmlns="http://schemas.microsoft.com/office/spreadsheetml/2009/9/main" objectType="CheckBox" fmlaLink="$E$19" lockText="1" noThreeD="1"/>
</file>

<file path=xl/ctrlProps/ctrlProp75.xml><?xml version="1.0" encoding="utf-8"?>
<formControlPr xmlns="http://schemas.microsoft.com/office/spreadsheetml/2009/9/main" objectType="CheckBox" fmlaLink="$E$20" lockText="1" noThreeD="1"/>
</file>

<file path=xl/ctrlProps/ctrlProp76.xml><?xml version="1.0" encoding="utf-8"?>
<formControlPr xmlns="http://schemas.microsoft.com/office/spreadsheetml/2009/9/main" objectType="CheckBox" fmlaLink="$C$17" lockText="1" noThreeD="1"/>
</file>

<file path=xl/ctrlProps/ctrlProp77.xml><?xml version="1.0" encoding="utf-8"?>
<formControlPr xmlns="http://schemas.microsoft.com/office/spreadsheetml/2009/9/main" objectType="CheckBox" fmlaLink="$C$18" lockText="1" noThreeD="1"/>
</file>

<file path=xl/ctrlProps/ctrlProp78.xml><?xml version="1.0" encoding="utf-8"?>
<formControlPr xmlns="http://schemas.microsoft.com/office/spreadsheetml/2009/9/main" objectType="CheckBox" fmlaLink="$C$19" lockText="1" noThreeD="1"/>
</file>

<file path=xl/ctrlProps/ctrlProp79.xml><?xml version="1.0" encoding="utf-8"?>
<formControlPr xmlns="http://schemas.microsoft.com/office/spreadsheetml/2009/9/main" objectType="CheckBox" fmlaLink="$D$17" lockText="1" noThreeD="1"/>
</file>

<file path=xl/ctrlProps/ctrlProp8.xml><?xml version="1.0" encoding="utf-8"?>
<formControlPr xmlns="http://schemas.microsoft.com/office/spreadsheetml/2009/9/main" objectType="CheckBox" fmlaLink="$D$14" lockText="1" noThreeD="1"/>
</file>

<file path=xl/ctrlProps/ctrlProp80.xml><?xml version="1.0" encoding="utf-8"?>
<formControlPr xmlns="http://schemas.microsoft.com/office/spreadsheetml/2009/9/main" objectType="CheckBox" fmlaLink="$D$18" lockText="1" noThreeD="1"/>
</file>

<file path=xl/ctrlProps/ctrlProp81.xml><?xml version="1.0" encoding="utf-8"?>
<formControlPr xmlns="http://schemas.microsoft.com/office/spreadsheetml/2009/9/main" objectType="CheckBox" fmlaLink="$D$19" lockText="1" noThreeD="1"/>
</file>

<file path=xl/ctrlProps/ctrlProp82.xml><?xml version="1.0" encoding="utf-8"?>
<formControlPr xmlns="http://schemas.microsoft.com/office/spreadsheetml/2009/9/main" objectType="CheckBox" fmlaLink="$E$17" lockText="1" noThreeD="1"/>
</file>

<file path=xl/ctrlProps/ctrlProp83.xml><?xml version="1.0" encoding="utf-8"?>
<formControlPr xmlns="http://schemas.microsoft.com/office/spreadsheetml/2009/9/main" objectType="CheckBox" fmlaLink="$E$18" lockText="1" noThreeD="1"/>
</file>

<file path=xl/ctrlProps/ctrlProp84.xml><?xml version="1.0" encoding="utf-8"?>
<formControlPr xmlns="http://schemas.microsoft.com/office/spreadsheetml/2009/9/main" objectType="CheckBox" fmlaLink="$E$19" lockText="1" noThreeD="1"/>
</file>

<file path=xl/ctrlProps/ctrlProp85.xml><?xml version="1.0" encoding="utf-8"?>
<formControlPr xmlns="http://schemas.microsoft.com/office/spreadsheetml/2009/9/main" objectType="CheckBox" fmlaLink="$C$20" lockText="1" noThreeD="1"/>
</file>

<file path=xl/ctrlProps/ctrlProp86.xml><?xml version="1.0" encoding="utf-8"?>
<formControlPr xmlns="http://schemas.microsoft.com/office/spreadsheetml/2009/9/main" objectType="CheckBox" fmlaLink="$C$21" lockText="1" noThreeD="1"/>
</file>

<file path=xl/ctrlProps/ctrlProp87.xml><?xml version="1.0" encoding="utf-8"?>
<formControlPr xmlns="http://schemas.microsoft.com/office/spreadsheetml/2009/9/main" objectType="CheckBox" fmlaLink="$C$20" lockText="1" noThreeD="1"/>
</file>

<file path=xl/ctrlProps/ctrlProp88.xml><?xml version="1.0" encoding="utf-8"?>
<formControlPr xmlns="http://schemas.microsoft.com/office/spreadsheetml/2009/9/main" objectType="CheckBox" fmlaLink="$D$20" lockText="1" noThreeD="1"/>
</file>

<file path=xl/ctrlProps/ctrlProp89.xml><?xml version="1.0" encoding="utf-8"?>
<formControlPr xmlns="http://schemas.microsoft.com/office/spreadsheetml/2009/9/main" objectType="CheckBox" fmlaLink="$D$21" lockText="1" noThreeD="1"/>
</file>

<file path=xl/ctrlProps/ctrlProp9.xml><?xml version="1.0" encoding="utf-8"?>
<formControlPr xmlns="http://schemas.microsoft.com/office/spreadsheetml/2009/9/main" objectType="CheckBox" fmlaLink="$D$15" lockText="1" noThreeD="1"/>
</file>

<file path=xl/ctrlProps/ctrlProp90.xml><?xml version="1.0" encoding="utf-8"?>
<formControlPr xmlns="http://schemas.microsoft.com/office/spreadsheetml/2009/9/main" objectType="CheckBox" fmlaLink="$D$20" lockText="1" noThreeD="1"/>
</file>

<file path=xl/ctrlProps/ctrlProp91.xml><?xml version="1.0" encoding="utf-8"?>
<formControlPr xmlns="http://schemas.microsoft.com/office/spreadsheetml/2009/9/main" objectType="CheckBox" fmlaLink="$E$20" lockText="1" noThreeD="1"/>
</file>

<file path=xl/ctrlProps/ctrlProp92.xml><?xml version="1.0" encoding="utf-8"?>
<formControlPr xmlns="http://schemas.microsoft.com/office/spreadsheetml/2009/9/main" objectType="CheckBox" fmlaLink="$E$21" lockText="1" noThreeD="1"/>
</file>

<file path=xl/ctrlProps/ctrlProp93.xml><?xml version="1.0" encoding="utf-8"?>
<formControlPr xmlns="http://schemas.microsoft.com/office/spreadsheetml/2009/9/main" objectType="CheckBox" fmlaLink="$E$20" lockText="1" noThreeD="1"/>
</file>

<file path=xl/ctrlProps/ctrlProp94.xml><?xml version="1.0" encoding="utf-8"?>
<formControlPr xmlns="http://schemas.microsoft.com/office/spreadsheetml/2009/9/main" objectType="CheckBox" fmlaLink="$C$22" lockText="1" noThreeD="1"/>
</file>

<file path=xl/ctrlProps/ctrlProp95.xml><?xml version="1.0" encoding="utf-8"?>
<formControlPr xmlns="http://schemas.microsoft.com/office/spreadsheetml/2009/9/main" objectType="CheckBox" fmlaLink="$C$23" lockText="1" noThreeD="1"/>
</file>

<file path=xl/ctrlProps/ctrlProp96.xml><?xml version="1.0" encoding="utf-8"?>
<formControlPr xmlns="http://schemas.microsoft.com/office/spreadsheetml/2009/9/main" objectType="CheckBox" fmlaLink="$C$20" lockText="1" noThreeD="1"/>
</file>

<file path=xl/ctrlProps/ctrlProp97.xml><?xml version="1.0" encoding="utf-8"?>
<formControlPr xmlns="http://schemas.microsoft.com/office/spreadsheetml/2009/9/main" objectType="CheckBox" fmlaLink="$D$22" lockText="1" noThreeD="1"/>
</file>

<file path=xl/ctrlProps/ctrlProp98.xml><?xml version="1.0" encoding="utf-8"?>
<formControlPr xmlns="http://schemas.microsoft.com/office/spreadsheetml/2009/9/main" objectType="CheckBox" fmlaLink="$D$23" lockText="1" noThreeD="1"/>
</file>

<file path=xl/ctrlProps/ctrlProp99.xml><?xml version="1.0" encoding="utf-8"?>
<formControlPr xmlns="http://schemas.microsoft.com/office/spreadsheetml/2009/9/main" objectType="CheckBox" fmlaLink="$D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0</xdr:rowOff>
        </xdr:from>
        <xdr:to>
          <xdr:col>3</xdr:col>
          <xdr:colOff>609600</xdr:colOff>
          <xdr:row>17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0</xdr:rowOff>
        </xdr:from>
        <xdr:to>
          <xdr:col>3</xdr:col>
          <xdr:colOff>609600</xdr:colOff>
          <xdr:row>18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0</xdr:rowOff>
        </xdr:from>
        <xdr:to>
          <xdr:col>3</xdr:col>
          <xdr:colOff>609600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0</xdr:rowOff>
        </xdr:from>
        <xdr:to>
          <xdr:col>4</xdr:col>
          <xdr:colOff>609600</xdr:colOff>
          <xdr:row>16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0</xdr:rowOff>
        </xdr:from>
        <xdr:to>
          <xdr:col>4</xdr:col>
          <xdr:colOff>609600</xdr:colOff>
          <xdr:row>17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0</xdr:rowOff>
        </xdr:from>
        <xdr:to>
          <xdr:col>4</xdr:col>
          <xdr:colOff>609600</xdr:colOff>
          <xdr:row>18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0</xdr:rowOff>
        </xdr:from>
        <xdr:to>
          <xdr:col>4</xdr:col>
          <xdr:colOff>609600</xdr:colOff>
          <xdr:row>19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21</xdr:row>
          <xdr:rowOff>0</xdr:rowOff>
        </xdr:from>
        <xdr:to>
          <xdr:col>2</xdr:col>
          <xdr:colOff>609600</xdr:colOff>
          <xdr:row>22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22</xdr:row>
          <xdr:rowOff>0</xdr:rowOff>
        </xdr:from>
        <xdr:to>
          <xdr:col>2</xdr:col>
          <xdr:colOff>609600</xdr:colOff>
          <xdr:row>23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0</xdr:rowOff>
        </xdr:from>
        <xdr:to>
          <xdr:col>3</xdr:col>
          <xdr:colOff>609600</xdr:colOff>
          <xdr:row>22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0</xdr:rowOff>
        </xdr:from>
        <xdr:to>
          <xdr:col>3</xdr:col>
          <xdr:colOff>609600</xdr:colOff>
          <xdr:row>23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</xdr:row>
          <xdr:rowOff>0</xdr:rowOff>
        </xdr:from>
        <xdr:to>
          <xdr:col>4</xdr:col>
          <xdr:colOff>609600</xdr:colOff>
          <xdr:row>22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</xdr:row>
          <xdr:rowOff>0</xdr:rowOff>
        </xdr:from>
        <xdr:to>
          <xdr:col>4</xdr:col>
          <xdr:colOff>609600</xdr:colOff>
          <xdr:row>23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22</xdr:row>
          <xdr:rowOff>0</xdr:rowOff>
        </xdr:from>
        <xdr:to>
          <xdr:col>2</xdr:col>
          <xdr:colOff>609600</xdr:colOff>
          <xdr:row>23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23</xdr:row>
          <xdr:rowOff>0</xdr:rowOff>
        </xdr:from>
        <xdr:to>
          <xdr:col>2</xdr:col>
          <xdr:colOff>609600</xdr:colOff>
          <xdr:row>24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0</xdr:rowOff>
        </xdr:from>
        <xdr:to>
          <xdr:col>3</xdr:col>
          <xdr:colOff>609600</xdr:colOff>
          <xdr:row>23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0</xdr:rowOff>
        </xdr:from>
        <xdr:to>
          <xdr:col>3</xdr:col>
          <xdr:colOff>609600</xdr:colOff>
          <xdr:row>24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</xdr:row>
          <xdr:rowOff>0</xdr:rowOff>
        </xdr:from>
        <xdr:to>
          <xdr:col>4</xdr:col>
          <xdr:colOff>609600</xdr:colOff>
          <xdr:row>23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</xdr:row>
          <xdr:rowOff>0</xdr:rowOff>
        </xdr:from>
        <xdr:to>
          <xdr:col>4</xdr:col>
          <xdr:colOff>609600</xdr:colOff>
          <xdr:row>24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0</xdr:rowOff>
        </xdr:from>
        <xdr:to>
          <xdr:col>3</xdr:col>
          <xdr:colOff>609600</xdr:colOff>
          <xdr:row>17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0</xdr:rowOff>
        </xdr:from>
        <xdr:to>
          <xdr:col>3</xdr:col>
          <xdr:colOff>609600</xdr:colOff>
          <xdr:row>18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0</xdr:rowOff>
        </xdr:from>
        <xdr:to>
          <xdr:col>3</xdr:col>
          <xdr:colOff>609600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0</xdr:rowOff>
        </xdr:from>
        <xdr:to>
          <xdr:col>4</xdr:col>
          <xdr:colOff>609600</xdr:colOff>
          <xdr:row>16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0</xdr:rowOff>
        </xdr:from>
        <xdr:to>
          <xdr:col>4</xdr:col>
          <xdr:colOff>609600</xdr:colOff>
          <xdr:row>17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0</xdr:rowOff>
        </xdr:from>
        <xdr:to>
          <xdr:col>4</xdr:col>
          <xdr:colOff>609600</xdr:colOff>
          <xdr:row>18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0</xdr:rowOff>
        </xdr:from>
        <xdr:to>
          <xdr:col>4</xdr:col>
          <xdr:colOff>609600</xdr:colOff>
          <xdr:row>19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21</xdr:row>
          <xdr:rowOff>0</xdr:rowOff>
        </xdr:from>
        <xdr:to>
          <xdr:col>2</xdr:col>
          <xdr:colOff>609600</xdr:colOff>
          <xdr:row>22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0</xdr:rowOff>
        </xdr:from>
        <xdr:to>
          <xdr:col>3</xdr:col>
          <xdr:colOff>609600</xdr:colOff>
          <xdr:row>22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</xdr:row>
          <xdr:rowOff>0</xdr:rowOff>
        </xdr:from>
        <xdr:to>
          <xdr:col>4</xdr:col>
          <xdr:colOff>609600</xdr:colOff>
          <xdr:row>22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21</xdr:row>
          <xdr:rowOff>0</xdr:rowOff>
        </xdr:from>
        <xdr:to>
          <xdr:col>2</xdr:col>
          <xdr:colOff>609600</xdr:colOff>
          <xdr:row>22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0</xdr:rowOff>
        </xdr:from>
        <xdr:to>
          <xdr:col>3</xdr:col>
          <xdr:colOff>609600</xdr:colOff>
          <xdr:row>22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</xdr:row>
          <xdr:rowOff>0</xdr:rowOff>
        </xdr:from>
        <xdr:to>
          <xdr:col>4</xdr:col>
          <xdr:colOff>609600</xdr:colOff>
          <xdr:row>22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21</xdr:row>
          <xdr:rowOff>0</xdr:rowOff>
        </xdr:from>
        <xdr:to>
          <xdr:col>2</xdr:col>
          <xdr:colOff>609600</xdr:colOff>
          <xdr:row>22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22</xdr:row>
          <xdr:rowOff>0</xdr:rowOff>
        </xdr:from>
        <xdr:to>
          <xdr:col>2</xdr:col>
          <xdr:colOff>609600</xdr:colOff>
          <xdr:row>23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23</xdr:row>
          <xdr:rowOff>0</xdr:rowOff>
        </xdr:from>
        <xdr:to>
          <xdr:col>2</xdr:col>
          <xdr:colOff>609600</xdr:colOff>
          <xdr:row>24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21</xdr:row>
          <xdr:rowOff>0</xdr:rowOff>
        </xdr:from>
        <xdr:to>
          <xdr:col>3</xdr:col>
          <xdr:colOff>609600</xdr:colOff>
          <xdr:row>22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22</xdr:row>
          <xdr:rowOff>0</xdr:rowOff>
        </xdr:from>
        <xdr:to>
          <xdr:col>3</xdr:col>
          <xdr:colOff>609600</xdr:colOff>
          <xdr:row>23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0</xdr:rowOff>
        </xdr:from>
        <xdr:to>
          <xdr:col>3</xdr:col>
          <xdr:colOff>609600</xdr:colOff>
          <xdr:row>24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21</xdr:row>
          <xdr:rowOff>0</xdr:rowOff>
        </xdr:from>
        <xdr:to>
          <xdr:col>4</xdr:col>
          <xdr:colOff>609600</xdr:colOff>
          <xdr:row>22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</xdr:row>
          <xdr:rowOff>0</xdr:rowOff>
        </xdr:from>
        <xdr:to>
          <xdr:col>4</xdr:col>
          <xdr:colOff>609600</xdr:colOff>
          <xdr:row>23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</xdr:row>
          <xdr:rowOff>0</xdr:rowOff>
        </xdr:from>
        <xdr:to>
          <xdr:col>4</xdr:col>
          <xdr:colOff>609600</xdr:colOff>
          <xdr:row>24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23</xdr:row>
          <xdr:rowOff>0</xdr:rowOff>
        </xdr:from>
        <xdr:to>
          <xdr:col>2</xdr:col>
          <xdr:colOff>609600</xdr:colOff>
          <xdr:row>24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0</xdr:rowOff>
        </xdr:from>
        <xdr:to>
          <xdr:col>3</xdr:col>
          <xdr:colOff>609600</xdr:colOff>
          <xdr:row>24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</xdr:row>
          <xdr:rowOff>0</xdr:rowOff>
        </xdr:from>
        <xdr:to>
          <xdr:col>4</xdr:col>
          <xdr:colOff>609600</xdr:colOff>
          <xdr:row>24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23</xdr:row>
          <xdr:rowOff>0</xdr:rowOff>
        </xdr:from>
        <xdr:to>
          <xdr:col>2</xdr:col>
          <xdr:colOff>609600</xdr:colOff>
          <xdr:row>24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0</xdr:rowOff>
        </xdr:from>
        <xdr:to>
          <xdr:col>3</xdr:col>
          <xdr:colOff>609600</xdr:colOff>
          <xdr:row>24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</xdr:row>
          <xdr:rowOff>0</xdr:rowOff>
        </xdr:from>
        <xdr:to>
          <xdr:col>4</xdr:col>
          <xdr:colOff>609600</xdr:colOff>
          <xdr:row>24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0</xdr:rowOff>
        </xdr:from>
        <xdr:to>
          <xdr:col>3</xdr:col>
          <xdr:colOff>609600</xdr:colOff>
          <xdr:row>17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0</xdr:rowOff>
        </xdr:from>
        <xdr:to>
          <xdr:col>4</xdr:col>
          <xdr:colOff>609600</xdr:colOff>
          <xdr:row>16</xdr:row>
          <xdr:rowOff>19050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0</xdr:rowOff>
        </xdr:from>
        <xdr:to>
          <xdr:col>4</xdr:col>
          <xdr:colOff>609600</xdr:colOff>
          <xdr:row>17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16</xdr:row>
          <xdr:rowOff>0</xdr:rowOff>
        </xdr:from>
        <xdr:to>
          <xdr:col>2</xdr:col>
          <xdr:colOff>609600</xdr:colOff>
          <xdr:row>17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17</xdr:row>
          <xdr:rowOff>0</xdr:rowOff>
        </xdr:from>
        <xdr:to>
          <xdr:col>2</xdr:col>
          <xdr:colOff>609600</xdr:colOff>
          <xdr:row>18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16</xdr:row>
          <xdr:rowOff>0</xdr:rowOff>
        </xdr:from>
        <xdr:to>
          <xdr:col>3</xdr:col>
          <xdr:colOff>609600</xdr:colOff>
          <xdr:row>17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17</xdr:row>
          <xdr:rowOff>0</xdr:rowOff>
        </xdr:from>
        <xdr:to>
          <xdr:col>3</xdr:col>
          <xdr:colOff>609600</xdr:colOff>
          <xdr:row>18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0</xdr:rowOff>
        </xdr:from>
        <xdr:to>
          <xdr:col>4</xdr:col>
          <xdr:colOff>609600</xdr:colOff>
          <xdr:row>16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0</xdr:rowOff>
        </xdr:from>
        <xdr:to>
          <xdr:col>4</xdr:col>
          <xdr:colOff>609600</xdr:colOff>
          <xdr:row>17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0</xdr:rowOff>
        </xdr:from>
        <xdr:to>
          <xdr:col>4</xdr:col>
          <xdr:colOff>609600</xdr:colOff>
          <xdr:row>18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13</xdr:row>
          <xdr:rowOff>0</xdr:rowOff>
        </xdr:from>
        <xdr:to>
          <xdr:col>2</xdr:col>
          <xdr:colOff>609600</xdr:colOff>
          <xdr:row>14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14</xdr:row>
          <xdr:rowOff>0</xdr:rowOff>
        </xdr:from>
        <xdr:to>
          <xdr:col>2</xdr:col>
          <xdr:colOff>609600</xdr:colOff>
          <xdr:row>15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15</xdr:row>
          <xdr:rowOff>0</xdr:rowOff>
        </xdr:from>
        <xdr:to>
          <xdr:col>2</xdr:col>
          <xdr:colOff>609600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13</xdr:row>
          <xdr:rowOff>0</xdr:rowOff>
        </xdr:from>
        <xdr:to>
          <xdr:col>3</xdr:col>
          <xdr:colOff>609600</xdr:colOff>
          <xdr:row>14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3</xdr:col>
          <xdr:colOff>609600</xdr:colOff>
          <xdr:row>15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15</xdr:row>
          <xdr:rowOff>0</xdr:rowOff>
        </xdr:from>
        <xdr:to>
          <xdr:col>3</xdr:col>
          <xdr:colOff>609600</xdr:colOff>
          <xdr:row>16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0</xdr:rowOff>
        </xdr:from>
        <xdr:to>
          <xdr:col>3</xdr:col>
          <xdr:colOff>609600</xdr:colOff>
          <xdr:row>19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13</xdr:row>
          <xdr:rowOff>0</xdr:rowOff>
        </xdr:from>
        <xdr:to>
          <xdr:col>4</xdr:col>
          <xdr:colOff>609600</xdr:colOff>
          <xdr:row>14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0</xdr:rowOff>
        </xdr:from>
        <xdr:to>
          <xdr:col>4</xdr:col>
          <xdr:colOff>609600</xdr:colOff>
          <xdr:row>15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15</xdr:row>
          <xdr:rowOff>0</xdr:rowOff>
        </xdr:from>
        <xdr:to>
          <xdr:col>4</xdr:col>
          <xdr:colOff>609600</xdr:colOff>
          <xdr:row>16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0</xdr:rowOff>
        </xdr:from>
        <xdr:to>
          <xdr:col>4</xdr:col>
          <xdr:colOff>609600</xdr:colOff>
          <xdr:row>19</xdr:row>
          <xdr:rowOff>19050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0</xdr:rowOff>
        </xdr:from>
        <xdr:to>
          <xdr:col>3</xdr:col>
          <xdr:colOff>609600</xdr:colOff>
          <xdr:row>19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0</xdr:rowOff>
        </xdr:from>
        <xdr:to>
          <xdr:col>4</xdr:col>
          <xdr:colOff>609600</xdr:colOff>
          <xdr:row>19</xdr:row>
          <xdr:rowOff>19050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18</xdr:row>
          <xdr:rowOff>0</xdr:rowOff>
        </xdr:from>
        <xdr:to>
          <xdr:col>2</xdr:col>
          <xdr:colOff>609600</xdr:colOff>
          <xdr:row>19</xdr:row>
          <xdr:rowOff>19050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19</xdr:row>
          <xdr:rowOff>0</xdr:rowOff>
        </xdr:from>
        <xdr:to>
          <xdr:col>2</xdr:col>
          <xdr:colOff>609600</xdr:colOff>
          <xdr:row>20</xdr:row>
          <xdr:rowOff>19050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18</xdr:row>
          <xdr:rowOff>0</xdr:rowOff>
        </xdr:from>
        <xdr:to>
          <xdr:col>3</xdr:col>
          <xdr:colOff>609600</xdr:colOff>
          <xdr:row>19</xdr:row>
          <xdr:rowOff>19050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19</xdr:row>
          <xdr:rowOff>0</xdr:rowOff>
        </xdr:from>
        <xdr:to>
          <xdr:col>3</xdr:col>
          <xdr:colOff>609600</xdr:colOff>
          <xdr:row>20</xdr:row>
          <xdr:rowOff>19050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0</xdr:rowOff>
        </xdr:from>
        <xdr:to>
          <xdr:col>4</xdr:col>
          <xdr:colOff>609600</xdr:colOff>
          <xdr:row>19</xdr:row>
          <xdr:rowOff>19050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0</xdr:rowOff>
        </xdr:from>
        <xdr:to>
          <xdr:col>4</xdr:col>
          <xdr:colOff>609600</xdr:colOff>
          <xdr:row>20</xdr:row>
          <xdr:rowOff>19050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20</xdr:row>
          <xdr:rowOff>0</xdr:rowOff>
        </xdr:from>
        <xdr:to>
          <xdr:col>2</xdr:col>
          <xdr:colOff>609600</xdr:colOff>
          <xdr:row>21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20</xdr:row>
          <xdr:rowOff>0</xdr:rowOff>
        </xdr:from>
        <xdr:to>
          <xdr:col>3</xdr:col>
          <xdr:colOff>609600</xdr:colOff>
          <xdr:row>21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0</xdr:rowOff>
        </xdr:from>
        <xdr:to>
          <xdr:col>4</xdr:col>
          <xdr:colOff>609600</xdr:colOff>
          <xdr:row>21</xdr:row>
          <xdr:rowOff>19050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29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8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9" Type="http://schemas.openxmlformats.org/officeDocument/2006/relationships/ctrlProp" Target="../ctrlProps/ctrlProp80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53" Type="http://schemas.openxmlformats.org/officeDocument/2006/relationships/ctrlProp" Target="../ctrlProps/ctrlProp104.xml"/><Relationship Id="rId5" Type="http://schemas.openxmlformats.org/officeDocument/2006/relationships/ctrlProp" Target="../ctrlProps/ctrlProp56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20" Type="http://schemas.openxmlformats.org/officeDocument/2006/relationships/ctrlProp" Target="../ctrlProps/ctrlProp71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10" Type="http://schemas.openxmlformats.org/officeDocument/2006/relationships/ctrlProp" Target="../ctrlProps/ctrlProp61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ctrlProp" Target="../ctrlProps/ctrlProp110.x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ctrlProp" Target="../ctrlProps/ctrlProp109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5.xml"/><Relationship Id="rId18" Type="http://schemas.openxmlformats.org/officeDocument/2006/relationships/ctrlProp" Target="../ctrlProps/ctrlProp150.xml"/><Relationship Id="rId26" Type="http://schemas.openxmlformats.org/officeDocument/2006/relationships/ctrlProp" Target="../ctrlProps/ctrlProp15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53.xml"/><Relationship Id="rId34" Type="http://schemas.openxmlformats.org/officeDocument/2006/relationships/ctrlProp" Target="../ctrlProps/ctrlProp166.xml"/><Relationship Id="rId7" Type="http://schemas.openxmlformats.org/officeDocument/2006/relationships/ctrlProp" Target="../ctrlProps/ctrlProp139.xml"/><Relationship Id="rId12" Type="http://schemas.openxmlformats.org/officeDocument/2006/relationships/ctrlProp" Target="../ctrlProps/ctrlProp144.xml"/><Relationship Id="rId17" Type="http://schemas.openxmlformats.org/officeDocument/2006/relationships/ctrlProp" Target="../ctrlProps/ctrlProp149.xml"/><Relationship Id="rId25" Type="http://schemas.openxmlformats.org/officeDocument/2006/relationships/ctrlProp" Target="../ctrlProps/ctrlProp157.xml"/><Relationship Id="rId33" Type="http://schemas.openxmlformats.org/officeDocument/2006/relationships/ctrlProp" Target="../ctrlProps/ctrlProp16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8.xml"/><Relationship Id="rId20" Type="http://schemas.openxmlformats.org/officeDocument/2006/relationships/ctrlProp" Target="../ctrlProps/ctrlProp152.xml"/><Relationship Id="rId29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8.xml"/><Relationship Id="rId11" Type="http://schemas.openxmlformats.org/officeDocument/2006/relationships/ctrlProp" Target="../ctrlProps/ctrlProp143.xml"/><Relationship Id="rId24" Type="http://schemas.openxmlformats.org/officeDocument/2006/relationships/ctrlProp" Target="../ctrlProps/ctrlProp156.xml"/><Relationship Id="rId32" Type="http://schemas.openxmlformats.org/officeDocument/2006/relationships/ctrlProp" Target="../ctrlProps/ctrlProp164.xml"/><Relationship Id="rId5" Type="http://schemas.openxmlformats.org/officeDocument/2006/relationships/ctrlProp" Target="../ctrlProps/ctrlProp137.xml"/><Relationship Id="rId15" Type="http://schemas.openxmlformats.org/officeDocument/2006/relationships/ctrlProp" Target="../ctrlProps/ctrlProp147.xml"/><Relationship Id="rId23" Type="http://schemas.openxmlformats.org/officeDocument/2006/relationships/ctrlProp" Target="../ctrlProps/ctrlProp155.xml"/><Relationship Id="rId28" Type="http://schemas.openxmlformats.org/officeDocument/2006/relationships/ctrlProp" Target="../ctrlProps/ctrlProp160.xml"/><Relationship Id="rId36" Type="http://schemas.openxmlformats.org/officeDocument/2006/relationships/ctrlProp" Target="../ctrlProps/ctrlProp168.xml"/><Relationship Id="rId10" Type="http://schemas.openxmlformats.org/officeDocument/2006/relationships/ctrlProp" Target="../ctrlProps/ctrlProp142.xml"/><Relationship Id="rId19" Type="http://schemas.openxmlformats.org/officeDocument/2006/relationships/ctrlProp" Target="../ctrlProps/ctrlProp151.xml"/><Relationship Id="rId31" Type="http://schemas.openxmlformats.org/officeDocument/2006/relationships/ctrlProp" Target="../ctrlProps/ctrlProp163.xml"/><Relationship Id="rId4" Type="http://schemas.openxmlformats.org/officeDocument/2006/relationships/ctrlProp" Target="../ctrlProps/ctrlProp136.xml"/><Relationship Id="rId9" Type="http://schemas.openxmlformats.org/officeDocument/2006/relationships/ctrlProp" Target="../ctrlProps/ctrlProp141.xml"/><Relationship Id="rId14" Type="http://schemas.openxmlformats.org/officeDocument/2006/relationships/ctrlProp" Target="../ctrlProps/ctrlProp146.xml"/><Relationship Id="rId22" Type="http://schemas.openxmlformats.org/officeDocument/2006/relationships/ctrlProp" Target="../ctrlProps/ctrlProp154.xml"/><Relationship Id="rId27" Type="http://schemas.openxmlformats.org/officeDocument/2006/relationships/ctrlProp" Target="../ctrlProps/ctrlProp159.xml"/><Relationship Id="rId30" Type="http://schemas.openxmlformats.org/officeDocument/2006/relationships/ctrlProp" Target="../ctrlProps/ctrlProp162.xml"/><Relationship Id="rId35" Type="http://schemas.openxmlformats.org/officeDocument/2006/relationships/ctrlProp" Target="../ctrlProps/ctrlProp167.xml"/><Relationship Id="rId8" Type="http://schemas.openxmlformats.org/officeDocument/2006/relationships/ctrlProp" Target="../ctrlProps/ctrlProp1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57BD-E8CE-4374-83B4-95D9BCE91829}">
  <sheetPr>
    <pageSetUpPr fitToPage="1"/>
  </sheetPr>
  <dimension ref="A1:G25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37.125" style="1" customWidth="1"/>
    <col min="7" max="16384" width="9" style="1"/>
  </cols>
  <sheetData>
    <row r="1" spans="1:7" ht="39.950000000000003" customHeight="1" x14ac:dyDescent="0.15">
      <c r="A1" s="27" t="s">
        <v>70</v>
      </c>
      <c r="B1" s="27"/>
      <c r="C1" s="27"/>
      <c r="D1" s="27"/>
      <c r="E1" s="27"/>
      <c r="F1" s="27"/>
    </row>
    <row r="2" spans="1:7" s="9" customFormat="1" ht="30" customHeight="1" x14ac:dyDescent="0.15">
      <c r="A2" s="8" t="s">
        <v>12</v>
      </c>
      <c r="G2" s="15"/>
    </row>
    <row r="3" spans="1:7" ht="29.25" customHeight="1" thickBot="1" x14ac:dyDescent="0.2">
      <c r="A3" s="12" t="s">
        <v>11</v>
      </c>
      <c r="B3" s="13"/>
      <c r="C3" s="14"/>
      <c r="D3" s="14"/>
      <c r="E3" s="14"/>
      <c r="F3" s="14"/>
      <c r="G3" s="16"/>
    </row>
    <row r="4" spans="1:7" ht="18" customHeight="1" x14ac:dyDescent="0.15">
      <c r="A4" s="11"/>
      <c r="B4" s="10"/>
      <c r="G4" s="16"/>
    </row>
    <row r="5" spans="1:7" ht="18" customHeight="1" x14ac:dyDescent="0.15">
      <c r="A5" s="11" t="s">
        <v>8</v>
      </c>
      <c r="B5" s="10"/>
      <c r="G5" s="16"/>
    </row>
    <row r="6" spans="1:7" ht="18" customHeight="1" x14ac:dyDescent="0.15">
      <c r="A6" s="17" t="s">
        <v>7</v>
      </c>
      <c r="B6" s="1" t="s">
        <v>13</v>
      </c>
      <c r="G6" s="16"/>
    </row>
    <row r="7" spans="1:7" ht="18" customHeight="1" x14ac:dyDescent="0.15">
      <c r="A7" s="17" t="s">
        <v>7</v>
      </c>
      <c r="B7" s="1" t="s">
        <v>14</v>
      </c>
      <c r="G7" s="16"/>
    </row>
    <row r="8" spans="1:7" ht="18" customHeight="1" x14ac:dyDescent="0.15">
      <c r="A8" s="17" t="s">
        <v>7</v>
      </c>
      <c r="B8" s="1" t="s">
        <v>15</v>
      </c>
      <c r="G8" s="16"/>
    </row>
    <row r="9" spans="1:7" ht="18" customHeight="1" x14ac:dyDescent="0.15">
      <c r="A9" s="17" t="s">
        <v>7</v>
      </c>
      <c r="B9" s="1" t="s">
        <v>9</v>
      </c>
      <c r="G9" s="16"/>
    </row>
    <row r="10" spans="1:7" ht="18" customHeight="1" x14ac:dyDescent="0.15">
      <c r="G10" s="16"/>
    </row>
    <row r="11" spans="1:7" ht="18" customHeight="1" thickBot="1" x14ac:dyDescent="0.2">
      <c r="A11" s="4" t="s">
        <v>1</v>
      </c>
      <c r="G11" s="16"/>
    </row>
    <row r="12" spans="1:7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  <c r="G12" s="16"/>
    </row>
    <row r="13" spans="1:7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  <c r="G13" s="16"/>
    </row>
    <row r="14" spans="1:7" ht="18" customHeight="1" x14ac:dyDescent="0.15">
      <c r="A14" s="5">
        <v>1</v>
      </c>
      <c r="B14" s="18" t="s">
        <v>17</v>
      </c>
      <c r="C14" s="22" t="b">
        <v>0</v>
      </c>
      <c r="D14" s="22" t="b">
        <v>0</v>
      </c>
      <c r="E14" s="22"/>
      <c r="F14" s="2" t="str">
        <f>IF((--C14 + --D14 + --E14) &gt;= 2, "複数選択されています。", IF(D14=TRUE, HYPERLINK("https://www.pref.kanagawa.jp/docs/n7j/tayounahatarakikata-dounyuushien.html", "「勤務形態の種類」"), IF(OR(C14=TRUE, E14=TRUE), "ー", "")))</f>
        <v/>
      </c>
      <c r="G14" s="16"/>
    </row>
    <row r="15" spans="1:7" ht="18" customHeight="1" thickBot="1" x14ac:dyDescent="0.2">
      <c r="A15" s="6">
        <v>2</v>
      </c>
      <c r="B15" s="19" t="s">
        <v>18</v>
      </c>
      <c r="C15" s="23" t="b">
        <v>0</v>
      </c>
      <c r="D15" s="23" t="b">
        <v>0</v>
      </c>
      <c r="E15" s="23"/>
      <c r="F15" s="7" t="str">
        <f>IF((--C15 + --D15 + --E15) &gt;= 2, "複数選択されています。", IF(D15=TRUE, HYPERLINK("https://www.pref.kanagawa.jp/docs/n7j/tayounahatarakikata-dounyuushien.html", "「シフトパターン」"), IF(OR(C15=TRUE, E15=TRUE), "ー", "")))</f>
        <v/>
      </c>
      <c r="G15" s="16"/>
    </row>
    <row r="16" spans="1:7" ht="18" customHeight="1" x14ac:dyDescent="0.15">
      <c r="A16" s="5">
        <v>3</v>
      </c>
      <c r="B16" s="20" t="s">
        <v>19</v>
      </c>
      <c r="C16" s="22" t="b">
        <v>0</v>
      </c>
      <c r="D16" s="22" t="b">
        <v>0</v>
      </c>
      <c r="E16" s="22"/>
      <c r="F16" s="2" t="str">
        <f>IF((--C16 + --D16 + --E16) &gt;= 2, "複数選択されています。", IF(D16=TRUE, HYPERLINK("https://www.pref.kanagawa.jp/docs/n7j/tayounahatarakikata-dounyuushien.html", "「シフト作成手順」"), IF(OR(C16=TRUE, E16=TRUE), "ー", "")))</f>
        <v/>
      </c>
      <c r="G16" s="16"/>
    </row>
    <row r="17" spans="1:7" ht="18" customHeight="1" thickBot="1" x14ac:dyDescent="0.2">
      <c r="A17" s="6">
        <v>4</v>
      </c>
      <c r="B17" s="19" t="s">
        <v>20</v>
      </c>
      <c r="C17" s="23" t="b">
        <v>0</v>
      </c>
      <c r="D17" s="23" t="b">
        <v>0</v>
      </c>
      <c r="E17" s="23"/>
      <c r="F17" s="7" t="str">
        <f>IF((--C17 + --D17 + --E17) &gt;= 2, "複数選択されています。", IF(D17=TRUE, HYPERLINK("https://www.pref.kanagawa.jp/docs/n7j/tayounahatarakikata-dounyuushien.html", "「欠勤申請」"), IF(OR(C17=TRUE, E17=TRUE), "ー", "")))</f>
        <v/>
      </c>
      <c r="G17" s="16"/>
    </row>
    <row r="18" spans="1:7" ht="18" customHeight="1" x14ac:dyDescent="0.15">
      <c r="A18" s="5">
        <v>5</v>
      </c>
      <c r="B18" s="20" t="s">
        <v>21</v>
      </c>
      <c r="C18" s="22" t="b">
        <v>0</v>
      </c>
      <c r="D18" s="22" t="b">
        <v>0</v>
      </c>
      <c r="E18" s="22"/>
      <c r="F18" s="2" t="str">
        <f>IF((--C18 + --D18 + --E18) &gt;= 2, "複数選択されています。", IF(D18=TRUE, HYPERLINK("https://www.pref.kanagawa.jp/docs/n7j/tayounahatarakikata-dounyuushien.html", "「遅刻申請」"), IF(OR(C18=TRUE, E18=TRUE), "ー", "")))</f>
        <v/>
      </c>
      <c r="G18" s="16"/>
    </row>
    <row r="19" spans="1:7" ht="18" customHeight="1" thickBot="1" x14ac:dyDescent="0.2">
      <c r="A19" s="6">
        <v>6</v>
      </c>
      <c r="B19" s="19" t="s">
        <v>22</v>
      </c>
      <c r="C19" s="23" t="b">
        <v>0</v>
      </c>
      <c r="D19" s="23" t="b">
        <v>0</v>
      </c>
      <c r="E19" s="23"/>
      <c r="F19" s="7" t="str">
        <f>IF((--C19 + --D19 + --E19) &gt;= 2, "複数選択されています。", IF(D19=TRUE, HYPERLINK("https://www.pref.kanagawa.jp/docs/n7j/tayounahatarakikata-dounyuushien.html", "「早退申請」"), IF(OR(C19=TRUE, E19=TRUE), "ー", "")))</f>
        <v/>
      </c>
      <c r="G19" s="16"/>
    </row>
    <row r="20" spans="1:7" ht="18" customHeight="1" x14ac:dyDescent="0.15">
      <c r="A20" s="5">
        <v>7</v>
      </c>
      <c r="B20" s="20" t="s">
        <v>23</v>
      </c>
      <c r="C20" s="22" t="b">
        <v>0</v>
      </c>
      <c r="D20" s="22" t="b">
        <v>0</v>
      </c>
      <c r="E20" s="22"/>
      <c r="F20" s="2" t="str">
        <f>IF((--C20 + --D20 + --E20) &gt;= 2, "複数選択されています。", IF(D20=TRUE, HYPERLINK("https://www.pref.kanagawa.jp/docs/n7j/tayounahatarakikata-dounyuushien.html", "「残業申請」"), IF(OR(C20=TRUE, E20=TRUE), "ー", "")))</f>
        <v/>
      </c>
      <c r="G20" s="16"/>
    </row>
    <row r="21" spans="1:7" ht="18" customHeight="1" x14ac:dyDescent="0.15"/>
    <row r="22" spans="1:7" ht="18" customHeight="1" x14ac:dyDescent="0.15">
      <c r="A22" s="17" t="s">
        <v>16</v>
      </c>
      <c r="B22" s="1" t="s">
        <v>24</v>
      </c>
    </row>
    <row r="23" spans="1:7" ht="21.95" customHeight="1" x14ac:dyDescent="0.15"/>
    <row r="24" spans="1:7" ht="21.95" customHeight="1" x14ac:dyDescent="0.15"/>
    <row r="25" spans="1:7" ht="21.95" customHeight="1" x14ac:dyDescent="0.15"/>
  </sheetData>
  <mergeCells count="4">
    <mergeCell ref="A1:F1"/>
    <mergeCell ref="A12:B13"/>
    <mergeCell ref="C12:E12"/>
    <mergeCell ref="F12:F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257175</xdr:colOff>
                    <xdr:row>16</xdr:row>
                    <xdr:rowOff>0</xdr:rowOff>
                  </from>
                  <to>
                    <xdr:col>3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0</xdr:rowOff>
                  </from>
                  <to>
                    <xdr:col>3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0</xdr:rowOff>
                  </from>
                  <to>
                    <xdr:col>3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0</xdr:rowOff>
                  </from>
                  <to>
                    <xdr:col>4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0</xdr:rowOff>
                  </from>
                  <to>
                    <xdr:col>4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257175</xdr:colOff>
                    <xdr:row>17</xdr:row>
                    <xdr:rowOff>0</xdr:rowOff>
                  </from>
                  <to>
                    <xdr:col>4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0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3104-2A1A-4BA1-BA57-ACE926A795B3}">
  <sheetPr>
    <pageSetUpPr fitToPage="1"/>
  </sheetPr>
  <dimension ref="A1:F29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40" style="1" customWidth="1"/>
    <col min="7" max="16384" width="9" style="1"/>
  </cols>
  <sheetData>
    <row r="1" spans="1:6" ht="39.950000000000003" customHeight="1" x14ac:dyDescent="0.15">
      <c r="A1" s="27" t="s">
        <v>0</v>
      </c>
      <c r="B1" s="27"/>
      <c r="C1" s="27"/>
      <c r="D1" s="27"/>
      <c r="E1" s="27"/>
      <c r="F1" s="27"/>
    </row>
    <row r="2" spans="1:6" s="9" customFormat="1" ht="30" customHeight="1" x14ac:dyDescent="0.15">
      <c r="A2" s="8" t="s">
        <v>12</v>
      </c>
    </row>
    <row r="3" spans="1:6" ht="30" customHeight="1" thickBot="1" x14ac:dyDescent="0.2">
      <c r="A3" s="12" t="s">
        <v>11</v>
      </c>
      <c r="B3" s="13"/>
      <c r="C3" s="14"/>
      <c r="D3" s="14"/>
      <c r="E3" s="14"/>
      <c r="F3" s="14"/>
    </row>
    <row r="4" spans="1:6" ht="18" customHeight="1" x14ac:dyDescent="0.15">
      <c r="A4" s="11"/>
      <c r="B4" s="10"/>
    </row>
    <row r="5" spans="1:6" ht="18" customHeight="1" x14ac:dyDescent="0.15">
      <c r="A5" s="11" t="s">
        <v>8</v>
      </c>
      <c r="B5" s="10"/>
    </row>
    <row r="6" spans="1:6" ht="18" customHeight="1" x14ac:dyDescent="0.15">
      <c r="A6" s="17" t="s">
        <v>7</v>
      </c>
      <c r="B6" s="1" t="s">
        <v>13</v>
      </c>
    </row>
    <row r="7" spans="1:6" ht="18" customHeight="1" x14ac:dyDescent="0.15">
      <c r="A7" s="17" t="s">
        <v>7</v>
      </c>
      <c r="B7" s="1" t="s">
        <v>14</v>
      </c>
    </row>
    <row r="8" spans="1:6" ht="18" customHeight="1" x14ac:dyDescent="0.15">
      <c r="A8" s="17" t="s">
        <v>7</v>
      </c>
      <c r="B8" s="1" t="s">
        <v>15</v>
      </c>
    </row>
    <row r="9" spans="1:6" ht="18" customHeight="1" x14ac:dyDescent="0.15">
      <c r="A9" s="17" t="s">
        <v>7</v>
      </c>
      <c r="B9" s="1" t="s">
        <v>9</v>
      </c>
    </row>
    <row r="10" spans="1:6" ht="18" customHeight="1" x14ac:dyDescent="0.15"/>
    <row r="11" spans="1:6" ht="18" customHeight="1" thickBot="1" x14ac:dyDescent="0.2">
      <c r="A11" s="4" t="s">
        <v>25</v>
      </c>
    </row>
    <row r="12" spans="1:6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</row>
    <row r="13" spans="1:6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</row>
    <row r="14" spans="1:6" ht="18" customHeight="1" x14ac:dyDescent="0.15">
      <c r="A14" s="5">
        <v>1</v>
      </c>
      <c r="B14" s="18" t="s">
        <v>27</v>
      </c>
      <c r="C14" s="22" t="b">
        <v>0</v>
      </c>
      <c r="D14" s="22" t="b">
        <v>0</v>
      </c>
      <c r="E14" s="22" t="b">
        <v>0</v>
      </c>
      <c r="F14" s="2" t="str">
        <f>IF((--C14 + --D14 + --E14) &gt;= 2, "複数選択されています。", IF(D14=TRUE, HYPERLINK("https://www.pref.kanagawa.jp/docs/n7j/tayounahatarakikata-dounyuushien.html", "「特別休暇一覧」"), IF(OR(C14=TRUE, E14=TRUE), "ー", "")))</f>
        <v/>
      </c>
    </row>
    <row r="15" spans="1:6" ht="18" customHeight="1" thickBot="1" x14ac:dyDescent="0.2">
      <c r="A15" s="6">
        <v>2</v>
      </c>
      <c r="B15" s="19" t="s">
        <v>28</v>
      </c>
      <c r="C15" s="23" t="b">
        <v>0</v>
      </c>
      <c r="D15" s="23" t="b">
        <v>0</v>
      </c>
      <c r="E15" s="23" t="b">
        <v>0</v>
      </c>
      <c r="F15" s="7" t="str">
        <f>IF((--C15 + --D15 + --E15) &gt;= 2, "複数選択されています。", IF(D15=TRUE, HYPERLINK("https://www.pref.kanagawa.jp/docs/n7j/tayounahatarakikata-dounyuushien.html", "「特別休暇申請」"), IF(OR(C15=TRUE, E15=TRUE), "ー", "")))</f>
        <v/>
      </c>
    </row>
    <row r="16" spans="1:6" ht="18" customHeight="1" x14ac:dyDescent="0.15">
      <c r="A16" s="5">
        <v>3</v>
      </c>
      <c r="B16" s="20" t="s">
        <v>29</v>
      </c>
      <c r="C16" s="22" t="b">
        <v>0</v>
      </c>
      <c r="D16" s="22" t="b">
        <v>0</v>
      </c>
      <c r="E16" s="22" t="b">
        <v>0</v>
      </c>
      <c r="F16" s="2" t="str">
        <f>IF(AND(C16=TRUE, D16=TRUE), "複数選択されています。", IF(C16=TRUE, "次の項目（4）（５）へお進みください", IF(D16=TRUE, "次の項目（６）へお進みください", "")))</f>
        <v/>
      </c>
    </row>
    <row r="17" spans="1:6" ht="18" customHeight="1" x14ac:dyDescent="0.15">
      <c r="A17" s="37">
        <v>4</v>
      </c>
      <c r="B17" s="38" t="s">
        <v>71</v>
      </c>
      <c r="C17" s="23" t="b">
        <v>0</v>
      </c>
      <c r="D17" s="21" t="s">
        <v>61</v>
      </c>
      <c r="E17" s="19"/>
      <c r="F17" s="24" t="str">
        <f>IF(C17=TRUE,HYPERLINK("https://www.pref.kanagawa.jp/docs/n7j/tayounahatarakikata-dounyuushien.html","「週休3日制のルール（生活優先型）」"),IF(OR(C18=TRUE,C19=TRUE),"ー",""))</f>
        <v/>
      </c>
    </row>
    <row r="18" spans="1:6" ht="18" customHeight="1" x14ac:dyDescent="0.15">
      <c r="A18" s="37"/>
      <c r="B18" s="38"/>
      <c r="C18" s="23" t="b">
        <v>0</v>
      </c>
      <c r="D18" s="21" t="s">
        <v>62</v>
      </c>
      <c r="E18" s="19"/>
      <c r="F18" s="24" t="str">
        <f>IF(C18=TRUE,HYPERLINK("https://www.pref.kanagawa.jp/docs/n7j/tayounahatarakikata-dounyuushien.html","「週休3日制のルール（仕事効率成果型）」"),IF(OR(C17=TRUE,C19=TRUE),"ー",""))</f>
        <v/>
      </c>
    </row>
    <row r="19" spans="1:6" ht="18" customHeight="1" thickBot="1" x14ac:dyDescent="0.2">
      <c r="A19" s="37"/>
      <c r="B19" s="38"/>
      <c r="C19" s="23" t="b">
        <v>0</v>
      </c>
      <c r="D19" s="21" t="s">
        <v>63</v>
      </c>
      <c r="E19" s="19"/>
      <c r="F19" s="24" t="str">
        <f>IF(C19=TRUE,HYPERLINK("https://www.pref.kanagawa.jp/docs/n7j/tayounahatarakikata-dounyuushien.html","「週休3日制のルール（メリハリ重視型）」"),IF(OR(C17=TRUE,C18=TRUE),"ー",""))</f>
        <v/>
      </c>
    </row>
    <row r="20" spans="1:6" ht="18" customHeight="1" x14ac:dyDescent="0.15">
      <c r="A20" s="5">
        <v>5</v>
      </c>
      <c r="B20" s="20" t="s">
        <v>64</v>
      </c>
      <c r="C20" s="22" t="b">
        <v>0</v>
      </c>
      <c r="D20" s="22" t="b">
        <v>0</v>
      </c>
      <c r="E20" s="22" t="b">
        <v>0</v>
      </c>
      <c r="F20" s="2" t="str">
        <f>IF((--C20 + --D20 ) &gt;= 2, "複数選択されています。", IF(C20=TRUE, HYPERLINK("https://www.pref.kanagawa.jp/docs/n7j/tayounahatarakikata-dounyuushien.html", "「週休3日制の申請」"), IF(D20=TRUE, "ー", "")))</f>
        <v/>
      </c>
    </row>
    <row r="21" spans="1:6" ht="18" customHeight="1" thickBot="1" x14ac:dyDescent="0.2">
      <c r="A21" s="6">
        <v>6</v>
      </c>
      <c r="B21" s="19" t="s">
        <v>65</v>
      </c>
      <c r="C21" s="23" t="b">
        <v>0</v>
      </c>
      <c r="D21" s="23" t="b">
        <v>0</v>
      </c>
      <c r="E21" s="23" t="b">
        <v>0</v>
      </c>
      <c r="F21" s="7" t="str">
        <f>IF((--C21 + --D21 + --E21) &gt;= 2, "複数選択されています。", IF(D21=TRUE, HYPERLINK("https://www.pref.kanagawa.jp/docs/n7j/tayounahatarakikata-dounyuushien.html", "「テレワークのルール」"), IF(OR(C21=TRUE, E21=TRUE), "ー", "")))</f>
        <v/>
      </c>
    </row>
    <row r="22" spans="1:6" ht="18" customHeight="1" x14ac:dyDescent="0.15">
      <c r="A22" s="5">
        <v>7</v>
      </c>
      <c r="B22" s="20" t="s">
        <v>30</v>
      </c>
      <c r="C22" s="22" t="b">
        <v>0</v>
      </c>
      <c r="D22" s="22" t="b">
        <v>0</v>
      </c>
      <c r="E22" s="22" t="b">
        <v>0</v>
      </c>
      <c r="F22" s="2" t="str">
        <f>IF((--C22 + --D22 + --E22) &gt;= 2, "複数選択されています。", IF(D22=TRUE, HYPERLINK("https://www.pref.kanagawa.jp/docs/n7j/tayounahatarakikata-dounyuushien.html", "「テレワークの申請」"), IF(OR(C22=TRUE, E22=TRUE), "ー", "")))</f>
        <v/>
      </c>
    </row>
    <row r="23" spans="1:6" ht="18" customHeight="1" thickBot="1" x14ac:dyDescent="0.2">
      <c r="A23" s="6">
        <v>8</v>
      </c>
      <c r="B23" s="19" t="s">
        <v>66</v>
      </c>
      <c r="C23" s="23" t="b">
        <v>0</v>
      </c>
      <c r="D23" s="23" t="b">
        <v>0</v>
      </c>
      <c r="E23" s="23" t="b">
        <v>0</v>
      </c>
      <c r="F23" s="7" t="str">
        <f>IF((--C23 + --D23 + --E23) &gt;= 2, "複数選択されています。", IF(D23=TRUE, HYPERLINK("https://www.pref.kanagawa.jp/docs/n7j/tayounahatarakikata-dounyuushien.html", "「兼業・副業のルール」"), IF(OR(C23=TRUE, E23=TRUE), "ー", "")))</f>
        <v/>
      </c>
    </row>
    <row r="24" spans="1:6" ht="18" customHeight="1" x14ac:dyDescent="0.15">
      <c r="A24" s="5">
        <v>9</v>
      </c>
      <c r="B24" s="20" t="s">
        <v>31</v>
      </c>
      <c r="C24" s="22" t="b">
        <v>0</v>
      </c>
      <c r="D24" s="22" t="b">
        <v>0</v>
      </c>
      <c r="E24" s="22" t="b">
        <v>0</v>
      </c>
      <c r="F24" s="2" t="str">
        <f>IF((--C24 + --D24 + --E24) &gt;= 2, "複数選択されています。", IF(D24=TRUE, HYPERLINK("https://www.pref.kanagawa.jp/docs/n7j/tayounahatarakikata-dounyuushien.html", "「兼業・副業の申請」"), IF(OR(C24=TRUE, E24=TRUE), "ー", "")))</f>
        <v/>
      </c>
    </row>
    <row r="25" spans="1:6" ht="18" customHeight="1" x14ac:dyDescent="0.15"/>
    <row r="26" spans="1:6" ht="18" customHeight="1" x14ac:dyDescent="0.15">
      <c r="A26" s="17" t="s">
        <v>16</v>
      </c>
      <c r="B26" s="1" t="s">
        <v>26</v>
      </c>
    </row>
    <row r="27" spans="1:6" ht="21.95" customHeight="1" x14ac:dyDescent="0.15"/>
    <row r="28" spans="1:6" ht="21.95" customHeight="1" x14ac:dyDescent="0.15"/>
    <row r="29" spans="1:6" ht="21.95" customHeight="1" x14ac:dyDescent="0.15"/>
  </sheetData>
  <mergeCells count="6">
    <mergeCell ref="A1:F1"/>
    <mergeCell ref="A17:A19"/>
    <mergeCell ref="B17:B19"/>
    <mergeCell ref="C12:E12"/>
    <mergeCell ref="F12:F13"/>
    <mergeCell ref="A12:B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257175</xdr:colOff>
                    <xdr:row>21</xdr:row>
                    <xdr:rowOff>0</xdr:rowOff>
                  </from>
                  <to>
                    <xdr:col>2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257175</xdr:colOff>
                    <xdr:row>22</xdr:row>
                    <xdr:rowOff>0</xdr:rowOff>
                  </from>
                  <to>
                    <xdr:col>2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3</xdr:col>
                    <xdr:colOff>257175</xdr:colOff>
                    <xdr:row>21</xdr:row>
                    <xdr:rowOff>0</xdr:rowOff>
                  </from>
                  <to>
                    <xdr:col>3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0</xdr:rowOff>
                  </from>
                  <to>
                    <xdr:col>3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8" name="Check Box 32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Check Box 33">
              <controlPr defaultSize="0" autoFill="0" autoLine="0" autoPict="0">
                <anchor moveWithCells="1">
                  <from>
                    <xdr:col>4</xdr:col>
                    <xdr:colOff>257175</xdr:colOff>
                    <xdr:row>21</xdr:row>
                    <xdr:rowOff>0</xdr:rowOff>
                  </from>
                  <to>
                    <xdr:col>4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0" name="Check Box 34">
              <controlPr defaultSize="0" autoFill="0" autoLine="0" autoPict="0">
                <anchor moveWithCells="1">
                  <from>
                    <xdr:col>4</xdr:col>
                    <xdr:colOff>257175</xdr:colOff>
                    <xdr:row>22</xdr:row>
                    <xdr:rowOff>0</xdr:rowOff>
                  </from>
                  <to>
                    <xdr:col>4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1" name="Check Box 35">
              <controlPr defaultSize="0" autoFill="0" autoLine="0" autoPict="0">
                <anchor moveWithCells="1">
                  <from>
                    <xdr:col>2</xdr:col>
                    <xdr:colOff>257175</xdr:colOff>
                    <xdr:row>22</xdr:row>
                    <xdr:rowOff>0</xdr:rowOff>
                  </from>
                  <to>
                    <xdr:col>2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2" name="Check Box 36">
              <controlPr defaultSize="0" autoFill="0" autoLine="0" autoPict="0">
                <anchor moveWithCells="1">
                  <from>
                    <xdr:col>2</xdr:col>
                    <xdr:colOff>257175</xdr:colOff>
                    <xdr:row>23</xdr:row>
                    <xdr:rowOff>0</xdr:rowOff>
                  </from>
                  <to>
                    <xdr:col>2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3" name="Check Box 37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0</xdr:rowOff>
                  </from>
                  <to>
                    <xdr:col>3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4" name="Check Box 38">
              <controlPr defaultSize="0" autoFill="0" autoLine="0" autoPict="0">
                <anchor moveWithCells="1">
                  <from>
                    <xdr:col>3</xdr:col>
                    <xdr:colOff>257175</xdr:colOff>
                    <xdr:row>23</xdr:row>
                    <xdr:rowOff>0</xdr:rowOff>
                  </from>
                  <to>
                    <xdr:col>3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5" name="Check Box 39">
              <controlPr defaultSize="0" autoFill="0" autoLine="0" autoPict="0">
                <anchor moveWithCells="1">
                  <from>
                    <xdr:col>4</xdr:col>
                    <xdr:colOff>257175</xdr:colOff>
                    <xdr:row>22</xdr:row>
                    <xdr:rowOff>0</xdr:rowOff>
                  </from>
                  <to>
                    <xdr:col>4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6" name="Check Box 40">
              <controlPr defaultSize="0" autoFill="0" autoLine="0" autoPict="0">
                <anchor moveWithCells="1">
                  <from>
                    <xdr:col>4</xdr:col>
                    <xdr:colOff>257175</xdr:colOff>
                    <xdr:row>23</xdr:row>
                    <xdr:rowOff>0</xdr:rowOff>
                  </from>
                  <to>
                    <xdr:col>4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7761-379A-44E9-922B-C93963E276F0}">
  <sheetPr>
    <pageSetUpPr fitToPage="1"/>
  </sheetPr>
  <dimension ref="A1:G29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37.125" style="1" customWidth="1"/>
    <col min="7" max="16384" width="9" style="1"/>
  </cols>
  <sheetData>
    <row r="1" spans="1:7" ht="39.950000000000003" customHeight="1" x14ac:dyDescent="0.15">
      <c r="A1" s="27" t="s">
        <v>0</v>
      </c>
      <c r="B1" s="27"/>
      <c r="C1" s="27"/>
      <c r="D1" s="27"/>
      <c r="E1" s="27"/>
      <c r="F1" s="27"/>
    </row>
    <row r="2" spans="1:7" s="9" customFormat="1" ht="30" customHeight="1" x14ac:dyDescent="0.15">
      <c r="A2" s="8" t="s">
        <v>12</v>
      </c>
      <c r="G2" s="15"/>
    </row>
    <row r="3" spans="1:7" ht="29.25" customHeight="1" thickBot="1" x14ac:dyDescent="0.2">
      <c r="A3" s="12" t="s">
        <v>11</v>
      </c>
      <c r="B3" s="13"/>
      <c r="C3" s="14"/>
      <c r="D3" s="14"/>
      <c r="E3" s="14"/>
      <c r="F3" s="14"/>
      <c r="G3" s="16"/>
    </row>
    <row r="4" spans="1:7" ht="18" customHeight="1" x14ac:dyDescent="0.15">
      <c r="A4" s="11"/>
      <c r="B4" s="10"/>
      <c r="G4" s="16"/>
    </row>
    <row r="5" spans="1:7" ht="18" customHeight="1" x14ac:dyDescent="0.15">
      <c r="A5" s="11" t="s">
        <v>8</v>
      </c>
      <c r="B5" s="10"/>
      <c r="G5" s="16"/>
    </row>
    <row r="6" spans="1:7" ht="18" customHeight="1" x14ac:dyDescent="0.15">
      <c r="A6" s="17" t="s">
        <v>7</v>
      </c>
      <c r="B6" s="1" t="s">
        <v>13</v>
      </c>
      <c r="G6" s="16"/>
    </row>
    <row r="7" spans="1:7" ht="18" customHeight="1" x14ac:dyDescent="0.15">
      <c r="A7" s="17" t="s">
        <v>7</v>
      </c>
      <c r="B7" s="1" t="s">
        <v>14</v>
      </c>
      <c r="G7" s="16"/>
    </row>
    <row r="8" spans="1:7" ht="18" customHeight="1" x14ac:dyDescent="0.15">
      <c r="A8" s="17" t="s">
        <v>7</v>
      </c>
      <c r="B8" s="1" t="s">
        <v>15</v>
      </c>
      <c r="G8" s="16"/>
    </row>
    <row r="9" spans="1:7" ht="18" customHeight="1" x14ac:dyDescent="0.15">
      <c r="A9" s="17" t="s">
        <v>7</v>
      </c>
      <c r="B9" s="1" t="s">
        <v>9</v>
      </c>
      <c r="G9" s="16"/>
    </row>
    <row r="10" spans="1:7" ht="18" customHeight="1" x14ac:dyDescent="0.15">
      <c r="G10" s="16"/>
    </row>
    <row r="11" spans="1:7" ht="18" customHeight="1" thickBot="1" x14ac:dyDescent="0.2">
      <c r="A11" s="4" t="s">
        <v>33</v>
      </c>
      <c r="G11" s="16"/>
    </row>
    <row r="12" spans="1:7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  <c r="G12" s="16"/>
    </row>
    <row r="13" spans="1:7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  <c r="G13" s="16"/>
    </row>
    <row r="14" spans="1:7" ht="18" customHeight="1" x14ac:dyDescent="0.15">
      <c r="A14" s="5">
        <v>1</v>
      </c>
      <c r="B14" s="18" t="s">
        <v>34</v>
      </c>
      <c r="C14" s="22" t="b">
        <v>0</v>
      </c>
      <c r="D14" s="22" t="b">
        <v>0</v>
      </c>
      <c r="E14" s="22" t="b">
        <v>0</v>
      </c>
      <c r="F14" s="2" t="str">
        <f>IF((--C14 + --D14 + --E14) &gt;= 2, "複数選択されています。", IF(D14=TRUE, HYPERLINK("https://www.pref.kanagawa.jp/docs/n7j/tayounahatarakikata-dounyuushien.html", "「法定研修一覧表」"), IF(OR(C1514=TRUE, E14=TRUE), "ー", "")))</f>
        <v/>
      </c>
      <c r="G14" s="16"/>
    </row>
    <row r="15" spans="1:7" ht="18" customHeight="1" thickBot="1" x14ac:dyDescent="0.2">
      <c r="A15" s="6">
        <v>2</v>
      </c>
      <c r="B15" s="19" t="s">
        <v>35</v>
      </c>
      <c r="C15" s="23" t="b">
        <v>0</v>
      </c>
      <c r="D15" s="23" t="b">
        <v>0</v>
      </c>
      <c r="E15" s="23" t="b">
        <v>0</v>
      </c>
      <c r="F15" s="7" t="str">
        <f>IF((--C15 + --D15 + --E15) &gt;= 2, "複数選択されています。", IF(D15=TRUE, HYPERLINK("https://www.pref.kanagawa.jp/docs/n7j/tayounahatarakikata-dounyuushien.html", "「研修会一覧表」"), IF(OR(C15=TRUE, E15=TRUE), "ー", "")))</f>
        <v/>
      </c>
      <c r="G15" s="16"/>
    </row>
    <row r="16" spans="1:7" ht="18" customHeight="1" x14ac:dyDescent="0.15">
      <c r="A16" s="5">
        <v>3</v>
      </c>
      <c r="B16" s="20" t="s">
        <v>36</v>
      </c>
      <c r="C16" s="22" t="b">
        <v>0</v>
      </c>
      <c r="D16" s="22" t="b">
        <v>0</v>
      </c>
      <c r="E16" s="22" t="b">
        <v>0</v>
      </c>
      <c r="F16" s="2" t="str">
        <f>IF((--C16 + --D16 + --E16) &gt;= 2, "複数選択されています。", IF(D16=TRUE, HYPERLINK("https://www.pref.kanagawa.jp/docs/n7j/tayounahatarakikata-dounyuushien.html", "「研修開催の手順」"), IF(OR(C16=TRUE, E16=TRUE), "ー", "")))</f>
        <v/>
      </c>
      <c r="G16" s="16"/>
    </row>
    <row r="17" spans="1:7" ht="18" customHeight="1" thickBot="1" x14ac:dyDescent="0.2">
      <c r="A17" s="6">
        <v>4</v>
      </c>
      <c r="B17" s="19" t="s">
        <v>37</v>
      </c>
      <c r="C17" s="23" t="b">
        <v>0</v>
      </c>
      <c r="D17" s="23" t="b">
        <v>0</v>
      </c>
      <c r="E17" s="23" t="b">
        <v>0</v>
      </c>
      <c r="F17" s="7" t="str">
        <f>IF((--C17 + --D17 + --E17) &gt;= 2, "複数選択されています。", IF(D17=TRUE, HYPERLINK("https://www.pref.kanagawa.jp/docs/n7j/tayounahatarakikata-dounyuushien.html", "「新人職員研修一覧」"), IF(OR(C17=TRUE, E17=TRUE), "ー", "")))</f>
        <v/>
      </c>
      <c r="G17" s="16"/>
    </row>
    <row r="18" spans="1:7" ht="18" customHeight="1" x14ac:dyDescent="0.15">
      <c r="A18" s="5">
        <v>5</v>
      </c>
      <c r="B18" s="20" t="s">
        <v>38</v>
      </c>
      <c r="C18" s="22" t="b">
        <v>0</v>
      </c>
      <c r="D18" s="22" t="b">
        <v>0</v>
      </c>
      <c r="E18" s="22" t="b">
        <v>0</v>
      </c>
      <c r="F18" s="2" t="str">
        <f>IF((--C18 + --D18 + --E18) &gt;= 2, "複数選択されています。", IF(D18=TRUE, HYPERLINK("https://www.pref.kanagawa.jp/docs/n7j/tayounahatarakikata-dounyuushien.html", "「新入職員研修の手順」"), IF(OR(C18=TRUE, E18=TRUE), "ー", "")))</f>
        <v/>
      </c>
      <c r="G18" s="16"/>
    </row>
    <row r="19" spans="1:7" ht="18" customHeight="1" thickBot="1" x14ac:dyDescent="0.2">
      <c r="A19" s="6">
        <v>6</v>
      </c>
      <c r="B19" s="19" t="s">
        <v>39</v>
      </c>
      <c r="C19" s="23" t="b">
        <v>0</v>
      </c>
      <c r="D19" s="23" t="b">
        <v>0</v>
      </c>
      <c r="E19" s="23" t="b">
        <v>0</v>
      </c>
      <c r="F19" s="7" t="str">
        <f>IF((--C19 + --D19 + --E19) &gt;= 2, "複数選択されています。チェックを確認してください", IF(D19=TRUE, HYPERLINK("https://www.pref.kanagawa.jp/docs/n7j/tayounahatarakikata-dounyuushien.html", "「法人理念・方針のテンプレート」"), IF(OR(C19=TRUE, E19=TRUE), "ー", "")))</f>
        <v/>
      </c>
      <c r="G19" s="16"/>
    </row>
    <row r="20" spans="1:7" ht="18" customHeight="1" x14ac:dyDescent="0.15">
      <c r="A20" s="5">
        <v>7</v>
      </c>
      <c r="B20" s="20" t="s">
        <v>40</v>
      </c>
      <c r="C20" s="22" t="b">
        <v>0</v>
      </c>
      <c r="D20" s="22" t="b">
        <v>0</v>
      </c>
      <c r="E20" s="22" t="b">
        <v>0</v>
      </c>
      <c r="F20" s="2" t="str">
        <f>IF((--C20 + --D20 + --E20) &gt;= 2, "複数選択されています。チェックを確認してください", IF(D20=TRUE, HYPERLINK("https://www.pref.kanagawa.jp/docs/n7j/tayounahatarakikata-dounyuushien.html", "「法人目標のテンプレート」"), IF(OR(C20=TRUE, E20=TRUE), "ー", "")))</f>
        <v/>
      </c>
      <c r="G20" s="16"/>
    </row>
    <row r="21" spans="1:7" ht="18" customHeight="1" thickBot="1" x14ac:dyDescent="0.2">
      <c r="A21" s="6">
        <v>8</v>
      </c>
      <c r="B21" s="19" t="s">
        <v>41</v>
      </c>
      <c r="C21" s="23" t="b">
        <v>0</v>
      </c>
      <c r="D21" s="23" t="b">
        <v>0</v>
      </c>
      <c r="E21" s="23" t="b">
        <v>0</v>
      </c>
      <c r="F21" s="7" t="str">
        <f>IF((--C21 + --D21 + --E21) &gt;= 2, "複数選択されています。チェックを確認してください", IF(D21=TRUE, HYPERLINK("https://www.pref.kanagawa.jp/docs/n7j/tayounahatarakikata-dounyuushien.html", "「事業所目標のテンプレート」"), IF(OR(C21=TRUE, E21=TRUE), "ー", "")))</f>
        <v/>
      </c>
      <c r="G21" s="16"/>
    </row>
    <row r="22" spans="1:7" ht="18" customHeight="1" x14ac:dyDescent="0.15">
      <c r="A22" s="5">
        <v>9</v>
      </c>
      <c r="B22" s="20" t="s">
        <v>42</v>
      </c>
      <c r="C22" s="22" t="b">
        <v>0</v>
      </c>
      <c r="D22" s="22" t="b">
        <v>0</v>
      </c>
      <c r="E22" s="22" t="b">
        <v>0</v>
      </c>
      <c r="F22" s="2" t="str">
        <f>IF((--C22 + --D22 + --E22) &gt;= 2, "複数選択されています。チェックを確認してください", IF(D22=TRUE, HYPERLINK("https://www.pref.kanagawa.jp/docs/n7j/tayounahatarakikata-dounyuushien.html", "「個人目標のテンプレート」"), IF(OR(C22=TRUE, E22=TRUE), "ー", "")))</f>
        <v/>
      </c>
      <c r="G22" s="16"/>
    </row>
    <row r="23" spans="1:7" ht="18" customHeight="1" thickBot="1" x14ac:dyDescent="0.2">
      <c r="A23" s="6">
        <v>10</v>
      </c>
      <c r="B23" s="19" t="s">
        <v>43</v>
      </c>
      <c r="C23" s="23" t="b">
        <v>0</v>
      </c>
      <c r="D23" s="23" t="b">
        <v>0</v>
      </c>
      <c r="E23" s="23" t="b">
        <v>0</v>
      </c>
      <c r="F23" s="7" t="str">
        <f>IF((--C23 + --D23 + --E23) &gt;= 2, "複数選択されています。", IF(D23=TRUE, HYPERLINK("https://www.pref.kanagawa.jp/docs/n7j/tayounahatarakikata-dounyuushien.html", "「個人面談（1on1ミーティング）」"), IF(OR(C23=TRUE, E23=TRUE), "ー", "")))</f>
        <v/>
      </c>
      <c r="G23" s="16"/>
    </row>
    <row r="24" spans="1:7" ht="18" customHeight="1" x14ac:dyDescent="0.15">
      <c r="A24" s="5">
        <v>11</v>
      </c>
      <c r="B24" s="20" t="s">
        <v>44</v>
      </c>
      <c r="C24" s="22" t="b">
        <v>0</v>
      </c>
      <c r="D24" s="22" t="b">
        <v>0</v>
      </c>
      <c r="E24" s="22" t="b">
        <v>0</v>
      </c>
      <c r="F24" s="2" t="str">
        <f>IF((--C24 + --D24 + --E24) &gt;= 2, "複数選択されています。チェックを確認してください", IF(D24=TRUE, HYPERLINK("https://www.pref.kanagawa.jp/docs/n7j/tayounahatarakikata-dounyuushien.html", "「個人面談シートテンプレート」"), IF(OR(C24=TRUE, E24=TRUE), "ー", "")))</f>
        <v/>
      </c>
      <c r="G24" s="16"/>
    </row>
    <row r="25" spans="1:7" ht="18" customHeight="1" x14ac:dyDescent="0.15">
      <c r="A25" s="5"/>
      <c r="C25" s="25"/>
      <c r="D25" s="25"/>
      <c r="E25" s="25"/>
      <c r="F25" s="2"/>
      <c r="G25" s="16"/>
    </row>
    <row r="26" spans="1:7" ht="18" customHeight="1" x14ac:dyDescent="0.15">
      <c r="A26" s="17" t="s">
        <v>16</v>
      </c>
      <c r="B26" s="1" t="s">
        <v>32</v>
      </c>
    </row>
    <row r="27" spans="1:7" ht="21.95" customHeight="1" x14ac:dyDescent="0.15"/>
    <row r="28" spans="1:7" ht="21.95" customHeight="1" x14ac:dyDescent="0.15"/>
    <row r="29" spans="1:7" ht="21.95" customHeight="1" x14ac:dyDescent="0.15"/>
  </sheetData>
  <mergeCells count="4">
    <mergeCell ref="A1:F1"/>
    <mergeCell ref="A12:B13"/>
    <mergeCell ref="C12:E12"/>
    <mergeCell ref="F12:F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257175</xdr:colOff>
                    <xdr:row>16</xdr:row>
                    <xdr:rowOff>0</xdr:rowOff>
                  </from>
                  <to>
                    <xdr:col>3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0</xdr:rowOff>
                  </from>
                  <to>
                    <xdr:col>3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0</xdr:rowOff>
                  </from>
                  <to>
                    <xdr:col>3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0</xdr:rowOff>
                  </from>
                  <to>
                    <xdr:col>4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0</xdr:rowOff>
                  </from>
                  <to>
                    <xdr:col>4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4</xdr:col>
                    <xdr:colOff>257175</xdr:colOff>
                    <xdr:row>17</xdr:row>
                    <xdr:rowOff>0</xdr:rowOff>
                  </from>
                  <to>
                    <xdr:col>4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0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2</xdr:col>
                    <xdr:colOff>257175</xdr:colOff>
                    <xdr:row>21</xdr:row>
                    <xdr:rowOff>0</xdr:rowOff>
                  </from>
                  <to>
                    <xdr:col>2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3</xdr:col>
                    <xdr:colOff>257175</xdr:colOff>
                    <xdr:row>21</xdr:row>
                    <xdr:rowOff>0</xdr:rowOff>
                  </from>
                  <to>
                    <xdr:col>3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4</xdr:col>
                    <xdr:colOff>257175</xdr:colOff>
                    <xdr:row>21</xdr:row>
                    <xdr:rowOff>0</xdr:rowOff>
                  </from>
                  <to>
                    <xdr:col>4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2</xdr:col>
                    <xdr:colOff>257175</xdr:colOff>
                    <xdr:row>21</xdr:row>
                    <xdr:rowOff>0</xdr:rowOff>
                  </from>
                  <to>
                    <xdr:col>2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3</xdr:col>
                    <xdr:colOff>257175</xdr:colOff>
                    <xdr:row>21</xdr:row>
                    <xdr:rowOff>0</xdr:rowOff>
                  </from>
                  <to>
                    <xdr:col>3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>
                <anchor moveWithCells="1">
                  <from>
                    <xdr:col>4</xdr:col>
                    <xdr:colOff>257175</xdr:colOff>
                    <xdr:row>21</xdr:row>
                    <xdr:rowOff>0</xdr:rowOff>
                  </from>
                  <to>
                    <xdr:col>4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defaultSize="0" autoFill="0" autoLine="0" autoPict="0">
                <anchor moveWithCells="1">
                  <from>
                    <xdr:col>2</xdr:col>
                    <xdr:colOff>257175</xdr:colOff>
                    <xdr:row>21</xdr:row>
                    <xdr:rowOff>0</xdr:rowOff>
                  </from>
                  <to>
                    <xdr:col>2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>
                <anchor moveWithCells="1">
                  <from>
                    <xdr:col>2</xdr:col>
                    <xdr:colOff>257175</xdr:colOff>
                    <xdr:row>22</xdr:row>
                    <xdr:rowOff>0</xdr:rowOff>
                  </from>
                  <to>
                    <xdr:col>2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defaultSize="0" autoFill="0" autoLine="0" autoPict="0">
                <anchor moveWithCells="1">
                  <from>
                    <xdr:col>2</xdr:col>
                    <xdr:colOff>257175</xdr:colOff>
                    <xdr:row>23</xdr:row>
                    <xdr:rowOff>0</xdr:rowOff>
                  </from>
                  <to>
                    <xdr:col>2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defaultSize="0" autoFill="0" autoLine="0" autoPict="0">
                <anchor moveWithCells="1">
                  <from>
                    <xdr:col>3</xdr:col>
                    <xdr:colOff>257175</xdr:colOff>
                    <xdr:row>21</xdr:row>
                    <xdr:rowOff>0</xdr:rowOff>
                  </from>
                  <to>
                    <xdr:col>3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defaultSize="0" autoFill="0" autoLine="0" autoPict="0">
                <anchor moveWithCells="1">
                  <from>
                    <xdr:col>3</xdr:col>
                    <xdr:colOff>257175</xdr:colOff>
                    <xdr:row>22</xdr:row>
                    <xdr:rowOff>0</xdr:rowOff>
                  </from>
                  <to>
                    <xdr:col>3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8" name="Check Box 48">
              <controlPr defaultSize="0" autoFill="0" autoLine="0" autoPict="0">
                <anchor moveWithCells="1">
                  <from>
                    <xdr:col>3</xdr:col>
                    <xdr:colOff>257175</xdr:colOff>
                    <xdr:row>23</xdr:row>
                    <xdr:rowOff>0</xdr:rowOff>
                  </from>
                  <to>
                    <xdr:col>3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9" name="Check Box 49">
              <controlPr defaultSize="0" autoFill="0" autoLine="0" autoPict="0">
                <anchor moveWithCells="1">
                  <from>
                    <xdr:col>4</xdr:col>
                    <xdr:colOff>257175</xdr:colOff>
                    <xdr:row>21</xdr:row>
                    <xdr:rowOff>0</xdr:rowOff>
                  </from>
                  <to>
                    <xdr:col>4</xdr:col>
                    <xdr:colOff>609600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0" name="Check Box 50">
              <controlPr defaultSize="0" autoFill="0" autoLine="0" autoPict="0">
                <anchor moveWithCells="1">
                  <from>
                    <xdr:col>4</xdr:col>
                    <xdr:colOff>257175</xdr:colOff>
                    <xdr:row>22</xdr:row>
                    <xdr:rowOff>0</xdr:rowOff>
                  </from>
                  <to>
                    <xdr:col>4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1" name="Check Box 51">
              <controlPr defaultSize="0" autoFill="0" autoLine="0" autoPict="0">
                <anchor moveWithCells="1">
                  <from>
                    <xdr:col>4</xdr:col>
                    <xdr:colOff>257175</xdr:colOff>
                    <xdr:row>23</xdr:row>
                    <xdr:rowOff>0</xdr:rowOff>
                  </from>
                  <to>
                    <xdr:col>4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2" name="Check Box 52">
              <controlPr defaultSize="0" autoFill="0" autoLine="0" autoPict="0">
                <anchor moveWithCells="1">
                  <from>
                    <xdr:col>2</xdr:col>
                    <xdr:colOff>257175</xdr:colOff>
                    <xdr:row>23</xdr:row>
                    <xdr:rowOff>0</xdr:rowOff>
                  </from>
                  <to>
                    <xdr:col>2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3" name="Check Box 53">
              <controlPr defaultSize="0" autoFill="0" autoLine="0" autoPict="0">
                <anchor moveWithCells="1">
                  <from>
                    <xdr:col>3</xdr:col>
                    <xdr:colOff>257175</xdr:colOff>
                    <xdr:row>23</xdr:row>
                    <xdr:rowOff>0</xdr:rowOff>
                  </from>
                  <to>
                    <xdr:col>3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4" name="Check Box 54">
              <controlPr defaultSize="0" autoFill="0" autoLine="0" autoPict="0">
                <anchor moveWithCells="1">
                  <from>
                    <xdr:col>4</xdr:col>
                    <xdr:colOff>257175</xdr:colOff>
                    <xdr:row>23</xdr:row>
                    <xdr:rowOff>0</xdr:rowOff>
                  </from>
                  <to>
                    <xdr:col>4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5" name="Check Box 55">
              <controlPr defaultSize="0" autoFill="0" autoLine="0" autoPict="0">
                <anchor moveWithCells="1">
                  <from>
                    <xdr:col>2</xdr:col>
                    <xdr:colOff>257175</xdr:colOff>
                    <xdr:row>23</xdr:row>
                    <xdr:rowOff>0</xdr:rowOff>
                  </from>
                  <to>
                    <xdr:col>2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6" name="Check Box 56">
              <controlPr defaultSize="0" autoFill="0" autoLine="0" autoPict="0">
                <anchor moveWithCells="1">
                  <from>
                    <xdr:col>3</xdr:col>
                    <xdr:colOff>257175</xdr:colOff>
                    <xdr:row>23</xdr:row>
                    <xdr:rowOff>0</xdr:rowOff>
                  </from>
                  <to>
                    <xdr:col>3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7" name="Check Box 57">
              <controlPr defaultSize="0" autoFill="0" autoLine="0" autoPict="0">
                <anchor moveWithCells="1">
                  <from>
                    <xdr:col>4</xdr:col>
                    <xdr:colOff>257175</xdr:colOff>
                    <xdr:row>23</xdr:row>
                    <xdr:rowOff>0</xdr:rowOff>
                  </from>
                  <to>
                    <xdr:col>4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E8AB-D9B9-4A5D-B57A-9FAB5614C6C4}">
  <sheetPr>
    <pageSetUpPr fitToPage="1"/>
  </sheetPr>
  <dimension ref="A1:G22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37.125" style="1" customWidth="1"/>
    <col min="7" max="16384" width="9" style="1"/>
  </cols>
  <sheetData>
    <row r="1" spans="1:7" ht="39.950000000000003" customHeight="1" x14ac:dyDescent="0.15">
      <c r="A1" s="27" t="s">
        <v>0</v>
      </c>
      <c r="B1" s="27"/>
      <c r="C1" s="27"/>
      <c r="D1" s="27"/>
      <c r="E1" s="27"/>
      <c r="F1" s="27"/>
    </row>
    <row r="2" spans="1:7" s="9" customFormat="1" ht="30" customHeight="1" x14ac:dyDescent="0.15">
      <c r="A2" s="8" t="s">
        <v>12</v>
      </c>
      <c r="G2" s="15"/>
    </row>
    <row r="3" spans="1:7" ht="29.25" customHeight="1" thickBot="1" x14ac:dyDescent="0.2">
      <c r="A3" s="12" t="s">
        <v>11</v>
      </c>
      <c r="B3" s="13"/>
      <c r="C3" s="14"/>
      <c r="D3" s="14"/>
      <c r="E3" s="14"/>
      <c r="F3" s="14"/>
      <c r="G3" s="16"/>
    </row>
    <row r="4" spans="1:7" ht="18" customHeight="1" x14ac:dyDescent="0.15">
      <c r="A4" s="11"/>
      <c r="B4" s="10"/>
      <c r="G4" s="16"/>
    </row>
    <row r="5" spans="1:7" ht="18" customHeight="1" x14ac:dyDescent="0.15">
      <c r="A5" s="11" t="s">
        <v>8</v>
      </c>
      <c r="B5" s="10"/>
      <c r="G5" s="16"/>
    </row>
    <row r="6" spans="1:7" ht="18" customHeight="1" x14ac:dyDescent="0.15">
      <c r="A6" s="17" t="s">
        <v>7</v>
      </c>
      <c r="B6" s="1" t="s">
        <v>13</v>
      </c>
      <c r="G6" s="16"/>
    </row>
    <row r="7" spans="1:7" ht="18" customHeight="1" x14ac:dyDescent="0.15">
      <c r="A7" s="17" t="s">
        <v>7</v>
      </c>
      <c r="B7" s="1" t="s">
        <v>14</v>
      </c>
      <c r="G7" s="16"/>
    </row>
    <row r="8" spans="1:7" ht="18" customHeight="1" x14ac:dyDescent="0.15">
      <c r="A8" s="17" t="s">
        <v>7</v>
      </c>
      <c r="B8" s="1" t="s">
        <v>15</v>
      </c>
      <c r="G8" s="16"/>
    </row>
    <row r="9" spans="1:7" ht="18" customHeight="1" x14ac:dyDescent="0.15">
      <c r="A9" s="17" t="s">
        <v>7</v>
      </c>
      <c r="B9" s="1" t="s">
        <v>9</v>
      </c>
      <c r="G9" s="16"/>
    </row>
    <row r="10" spans="1:7" ht="18" customHeight="1" x14ac:dyDescent="0.15">
      <c r="G10" s="16"/>
    </row>
    <row r="11" spans="1:7" ht="18" customHeight="1" thickBot="1" x14ac:dyDescent="0.2">
      <c r="A11" s="4" t="s">
        <v>46</v>
      </c>
      <c r="G11" s="16"/>
    </row>
    <row r="12" spans="1:7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  <c r="G12" s="16"/>
    </row>
    <row r="13" spans="1:7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  <c r="G13" s="16"/>
    </row>
    <row r="14" spans="1:7" ht="18" customHeight="1" x14ac:dyDescent="0.15">
      <c r="A14" s="5">
        <v>1</v>
      </c>
      <c r="B14" s="18" t="s">
        <v>47</v>
      </c>
      <c r="C14" s="22"/>
      <c r="D14" s="22" t="b">
        <v>0</v>
      </c>
      <c r="E14" s="22"/>
      <c r="F14" s="2" t="str">
        <f>IF((--C14 + --D14 + --E14) &gt;= 2, "複数選択されています。", IF(D14=TRUE, HYPERLINK("https://www.pref.kanagawa.jp/docs/n7j/tayounahatarakikata-dounyuushien.html", "「会議の種類」"), IF(OR(C14=TRUE, E14=TRUE), "ー", "")))</f>
        <v/>
      </c>
      <c r="G14" s="16"/>
    </row>
    <row r="15" spans="1:7" ht="18" customHeight="1" thickBot="1" x14ac:dyDescent="0.2">
      <c r="A15" s="6">
        <v>2</v>
      </c>
      <c r="B15" s="19" t="s">
        <v>48</v>
      </c>
      <c r="C15" s="23"/>
      <c r="D15" s="23" t="b">
        <v>0</v>
      </c>
      <c r="E15" s="23"/>
      <c r="F15" s="7" t="str">
        <f>IF((--C15 + --D15 + --E15) &gt;= 2, "複数選択されています。", IF(D15=TRUE, HYPERLINK("https://www.pref.kanagawa.jp/docs/n7j/tayounahatarakikata-dounyuushien.html", "「提案シートの活用」"), IF(OR(C15=TRUE, E15=TRUE), "ー", "")))</f>
        <v/>
      </c>
      <c r="G15" s="16"/>
    </row>
    <row r="16" spans="1:7" ht="18" customHeight="1" x14ac:dyDescent="0.15">
      <c r="A16" s="5">
        <v>3</v>
      </c>
      <c r="B16" s="20" t="s">
        <v>49</v>
      </c>
      <c r="C16" s="22"/>
      <c r="D16" s="22" t="b">
        <v>0</v>
      </c>
      <c r="E16" s="22"/>
      <c r="F16" s="2" t="str">
        <f>IF((--C16 + --D16 + --E16) &gt;= 2, "複数選択されています。", IF(D16=TRUE, HYPERLINK("https://www.pref.kanagawa.jp/docs/n7j/tayounahatarakikata-dounyuushien.html", "「ヒヤリハットの活用」"), IF(OR(C16=TRUE, E16=TRUE), "ー", "")))</f>
        <v/>
      </c>
      <c r="G16" s="16"/>
    </row>
    <row r="17" spans="1:7" ht="18" customHeight="1" x14ac:dyDescent="0.15">
      <c r="A17" s="6">
        <v>4</v>
      </c>
      <c r="B17" s="19" t="s">
        <v>50</v>
      </c>
      <c r="C17" s="23"/>
      <c r="D17" s="23" t="b">
        <v>0</v>
      </c>
      <c r="E17" s="23"/>
      <c r="F17" s="7" t="str">
        <f>IF((--C17 + --D17 + --E17) &gt;= 2, "複数選択されています。", IF(D17=TRUE, HYPERLINK("https://www.pref.kanagawa.jp/docs/n7j/tayounahatarakikata-dounyuushien.html", "「事故報告の活用」"), IF(OR(C17=TRUE, E17=TRUE), "ー", "")))</f>
        <v/>
      </c>
      <c r="G17" s="16"/>
    </row>
    <row r="18" spans="1:7" ht="18" customHeight="1" x14ac:dyDescent="0.15"/>
    <row r="19" spans="1:7" ht="18" customHeight="1" x14ac:dyDescent="0.15">
      <c r="A19" s="17" t="s">
        <v>16</v>
      </c>
      <c r="B19" s="1" t="s">
        <v>45</v>
      </c>
    </row>
    <row r="20" spans="1:7" ht="21.95" customHeight="1" x14ac:dyDescent="0.15"/>
    <row r="21" spans="1:7" ht="21.95" customHeight="1" x14ac:dyDescent="0.15"/>
    <row r="22" spans="1:7" ht="21.95" customHeight="1" x14ac:dyDescent="0.15"/>
  </sheetData>
  <mergeCells count="4">
    <mergeCell ref="A1:F1"/>
    <mergeCell ref="A12:B13"/>
    <mergeCell ref="C12:E12"/>
    <mergeCell ref="F12:F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Check Box 11">
              <controlPr defaultSize="0" autoFill="0" autoLine="0" autoPict="0">
                <anchor moveWithCells="1">
                  <from>
                    <xdr:col>3</xdr:col>
                    <xdr:colOff>257175</xdr:colOff>
                    <xdr:row>16</xdr:row>
                    <xdr:rowOff>0</xdr:rowOff>
                  </from>
                  <to>
                    <xdr:col>3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2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4" name="Check Box 17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0</xdr:rowOff>
                  </from>
                  <to>
                    <xdr:col>4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5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0</xdr:rowOff>
                  </from>
                  <to>
                    <xdr:col>4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2D72-5CD8-46E5-8FDA-2F75E3BED83E}">
  <sheetPr>
    <pageSetUpPr fitToPage="1"/>
  </sheetPr>
  <dimension ref="A1:G23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37.125" style="1" customWidth="1"/>
    <col min="7" max="16384" width="9" style="1"/>
  </cols>
  <sheetData>
    <row r="1" spans="1:7" ht="39.950000000000003" customHeight="1" x14ac:dyDescent="0.15">
      <c r="A1" s="27" t="s">
        <v>0</v>
      </c>
      <c r="B1" s="27"/>
      <c r="C1" s="27"/>
      <c r="D1" s="27"/>
      <c r="E1" s="27"/>
      <c r="F1" s="27"/>
    </row>
    <row r="2" spans="1:7" s="9" customFormat="1" ht="30" customHeight="1" x14ac:dyDescent="0.15">
      <c r="A2" s="8" t="s">
        <v>12</v>
      </c>
      <c r="G2" s="15"/>
    </row>
    <row r="3" spans="1:7" ht="29.25" customHeight="1" thickBot="1" x14ac:dyDescent="0.2">
      <c r="A3" s="12" t="s">
        <v>11</v>
      </c>
      <c r="B3" s="13"/>
      <c r="C3" s="14"/>
      <c r="D3" s="14"/>
      <c r="E3" s="14"/>
      <c r="F3" s="14"/>
      <c r="G3" s="16"/>
    </row>
    <row r="4" spans="1:7" ht="18" customHeight="1" x14ac:dyDescent="0.15">
      <c r="A4" s="11"/>
      <c r="B4" s="10"/>
      <c r="G4" s="16"/>
    </row>
    <row r="5" spans="1:7" ht="18" customHeight="1" x14ac:dyDescent="0.15">
      <c r="A5" s="11" t="s">
        <v>8</v>
      </c>
      <c r="B5" s="10"/>
      <c r="G5" s="16"/>
    </row>
    <row r="6" spans="1:7" ht="18" customHeight="1" x14ac:dyDescent="0.15">
      <c r="A6" s="17" t="s">
        <v>7</v>
      </c>
      <c r="B6" s="1" t="s">
        <v>13</v>
      </c>
      <c r="G6" s="16"/>
    </row>
    <row r="7" spans="1:7" ht="18" customHeight="1" x14ac:dyDescent="0.15">
      <c r="A7" s="17" t="s">
        <v>7</v>
      </c>
      <c r="B7" s="1" t="s">
        <v>14</v>
      </c>
      <c r="G7" s="16"/>
    </row>
    <row r="8" spans="1:7" ht="18" customHeight="1" x14ac:dyDescent="0.15">
      <c r="A8" s="17" t="s">
        <v>7</v>
      </c>
      <c r="B8" s="1" t="s">
        <v>15</v>
      </c>
      <c r="G8" s="16"/>
    </row>
    <row r="9" spans="1:7" ht="18" customHeight="1" x14ac:dyDescent="0.15">
      <c r="A9" s="17" t="s">
        <v>7</v>
      </c>
      <c r="B9" s="1" t="s">
        <v>9</v>
      </c>
      <c r="G9" s="16"/>
    </row>
    <row r="10" spans="1:7" ht="18" customHeight="1" x14ac:dyDescent="0.15">
      <c r="G10" s="16"/>
    </row>
    <row r="11" spans="1:7" ht="18" customHeight="1" thickBot="1" x14ac:dyDescent="0.2">
      <c r="A11" s="4" t="s">
        <v>52</v>
      </c>
      <c r="G11" s="16"/>
    </row>
    <row r="12" spans="1:7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  <c r="G12" s="16"/>
    </row>
    <row r="13" spans="1:7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  <c r="G13" s="16"/>
    </row>
    <row r="14" spans="1:7" ht="18" customHeight="1" x14ac:dyDescent="0.15">
      <c r="A14" s="5">
        <v>1</v>
      </c>
      <c r="B14" s="18" t="s">
        <v>53</v>
      </c>
      <c r="C14" s="22" t="b">
        <v>0</v>
      </c>
      <c r="D14" s="22" t="b">
        <v>0</v>
      </c>
      <c r="E14" s="22"/>
      <c r="F14" s="2" t="str">
        <f>IF((--C14 + --D14 + --E14) &gt;= 2, "複数選択されています。", IF(D14=TRUE, HYPERLINK("https://www.pref.kanagawa.jp/docs/n7j/tayounahatarakikata-dounyuushien.html", "「清潔な環境づくり」"), IF(OR(C14=TRUE, E14=TRUE), "ー", "")))</f>
        <v/>
      </c>
      <c r="G14" s="16"/>
    </row>
    <row r="15" spans="1:7" ht="18" customHeight="1" thickBot="1" x14ac:dyDescent="0.2">
      <c r="A15" s="6">
        <v>2</v>
      </c>
      <c r="B15" s="19" t="s">
        <v>54</v>
      </c>
      <c r="C15" s="23" t="b">
        <v>0</v>
      </c>
      <c r="D15" s="23" t="b">
        <v>0</v>
      </c>
      <c r="E15" s="23"/>
      <c r="F15" s="7" t="str">
        <f>IF((--C15 + --D15 + --E15) &gt;= 2, "複数選択されています。", IF(D15=TRUE, HYPERLINK("https://www.pref.kanagawa.jp/docs/n7j/tayounahatarakikata-dounyuushien.html", "「環境への配慮（節電・節約）」"), IF(OR(C15=TRUE, E15=TRUE), "ー", "")))</f>
        <v/>
      </c>
      <c r="G15" s="16"/>
    </row>
    <row r="16" spans="1:7" ht="18" customHeight="1" x14ac:dyDescent="0.15">
      <c r="A16" s="5">
        <v>3</v>
      </c>
      <c r="B16" s="20" t="s">
        <v>55</v>
      </c>
      <c r="C16" s="22" t="b">
        <v>0</v>
      </c>
      <c r="D16" s="22" t="b">
        <v>0</v>
      </c>
      <c r="E16" s="22"/>
      <c r="F16" s="2" t="str">
        <f>IF((--C16 + --D16 + --E16) &gt;= 2, "複数選択されています。", IF(D16=TRUE, HYPERLINK("https://www.pref.kanagawa.jp/docs/n7j/tayounahatarakikata-dounyuushien.html", "「不要な物・必要なものリスト」"), IF(OR(C16=TRUE, E16=TRUE), "ー", "")))</f>
        <v/>
      </c>
      <c r="G16" s="16"/>
    </row>
    <row r="17" spans="1:7" ht="18" customHeight="1" thickBot="1" x14ac:dyDescent="0.2">
      <c r="A17" s="6">
        <v>4</v>
      </c>
      <c r="B17" s="19" t="s">
        <v>56</v>
      </c>
      <c r="C17" s="23" t="b">
        <v>0</v>
      </c>
      <c r="D17" s="23" t="b">
        <v>0</v>
      </c>
      <c r="E17" s="23"/>
      <c r="F17" s="7" t="str">
        <f>IF((--C17 + --D17 + --E17) &gt;= 2, "複数選択されています。", IF(D17=TRUE, HYPERLINK("https://www.pref.kanagawa.jp/docs/n7j/tayounahatarakikata-dounyuushien.html", "「必要な物の配置を決める手順」"), IF(OR(C17=TRUE, E17=TRUE), "ー", "")))</f>
        <v/>
      </c>
      <c r="G17" s="16"/>
    </row>
    <row r="18" spans="1:7" ht="18" customHeight="1" x14ac:dyDescent="0.15">
      <c r="A18" s="5">
        <v>5</v>
      </c>
      <c r="B18" s="20" t="s">
        <v>57</v>
      </c>
      <c r="C18" s="22" t="b">
        <v>0</v>
      </c>
      <c r="D18" s="22" t="b">
        <v>0</v>
      </c>
      <c r="E18" s="22"/>
      <c r="F18" s="2" t="str">
        <f>IF((--C18 + --D18 + --E18) &gt;= 2, "複数選択されています。", IF(D18=TRUE, HYPERLINK("https://www.pref.kanagawa.jp/docs/n7j/tayounahatarakikata-dounyuushien.html", "「掃除表テンプレート」"), IF(OR(C18=TRUE, E18=TRUE), "ー", "")))</f>
        <v/>
      </c>
      <c r="G18" s="16"/>
    </row>
    <row r="19" spans="1:7" ht="18" customHeight="1" x14ac:dyDescent="0.15"/>
    <row r="20" spans="1:7" ht="18" customHeight="1" x14ac:dyDescent="0.15">
      <c r="A20" s="17" t="s">
        <v>16</v>
      </c>
      <c r="B20" s="1" t="s">
        <v>51</v>
      </c>
    </row>
    <row r="21" spans="1:7" ht="21.95" customHeight="1" x14ac:dyDescent="0.15"/>
    <row r="22" spans="1:7" ht="21.95" customHeight="1" x14ac:dyDescent="0.15"/>
    <row r="23" spans="1:7" ht="21.95" customHeight="1" x14ac:dyDescent="0.15"/>
  </sheetData>
  <mergeCells count="4">
    <mergeCell ref="A1:F1"/>
    <mergeCell ref="A12:B13"/>
    <mergeCell ref="C12:E12"/>
    <mergeCell ref="F12:F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257175</xdr:colOff>
                    <xdr:row>16</xdr:row>
                    <xdr:rowOff>0</xdr:rowOff>
                  </from>
                  <to>
                    <xdr:col>2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257175</xdr:colOff>
                    <xdr:row>17</xdr:row>
                    <xdr:rowOff>0</xdr:rowOff>
                  </from>
                  <to>
                    <xdr:col>2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3</xdr:col>
                    <xdr:colOff>257175</xdr:colOff>
                    <xdr:row>16</xdr:row>
                    <xdr:rowOff>0</xdr:rowOff>
                  </from>
                  <to>
                    <xdr:col>3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17</xdr:row>
                    <xdr:rowOff>0</xdr:rowOff>
                  </from>
                  <to>
                    <xdr:col>3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0</xdr:rowOff>
                  </from>
                  <to>
                    <xdr:col>4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0</xdr:rowOff>
                  </from>
                  <to>
                    <xdr:col>4</xdr:col>
                    <xdr:colOff>609600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4</xdr:col>
                    <xdr:colOff>257175</xdr:colOff>
                    <xdr:row>17</xdr:row>
                    <xdr:rowOff>0</xdr:rowOff>
                  </from>
                  <to>
                    <xdr:col>4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7BA9-13D9-4893-924C-DFBDDFB82D4E}">
  <sheetPr>
    <pageSetUpPr fitToPage="1"/>
  </sheetPr>
  <dimension ref="A1:G23"/>
  <sheetViews>
    <sheetView showGridLines="0" zoomScaleNormal="100" zoomScaleSheetLayoutView="100" workbookViewId="0">
      <selection sqref="A1:F1"/>
    </sheetView>
  </sheetViews>
  <sheetFormatPr defaultRowHeight="13.5" x14ac:dyDescent="0.15"/>
  <cols>
    <col min="1" max="1" width="4.375" style="1" customWidth="1"/>
    <col min="2" max="2" width="67.375" style="1" customWidth="1"/>
    <col min="3" max="5" width="10.25" style="1" customWidth="1"/>
    <col min="6" max="6" width="37.125" style="1" customWidth="1"/>
    <col min="7" max="16384" width="9" style="1"/>
  </cols>
  <sheetData>
    <row r="1" spans="1:7" ht="39.950000000000003" customHeight="1" x14ac:dyDescent="0.15">
      <c r="A1" s="27" t="s">
        <v>0</v>
      </c>
      <c r="B1" s="27"/>
      <c r="C1" s="27"/>
      <c r="D1" s="27"/>
      <c r="E1" s="27"/>
      <c r="F1" s="27"/>
    </row>
    <row r="2" spans="1:7" s="9" customFormat="1" ht="30" customHeight="1" x14ac:dyDescent="0.15">
      <c r="A2" s="8" t="s">
        <v>12</v>
      </c>
      <c r="G2" s="15"/>
    </row>
    <row r="3" spans="1:7" ht="29.25" customHeight="1" thickBot="1" x14ac:dyDescent="0.2">
      <c r="A3" s="12" t="s">
        <v>11</v>
      </c>
      <c r="B3" s="13"/>
      <c r="C3" s="14"/>
      <c r="D3" s="14"/>
      <c r="E3" s="14"/>
      <c r="F3" s="14"/>
      <c r="G3" s="16"/>
    </row>
    <row r="4" spans="1:7" ht="18" customHeight="1" x14ac:dyDescent="0.15">
      <c r="A4" s="11"/>
      <c r="B4" s="10"/>
      <c r="G4" s="16"/>
    </row>
    <row r="5" spans="1:7" ht="18" customHeight="1" x14ac:dyDescent="0.15">
      <c r="A5" s="11" t="s">
        <v>8</v>
      </c>
      <c r="B5" s="10"/>
      <c r="G5" s="16"/>
    </row>
    <row r="6" spans="1:7" ht="18" customHeight="1" x14ac:dyDescent="0.15">
      <c r="A6" s="17" t="s">
        <v>7</v>
      </c>
      <c r="B6" s="1" t="s">
        <v>13</v>
      </c>
      <c r="G6" s="16"/>
    </row>
    <row r="7" spans="1:7" ht="18" customHeight="1" x14ac:dyDescent="0.15">
      <c r="A7" s="17" t="s">
        <v>7</v>
      </c>
      <c r="B7" s="1" t="s">
        <v>14</v>
      </c>
      <c r="G7" s="16"/>
    </row>
    <row r="8" spans="1:7" ht="18" customHeight="1" x14ac:dyDescent="0.15">
      <c r="A8" s="17" t="s">
        <v>7</v>
      </c>
      <c r="B8" s="1" t="s">
        <v>15</v>
      </c>
      <c r="G8" s="16"/>
    </row>
    <row r="9" spans="1:7" ht="18" customHeight="1" x14ac:dyDescent="0.15">
      <c r="A9" s="17" t="s">
        <v>7</v>
      </c>
      <c r="B9" s="1" t="s">
        <v>9</v>
      </c>
      <c r="G9" s="16"/>
    </row>
    <row r="10" spans="1:7" ht="18" customHeight="1" x14ac:dyDescent="0.15">
      <c r="G10" s="16"/>
    </row>
    <row r="11" spans="1:7" ht="18" customHeight="1" thickBot="1" x14ac:dyDescent="0.2">
      <c r="A11" s="4" t="s">
        <v>72</v>
      </c>
      <c r="G11" s="16"/>
    </row>
    <row r="12" spans="1:7" ht="18" customHeight="1" thickBot="1" x14ac:dyDescent="0.2">
      <c r="A12" s="28" t="s">
        <v>10</v>
      </c>
      <c r="B12" s="29"/>
      <c r="C12" s="32" t="s">
        <v>6</v>
      </c>
      <c r="D12" s="33"/>
      <c r="E12" s="34"/>
      <c r="F12" s="35" t="s">
        <v>5</v>
      </c>
      <c r="G12" s="16"/>
    </row>
    <row r="13" spans="1:7" ht="18" customHeight="1" thickBot="1" x14ac:dyDescent="0.2">
      <c r="A13" s="30"/>
      <c r="B13" s="31"/>
      <c r="C13" s="3" t="s">
        <v>2</v>
      </c>
      <c r="D13" s="3" t="s">
        <v>3</v>
      </c>
      <c r="E13" s="3" t="s">
        <v>4</v>
      </c>
      <c r="F13" s="36"/>
      <c r="G13" s="16"/>
    </row>
    <row r="14" spans="1:7" ht="18" customHeight="1" x14ac:dyDescent="0.15">
      <c r="A14" s="5">
        <v>1</v>
      </c>
      <c r="B14" s="18" t="s">
        <v>67</v>
      </c>
      <c r="C14" s="22" t="b">
        <v>0</v>
      </c>
      <c r="D14" s="22" t="b">
        <v>0</v>
      </c>
      <c r="E14" s="22" t="b">
        <v>0</v>
      </c>
      <c r="F14" s="2" t="str">
        <f>IF((--C14 + --D14 + --E14) &gt;= 2, "複数選択されています。", IF(D14=TRUE, HYPERLINK("https://www.pref.kanagawa.jp/docs/n7j/tayounahatarakikata-dounyuushien.html", "「役割分担テンプレート」"), IF(OR(C14=TRUE, E14=TRUE), "ー", "")))</f>
        <v/>
      </c>
      <c r="G14" s="16"/>
    </row>
    <row r="15" spans="1:7" ht="18" customHeight="1" thickBot="1" x14ac:dyDescent="0.2">
      <c r="A15" s="6">
        <v>2</v>
      </c>
      <c r="B15" s="19" t="s">
        <v>68</v>
      </c>
      <c r="C15" s="23" t="b">
        <v>0</v>
      </c>
      <c r="D15" s="23" t="b">
        <v>0</v>
      </c>
      <c r="E15" s="23" t="b">
        <v>0</v>
      </c>
      <c r="F15" s="7" t="str">
        <f>IF((--C15 + --D15 + --E15) &gt;= 2, "複数選択されています。", IF(D15=TRUE, HYPERLINK("https://www.pref.kanagawa.jp/docs/n7j/tayounahatarakikata-dounyuushien.html", "「事業所ごとの1日の流れテンプレート」"), IF(OR(C15=TRUE, E15=TRUE), "ー", "")))</f>
        <v/>
      </c>
      <c r="G15" s="16"/>
    </row>
    <row r="16" spans="1:7" ht="18" customHeight="1" x14ac:dyDescent="0.15">
      <c r="A16" s="5">
        <v>3</v>
      </c>
      <c r="B16" s="20" t="s">
        <v>69</v>
      </c>
      <c r="C16" s="22" t="b">
        <v>0</v>
      </c>
      <c r="D16" s="22" t="b">
        <v>0</v>
      </c>
      <c r="E16" s="22" t="b">
        <v>0</v>
      </c>
      <c r="F16" s="2" t="str">
        <f>IF((--C16 + --D16 + --E16) &gt;= 2, "複数選択されています。", IF(D16=TRUE, HYPERLINK("https://www.pref.kanagawa.jp/docs/n7j/tayounahatarakikata-dounyuushien.htmlt", "「職種ごとの1日の流れテンプレート」"), IF(OR(C16=TRUE, E16=TRUE), "ー", "")))</f>
        <v/>
      </c>
      <c r="G16" s="16"/>
    </row>
    <row r="17" spans="1:7" ht="18" customHeight="1" thickBot="1" x14ac:dyDescent="0.2">
      <c r="A17" s="5"/>
      <c r="C17" s="26" t="b">
        <v>0</v>
      </c>
      <c r="D17" s="26"/>
      <c r="E17" s="26"/>
      <c r="F17" s="2"/>
      <c r="G17" s="16"/>
    </row>
    <row r="18" spans="1:7" ht="18" customHeight="1" thickBot="1" x14ac:dyDescent="0.2">
      <c r="A18" s="4" t="s">
        <v>73</v>
      </c>
      <c r="B18" s="20"/>
      <c r="C18" s="22" t="b">
        <v>0</v>
      </c>
      <c r="D18" s="22"/>
      <c r="E18" s="22" t="b">
        <v>1</v>
      </c>
      <c r="F18" s="2"/>
      <c r="G18" s="16"/>
    </row>
    <row r="19" spans="1:7" ht="18" customHeight="1" x14ac:dyDescent="0.15">
      <c r="A19" s="5">
        <v>1</v>
      </c>
      <c r="B19" s="18" t="s">
        <v>58</v>
      </c>
      <c r="C19" s="22" t="b">
        <v>0</v>
      </c>
      <c r="D19" s="22" t="b">
        <v>0</v>
      </c>
      <c r="E19" s="22" t="b">
        <v>0</v>
      </c>
      <c r="F19" s="2" t="str">
        <f>IF((--C19 + --D19 + --E19) &gt;= 2, "複数選択されています。", IF(D19=TRUE, HYPERLINK("https://www.pref.kanagawa.jp/docs/n7j/tayounahatarakikata-dounyuushien.html", "「組織図テンプレート」"), IF(OR(C19=TRUE, E19=TRUE), "ー", "")))</f>
        <v/>
      </c>
      <c r="G19" s="16"/>
    </row>
    <row r="20" spans="1:7" ht="18" customHeight="1" thickBot="1" x14ac:dyDescent="0.2">
      <c r="A20" s="6">
        <v>2</v>
      </c>
      <c r="B20" s="19" t="s">
        <v>59</v>
      </c>
      <c r="C20" s="23" t="b">
        <v>0</v>
      </c>
      <c r="D20" s="23" t="b">
        <v>0</v>
      </c>
      <c r="E20" s="23" t="b">
        <v>0</v>
      </c>
      <c r="F20" s="7" t="str">
        <f>IF((--C20 + --D20 + --E20) &gt;= 2, "複数選択されています。", IF(D20=TRUE, HYPERLINK("https://www.pref.kanagawa.jp/docs/n7j/tayounahatarakikata-dounyuushien.html", "「年間計画表テンプレート」"), IF(OR(C20=TRUE, E20=TRUE), "ー", "")))</f>
        <v/>
      </c>
      <c r="G20" s="16"/>
    </row>
    <row r="21" spans="1:7" ht="18" customHeight="1" x14ac:dyDescent="0.15">
      <c r="A21" s="5">
        <v>3</v>
      </c>
      <c r="B21" s="20" t="s">
        <v>60</v>
      </c>
      <c r="C21" s="22" t="b">
        <v>0</v>
      </c>
      <c r="D21" s="22" t="b">
        <v>0</v>
      </c>
      <c r="E21" s="22" t="b">
        <v>0</v>
      </c>
      <c r="F21" s="2" t="str">
        <f>IF((--C21 + --D21 + --E21) &gt;= 2, "複数選択されています。", IF(D21=TRUE, HYPERLINK("https://www.pref.kanagawa.jp/docs/n7j/tayounahatarakikata-dounyuushien.html", "「施設概要」"), IF(OR(C21=TRUE, E21=TRUE), "ー", "")))</f>
        <v/>
      </c>
      <c r="G21" s="16"/>
    </row>
    <row r="22" spans="1:7" ht="21.95" customHeight="1" x14ac:dyDescent="0.15"/>
    <row r="23" spans="1:7" ht="21.95" customHeight="1" x14ac:dyDescent="0.15"/>
  </sheetData>
  <mergeCells count="4">
    <mergeCell ref="A1:F1"/>
    <mergeCell ref="A12:B13"/>
    <mergeCell ref="C12:E12"/>
    <mergeCell ref="F12:F13"/>
  </mergeCells>
  <phoneticPr fontId="1"/>
  <printOptions horizontalCentered="1"/>
  <pageMargins left="0.11811023622047245" right="0.11811023622047245" top="0.39370078740157483" bottom="0.74803149606299213" header="0.31496062992125984" footer="0.31496062992125984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257175</xdr:colOff>
                    <xdr:row>13</xdr:row>
                    <xdr:rowOff>0</xdr:rowOff>
                  </from>
                  <to>
                    <xdr:col>2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14</xdr:row>
                    <xdr:rowOff>0</xdr:rowOff>
                  </from>
                  <to>
                    <xdr:col>2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257175</xdr:colOff>
                    <xdr:row>15</xdr:row>
                    <xdr:rowOff>0</xdr:rowOff>
                  </from>
                  <to>
                    <xdr:col>2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3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15</xdr:row>
                    <xdr:rowOff>0</xdr:rowOff>
                  </from>
                  <to>
                    <xdr:col>3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0</xdr:rowOff>
                  </from>
                  <to>
                    <xdr:col>3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4</xdr:col>
                    <xdr:colOff>257175</xdr:colOff>
                    <xdr:row>13</xdr:row>
                    <xdr:rowOff>0</xdr:rowOff>
                  </from>
                  <to>
                    <xdr:col>4</xdr:col>
                    <xdr:colOff>609600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3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14</xdr:row>
                    <xdr:rowOff>0</xdr:rowOff>
                  </from>
                  <to>
                    <xdr:col>4</xdr:col>
                    <xdr:colOff>609600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4" name="Check Box 17">
              <controlPr defaultSize="0" autoFill="0" autoLine="0" autoPict="0">
                <anchor moveWithCells="1">
                  <from>
                    <xdr:col>4</xdr:col>
                    <xdr:colOff>257175</xdr:colOff>
                    <xdr:row>15</xdr:row>
                    <xdr:rowOff>0</xdr:rowOff>
                  </from>
                  <to>
                    <xdr:col>4</xdr:col>
                    <xdr:colOff>609600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5" name="Check Box 21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0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6" name="Check Box 22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7" name="Check Box 23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8" name="Check Box 24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" name="Check Box 25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0</xdr:rowOff>
                  </from>
                  <to>
                    <xdr:col>3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0" name="Check Box 26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1" name="Check Box 27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2" name="Check Box 28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0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3" name="Check Box 29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4" name="Check Box 30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5" name="Check Box 31">
              <controlPr defaultSize="0" autoFill="0" autoLine="0" autoPict="0">
                <anchor moveWithCells="1">
                  <from>
                    <xdr:col>2</xdr:col>
                    <xdr:colOff>257175</xdr:colOff>
                    <xdr:row>18</xdr:row>
                    <xdr:rowOff>0</xdr:rowOff>
                  </from>
                  <to>
                    <xdr:col>2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6" name="Check Box 32">
              <controlPr defaultSize="0" autoFill="0" autoLine="0" autoPict="0">
                <anchor moveWithCells="1">
                  <from>
                    <xdr:col>2</xdr:col>
                    <xdr:colOff>257175</xdr:colOff>
                    <xdr:row>19</xdr:row>
                    <xdr:rowOff>0</xdr:rowOff>
                  </from>
                  <to>
                    <xdr:col>2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7" name="Check Box 33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8" name="Check Box 34">
              <controlPr defaultSize="0" autoFill="0" autoLine="0" autoPict="0">
                <anchor moveWithCells="1">
                  <from>
                    <xdr:col>3</xdr:col>
                    <xdr:colOff>257175</xdr:colOff>
                    <xdr:row>18</xdr:row>
                    <xdr:rowOff>0</xdr:rowOff>
                  </from>
                  <to>
                    <xdr:col>3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9" name="Check Box 35">
              <controlPr defaultSize="0" autoFill="0" autoLine="0" autoPict="0">
                <anchor moveWithCells="1">
                  <from>
                    <xdr:col>3</xdr:col>
                    <xdr:colOff>257175</xdr:colOff>
                    <xdr:row>19</xdr:row>
                    <xdr:rowOff>0</xdr:rowOff>
                  </from>
                  <to>
                    <xdr:col>3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0" name="Check Box 36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1" name="Check Box 37">
              <controlPr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0</xdr:rowOff>
                  </from>
                  <to>
                    <xdr:col>4</xdr:col>
                    <xdr:colOff>609600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2" name="Check Box 38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0</xdr:rowOff>
                  </from>
                  <to>
                    <xdr:col>4</xdr:col>
                    <xdr:colOff>609600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3" name="Check Box 39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4" name="Check Box 40">
              <controlPr defaultSize="0" autoFill="0" autoLine="0" autoPict="0">
                <anchor moveWithCells="1">
                  <from>
                    <xdr:col>2</xdr:col>
                    <xdr:colOff>257175</xdr:colOff>
                    <xdr:row>20</xdr:row>
                    <xdr:rowOff>0</xdr:rowOff>
                  </from>
                  <to>
                    <xdr:col>2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5" name="Check Box 43">
              <controlPr defaultSize="0" autoFill="0" autoLine="0" autoPict="0">
                <anchor moveWithCells="1">
                  <from>
                    <xdr:col>3</xdr:col>
                    <xdr:colOff>257175</xdr:colOff>
                    <xdr:row>20</xdr:row>
                    <xdr:rowOff>0</xdr:rowOff>
                  </from>
                  <to>
                    <xdr:col>3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6" name="Check Box 46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0</xdr:rowOff>
                  </from>
                  <to>
                    <xdr:col>4</xdr:col>
                    <xdr:colOff>609600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【ア 勤怠管理の整理】 </vt:lpstr>
      <vt:lpstr>【イ 多様な働き方の導入】</vt:lpstr>
      <vt:lpstr>【ウ 人材不足への対応及び人材育成の方針】 </vt:lpstr>
      <vt:lpstr>【エ コミュニケーションについて】 </vt:lpstr>
      <vt:lpstr>【オ 職場環境の改善】</vt:lpstr>
      <vt:lpstr>【カ 業務手順 ＆ キ 付録】</vt:lpstr>
      <vt:lpstr>'【カ 業務手順 ＆ キ 付録】'!Print_Area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2025-07-12T15:04:58Z</cp:lastPrinted>
  <dcterms:created xsi:type="dcterms:W3CDTF">2025-07-08T07:56:07Z</dcterms:created>
  <dcterms:modified xsi:type="dcterms:W3CDTF">2025-11-06T05:00:54Z</dcterms:modified>
</cp:coreProperties>
</file>