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3152\技術管理G\00_常用\20_設計積算関係\79_快適トイレ\令和８年度\04_ホームページ掲載資料\"/>
    </mc:Choice>
  </mc:AlternateContent>
  <xr:revisionPtr revIDLastSave="0" documentId="13_ncr:1_{36564F28-901A-4860-A062-9386937D49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実施計画（受注者）" sheetId="1" r:id="rId1"/>
    <sheet name="チェックシート（監督員）" sheetId="2" r:id="rId2"/>
    <sheet name="報告書（受注者）" sheetId="3" r:id="rId3"/>
  </sheets>
  <definedNames>
    <definedName name="_xlnm.Print_Area" localSheetId="1">'チェックシート（監督員）'!$A$1:$S$38</definedName>
    <definedName name="_xlnm.Print_Area" localSheetId="0">'実施計画（受注者）'!$A$1:$R$44</definedName>
    <definedName name="_xlnm.Print_Area" localSheetId="2">'報告書（受注者）'!$A$1:$R$100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3" l="1"/>
  <c r="K18" i="3" s="1"/>
  <c r="K20" i="3" s="1"/>
  <c r="K22" i="3" s="1"/>
  <c r="K24" i="3" s="1"/>
  <c r="J10" i="3" l="1"/>
  <c r="Q10" i="3" s="1"/>
  <c r="F13" i="3" l="1"/>
  <c r="F12" i="3"/>
  <c r="F11" i="3"/>
  <c r="K6" i="3"/>
  <c r="F5" i="3"/>
  <c r="F4" i="3"/>
  <c r="P41" i="1"/>
  <c r="G38" i="2"/>
  <c r="F12" i="2"/>
  <c r="F11" i="2"/>
  <c r="F10" i="2"/>
  <c r="I7" i="2"/>
  <c r="I6" i="2"/>
  <c r="F5" i="2"/>
  <c r="F4" i="2"/>
  <c r="J10" i="1" l="1"/>
  <c r="Q10" i="1" s="1"/>
  <c r="K16" i="1" s="1"/>
  <c r="K18" i="1" l="1"/>
</calcChain>
</file>

<file path=xl/sharedStrings.xml><?xml version="1.0" encoding="utf-8"?>
<sst xmlns="http://schemas.openxmlformats.org/spreadsheetml/2006/main" count="156" uniqueCount="88">
  <si>
    <t>工事名</t>
    <rPh sb="0" eb="2">
      <t>コウジ</t>
    </rPh>
    <rPh sb="2" eb="3">
      <t>メイ</t>
    </rPh>
    <phoneticPr fontId="2"/>
  </si>
  <si>
    <t>受注者</t>
    <rPh sb="0" eb="3">
      <t>ジュチュウシャ</t>
    </rPh>
    <phoneticPr fontId="2"/>
  </si>
  <si>
    <t>工事期間</t>
    <rPh sb="0" eb="2">
      <t>コウジ</t>
    </rPh>
    <rPh sb="2" eb="4">
      <t>キカン</t>
    </rPh>
    <phoneticPr fontId="2"/>
  </si>
  <si>
    <t>レンタル会社名</t>
    <rPh sb="4" eb="6">
      <t>カイシャ</t>
    </rPh>
    <rPh sb="6" eb="7">
      <t>メイ</t>
    </rPh>
    <phoneticPr fontId="2"/>
  </si>
  <si>
    <t>メーカー名</t>
    <rPh sb="4" eb="5">
      <t>メイ</t>
    </rPh>
    <phoneticPr fontId="2"/>
  </si>
  <si>
    <t>製品名（型式）</t>
    <rPh sb="0" eb="3">
      <t>セイヒンメイ</t>
    </rPh>
    <rPh sb="4" eb="6">
      <t>カタシキ</t>
    </rPh>
    <phoneticPr fontId="2"/>
  </si>
  <si>
    <t>（予定・見積）</t>
    <rPh sb="1" eb="3">
      <t>ヨテイ</t>
    </rPh>
    <rPh sb="4" eb="6">
      <t>ミツモ</t>
    </rPh>
    <phoneticPr fontId="2"/>
  </si>
  <si>
    <t>快適トイレ実施計画（施工計画書添付用）</t>
    <rPh sb="0" eb="2">
      <t>カイテキ</t>
    </rPh>
    <rPh sb="5" eb="7">
      <t>ジッシ</t>
    </rPh>
    <rPh sb="7" eb="9">
      <t>ケイカク</t>
    </rPh>
    <rPh sb="10" eb="12">
      <t>セコウ</t>
    </rPh>
    <rPh sb="12" eb="15">
      <t>ケイカクショ</t>
    </rPh>
    <rPh sb="15" eb="17">
      <t>テンプ</t>
    </rPh>
    <rPh sb="17" eb="18">
      <t>ヨウ</t>
    </rPh>
    <phoneticPr fontId="2"/>
  </si>
  <si>
    <t>様式１</t>
    <rPh sb="0" eb="2">
      <t>ヨウシキ</t>
    </rPh>
    <phoneticPr fontId="2"/>
  </si>
  <si>
    <t>① 洋式便座</t>
    <phoneticPr fontId="3"/>
  </si>
  <si>
    <t>② 水洗機能（簡易水洗、し尿処理装置付きを含む）</t>
    <phoneticPr fontId="3"/>
  </si>
  <si>
    <t>③ 臭い逆流防止機能（フラッパー機能）</t>
    <phoneticPr fontId="3"/>
  </si>
  <si>
    <t>④ 容易に開かない施錠機能（二重ロック等）</t>
    <phoneticPr fontId="3"/>
  </si>
  <si>
    <t>⑤ 照明設備（電源がなくても良いもの）</t>
    <phoneticPr fontId="3"/>
  </si>
  <si>
    <t>⑧ 入口の目隠しの設置</t>
    <phoneticPr fontId="3"/>
  </si>
  <si>
    <t>⑩ 鏡付きの洗面台</t>
    <phoneticPr fontId="3"/>
  </si>
  <si>
    <t>⑪ 便座除菌シート等の衛生用品</t>
    <phoneticPr fontId="3"/>
  </si>
  <si>
    <t>⑫ 室内寸法900×900mm 以上（半畳程度以上）</t>
    <phoneticPr fontId="3"/>
  </si>
  <si>
    <t>⑬ 擬音装置</t>
    <phoneticPr fontId="3"/>
  </si>
  <si>
    <t>⑭ 着替え台（フィッティングボード）</t>
    <phoneticPr fontId="3"/>
  </si>
  <si>
    <t>⑮ フラッパー機能の多重化</t>
    <phoneticPr fontId="3"/>
  </si>
  <si>
    <t>⑯ 窓など室内温度の調整が可能な設備</t>
    <phoneticPr fontId="3"/>
  </si>
  <si>
    <t>⑰ 小物置き場等（トイレットペーパー予備置き場）</t>
    <phoneticPr fontId="3"/>
  </si>
  <si>
    <t>快適トイレ自動判定</t>
    <rPh sb="0" eb="2">
      <t>カイテキ</t>
    </rPh>
    <rPh sb="5" eb="7">
      <t>ジドウ</t>
    </rPh>
    <rPh sb="7" eb="9">
      <t>ハンテイ</t>
    </rPh>
    <phoneticPr fontId="2"/>
  </si>
  <si>
    <t>必ず実施するもの</t>
    <rPh sb="0" eb="1">
      <t>カナラ</t>
    </rPh>
    <rPh sb="2" eb="4">
      <t>ジッシ</t>
    </rPh>
    <phoneticPr fontId="2"/>
  </si>
  <si>
    <t>より快適とするもの
（実施は任意）</t>
    <rPh sb="2" eb="4">
      <t>カイテキ</t>
    </rPh>
    <rPh sb="11" eb="13">
      <t>ジッシ</t>
    </rPh>
    <rPh sb="14" eb="16">
      <t>ニンイ</t>
    </rPh>
    <phoneticPr fontId="2"/>
  </si>
  <si>
    <t>〇〇〇〇〇〇〇〇〇工事</t>
    <rPh sb="9" eb="11">
      <t>コウジ</t>
    </rPh>
    <phoneticPr fontId="2"/>
  </si>
  <si>
    <t>□□□□□建設㈱</t>
    <rPh sb="5" eb="7">
      <t>ケンセツ</t>
    </rPh>
    <phoneticPr fontId="2"/>
  </si>
  <si>
    <t>カ月</t>
    <rPh sb="1" eb="2">
      <t>ゲツ</t>
    </rPh>
    <phoneticPr fontId="2"/>
  </si>
  <si>
    <t>日間</t>
    <rPh sb="0" eb="1">
      <t>ニチ</t>
    </rPh>
    <rPh sb="1" eb="2">
      <t>カン</t>
    </rPh>
    <phoneticPr fontId="2"/>
  </si>
  <si>
    <t>快適トイレの仕様</t>
    <rPh sb="0" eb="2">
      <t>カイテキ</t>
    </rPh>
    <rPh sb="6" eb="8">
      <t>シヨウ</t>
    </rPh>
    <phoneticPr fontId="3"/>
  </si>
  <si>
    <t>△△△△リース㈱</t>
    <phoneticPr fontId="2"/>
  </si>
  <si>
    <t>☆☆☆☆☆☆</t>
    <phoneticPr fontId="2"/>
  </si>
  <si>
    <t>◇◇◇◇トイレ（Ａ-１２３４）</t>
    <phoneticPr fontId="2"/>
  </si>
  <si>
    <t>設置基数</t>
    <rPh sb="0" eb="2">
      <t>セッチ</t>
    </rPh>
    <rPh sb="2" eb="4">
      <t>キスウ</t>
    </rPh>
    <phoneticPr fontId="2"/>
  </si>
  <si>
    <t>基</t>
    <rPh sb="0" eb="1">
      <t>キ</t>
    </rPh>
    <phoneticPr fontId="2"/>
  </si>
  <si>
    <t>円</t>
    <rPh sb="0" eb="1">
      <t>エン</t>
    </rPh>
    <phoneticPr fontId="2"/>
  </si>
  <si>
    <t>１基当たり
月額費用（Ｄ）
〔Ｃ/（Ａ×Ｂ）〕</t>
    <rPh sb="1" eb="2">
      <t>キ</t>
    </rPh>
    <rPh sb="2" eb="3">
      <t>ア</t>
    </rPh>
    <rPh sb="6" eb="8">
      <t>ゲツガク</t>
    </rPh>
    <rPh sb="8" eb="10">
      <t>ヒヨウ</t>
    </rPh>
    <phoneticPr fontId="2"/>
  </si>
  <si>
    <t>円/基・月</t>
    <rPh sb="0" eb="1">
      <t>エン</t>
    </rPh>
    <rPh sb="2" eb="3">
      <t>キ</t>
    </rPh>
    <rPh sb="4" eb="5">
      <t>ツキ</t>
    </rPh>
    <phoneticPr fontId="2"/>
  </si>
  <si>
    <t>快適トイレ配置
予定期間</t>
    <rPh sb="0" eb="2">
      <t>カイテキ</t>
    </rPh>
    <rPh sb="5" eb="7">
      <t>ハイチ</t>
    </rPh>
    <rPh sb="8" eb="10">
      <t>ヨテイ</t>
    </rPh>
    <rPh sb="10" eb="12">
      <t>キカン</t>
    </rPh>
    <phoneticPr fontId="2"/>
  </si>
  <si>
    <t>期間（Ａ）</t>
    <rPh sb="0" eb="2">
      <t>キカン</t>
    </rPh>
    <phoneticPr fontId="2"/>
  </si>
  <si>
    <t>自　：</t>
    <rPh sb="0" eb="1">
      <t>ジ</t>
    </rPh>
    <phoneticPr fontId="2"/>
  </si>
  <si>
    <t>至　：</t>
    <rPh sb="0" eb="1">
      <t>イタ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</si>
  <si>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</si>
  <si>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様式２</t>
    <rPh sb="0" eb="2">
      <t>ヨウシキ</t>
    </rPh>
    <phoneticPr fontId="2"/>
  </si>
  <si>
    <t>監督員氏名</t>
    <rPh sb="0" eb="3">
      <t>カントクイン</t>
    </rPh>
    <rPh sb="3" eb="5">
      <t>シメイ</t>
    </rPh>
    <phoneticPr fontId="2"/>
  </si>
  <si>
    <t>快適トイレ判定</t>
    <rPh sb="0" eb="2">
      <t>カイテキ</t>
    </rPh>
    <rPh sb="5" eb="7">
      <t>ハンテイ</t>
    </rPh>
    <phoneticPr fontId="2"/>
  </si>
  <si>
    <t>技師　〇〇　〇〇</t>
    <rPh sb="0" eb="2">
      <t>ギシ</t>
    </rPh>
    <phoneticPr fontId="2"/>
  </si>
  <si>
    <t>監督員</t>
    <rPh sb="0" eb="3">
      <t>カントクイン</t>
    </rPh>
    <phoneticPr fontId="2"/>
  </si>
  <si>
    <t>様式３</t>
    <rPh sb="0" eb="2">
      <t>ヨウシキ</t>
    </rPh>
    <phoneticPr fontId="2"/>
  </si>
  <si>
    <t>快適トイレ報告書</t>
    <rPh sb="0" eb="2">
      <t>カイテキ</t>
    </rPh>
    <rPh sb="5" eb="8">
      <t>ホウコクショ</t>
    </rPh>
    <phoneticPr fontId="2"/>
  </si>
  <si>
    <t>快適トイレチェックシート</t>
    <rPh sb="0" eb="2">
      <t>カイテキ</t>
    </rPh>
    <phoneticPr fontId="2"/>
  </si>
  <si>
    <t>１基当たり
積算上の差額（Ｅ）
〔Ｄ-10,000〕</t>
    <rPh sb="1" eb="2">
      <t>キ</t>
    </rPh>
    <rPh sb="2" eb="3">
      <t>ア</t>
    </rPh>
    <rPh sb="6" eb="8">
      <t>セキサン</t>
    </rPh>
    <rPh sb="8" eb="9">
      <t>ジョウ</t>
    </rPh>
    <rPh sb="10" eb="12">
      <t>サガク</t>
    </rPh>
    <phoneticPr fontId="2"/>
  </si>
  <si>
    <t>円/月</t>
    <rPh sb="0" eb="1">
      <t>エン</t>
    </rPh>
    <rPh sb="2" eb="3">
      <t>ツキ</t>
    </rPh>
    <phoneticPr fontId="2"/>
  </si>
  <si>
    <t>快適トイレ費用</t>
    <rPh sb="0" eb="2">
      <t>カイテキ</t>
    </rPh>
    <rPh sb="5" eb="7">
      <t>ヒヨウ</t>
    </rPh>
    <phoneticPr fontId="2"/>
  </si>
  <si>
    <t>予定費用（Ｃ）</t>
    <rPh sb="0" eb="2">
      <t>ヨテイ</t>
    </rPh>
    <rPh sb="2" eb="4">
      <t>ヒヨウ</t>
    </rPh>
    <phoneticPr fontId="2"/>
  </si>
  <si>
    <t>※予定費用は、基本料金＋月当たりリース料×リース期間</t>
    <rPh sb="1" eb="3">
      <t>ヨテイ</t>
    </rPh>
    <rPh sb="3" eb="5">
      <t>ヒヨウ</t>
    </rPh>
    <rPh sb="7" eb="9">
      <t>キホン</t>
    </rPh>
    <rPh sb="9" eb="11">
      <t>リョウキン</t>
    </rPh>
    <rPh sb="12" eb="14">
      <t>ツキア</t>
    </rPh>
    <rPh sb="19" eb="20">
      <t>リョウ</t>
    </rPh>
    <rPh sb="24" eb="26">
      <t>キカン</t>
    </rPh>
    <phoneticPr fontId="2"/>
  </si>
  <si>
    <t>・</t>
    <phoneticPr fontId="2"/>
  </si>
  <si>
    <t>確認年月日</t>
    <rPh sb="0" eb="2">
      <t>カクニン</t>
    </rPh>
    <rPh sb="2" eb="5">
      <t>ネンガッピ</t>
    </rPh>
    <phoneticPr fontId="2"/>
  </si>
  <si>
    <t>：</t>
    <phoneticPr fontId="2"/>
  </si>
  <si>
    <t>様式３（裏面）</t>
    <rPh sb="0" eb="2">
      <t>ヨウシキ</t>
    </rPh>
    <rPh sb="4" eb="6">
      <t>ウラメン</t>
    </rPh>
    <phoneticPr fontId="2"/>
  </si>
  <si>
    <t>⑨ サニタリーボックス</t>
    <phoneticPr fontId="3"/>
  </si>
  <si>
    <t>設置基数（Ｂ）</t>
    <rPh sb="0" eb="2">
      <t>セッチ</t>
    </rPh>
    <rPh sb="2" eb="4">
      <t>キスウ</t>
    </rPh>
    <phoneticPr fontId="2"/>
  </si>
  <si>
    <t>トイレの全景の写真を裏面に添付すること。</t>
    <rPh sb="4" eb="6">
      <t>ゼンケイ</t>
    </rPh>
    <rPh sb="7" eb="9">
      <t>シャシン</t>
    </rPh>
    <rPh sb="10" eb="12">
      <t>ウラメン</t>
    </rPh>
    <rPh sb="13" eb="15">
      <t>テンプ</t>
    </rPh>
    <phoneticPr fontId="2"/>
  </si>
  <si>
    <t>１基当たり
予定月額費用（Ｄ）
〔Ｃ/（Ａ×Ｂ）〕</t>
    <rPh sb="1" eb="2">
      <t>キ</t>
    </rPh>
    <rPh sb="2" eb="3">
      <t>ア</t>
    </rPh>
    <rPh sb="6" eb="8">
      <t>ヨテイ</t>
    </rPh>
    <rPh sb="8" eb="10">
      <t>ゲツガク</t>
    </rPh>
    <rPh sb="10" eb="12">
      <t>ヒヨウ</t>
    </rPh>
    <phoneticPr fontId="2"/>
  </si>
  <si>
    <t>予定月額費用（Ｅ）</t>
    <rPh sb="0" eb="2">
      <t>ヨテイ</t>
    </rPh>
    <rPh sb="2" eb="4">
      <t>ゲツガク</t>
    </rPh>
    <rPh sb="4" eb="6">
      <t>ヒヨウ</t>
    </rPh>
    <phoneticPr fontId="2"/>
  </si>
  <si>
    <t>推奨する仕様、付属品【推奨】</t>
    <rPh sb="11" eb="13">
      <t>スイショウ</t>
    </rPh>
    <phoneticPr fontId="3"/>
  </si>
  <si>
    <r>
      <t xml:space="preserve">⑥ </t>
    </r>
    <r>
      <rPr>
        <sz val="11"/>
        <color theme="1"/>
        <rFont val="ＭＳ 明朝"/>
        <family val="1"/>
        <charset val="128"/>
      </rPr>
      <t>衣類掛け等のフック付,又は,荷物置き場設備機能</t>
    </r>
    <r>
      <rPr>
        <sz val="10"/>
        <color theme="1"/>
        <rFont val="ＭＳ 明朝"/>
        <family val="1"/>
        <charset val="128"/>
      </rPr>
      <t>（耐荷重５kg以上）</t>
    </r>
    <phoneticPr fontId="3"/>
  </si>
  <si>
    <t>快適トイレに求める標準仕様及び付属品【必須】</t>
    <rPh sb="13" eb="14">
      <t>オヨ</t>
    </rPh>
    <rPh sb="15" eb="17">
      <t>フゾク</t>
    </rPh>
    <rPh sb="17" eb="18">
      <t>ヒン</t>
    </rPh>
    <rPh sb="19" eb="21">
      <t>ヒッス</t>
    </rPh>
    <phoneticPr fontId="3"/>
  </si>
  <si>
    <t>（</t>
    <phoneticPr fontId="2"/>
  </si>
  <si>
    <t>月）</t>
    <rPh sb="0" eb="1">
      <t>ツキ</t>
    </rPh>
    <phoneticPr fontId="2"/>
  </si>
  <si>
    <t>快適トイレ配置
実施期間</t>
    <rPh sb="0" eb="2">
      <t>カイテキ</t>
    </rPh>
    <rPh sb="5" eb="7">
      <t>ハイチ</t>
    </rPh>
    <rPh sb="8" eb="10">
      <t>ジッシ</t>
    </rPh>
    <rPh sb="10" eb="12">
      <t>キカン</t>
    </rPh>
    <phoneticPr fontId="2"/>
  </si>
  <si>
    <t>実施費用（Ｃ）</t>
    <rPh sb="0" eb="2">
      <t>ジッシ</t>
    </rPh>
    <rPh sb="2" eb="4">
      <t>ヒヨウ</t>
    </rPh>
    <phoneticPr fontId="2"/>
  </si>
  <si>
    <t>実施費用がわかる資料を裏面に添付（複写）すること。</t>
    <rPh sb="0" eb="2">
      <t>ジッシ</t>
    </rPh>
    <rPh sb="2" eb="4">
      <t>ヒヨウ</t>
    </rPh>
    <rPh sb="8" eb="10">
      <t>シリョウ</t>
    </rPh>
    <rPh sb="11" eb="13">
      <t>ウラメン</t>
    </rPh>
    <rPh sb="14" eb="16">
      <t>テンプ</t>
    </rPh>
    <rPh sb="17" eb="19">
      <t>フクシャ</t>
    </rPh>
    <phoneticPr fontId="2"/>
  </si>
  <si>
    <t>実施費用がわかる資料を添付（複写）すること</t>
    <rPh sb="0" eb="2">
      <t>ジッシ</t>
    </rPh>
    <rPh sb="2" eb="4">
      <t>ヒヨウ</t>
    </rPh>
    <rPh sb="8" eb="10">
      <t>シリョウ</t>
    </rPh>
    <rPh sb="11" eb="13">
      <t>テンプ</t>
    </rPh>
    <rPh sb="14" eb="16">
      <t>フクシャ</t>
    </rPh>
    <phoneticPr fontId="2"/>
  </si>
  <si>
    <t>１か月未満の端日数分については、３０日／月にて除した値に小数点以下第２位を四捨五入して1位止めとする。</t>
    <phoneticPr fontId="2"/>
  </si>
  <si>
    <t>月当たり（Ｇ）
積算計上額（Ｂ×Ｆ）</t>
    <rPh sb="0" eb="2">
      <t>ツキア</t>
    </rPh>
    <rPh sb="8" eb="10">
      <t>セキサン</t>
    </rPh>
    <rPh sb="10" eb="12">
      <t>ケイジョウ</t>
    </rPh>
    <rPh sb="12" eb="13">
      <t>ガク</t>
    </rPh>
    <phoneticPr fontId="2"/>
  </si>
  <si>
    <t>（費用比較）</t>
    <rPh sb="1" eb="3">
      <t>ヒヨウ</t>
    </rPh>
    <rPh sb="3" eb="5">
      <t>ヒカク</t>
    </rPh>
    <phoneticPr fontId="2"/>
  </si>
  <si>
    <t>標準仕様及び付属品【必須】</t>
    <rPh sb="4" eb="5">
      <t>オヨ</t>
    </rPh>
    <rPh sb="6" eb="8">
      <t>フゾク</t>
    </rPh>
    <rPh sb="8" eb="9">
      <t>ヒン</t>
    </rPh>
    <rPh sb="10" eb="12">
      <t>ヒッス</t>
    </rPh>
    <phoneticPr fontId="3"/>
  </si>
  <si>
    <t>推奨する仕様及び付属品【推奨】</t>
    <rPh sb="6" eb="7">
      <t>オヨ</t>
    </rPh>
    <rPh sb="12" eb="14">
      <t>スイショウ</t>
    </rPh>
    <phoneticPr fontId="3"/>
  </si>
  <si>
    <t>快適トイレ合計額である実施費用は、円止め以下切り捨てとする。</t>
    <rPh sb="0" eb="2">
      <t>カイテキ</t>
    </rPh>
    <rPh sb="5" eb="7">
      <t>ゴウケイ</t>
    </rPh>
    <rPh sb="7" eb="8">
      <t>ガク</t>
    </rPh>
    <rPh sb="11" eb="13">
      <t>ジッシ</t>
    </rPh>
    <rPh sb="13" eb="15">
      <t>ヒヨウ</t>
    </rPh>
    <rPh sb="17" eb="18">
      <t>エン</t>
    </rPh>
    <rPh sb="18" eb="19">
      <t>ド</t>
    </rPh>
    <rPh sb="20" eb="22">
      <t>イカ</t>
    </rPh>
    <rPh sb="22" eb="23">
      <t>キ</t>
    </rPh>
    <rPh sb="24" eb="25">
      <t>ス</t>
    </rPh>
    <phoneticPr fontId="2"/>
  </si>
  <si>
    <r>
      <t>快適トイレ実施費用</t>
    </r>
    <r>
      <rPr>
        <sz val="10"/>
        <color theme="1"/>
        <rFont val="ＭＳ 明朝"/>
        <family val="1"/>
        <charset val="128"/>
      </rPr>
      <t>（Ａ×Ｇ）円止め</t>
    </r>
    <rPh sb="0" eb="2">
      <t>カイテキ</t>
    </rPh>
    <rPh sb="5" eb="7">
      <t>ジッシ</t>
    </rPh>
    <rPh sb="7" eb="9">
      <t>ヒヨウ</t>
    </rPh>
    <rPh sb="14" eb="15">
      <t>エン</t>
    </rPh>
    <rPh sb="15" eb="16">
      <t>ド</t>
    </rPh>
    <phoneticPr fontId="2"/>
  </si>
  <si>
    <r>
      <t>⑦</t>
    </r>
    <r>
      <rPr>
        <sz val="12"/>
        <rFont val="ＭＳ 明朝"/>
        <family val="1"/>
        <charset val="128"/>
      </rPr>
      <t xml:space="preserve"> 建設現場に男女がいる場合に男女別の明確な表示</t>
    </r>
    <rPh sb="2" eb="4">
      <t>ケンセツ</t>
    </rPh>
    <phoneticPr fontId="3"/>
  </si>
  <si>
    <r>
      <t xml:space="preserve">⑦ </t>
    </r>
    <r>
      <rPr>
        <sz val="12"/>
        <rFont val="ＭＳ 明朝"/>
        <family val="1"/>
        <charset val="128"/>
      </rPr>
      <t>建設現場に男女がいる場合に男女別の明確な表示</t>
    </r>
    <rPh sb="2" eb="4">
      <t>ケンセツ</t>
    </rPh>
    <phoneticPr fontId="3"/>
  </si>
  <si>
    <t>１基当たり
積算計上額（Ｆ）
〔上限57,000円/基・月〕</t>
    <rPh sb="1" eb="2">
      <t>キ</t>
    </rPh>
    <rPh sb="2" eb="3">
      <t>ア</t>
    </rPh>
    <rPh sb="6" eb="8">
      <t>セキサン</t>
    </rPh>
    <rPh sb="8" eb="10">
      <t>ケイジョウ</t>
    </rPh>
    <rPh sb="10" eb="11">
      <t>ガク</t>
    </rPh>
    <rPh sb="16" eb="18">
      <t>ジョウゲン</t>
    </rPh>
    <rPh sb="24" eb="25">
      <t>エン</t>
    </rPh>
    <rPh sb="26" eb="27">
      <t>キ</t>
    </rPh>
    <rPh sb="28" eb="29">
      <t>ツキ</t>
    </rPh>
    <phoneticPr fontId="2"/>
  </si>
  <si>
    <t>実施費用は、原則として請求書とするが、見込費用がわかるものでもよい。</t>
    <rPh sb="0" eb="2">
      <t>ジッシ</t>
    </rPh>
    <rPh sb="2" eb="4">
      <t>ヒヨウ</t>
    </rPh>
    <rPh sb="6" eb="8">
      <t>ゲンソク</t>
    </rPh>
    <rPh sb="11" eb="14">
      <t>セイキュウショ</t>
    </rPh>
    <rPh sb="19" eb="21">
      <t>ミコ</t>
    </rPh>
    <rPh sb="21" eb="23">
      <t>ヒヨウ</t>
    </rPh>
    <phoneticPr fontId="2"/>
  </si>
  <si>
    <t>実施費用は、賃料（基本料金相当＋月当たりリース料×リース期間）である。</t>
    <rPh sb="0" eb="2">
      <t>ジッシ</t>
    </rPh>
    <rPh sb="2" eb="4">
      <t>ヒヨウ</t>
    </rPh>
    <rPh sb="6" eb="8">
      <t>チンリョウ</t>
    </rPh>
    <rPh sb="9" eb="11">
      <t>キホン</t>
    </rPh>
    <rPh sb="11" eb="13">
      <t>リョウキン</t>
    </rPh>
    <rPh sb="13" eb="15">
      <t>ソウトウ</t>
    </rPh>
    <rPh sb="16" eb="18">
      <t>ツキア</t>
    </rPh>
    <rPh sb="23" eb="24">
      <t>リョウ</t>
    </rPh>
    <rPh sb="28" eb="30">
      <t>キカン</t>
    </rPh>
    <phoneticPr fontId="2"/>
  </si>
  <si>
    <t>運搬・設置費等は、実施費用に計上しない。</t>
    <rPh sb="0" eb="2">
      <t>ウンパン</t>
    </rPh>
    <rPh sb="3" eb="5">
      <t>セッチ</t>
    </rPh>
    <rPh sb="5" eb="6">
      <t>ヒ</t>
    </rPh>
    <rPh sb="6" eb="7">
      <t>トウ</t>
    </rPh>
    <rPh sb="9" eb="11">
      <t>ジッシ</t>
    </rPh>
    <rPh sb="11" eb="13">
      <t>ヒヨウ</t>
    </rPh>
    <rPh sb="14" eb="16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</si>
</sst>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2"/>
      <color theme="0" tint="-0.14999847407452621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176" fontId="0" fillId="0" borderId="0" xfId="0" applyNumberFormat="1" applyAlignment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17" xfId="0" applyFont="1" applyBorder="1" applyAlignment="1">
      <alignment horizontal="distributed" vertical="center" indent="1"/>
    </xf>
    <xf numFmtId="0" fontId="8" fillId="0" borderId="0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right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 wrapText="1"/>
    </xf>
    <xf numFmtId="38" fontId="0" fillId="0" borderId="0" xfId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17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7" xfId="0" applyBorder="1">
      <alignment vertical="center"/>
    </xf>
    <xf numFmtId="0" fontId="0" fillId="3" borderId="0" xfId="0" applyFill="1">
      <alignment vertical="center"/>
    </xf>
    <xf numFmtId="0" fontId="0" fillId="0" borderId="13" xfId="0" applyBorder="1" applyAlignment="1">
      <alignment vertical="center" shrinkToFit="1"/>
    </xf>
    <xf numFmtId="0" fontId="15" fillId="0" borderId="0" xfId="0" applyFont="1">
      <alignment vertical="center"/>
    </xf>
    <xf numFmtId="0" fontId="1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5" fillId="3" borderId="11" xfId="0" applyFont="1" applyFill="1" applyBorder="1" applyAlignment="1" applyProtection="1">
      <alignment horizontal="right"/>
      <protection locked="0"/>
    </xf>
    <xf numFmtId="0" fontId="6" fillId="3" borderId="11" xfId="0" applyFon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distributed" vertical="center" wrapText="1" indent="1"/>
    </xf>
    <xf numFmtId="0" fontId="0" fillId="0" borderId="1" xfId="0" applyBorder="1" applyAlignment="1">
      <alignment horizontal="distributed" vertical="center" indent="1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176" fontId="0" fillId="3" borderId="15" xfId="0" applyNumberFormat="1" applyFill="1" applyBorder="1" applyAlignment="1" applyProtection="1">
      <alignment horizontal="left" vertical="center"/>
      <protection locked="0"/>
    </xf>
    <xf numFmtId="176" fontId="0" fillId="3" borderId="16" xfId="0" applyNumberFormat="1" applyFill="1" applyBorder="1" applyAlignment="1" applyProtection="1">
      <alignment horizontal="left" vertical="center"/>
      <protection locked="0"/>
    </xf>
    <xf numFmtId="176" fontId="0" fillId="3" borderId="13" xfId="0" applyNumberFormat="1" applyFill="1" applyBorder="1" applyAlignment="1" applyProtection="1">
      <alignment horizontal="left" vertical="center"/>
      <protection locked="0"/>
    </xf>
    <xf numFmtId="176" fontId="0" fillId="3" borderId="10" xfId="0" applyNumberFormat="1" applyFill="1" applyBorder="1" applyAlignment="1" applyProtection="1">
      <alignment horizontal="left" vertical="center"/>
      <protection locked="0"/>
    </xf>
    <xf numFmtId="176" fontId="0" fillId="3" borderId="11" xfId="0" applyNumberFormat="1" applyFill="1" applyBorder="1" applyAlignment="1" applyProtection="1">
      <alignment horizontal="left" vertical="center"/>
      <protection locked="0"/>
    </xf>
    <xf numFmtId="176" fontId="0" fillId="3" borderId="12" xfId="0" applyNumberForma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38" fontId="0" fillId="3" borderId="1" xfId="1" applyFont="1" applyFill="1" applyBorder="1" applyAlignment="1" applyProtection="1">
      <alignment horizontal="center" vertical="center"/>
      <protection locked="0"/>
    </xf>
    <xf numFmtId="38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 indent="1"/>
    </xf>
    <xf numFmtId="0" fontId="8" fillId="0" borderId="0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15" fillId="3" borderId="9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10" xfId="0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0" fillId="2" borderId="1" xfId="0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4" borderId="1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0" fillId="0" borderId="13" xfId="0" applyNumberForma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0" fillId="0" borderId="13" xfId="1" applyFont="1" applyBorder="1" applyAlignment="1">
      <alignment horizontal="right" vertical="center"/>
    </xf>
    <xf numFmtId="0" fontId="0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3" borderId="13" xfId="0" applyNumberFormat="1" applyFill="1" applyBorder="1" applyAlignment="1" applyProtection="1">
      <alignment horizontal="center" vertical="center"/>
      <protection locked="0"/>
    </xf>
    <xf numFmtId="176" fontId="0" fillId="3" borderId="10" xfId="0" applyNumberFormat="1" applyFill="1" applyBorder="1" applyAlignment="1" applyProtection="1">
      <alignment horizontal="center" vertical="center"/>
      <protection locked="0"/>
    </xf>
    <xf numFmtId="38" fontId="0" fillId="3" borderId="9" xfId="1" applyFont="1" applyFill="1" applyBorder="1" applyAlignment="1" applyProtection="1">
      <alignment horizontal="right" vertical="center"/>
      <protection locked="0"/>
    </xf>
    <xf numFmtId="38" fontId="0" fillId="3" borderId="13" xfId="1" applyFont="1" applyFill="1" applyBorder="1" applyAlignment="1" applyProtection="1">
      <alignment horizontal="right" vertical="center"/>
      <protection locked="0"/>
    </xf>
    <xf numFmtId="0" fontId="0" fillId="3" borderId="9" xfId="0" applyFill="1" applyBorder="1" applyAlignment="1" applyProtection="1">
      <alignment horizontal="right" vertical="center"/>
      <protection locked="0"/>
    </xf>
    <xf numFmtId="0" fontId="0" fillId="3" borderId="13" xfId="0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T$34" lockText="1" noThreeD="1"/>
</file>

<file path=xl/ctrlProps/ctrlProp10.xml><?xml version="1.0" encoding="utf-8"?>
<formControlPr xmlns="http://schemas.microsoft.com/office/spreadsheetml/2009/9/main" objectType="CheckBox" checked="Checked" fmlaLink="$T$30" lockText="1" noThreeD="1"/>
</file>

<file path=xl/ctrlProps/ctrlProp11.xml><?xml version="1.0" encoding="utf-8"?>
<formControlPr xmlns="http://schemas.microsoft.com/office/spreadsheetml/2009/9/main" objectType="CheckBox" checked="Checked" fmlaLink="$T$31" lockText="1" noThreeD="1"/>
</file>

<file path=xl/ctrlProps/ctrlProp12.xml><?xml version="1.0" encoding="utf-8"?>
<formControlPr xmlns="http://schemas.microsoft.com/office/spreadsheetml/2009/9/main" objectType="CheckBox" checked="Checked" fmlaLink="$T$32" lockText="1" noThreeD="1"/>
</file>

<file path=xl/ctrlProps/ctrlProp13.xml><?xml version="1.0" encoding="utf-8"?>
<formControlPr xmlns="http://schemas.microsoft.com/office/spreadsheetml/2009/9/main" objectType="CheckBox" checked="Checked" fmlaLink="$T$28" lockText="1" noThreeD="1"/>
</file>

<file path=xl/ctrlProps/ctrlProp14.xml><?xml version="1.0" encoding="utf-8"?>
<formControlPr xmlns="http://schemas.microsoft.com/office/spreadsheetml/2009/9/main" objectType="CheckBox" checked="Checked" fmlaLink="$T$24" lockText="1" noThreeD="1"/>
</file>

<file path=xl/ctrlProps/ctrlProp15.xml><?xml version="1.0" encoding="utf-8"?>
<formControlPr xmlns="http://schemas.microsoft.com/office/spreadsheetml/2009/9/main" objectType="CheckBox" checked="Checked" fmlaLink="$T$25" lockText="1" noThreeD="1"/>
</file>

<file path=xl/ctrlProps/ctrlProp16.xml><?xml version="1.0" encoding="utf-8"?>
<formControlPr xmlns="http://schemas.microsoft.com/office/spreadsheetml/2009/9/main" objectType="CheckBox" checked="Checked" fmlaLink="$T$26" lockText="1" noThreeD="1"/>
</file>

<file path=xl/ctrlProps/ctrlProp17.xml><?xml version="1.0" encoding="utf-8"?>
<formControlPr xmlns="http://schemas.microsoft.com/office/spreadsheetml/2009/9/main" objectType="CheckBox" checked="Checked" fmlaLink="$T$27" lockText="1" noThreeD="1"/>
</file>

<file path=xl/ctrlProps/ctrlProp18.xml><?xml version="1.0" encoding="utf-8"?>
<formControlPr xmlns="http://schemas.microsoft.com/office/spreadsheetml/2009/9/main" objectType="CheckBox" checked="Checked" fmlaLink="$T16" lockText="1" noThreeD="1"/>
</file>

<file path=xl/ctrlProps/ctrlProp19.xml><?xml version="1.0" encoding="utf-8"?>
<formControlPr xmlns="http://schemas.microsoft.com/office/spreadsheetml/2009/9/main" objectType="CheckBox" checked="Checked" fmlaLink="$T17" lockText="1" noThreeD="1"/>
</file>

<file path=xl/ctrlProps/ctrlProp2.xml><?xml version="1.0" encoding="utf-8"?>
<formControlPr xmlns="http://schemas.microsoft.com/office/spreadsheetml/2009/9/main" objectType="CheckBox" fmlaLink="$T$35" lockText="1" noThreeD="1"/>
</file>

<file path=xl/ctrlProps/ctrlProp20.xml><?xml version="1.0" encoding="utf-8"?>
<formControlPr xmlns="http://schemas.microsoft.com/office/spreadsheetml/2009/9/main" objectType="CheckBox" checked="Checked" fmlaLink="$T$22" lockText="1" noThreeD="1"/>
</file>

<file path=xl/ctrlProps/ctrlProp21.xml><?xml version="1.0" encoding="utf-8"?>
<formControlPr xmlns="http://schemas.microsoft.com/office/spreadsheetml/2009/9/main" objectType="CheckBox" checked="Checked" fmlaLink="$T$23" lockText="1" noThreeD="1"/>
</file>

<file path=xl/ctrlProps/ctrlProp22.xml><?xml version="1.0" encoding="utf-8"?>
<formControlPr xmlns="http://schemas.microsoft.com/office/spreadsheetml/2009/9/main" objectType="CheckBox" checked="Checked" fmlaLink="$T$24" lockText="1" noThreeD="1"/>
</file>

<file path=xl/ctrlProps/ctrlProp23.xml><?xml version="1.0" encoding="utf-8"?>
<formControlPr xmlns="http://schemas.microsoft.com/office/spreadsheetml/2009/9/main" objectType="CheckBox" checked="Checked" fmlaLink="$T$25" lockText="1" noThreeD="1"/>
</file>

<file path=xl/ctrlProps/ctrlProp24.xml><?xml version="1.0" encoding="utf-8"?>
<formControlPr xmlns="http://schemas.microsoft.com/office/spreadsheetml/2009/9/main" objectType="CheckBox" checked="Checked" fmlaLink="$T$26" lockText="1" noThreeD="1"/>
</file>

<file path=xl/ctrlProps/ctrlProp25.xml><?xml version="1.0" encoding="utf-8"?>
<formControlPr xmlns="http://schemas.microsoft.com/office/spreadsheetml/2009/9/main" objectType="CheckBox" checked="Checked" fmlaLink="$T$18" lockText="1" noThreeD="1"/>
</file>

<file path=xl/ctrlProps/ctrlProp26.xml><?xml version="1.0" encoding="utf-8"?>
<formControlPr xmlns="http://schemas.microsoft.com/office/spreadsheetml/2009/9/main" objectType="CheckBox" checked="Checked" fmlaLink="$T19" lockText="1" noThreeD="1"/>
</file>

<file path=xl/ctrlProps/ctrlProp27.xml><?xml version="1.0" encoding="utf-8"?>
<formControlPr xmlns="http://schemas.microsoft.com/office/spreadsheetml/2009/9/main" objectType="CheckBox" checked="Checked" fmlaLink="$T20" lockText="1" noThreeD="1"/>
</file>

<file path=xl/ctrlProps/ctrlProp28.xml><?xml version="1.0" encoding="utf-8"?>
<formControlPr xmlns="http://schemas.microsoft.com/office/spreadsheetml/2009/9/main" objectType="CheckBox" checked="Checked" fmlaLink="$T$21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T$36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T$37" lockText="1" noThreeD="1"/>
</file>

<file path=xl/ctrlProps/ctrlProp5.xml><?xml version="1.0" encoding="utf-8"?>
<formControlPr xmlns="http://schemas.microsoft.com/office/spreadsheetml/2009/9/main" objectType="CheckBox" fmlaLink="$T$38" lockText="1" noThreeD="1"/>
</file>

<file path=xl/ctrlProps/ctrlProp6.xml><?xml version="1.0" encoding="utf-8"?>
<formControlPr xmlns="http://schemas.microsoft.com/office/spreadsheetml/2009/9/main" objectType="CheckBox" fmlaLink="$T$39" lockText="1" noThreeD="1"/>
</file>

<file path=xl/ctrlProps/ctrlProp7.xml><?xml version="1.0" encoding="utf-8"?>
<formControlPr xmlns="http://schemas.microsoft.com/office/spreadsheetml/2009/9/main" objectType="CheckBox" checked="Checked" fmlaLink="$T22" lockText="1" noThreeD="1"/>
</file>

<file path=xl/ctrlProps/ctrlProp8.xml><?xml version="1.0" encoding="utf-8"?>
<formControlPr xmlns="http://schemas.microsoft.com/office/spreadsheetml/2009/9/main" objectType="CheckBox" checked="Checked" fmlaLink="$T23" lockText="1" noThreeD="1"/>
</file>

<file path=xl/ctrlProps/ctrlProp9.xml><?xml version="1.0" encoding="utf-8"?>
<formControlPr xmlns="http://schemas.microsoft.com/office/spreadsheetml/2009/9/main" objectType="CheckBox" checked="Checked" fmlaLink="$T$2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32</xdr:row>
          <xdr:rowOff>152400</xdr:rowOff>
        </xdr:from>
        <xdr:to>
          <xdr:col>17</xdr:col>
          <xdr:colOff>53340</xdr:colOff>
          <xdr:row>34</xdr:row>
          <xdr:rowOff>45720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33</xdr:row>
          <xdr:rowOff>152400</xdr:rowOff>
        </xdr:from>
        <xdr:to>
          <xdr:col>17</xdr:col>
          <xdr:colOff>53340</xdr:colOff>
          <xdr:row>35</xdr:row>
          <xdr:rowOff>45720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34</xdr:row>
          <xdr:rowOff>152400</xdr:rowOff>
        </xdr:from>
        <xdr:to>
          <xdr:col>17</xdr:col>
          <xdr:colOff>53340</xdr:colOff>
          <xdr:row>36</xdr:row>
          <xdr:rowOff>45720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35</xdr:row>
          <xdr:rowOff>152400</xdr:rowOff>
        </xdr:from>
        <xdr:to>
          <xdr:col>17</xdr:col>
          <xdr:colOff>53340</xdr:colOff>
          <xdr:row>37</xdr:row>
          <xdr:rowOff>45720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36</xdr:row>
          <xdr:rowOff>152400</xdr:rowOff>
        </xdr:from>
        <xdr:to>
          <xdr:col>17</xdr:col>
          <xdr:colOff>53340</xdr:colOff>
          <xdr:row>38</xdr:row>
          <xdr:rowOff>45720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37</xdr:row>
          <xdr:rowOff>152400</xdr:rowOff>
        </xdr:from>
        <xdr:to>
          <xdr:col>17</xdr:col>
          <xdr:colOff>53340</xdr:colOff>
          <xdr:row>39</xdr:row>
          <xdr:rowOff>45720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20</xdr:row>
          <xdr:rowOff>152400</xdr:rowOff>
        </xdr:from>
        <xdr:to>
          <xdr:col>17</xdr:col>
          <xdr:colOff>53340</xdr:colOff>
          <xdr:row>22</xdr:row>
          <xdr:rowOff>45720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21</xdr:row>
          <xdr:rowOff>152400</xdr:rowOff>
        </xdr:from>
        <xdr:to>
          <xdr:col>17</xdr:col>
          <xdr:colOff>53340</xdr:colOff>
          <xdr:row>23</xdr:row>
          <xdr:rowOff>45720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27</xdr:row>
          <xdr:rowOff>152400</xdr:rowOff>
        </xdr:from>
        <xdr:to>
          <xdr:col>17</xdr:col>
          <xdr:colOff>53340</xdr:colOff>
          <xdr:row>29</xdr:row>
          <xdr:rowOff>45720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28</xdr:row>
          <xdr:rowOff>152400</xdr:rowOff>
        </xdr:from>
        <xdr:to>
          <xdr:col>17</xdr:col>
          <xdr:colOff>53340</xdr:colOff>
          <xdr:row>30</xdr:row>
          <xdr:rowOff>45720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29</xdr:row>
          <xdr:rowOff>152400</xdr:rowOff>
        </xdr:from>
        <xdr:to>
          <xdr:col>17</xdr:col>
          <xdr:colOff>53340</xdr:colOff>
          <xdr:row>31</xdr:row>
          <xdr:rowOff>45720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30</xdr:row>
          <xdr:rowOff>152400</xdr:rowOff>
        </xdr:from>
        <xdr:to>
          <xdr:col>17</xdr:col>
          <xdr:colOff>53340</xdr:colOff>
          <xdr:row>32</xdr:row>
          <xdr:rowOff>45720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26</xdr:row>
          <xdr:rowOff>160020</xdr:rowOff>
        </xdr:from>
        <xdr:to>
          <xdr:col>17</xdr:col>
          <xdr:colOff>53340</xdr:colOff>
          <xdr:row>28</xdr:row>
          <xdr:rowOff>60960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22</xdr:row>
          <xdr:rowOff>152400</xdr:rowOff>
        </xdr:from>
        <xdr:to>
          <xdr:col>17</xdr:col>
          <xdr:colOff>53340</xdr:colOff>
          <xdr:row>24</xdr:row>
          <xdr:rowOff>45720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23</xdr:row>
          <xdr:rowOff>152400</xdr:rowOff>
        </xdr:from>
        <xdr:to>
          <xdr:col>17</xdr:col>
          <xdr:colOff>53340</xdr:colOff>
          <xdr:row>25</xdr:row>
          <xdr:rowOff>45720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24</xdr:row>
          <xdr:rowOff>152400</xdr:rowOff>
        </xdr:from>
        <xdr:to>
          <xdr:col>17</xdr:col>
          <xdr:colOff>53340</xdr:colOff>
          <xdr:row>26</xdr:row>
          <xdr:rowOff>45720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25</xdr:row>
          <xdr:rowOff>152400</xdr:rowOff>
        </xdr:from>
        <xdr:to>
          <xdr:col>17</xdr:col>
          <xdr:colOff>53340</xdr:colOff>
          <xdr:row>27</xdr:row>
          <xdr:rowOff>45720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14</xdr:row>
          <xdr:rowOff>175260</xdr:rowOff>
        </xdr:from>
        <xdr:to>
          <xdr:col>17</xdr:col>
          <xdr:colOff>68580</xdr:colOff>
          <xdr:row>16</xdr:row>
          <xdr:rowOff>76200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15</xdr:row>
          <xdr:rowOff>175260</xdr:rowOff>
        </xdr:from>
        <xdr:to>
          <xdr:col>17</xdr:col>
          <xdr:colOff>68580</xdr:colOff>
          <xdr:row>17</xdr:row>
          <xdr:rowOff>76200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20</xdr:row>
          <xdr:rowOff>182880</xdr:rowOff>
        </xdr:from>
        <xdr:to>
          <xdr:col>17</xdr:col>
          <xdr:colOff>76200</xdr:colOff>
          <xdr:row>22</xdr:row>
          <xdr:rowOff>60960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21</xdr:row>
          <xdr:rowOff>175260</xdr:rowOff>
        </xdr:from>
        <xdr:to>
          <xdr:col>17</xdr:col>
          <xdr:colOff>76200</xdr:colOff>
          <xdr:row>23</xdr:row>
          <xdr:rowOff>53340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22</xdr:row>
          <xdr:rowOff>175260</xdr:rowOff>
        </xdr:from>
        <xdr:to>
          <xdr:col>17</xdr:col>
          <xdr:colOff>76200</xdr:colOff>
          <xdr:row>24</xdr:row>
          <xdr:rowOff>53340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23</xdr:row>
          <xdr:rowOff>175260</xdr:rowOff>
        </xdr:from>
        <xdr:to>
          <xdr:col>17</xdr:col>
          <xdr:colOff>76200</xdr:colOff>
          <xdr:row>25</xdr:row>
          <xdr:rowOff>53340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24</xdr:row>
          <xdr:rowOff>175260</xdr:rowOff>
        </xdr:from>
        <xdr:to>
          <xdr:col>17</xdr:col>
          <xdr:colOff>76200</xdr:colOff>
          <xdr:row>26</xdr:row>
          <xdr:rowOff>53340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16</xdr:row>
          <xdr:rowOff>182880</xdr:rowOff>
        </xdr:from>
        <xdr:to>
          <xdr:col>17</xdr:col>
          <xdr:colOff>91440</xdr:colOff>
          <xdr:row>18</xdr:row>
          <xdr:rowOff>53340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17</xdr:row>
          <xdr:rowOff>175260</xdr:rowOff>
        </xdr:from>
        <xdr:to>
          <xdr:col>17</xdr:col>
          <xdr:colOff>76200</xdr:colOff>
          <xdr:row>19</xdr:row>
          <xdr:rowOff>53340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18</xdr:row>
          <xdr:rowOff>175260</xdr:rowOff>
        </xdr:from>
        <xdr:to>
          <xdr:col>17</xdr:col>
          <xdr:colOff>76200</xdr:colOff>
          <xdr:row>20</xdr:row>
          <xdr:rowOff>53340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19</xdr:row>
          <xdr:rowOff>175260</xdr:rowOff>
        </xdr:from>
        <xdr:to>
          <xdr:col>17</xdr:col>
          <xdr:colOff>76200</xdr:colOff>
          <xdr:row>21</xdr:row>
          <xdr:rowOff>53340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26</xdr:row>
          <xdr:rowOff>175260</xdr:rowOff>
        </xdr:from>
        <xdr:to>
          <xdr:col>17</xdr:col>
          <xdr:colOff>76200</xdr:colOff>
          <xdr:row>28</xdr:row>
          <xdr:rowOff>53340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27</xdr:row>
          <xdr:rowOff>175260</xdr:rowOff>
        </xdr:from>
        <xdr:to>
          <xdr:col>17</xdr:col>
          <xdr:colOff>76200</xdr:colOff>
          <xdr:row>29</xdr:row>
          <xdr:rowOff>53340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28</xdr:row>
          <xdr:rowOff>175260</xdr:rowOff>
        </xdr:from>
        <xdr:to>
          <xdr:col>17</xdr:col>
          <xdr:colOff>76200</xdr:colOff>
          <xdr:row>30</xdr:row>
          <xdr:rowOff>53340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29</xdr:row>
          <xdr:rowOff>175260</xdr:rowOff>
        </xdr:from>
        <xdr:to>
          <xdr:col>17</xdr:col>
          <xdr:colOff>76200</xdr:colOff>
          <xdr:row>31</xdr:row>
          <xdr:rowOff>53340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30</xdr:row>
          <xdr:rowOff>175260</xdr:rowOff>
        </xdr:from>
        <xdr:to>
          <xdr:col>17</xdr:col>
          <xdr:colOff>76200</xdr:colOff>
          <xdr:row>32</xdr:row>
          <xdr:rowOff>53340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31</xdr:row>
          <xdr:rowOff>175260</xdr:rowOff>
        </xdr:from>
        <xdr:to>
          <xdr:col>17</xdr:col>
          <xdr:colOff>68580</xdr:colOff>
          <xdr:row>33</xdr:row>
          <xdr:rowOff>76200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83</xdr:row>
      <xdr:rowOff>19050</xdr:rowOff>
    </xdr:from>
    <xdr:to>
      <xdr:col>15</xdr:col>
      <xdr:colOff>276225</xdr:colOff>
      <xdr:row>99</xdr:row>
      <xdr:rowOff>123825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809625" y="16506825"/>
          <a:ext cx="4381500" cy="3000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</a:rPr>
            <a:t>写真添付</a:t>
          </a:r>
        </a:p>
      </xdr:txBody>
    </xdr:sp>
    <xdr:clientData/>
  </xdr:twoCellAnchor>
  <xdr:twoCellAnchor>
    <xdr:from>
      <xdr:col>0</xdr:col>
      <xdr:colOff>419100</xdr:colOff>
      <xdr:row>49</xdr:row>
      <xdr:rowOff>0</xdr:rowOff>
    </xdr:from>
    <xdr:to>
      <xdr:col>17</xdr:col>
      <xdr:colOff>28575</xdr:colOff>
      <xdr:row>80</xdr:row>
      <xdr:rowOff>161925</xdr:rowOff>
    </xdr:to>
    <xdr:sp macro="" textlink="">
      <xdr:nvSpPr>
        <xdr:cNvPr id="415" name="正方形/長方形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/>
      </xdr:nvSpPr>
      <xdr:spPr>
        <a:xfrm>
          <a:off x="419100" y="10334625"/>
          <a:ext cx="5153025" cy="5772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</a:rPr>
            <a:t>実施費用資料添付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view="pageBreakPreview" zoomScaleNormal="100" zoomScaleSheetLayoutView="100" workbookViewId="0">
      <selection activeCell="F4" sqref="F4:R4"/>
    </sheetView>
  </sheetViews>
  <sheetFormatPr defaultRowHeight="14.4"/>
  <cols>
    <col min="1" max="1" width="5.69921875" customWidth="1"/>
    <col min="2" max="5" width="4.3984375" customWidth="1"/>
    <col min="6" max="19" width="4.09765625" customWidth="1"/>
  </cols>
  <sheetData>
    <row r="1" spans="1:19" ht="20.25" customHeight="1">
      <c r="R1" s="11" t="s">
        <v>8</v>
      </c>
      <c r="S1" s="11"/>
    </row>
    <row r="2" spans="1:19" ht="20.25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4"/>
    </row>
    <row r="3" spans="1:19" ht="20.25" customHeight="1">
      <c r="N3" s="40" t="s">
        <v>43</v>
      </c>
      <c r="O3" s="41"/>
      <c r="P3" s="41"/>
      <c r="Q3" s="41"/>
      <c r="R3" s="41"/>
      <c r="S3" s="19"/>
    </row>
    <row r="4" spans="1:19" ht="16.5" customHeight="1">
      <c r="A4" s="47" t="s">
        <v>0</v>
      </c>
      <c r="B4" s="47"/>
      <c r="C4" s="47"/>
      <c r="D4" s="47"/>
      <c r="E4" s="47"/>
      <c r="F4" s="133" t="s">
        <v>26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5"/>
    </row>
    <row r="5" spans="1:19" ht="16.5" customHeight="1">
      <c r="A5" s="47" t="s">
        <v>1</v>
      </c>
      <c r="B5" s="47"/>
      <c r="C5" s="47"/>
      <c r="D5" s="47"/>
      <c r="E5" s="47"/>
      <c r="F5" s="133" t="s">
        <v>27</v>
      </c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5"/>
    </row>
    <row r="6" spans="1:19" ht="16.5" customHeight="1">
      <c r="A6" s="47" t="s">
        <v>2</v>
      </c>
      <c r="B6" s="47"/>
      <c r="C6" s="47"/>
      <c r="D6" s="47"/>
      <c r="E6" s="47"/>
      <c r="F6" s="42" t="s">
        <v>41</v>
      </c>
      <c r="G6" s="43"/>
      <c r="H6" s="43"/>
      <c r="I6" s="43"/>
      <c r="J6" s="50">
        <v>46204</v>
      </c>
      <c r="K6" s="50"/>
      <c r="L6" s="50"/>
      <c r="M6" s="50"/>
      <c r="N6" s="50"/>
      <c r="O6" s="50"/>
      <c r="P6" s="50"/>
      <c r="Q6" s="50"/>
      <c r="R6" s="51"/>
      <c r="S6" s="20"/>
    </row>
    <row r="7" spans="1:19" ht="16.5" customHeight="1">
      <c r="A7" s="47"/>
      <c r="B7" s="47"/>
      <c r="C7" s="47"/>
      <c r="D7" s="47"/>
      <c r="E7" s="47"/>
      <c r="F7" s="44" t="s">
        <v>42</v>
      </c>
      <c r="G7" s="45"/>
      <c r="H7" s="45"/>
      <c r="I7" s="45"/>
      <c r="J7" s="52">
        <v>46477</v>
      </c>
      <c r="K7" s="52"/>
      <c r="L7" s="52"/>
      <c r="M7" s="52"/>
      <c r="N7" s="52"/>
      <c r="O7" s="52"/>
      <c r="P7" s="52"/>
      <c r="Q7" s="52"/>
      <c r="R7" s="53"/>
      <c r="S7" s="20"/>
    </row>
    <row r="8" spans="1:19" ht="16.5" customHeight="1">
      <c r="A8" s="46" t="s">
        <v>39</v>
      </c>
      <c r="B8" s="47"/>
      <c r="C8" s="47"/>
      <c r="D8" s="47"/>
      <c r="E8" s="47"/>
      <c r="F8" s="44" t="s">
        <v>41</v>
      </c>
      <c r="G8" s="45"/>
      <c r="H8" s="45"/>
      <c r="I8" s="45"/>
      <c r="J8" s="52">
        <v>46235</v>
      </c>
      <c r="K8" s="52"/>
      <c r="L8" s="52"/>
      <c r="M8" s="52"/>
      <c r="N8" s="52"/>
      <c r="O8" s="52"/>
      <c r="P8" s="52"/>
      <c r="Q8" s="52"/>
      <c r="R8" s="53"/>
      <c r="S8" s="20"/>
    </row>
    <row r="9" spans="1:19" ht="16.5" customHeight="1">
      <c r="A9" s="47"/>
      <c r="B9" s="47"/>
      <c r="C9" s="47"/>
      <c r="D9" s="47"/>
      <c r="E9" s="47"/>
      <c r="F9" s="56" t="s">
        <v>42</v>
      </c>
      <c r="G9" s="57"/>
      <c r="H9" s="57"/>
      <c r="I9" s="57"/>
      <c r="J9" s="54">
        <v>46419</v>
      </c>
      <c r="K9" s="54"/>
      <c r="L9" s="54"/>
      <c r="M9" s="54"/>
      <c r="N9" s="54"/>
      <c r="O9" s="54"/>
      <c r="P9" s="54"/>
      <c r="Q9" s="54"/>
      <c r="R9" s="55"/>
      <c r="S9" s="20"/>
    </row>
    <row r="10" spans="1:19" ht="16.5" customHeight="1">
      <c r="A10" s="47"/>
      <c r="B10" s="47"/>
      <c r="C10" s="47"/>
      <c r="D10" s="47"/>
      <c r="E10" s="47"/>
      <c r="F10" s="44" t="s">
        <v>40</v>
      </c>
      <c r="G10" s="45"/>
      <c r="H10" s="45"/>
      <c r="I10" s="45"/>
      <c r="J10" s="45">
        <f>DATEDIF(J8,J9,"ｍ")</f>
        <v>6</v>
      </c>
      <c r="K10" s="45"/>
      <c r="L10" s="35" t="s">
        <v>28</v>
      </c>
      <c r="M10" s="48">
        <v>9</v>
      </c>
      <c r="N10" s="48"/>
      <c r="O10" s="35" t="s">
        <v>29</v>
      </c>
      <c r="P10" s="21" t="s">
        <v>69</v>
      </c>
      <c r="Q10" s="21">
        <f>J10+ROUND(M10/30,1)</f>
        <v>6.3</v>
      </c>
      <c r="R10" s="10" t="s">
        <v>70</v>
      </c>
      <c r="S10" s="21"/>
    </row>
    <row r="11" spans="1:19" ht="16.5" customHeight="1">
      <c r="A11" s="47" t="s">
        <v>3</v>
      </c>
      <c r="B11" s="47"/>
      <c r="C11" s="47"/>
      <c r="D11" s="47"/>
      <c r="E11" s="47"/>
      <c r="F11" s="49" t="s">
        <v>31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15"/>
    </row>
    <row r="12" spans="1:19" ht="16.5" customHeight="1">
      <c r="A12" s="47" t="s">
        <v>4</v>
      </c>
      <c r="B12" s="47"/>
      <c r="C12" s="47"/>
      <c r="D12" s="47"/>
      <c r="E12" s="47"/>
      <c r="F12" s="49" t="s">
        <v>32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15"/>
    </row>
    <row r="13" spans="1:19" ht="16.5" customHeight="1">
      <c r="A13" s="47" t="s">
        <v>5</v>
      </c>
      <c r="B13" s="47"/>
      <c r="C13" s="47"/>
      <c r="D13" s="47"/>
      <c r="E13" s="47"/>
      <c r="F13" s="49" t="s">
        <v>33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15"/>
    </row>
    <row r="14" spans="1:19" ht="16.5" customHeight="1">
      <c r="A14" s="5"/>
      <c r="B14" s="6"/>
      <c r="C14" s="6"/>
      <c r="D14" s="6"/>
      <c r="E14" s="7"/>
      <c r="F14" s="67" t="s">
        <v>62</v>
      </c>
      <c r="G14" s="67"/>
      <c r="H14" s="67"/>
      <c r="I14" s="67"/>
      <c r="J14" s="67"/>
      <c r="K14" s="64">
        <v>2</v>
      </c>
      <c r="L14" s="64"/>
      <c r="M14" s="64"/>
      <c r="N14" s="64"/>
      <c r="O14" s="64"/>
      <c r="P14" s="63" t="s">
        <v>35</v>
      </c>
      <c r="Q14" s="63"/>
      <c r="R14" s="63"/>
      <c r="S14" s="22"/>
    </row>
    <row r="15" spans="1:19" ht="16.5" customHeight="1">
      <c r="A15" s="33"/>
      <c r="B15" s="21"/>
      <c r="C15" s="21"/>
      <c r="D15" s="21"/>
      <c r="E15" s="21"/>
      <c r="F15" s="68" t="s">
        <v>55</v>
      </c>
      <c r="G15" s="68"/>
      <c r="H15" s="68"/>
      <c r="I15" s="68"/>
      <c r="J15" s="68"/>
      <c r="K15" s="65">
        <v>385000</v>
      </c>
      <c r="L15" s="65"/>
      <c r="M15" s="65"/>
      <c r="N15" s="65"/>
      <c r="O15" s="65"/>
      <c r="P15" s="63" t="s">
        <v>36</v>
      </c>
      <c r="Q15" s="63"/>
      <c r="R15" s="63"/>
      <c r="S15" s="22"/>
    </row>
    <row r="16" spans="1:19" ht="16.5" customHeight="1">
      <c r="A16" s="78" t="s">
        <v>54</v>
      </c>
      <c r="B16" s="79"/>
      <c r="C16" s="79"/>
      <c r="D16" s="79"/>
      <c r="E16" s="80"/>
      <c r="F16" s="61" t="s">
        <v>64</v>
      </c>
      <c r="G16" s="61"/>
      <c r="H16" s="62"/>
      <c r="I16" s="62"/>
      <c r="J16" s="62"/>
      <c r="K16" s="66">
        <f>ROUNDDOWN(K15/(Q10*K14),0)</f>
        <v>30555</v>
      </c>
      <c r="L16" s="66"/>
      <c r="M16" s="66"/>
      <c r="N16" s="66"/>
      <c r="O16" s="66"/>
      <c r="P16" s="63" t="s">
        <v>38</v>
      </c>
      <c r="Q16" s="63"/>
      <c r="R16" s="63"/>
      <c r="S16" s="22"/>
    </row>
    <row r="17" spans="1:20" ht="16.5" customHeight="1">
      <c r="A17" s="58" t="s">
        <v>6</v>
      </c>
      <c r="B17" s="59"/>
      <c r="C17" s="59"/>
      <c r="D17" s="59"/>
      <c r="E17" s="60"/>
      <c r="F17" s="62"/>
      <c r="G17" s="62"/>
      <c r="H17" s="62"/>
      <c r="I17" s="62"/>
      <c r="J17" s="62"/>
      <c r="K17" s="66"/>
      <c r="L17" s="66"/>
      <c r="M17" s="66"/>
      <c r="N17" s="66"/>
      <c r="O17" s="66"/>
      <c r="P17" s="63"/>
      <c r="Q17" s="63"/>
      <c r="R17" s="63"/>
      <c r="S17" s="22"/>
    </row>
    <row r="18" spans="1:20" ht="16.5" customHeight="1">
      <c r="A18" s="2"/>
      <c r="B18" s="3"/>
      <c r="C18" s="3"/>
      <c r="D18" s="3"/>
      <c r="E18" s="3"/>
      <c r="F18" s="72" t="s">
        <v>65</v>
      </c>
      <c r="G18" s="73"/>
      <c r="H18" s="73"/>
      <c r="I18" s="73"/>
      <c r="J18" s="73"/>
      <c r="K18" s="74">
        <f>K14*K16</f>
        <v>61110</v>
      </c>
      <c r="L18" s="74"/>
      <c r="M18" s="74"/>
      <c r="N18" s="74"/>
      <c r="O18" s="74"/>
      <c r="P18" s="63" t="s">
        <v>53</v>
      </c>
      <c r="Q18" s="63"/>
      <c r="R18" s="63"/>
      <c r="S18" s="22"/>
    </row>
    <row r="19" spans="1:20" ht="16.5" customHeight="1"/>
    <row r="20" spans="1:20" ht="16.5" customHeight="1">
      <c r="A20" s="69" t="s">
        <v>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1"/>
      <c r="P20" s="69" t="s">
        <v>1</v>
      </c>
      <c r="Q20" s="70"/>
      <c r="R20" s="71"/>
      <c r="S20" s="23"/>
    </row>
    <row r="21" spans="1:20" ht="16.5" customHeight="1">
      <c r="A21" s="84" t="s">
        <v>24</v>
      </c>
      <c r="B21" s="94" t="s">
        <v>78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24"/>
    </row>
    <row r="22" spans="1:20" ht="16.5" customHeight="1">
      <c r="A22" s="85"/>
      <c r="B22" s="63" t="s">
        <v>9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81"/>
      <c r="Q22" s="82"/>
      <c r="R22" s="83"/>
      <c r="S22" s="13"/>
      <c r="T22" s="37" t="b">
        <v>1</v>
      </c>
    </row>
    <row r="23" spans="1:20" ht="16.5" customHeight="1">
      <c r="A23" s="85"/>
      <c r="B23" s="63" t="s">
        <v>10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81"/>
      <c r="Q23" s="82"/>
      <c r="R23" s="83"/>
      <c r="S23" s="13"/>
      <c r="T23" s="37" t="b">
        <v>1</v>
      </c>
    </row>
    <row r="24" spans="1:20" ht="16.5" customHeight="1">
      <c r="A24" s="85"/>
      <c r="B24" s="63" t="s">
        <v>11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81"/>
      <c r="Q24" s="82"/>
      <c r="R24" s="83"/>
      <c r="S24" s="13"/>
      <c r="T24" s="37" t="b">
        <v>1</v>
      </c>
    </row>
    <row r="25" spans="1:20" ht="16.5" customHeight="1">
      <c r="A25" s="85"/>
      <c r="B25" s="63" t="s">
        <v>12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81"/>
      <c r="Q25" s="82"/>
      <c r="R25" s="83"/>
      <c r="S25" s="13"/>
      <c r="T25" s="37" t="b">
        <v>1</v>
      </c>
    </row>
    <row r="26" spans="1:20" ht="16.5" customHeight="1">
      <c r="A26" s="85"/>
      <c r="B26" s="63" t="s">
        <v>13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81"/>
      <c r="Q26" s="82"/>
      <c r="R26" s="83"/>
      <c r="S26" s="13"/>
      <c r="T26" s="37" t="b">
        <v>1</v>
      </c>
    </row>
    <row r="27" spans="1:20" ht="16.5" customHeight="1">
      <c r="A27" s="85"/>
      <c r="B27" s="93" t="s">
        <v>67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81"/>
      <c r="Q27" s="82"/>
      <c r="R27" s="83"/>
      <c r="S27" s="13"/>
      <c r="T27" s="37" t="b">
        <v>1</v>
      </c>
    </row>
    <row r="28" spans="1:20" ht="16.5" customHeight="1">
      <c r="A28" s="85"/>
      <c r="B28" s="91" t="s">
        <v>82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81"/>
      <c r="Q28" s="82"/>
      <c r="R28" s="83"/>
      <c r="S28" s="13"/>
      <c r="T28" s="37" t="b">
        <v>1</v>
      </c>
    </row>
    <row r="29" spans="1:20" ht="16.5" customHeight="1">
      <c r="A29" s="85"/>
      <c r="B29" s="63" t="s">
        <v>14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81"/>
      <c r="Q29" s="82"/>
      <c r="R29" s="83"/>
      <c r="S29" s="13"/>
      <c r="T29" s="37" t="b">
        <v>1</v>
      </c>
    </row>
    <row r="30" spans="1:20" ht="16.5" customHeight="1">
      <c r="A30" s="85"/>
      <c r="B30" s="63" t="s">
        <v>61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81"/>
      <c r="Q30" s="82"/>
      <c r="R30" s="83"/>
      <c r="S30" s="13"/>
      <c r="T30" s="37" t="b">
        <v>1</v>
      </c>
    </row>
    <row r="31" spans="1:20" ht="16.5" customHeight="1">
      <c r="A31" s="85"/>
      <c r="B31" s="63" t="s">
        <v>15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81"/>
      <c r="Q31" s="82"/>
      <c r="R31" s="83"/>
      <c r="S31" s="13"/>
      <c r="T31" s="37" t="b">
        <v>1</v>
      </c>
    </row>
    <row r="32" spans="1:20" ht="16.5" customHeight="1">
      <c r="A32" s="86"/>
      <c r="B32" s="63" t="s">
        <v>16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81"/>
      <c r="Q32" s="82"/>
      <c r="R32" s="83"/>
      <c r="S32" s="13"/>
      <c r="T32" s="37" t="b">
        <v>1</v>
      </c>
    </row>
    <row r="33" spans="1:20" ht="16.5" customHeight="1">
      <c r="A33" s="87" t="s">
        <v>25</v>
      </c>
      <c r="B33" s="90" t="s">
        <v>79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25"/>
    </row>
    <row r="34" spans="1:20" ht="16.5" customHeight="1">
      <c r="A34" s="88"/>
      <c r="B34" s="63" t="s">
        <v>17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81"/>
      <c r="Q34" s="82"/>
      <c r="R34" s="83"/>
      <c r="S34" s="13"/>
      <c r="T34" s="38" t="b">
        <v>0</v>
      </c>
    </row>
    <row r="35" spans="1:20" ht="16.5" customHeight="1">
      <c r="A35" s="88"/>
      <c r="B35" s="63" t="s">
        <v>18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81"/>
      <c r="Q35" s="82"/>
      <c r="R35" s="83"/>
      <c r="S35" s="13"/>
      <c r="T35" s="38" t="b">
        <v>0</v>
      </c>
    </row>
    <row r="36" spans="1:20" ht="16.5" customHeight="1">
      <c r="A36" s="88"/>
      <c r="B36" s="63" t="s">
        <v>19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81"/>
      <c r="Q36" s="82"/>
      <c r="R36" s="83"/>
      <c r="S36" s="13"/>
      <c r="T36" s="38" t="b">
        <v>0</v>
      </c>
    </row>
    <row r="37" spans="1:20" ht="16.5" customHeight="1">
      <c r="A37" s="88"/>
      <c r="B37" s="63" t="s">
        <v>20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81"/>
      <c r="Q37" s="82"/>
      <c r="R37" s="83"/>
      <c r="S37" s="13"/>
      <c r="T37" s="38" t="b">
        <v>0</v>
      </c>
    </row>
    <row r="38" spans="1:20" ht="16.5" customHeight="1">
      <c r="A38" s="88"/>
      <c r="B38" s="63" t="s">
        <v>21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81"/>
      <c r="Q38" s="82"/>
      <c r="R38" s="83"/>
      <c r="S38" s="13"/>
      <c r="T38" s="38" t="b">
        <v>0</v>
      </c>
    </row>
    <row r="39" spans="1:20" ht="16.5" customHeight="1">
      <c r="A39" s="89"/>
      <c r="B39" s="63" t="s">
        <v>22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81"/>
      <c r="Q39" s="82"/>
      <c r="R39" s="83"/>
      <c r="S39" s="13"/>
      <c r="T39" s="38" t="b">
        <v>0</v>
      </c>
    </row>
    <row r="40" spans="1:20" ht="18.75" customHeight="1" thickBot="1"/>
    <row r="41" spans="1:20" ht="18.75" customHeight="1" thickBot="1">
      <c r="K41" t="s">
        <v>23</v>
      </c>
      <c r="P41" s="75" t="str">
        <f>IF(AND(T22:T27,T28:T32)=TRUE,"〇","☓")</f>
        <v>〇</v>
      </c>
      <c r="Q41" s="76"/>
      <c r="R41" s="77"/>
      <c r="S41" s="13"/>
    </row>
    <row r="42" spans="1:20" ht="18.75" customHeight="1">
      <c r="P42" s="13"/>
      <c r="Q42" s="13"/>
      <c r="R42" s="13"/>
      <c r="S42" s="13"/>
    </row>
    <row r="43" spans="1:20" ht="18.75" customHeight="1">
      <c r="C43" t="s">
        <v>56</v>
      </c>
    </row>
  </sheetData>
  <sheetProtection algorithmName="SHA-512" hashValue="NBFTgXbtsh6ZHlNvLCfNjwSpfhBwa47ekgb5NDLr6xP345SaOEQGtreExyeLecZDHGlvPo+/vrxhwkVGbIFVkw==" saltValue="sS/dk5Cy6/XXUSIgl1DrOQ==" spinCount="100000" sheet="1" objects="1" scenarios="1"/>
  <mergeCells count="80">
    <mergeCell ref="B21:R21"/>
    <mergeCell ref="B22:O22"/>
    <mergeCell ref="P22:R22"/>
    <mergeCell ref="B23:O23"/>
    <mergeCell ref="P23:R23"/>
    <mergeCell ref="B26:O26"/>
    <mergeCell ref="P26:R26"/>
    <mergeCell ref="B27:O27"/>
    <mergeCell ref="P27:R27"/>
    <mergeCell ref="B24:O24"/>
    <mergeCell ref="P24:R24"/>
    <mergeCell ref="B25:O25"/>
    <mergeCell ref="P25:R25"/>
    <mergeCell ref="B30:O30"/>
    <mergeCell ref="P30:R30"/>
    <mergeCell ref="B31:O31"/>
    <mergeCell ref="P31:R31"/>
    <mergeCell ref="B28:O28"/>
    <mergeCell ref="P28:R28"/>
    <mergeCell ref="B29:O29"/>
    <mergeCell ref="P29:R29"/>
    <mergeCell ref="P35:R35"/>
    <mergeCell ref="B36:O36"/>
    <mergeCell ref="P36:R36"/>
    <mergeCell ref="B32:O32"/>
    <mergeCell ref="P32:R32"/>
    <mergeCell ref="B33:R33"/>
    <mergeCell ref="B34:O34"/>
    <mergeCell ref="P34:R34"/>
    <mergeCell ref="P41:R41"/>
    <mergeCell ref="A4:E4"/>
    <mergeCell ref="A5:E5"/>
    <mergeCell ref="A11:E11"/>
    <mergeCell ref="A12:E12"/>
    <mergeCell ref="A13:E13"/>
    <mergeCell ref="A16:E16"/>
    <mergeCell ref="B39:O39"/>
    <mergeCell ref="P39:R39"/>
    <mergeCell ref="A21:A32"/>
    <mergeCell ref="A33:A39"/>
    <mergeCell ref="B37:O37"/>
    <mergeCell ref="P37:R37"/>
    <mergeCell ref="B38:O38"/>
    <mergeCell ref="P38:R38"/>
    <mergeCell ref="B35:O35"/>
    <mergeCell ref="A20:O20"/>
    <mergeCell ref="P20:R20"/>
    <mergeCell ref="F18:J18"/>
    <mergeCell ref="K18:O18"/>
    <mergeCell ref="P18:R18"/>
    <mergeCell ref="F11:R11"/>
    <mergeCell ref="F12:R12"/>
    <mergeCell ref="F9:I9"/>
    <mergeCell ref="A17:E17"/>
    <mergeCell ref="F16:J17"/>
    <mergeCell ref="P16:R17"/>
    <mergeCell ref="K14:O14"/>
    <mergeCell ref="K15:O15"/>
    <mergeCell ref="K16:O17"/>
    <mergeCell ref="F14:J14"/>
    <mergeCell ref="F15:J15"/>
    <mergeCell ref="P14:R14"/>
    <mergeCell ref="P15:R15"/>
    <mergeCell ref="F13:R13"/>
    <mergeCell ref="A2:R2"/>
    <mergeCell ref="N3:R3"/>
    <mergeCell ref="F6:I6"/>
    <mergeCell ref="F7:I7"/>
    <mergeCell ref="F8:I8"/>
    <mergeCell ref="A8:E10"/>
    <mergeCell ref="M10:N10"/>
    <mergeCell ref="J10:K10"/>
    <mergeCell ref="F4:R4"/>
    <mergeCell ref="F5:R5"/>
    <mergeCell ref="A6:E7"/>
    <mergeCell ref="J6:R6"/>
    <mergeCell ref="J7:R7"/>
    <mergeCell ref="J8:R8"/>
    <mergeCell ref="J9:R9"/>
    <mergeCell ref="F10:I10"/>
  </mergeCells>
  <phoneticPr fontId="2"/>
  <printOptions horizontalCentered="1"/>
  <pageMargins left="0.70866141732283472" right="0.7480314960629921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8" r:id="rId4" name="Check Box 94">
              <controlPr defaultSize="0" autoFill="0" autoLine="0" autoPict="0">
                <anchor moveWithCells="1">
                  <from>
                    <xdr:col>16</xdr:col>
                    <xdr:colOff>30480</xdr:colOff>
                    <xdr:row>32</xdr:row>
                    <xdr:rowOff>152400</xdr:rowOff>
                  </from>
                  <to>
                    <xdr:col>17</xdr:col>
                    <xdr:colOff>53340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" name="Check Box 95">
              <controlPr defaultSize="0" autoFill="0" autoLine="0" autoPict="0">
                <anchor moveWithCells="1">
                  <from>
                    <xdr:col>16</xdr:col>
                    <xdr:colOff>30480</xdr:colOff>
                    <xdr:row>33</xdr:row>
                    <xdr:rowOff>152400</xdr:rowOff>
                  </from>
                  <to>
                    <xdr:col>17</xdr:col>
                    <xdr:colOff>53340</xdr:colOff>
                    <xdr:row>35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" name="Check Box 96">
              <controlPr defaultSize="0" autoFill="0" autoLine="0" autoPict="0">
                <anchor moveWithCells="1">
                  <from>
                    <xdr:col>16</xdr:col>
                    <xdr:colOff>30480</xdr:colOff>
                    <xdr:row>34</xdr:row>
                    <xdr:rowOff>152400</xdr:rowOff>
                  </from>
                  <to>
                    <xdr:col>17</xdr:col>
                    <xdr:colOff>53340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" name="Check Box 97">
              <controlPr defaultSize="0" autoFill="0" autoLine="0" autoPict="0">
                <anchor moveWithCells="1">
                  <from>
                    <xdr:col>16</xdr:col>
                    <xdr:colOff>30480</xdr:colOff>
                    <xdr:row>35</xdr:row>
                    <xdr:rowOff>152400</xdr:rowOff>
                  </from>
                  <to>
                    <xdr:col>17</xdr:col>
                    <xdr:colOff>53340</xdr:colOff>
                    <xdr:row>37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" name="Check Box 98">
              <controlPr defaultSize="0" autoFill="0" autoLine="0" autoPict="0">
                <anchor moveWithCells="1">
                  <from>
                    <xdr:col>16</xdr:col>
                    <xdr:colOff>30480</xdr:colOff>
                    <xdr:row>36</xdr:row>
                    <xdr:rowOff>152400</xdr:rowOff>
                  </from>
                  <to>
                    <xdr:col>17</xdr:col>
                    <xdr:colOff>53340</xdr:colOff>
                    <xdr:row>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" name="Check Box 99">
              <controlPr defaultSize="0" autoFill="0" autoLine="0" autoPict="0">
                <anchor moveWithCells="1">
                  <from>
                    <xdr:col>16</xdr:col>
                    <xdr:colOff>30480</xdr:colOff>
                    <xdr:row>37</xdr:row>
                    <xdr:rowOff>152400</xdr:rowOff>
                  </from>
                  <to>
                    <xdr:col>17</xdr:col>
                    <xdr:colOff>53340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" name="Check Box 100">
              <controlPr defaultSize="0" autoFill="0" autoLine="0" autoPict="0">
                <anchor moveWithCells="1">
                  <from>
                    <xdr:col>16</xdr:col>
                    <xdr:colOff>30480</xdr:colOff>
                    <xdr:row>20</xdr:row>
                    <xdr:rowOff>152400</xdr:rowOff>
                  </from>
                  <to>
                    <xdr:col>17</xdr:col>
                    <xdr:colOff>53340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1" name="Check Box 101">
              <controlPr defaultSize="0" autoFill="0" autoLine="0" autoPict="0">
                <anchor moveWithCells="1">
                  <from>
                    <xdr:col>16</xdr:col>
                    <xdr:colOff>30480</xdr:colOff>
                    <xdr:row>21</xdr:row>
                    <xdr:rowOff>152400</xdr:rowOff>
                  </from>
                  <to>
                    <xdr:col>17</xdr:col>
                    <xdr:colOff>53340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2" name="Check Box 102">
              <controlPr defaultSize="0" autoFill="0" autoLine="0" autoPict="0">
                <anchor moveWithCells="1">
                  <from>
                    <xdr:col>16</xdr:col>
                    <xdr:colOff>30480</xdr:colOff>
                    <xdr:row>27</xdr:row>
                    <xdr:rowOff>152400</xdr:rowOff>
                  </from>
                  <to>
                    <xdr:col>17</xdr:col>
                    <xdr:colOff>53340</xdr:colOff>
                    <xdr:row>29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3" name="Check Box 103">
              <controlPr defaultSize="0" autoFill="0" autoLine="0" autoPict="0">
                <anchor moveWithCells="1">
                  <from>
                    <xdr:col>16</xdr:col>
                    <xdr:colOff>30480</xdr:colOff>
                    <xdr:row>28</xdr:row>
                    <xdr:rowOff>152400</xdr:rowOff>
                  </from>
                  <to>
                    <xdr:col>17</xdr:col>
                    <xdr:colOff>53340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4" name="Check Box 104">
              <controlPr defaultSize="0" autoFill="0" autoLine="0" autoPict="0">
                <anchor moveWithCells="1">
                  <from>
                    <xdr:col>16</xdr:col>
                    <xdr:colOff>30480</xdr:colOff>
                    <xdr:row>29</xdr:row>
                    <xdr:rowOff>152400</xdr:rowOff>
                  </from>
                  <to>
                    <xdr:col>17</xdr:col>
                    <xdr:colOff>53340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5" name="Check Box 105">
              <controlPr defaultSize="0" autoFill="0" autoLine="0" autoPict="0">
                <anchor moveWithCells="1">
                  <from>
                    <xdr:col>16</xdr:col>
                    <xdr:colOff>30480</xdr:colOff>
                    <xdr:row>30</xdr:row>
                    <xdr:rowOff>152400</xdr:rowOff>
                  </from>
                  <to>
                    <xdr:col>17</xdr:col>
                    <xdr:colOff>53340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6" name="Check Box 106">
              <controlPr defaultSize="0" autoFill="0" autoLine="0" autoPict="0">
                <anchor moveWithCells="1">
                  <from>
                    <xdr:col>16</xdr:col>
                    <xdr:colOff>30480</xdr:colOff>
                    <xdr:row>26</xdr:row>
                    <xdr:rowOff>160020</xdr:rowOff>
                  </from>
                  <to>
                    <xdr:col>17</xdr:col>
                    <xdr:colOff>53340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7" name="Check Box 107">
              <controlPr defaultSize="0" autoFill="0" autoLine="0" autoPict="0">
                <anchor moveWithCells="1">
                  <from>
                    <xdr:col>16</xdr:col>
                    <xdr:colOff>30480</xdr:colOff>
                    <xdr:row>22</xdr:row>
                    <xdr:rowOff>152400</xdr:rowOff>
                  </from>
                  <to>
                    <xdr:col>17</xdr:col>
                    <xdr:colOff>53340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8" name="Check Box 108">
              <controlPr defaultSize="0" autoFill="0" autoLine="0" autoPict="0">
                <anchor moveWithCells="1">
                  <from>
                    <xdr:col>16</xdr:col>
                    <xdr:colOff>30480</xdr:colOff>
                    <xdr:row>23</xdr:row>
                    <xdr:rowOff>152400</xdr:rowOff>
                  </from>
                  <to>
                    <xdr:col>17</xdr:col>
                    <xdr:colOff>53340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9" name="Check Box 109">
              <controlPr defaultSize="0" autoFill="0" autoLine="0" autoPict="0">
                <anchor moveWithCells="1">
                  <from>
                    <xdr:col>16</xdr:col>
                    <xdr:colOff>30480</xdr:colOff>
                    <xdr:row>24</xdr:row>
                    <xdr:rowOff>152400</xdr:rowOff>
                  </from>
                  <to>
                    <xdr:col>17</xdr:col>
                    <xdr:colOff>53340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0" name="Check Box 110">
              <controlPr defaultSize="0" autoFill="0" autoLine="0" autoPict="0">
                <anchor moveWithCells="1">
                  <from>
                    <xdr:col>16</xdr:col>
                    <xdr:colOff>30480</xdr:colOff>
                    <xdr:row>25</xdr:row>
                    <xdr:rowOff>152400</xdr:rowOff>
                  </from>
                  <to>
                    <xdr:col>17</xdr:col>
                    <xdr:colOff>53340</xdr:colOff>
                    <xdr:row>27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8"/>
  <sheetViews>
    <sheetView view="pageBreakPreview" zoomScale="130" zoomScaleNormal="100" zoomScaleSheetLayoutView="130" workbookViewId="0">
      <selection activeCell="F5" sqref="F5:R5"/>
    </sheetView>
  </sheetViews>
  <sheetFormatPr defaultRowHeight="14.4"/>
  <cols>
    <col min="1" max="1" width="5.69921875" customWidth="1"/>
    <col min="2" max="5" width="4.3984375" customWidth="1"/>
    <col min="6" max="18" width="4.09765625" customWidth="1"/>
    <col min="19" max="19" width="2.3984375" customWidth="1"/>
    <col min="22" max="26" width="9.19921875" customWidth="1"/>
  </cols>
  <sheetData>
    <row r="1" spans="1:25" ht="20.25" customHeight="1">
      <c r="R1" s="11" t="s">
        <v>44</v>
      </c>
    </row>
    <row r="2" spans="1:25" ht="20.25" customHeight="1">
      <c r="A2" s="39" t="s">
        <v>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5" ht="20.25" customHeight="1">
      <c r="N3" s="105"/>
      <c r="O3" s="105"/>
      <c r="P3" s="105"/>
      <c r="Q3" s="105"/>
      <c r="R3" s="105"/>
    </row>
    <row r="4" spans="1:25" ht="18.75" customHeight="1">
      <c r="A4" s="47" t="s">
        <v>0</v>
      </c>
      <c r="B4" s="47"/>
      <c r="C4" s="47"/>
      <c r="D4" s="47"/>
      <c r="E4" s="47"/>
      <c r="F4" s="93" t="str">
        <f>'実施計画（受注者）'!F4</f>
        <v>〇〇〇〇〇〇〇〇〇工事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25" ht="18.75" customHeight="1">
      <c r="A5" s="47" t="s">
        <v>1</v>
      </c>
      <c r="B5" s="47"/>
      <c r="C5" s="47"/>
      <c r="D5" s="47"/>
      <c r="E5" s="47"/>
      <c r="F5" s="93" t="str">
        <f>'実施計画（受注者）'!F5</f>
        <v>□□□□□建設㈱</v>
      </c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25" ht="18.75" customHeight="1">
      <c r="A6" s="47" t="s">
        <v>2</v>
      </c>
      <c r="B6" s="47"/>
      <c r="C6" s="47"/>
      <c r="D6" s="47"/>
      <c r="E6" s="47"/>
      <c r="F6" s="45" t="s">
        <v>41</v>
      </c>
      <c r="G6" s="45"/>
      <c r="H6" s="45"/>
      <c r="I6" s="104">
        <f>'実施計画（受注者）'!J6</f>
        <v>46204</v>
      </c>
      <c r="J6" s="104"/>
      <c r="K6" s="104"/>
      <c r="L6" s="104"/>
      <c r="M6" s="9"/>
      <c r="N6" s="9"/>
      <c r="O6" s="9"/>
      <c r="P6" s="9"/>
      <c r="Q6" s="9"/>
      <c r="R6" s="10"/>
      <c r="U6" s="8"/>
    </row>
    <row r="7" spans="1:25" ht="18.75" customHeight="1">
      <c r="A7" s="47"/>
      <c r="B7" s="47"/>
      <c r="C7" s="47"/>
      <c r="D7" s="47"/>
      <c r="E7" s="47"/>
      <c r="F7" s="45" t="s">
        <v>42</v>
      </c>
      <c r="G7" s="45"/>
      <c r="H7" s="45"/>
      <c r="I7" s="104">
        <f>'実施計画（受注者）'!J7</f>
        <v>46477</v>
      </c>
      <c r="J7" s="104"/>
      <c r="K7" s="104"/>
      <c r="L7" s="104"/>
      <c r="N7" s="104"/>
      <c r="O7" s="104"/>
      <c r="P7" s="104"/>
      <c r="Q7" s="104"/>
      <c r="R7" s="10"/>
      <c r="U7" s="8"/>
    </row>
    <row r="8" spans="1:25" ht="18.75" customHeight="1">
      <c r="A8" s="46" t="s">
        <v>39</v>
      </c>
      <c r="B8" s="47"/>
      <c r="C8" s="47"/>
      <c r="D8" s="47"/>
      <c r="E8" s="47"/>
      <c r="F8" s="45" t="s">
        <v>41</v>
      </c>
      <c r="G8" s="45"/>
      <c r="H8" s="45"/>
      <c r="I8" s="52">
        <v>46235</v>
      </c>
      <c r="J8" s="52"/>
      <c r="K8" s="52"/>
      <c r="L8" s="52"/>
      <c r="M8" s="52"/>
      <c r="N8" s="52"/>
      <c r="O8" s="52"/>
      <c r="P8" s="52"/>
      <c r="Q8" s="52"/>
      <c r="R8" s="53"/>
      <c r="U8" s="8"/>
      <c r="V8" s="8"/>
      <c r="W8" s="8"/>
      <c r="X8" s="8"/>
      <c r="Y8" s="8"/>
    </row>
    <row r="9" spans="1:25" ht="18.75" customHeight="1">
      <c r="A9" s="47"/>
      <c r="B9" s="47"/>
      <c r="C9" s="47"/>
      <c r="D9" s="47"/>
      <c r="E9" s="47"/>
      <c r="F9" s="45" t="s">
        <v>42</v>
      </c>
      <c r="G9" s="45"/>
      <c r="H9" s="45"/>
      <c r="I9" s="52">
        <v>46419</v>
      </c>
      <c r="J9" s="52"/>
      <c r="K9" s="52"/>
      <c r="L9" s="52"/>
      <c r="M9" s="52"/>
      <c r="N9" s="52"/>
      <c r="O9" s="52"/>
      <c r="P9" s="52"/>
      <c r="Q9" s="52"/>
      <c r="R9" s="53"/>
      <c r="U9" s="8"/>
      <c r="V9" s="8"/>
      <c r="W9" s="8"/>
      <c r="X9" s="8"/>
      <c r="Y9" s="8"/>
    </row>
    <row r="10" spans="1:25" ht="18.75" customHeight="1">
      <c r="A10" s="47" t="s">
        <v>3</v>
      </c>
      <c r="B10" s="47"/>
      <c r="C10" s="47"/>
      <c r="D10" s="47"/>
      <c r="E10" s="47"/>
      <c r="F10" s="63" t="str">
        <f>'実施計画（受注者）'!F11</f>
        <v>△△△△リース㈱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25" ht="18.75" customHeight="1">
      <c r="A11" s="47" t="s">
        <v>4</v>
      </c>
      <c r="B11" s="47"/>
      <c r="C11" s="47"/>
      <c r="D11" s="47"/>
      <c r="E11" s="47"/>
      <c r="F11" s="63" t="str">
        <f>'実施計画（受注者）'!F12</f>
        <v>☆☆☆☆☆☆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25" ht="18.75" customHeight="1">
      <c r="A12" s="47" t="s">
        <v>5</v>
      </c>
      <c r="B12" s="47"/>
      <c r="C12" s="47"/>
      <c r="D12" s="47"/>
      <c r="E12" s="47"/>
      <c r="F12" s="63" t="str">
        <f>'実施計画（受注者）'!F13</f>
        <v>◇◇◇◇トイレ（Ａ-１２３４）</v>
      </c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1:25" ht="18.75" customHeight="1"/>
    <row r="14" spans="1:25" ht="18.75" customHeight="1">
      <c r="A14" s="69" t="s">
        <v>30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  <c r="P14" s="69" t="s">
        <v>48</v>
      </c>
      <c r="Q14" s="70"/>
      <c r="R14" s="71"/>
    </row>
    <row r="15" spans="1:25" ht="18.75" customHeight="1">
      <c r="A15" s="84" t="s">
        <v>24</v>
      </c>
      <c r="B15" s="94" t="s">
        <v>68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</row>
    <row r="16" spans="1:25" ht="18.75" customHeight="1">
      <c r="A16" s="85"/>
      <c r="B16" s="63" t="s">
        <v>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98"/>
      <c r="Q16" s="99"/>
      <c r="R16" s="100"/>
      <c r="T16" s="37" t="b">
        <v>1</v>
      </c>
    </row>
    <row r="17" spans="1:20" ht="18.75" customHeight="1">
      <c r="A17" s="85"/>
      <c r="B17" s="101" t="s">
        <v>10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98"/>
      <c r="Q17" s="99"/>
      <c r="R17" s="100"/>
      <c r="T17" s="37" t="b">
        <v>1</v>
      </c>
    </row>
    <row r="18" spans="1:20" ht="18.75" customHeight="1">
      <c r="A18" s="85"/>
      <c r="B18" s="101" t="s">
        <v>11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  <c r="P18" s="98"/>
      <c r="Q18" s="99"/>
      <c r="R18" s="100"/>
      <c r="T18" s="37" t="b">
        <v>1</v>
      </c>
    </row>
    <row r="19" spans="1:20" ht="18.75" customHeight="1">
      <c r="A19" s="85"/>
      <c r="B19" s="101" t="s">
        <v>12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3"/>
      <c r="P19" s="98"/>
      <c r="Q19" s="99"/>
      <c r="R19" s="100"/>
      <c r="T19" s="37" t="b">
        <v>1</v>
      </c>
    </row>
    <row r="20" spans="1:20" ht="18.75" customHeight="1">
      <c r="A20" s="85"/>
      <c r="B20" s="101" t="s">
        <v>13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3"/>
      <c r="P20" s="98"/>
      <c r="Q20" s="99"/>
      <c r="R20" s="100"/>
      <c r="T20" s="37" t="b">
        <v>1</v>
      </c>
    </row>
    <row r="21" spans="1:20" ht="18.75" customHeight="1">
      <c r="A21" s="85"/>
      <c r="B21" s="93" t="s">
        <v>67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8"/>
      <c r="Q21" s="99"/>
      <c r="R21" s="100"/>
      <c r="T21" s="37" t="b">
        <v>1</v>
      </c>
    </row>
    <row r="22" spans="1:20" ht="18.75" customHeight="1">
      <c r="A22" s="85"/>
      <c r="B22" s="91" t="s">
        <v>83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8"/>
      <c r="Q22" s="99"/>
      <c r="R22" s="100"/>
      <c r="T22" s="37" t="b">
        <v>1</v>
      </c>
    </row>
    <row r="23" spans="1:20" ht="18.75" customHeight="1">
      <c r="A23" s="85"/>
      <c r="B23" s="63" t="s">
        <v>14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98"/>
      <c r="Q23" s="99"/>
      <c r="R23" s="100"/>
      <c r="T23" s="37" t="b">
        <v>1</v>
      </c>
    </row>
    <row r="24" spans="1:20" ht="18.75" customHeight="1">
      <c r="A24" s="85"/>
      <c r="B24" s="63" t="s">
        <v>61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98"/>
      <c r="Q24" s="99"/>
      <c r="R24" s="100"/>
      <c r="T24" s="37" t="b">
        <v>1</v>
      </c>
    </row>
    <row r="25" spans="1:20" ht="18.75" customHeight="1">
      <c r="A25" s="85"/>
      <c r="B25" s="63" t="s">
        <v>15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98"/>
      <c r="Q25" s="99"/>
      <c r="R25" s="100"/>
      <c r="T25" s="37" t="b">
        <v>1</v>
      </c>
    </row>
    <row r="26" spans="1:20" ht="18.75" customHeight="1">
      <c r="A26" s="86"/>
      <c r="B26" s="63" t="s">
        <v>16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98"/>
      <c r="Q26" s="99"/>
      <c r="R26" s="100"/>
      <c r="T26" s="37" t="b">
        <v>1</v>
      </c>
    </row>
    <row r="27" spans="1:20" ht="18.75" customHeight="1">
      <c r="A27" s="87" t="s">
        <v>25</v>
      </c>
      <c r="B27" s="90" t="s">
        <v>66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20" ht="18.75" customHeight="1">
      <c r="A28" s="88"/>
      <c r="B28" s="63" t="s">
        <v>17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98"/>
      <c r="Q28" s="99"/>
      <c r="R28" s="100"/>
    </row>
    <row r="29" spans="1:20" ht="18.75" customHeight="1">
      <c r="A29" s="88"/>
      <c r="B29" s="63" t="s">
        <v>18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98"/>
      <c r="Q29" s="99"/>
      <c r="R29" s="100"/>
    </row>
    <row r="30" spans="1:20" ht="18.75" customHeight="1">
      <c r="A30" s="88"/>
      <c r="B30" s="63" t="s">
        <v>19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98"/>
      <c r="Q30" s="99"/>
      <c r="R30" s="100"/>
    </row>
    <row r="31" spans="1:20" ht="18.75" customHeight="1">
      <c r="A31" s="88"/>
      <c r="B31" s="63" t="s">
        <v>20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98"/>
      <c r="Q31" s="99"/>
      <c r="R31" s="100"/>
    </row>
    <row r="32" spans="1:20" ht="18.75" customHeight="1">
      <c r="A32" s="88"/>
      <c r="B32" s="63" t="s">
        <v>21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98"/>
      <c r="Q32" s="99"/>
      <c r="R32" s="100"/>
    </row>
    <row r="33" spans="1:18" ht="18.75" customHeight="1">
      <c r="A33" s="89"/>
      <c r="B33" s="63" t="s">
        <v>22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98"/>
      <c r="Q33" s="99"/>
      <c r="R33" s="100"/>
    </row>
    <row r="34" spans="1:18" ht="18.75" customHeight="1"/>
    <row r="35" spans="1:18" ht="28.5" customHeight="1">
      <c r="B35" s="97" t="s">
        <v>45</v>
      </c>
      <c r="C35" s="97"/>
      <c r="D35" s="97"/>
      <c r="E35" s="97"/>
      <c r="F35" s="1" t="s">
        <v>59</v>
      </c>
      <c r="G35" s="95" t="s">
        <v>47</v>
      </c>
      <c r="H35" s="95"/>
      <c r="I35" s="95"/>
      <c r="J35" s="95"/>
      <c r="K35" s="95"/>
      <c r="L35" s="95"/>
      <c r="M35" s="95"/>
    </row>
    <row r="36" spans="1:18" ht="28.5" customHeight="1">
      <c r="B36" s="97" t="s">
        <v>34</v>
      </c>
      <c r="C36" s="97"/>
      <c r="D36" s="97"/>
      <c r="E36" s="97"/>
      <c r="F36" s="1" t="s">
        <v>59</v>
      </c>
      <c r="I36" s="34">
        <v>1</v>
      </c>
      <c r="J36" t="s">
        <v>35</v>
      </c>
    </row>
    <row r="37" spans="1:18" ht="28.5" customHeight="1">
      <c r="B37" s="97" t="s">
        <v>58</v>
      </c>
      <c r="C37" s="97"/>
      <c r="D37" s="97"/>
      <c r="E37" s="97"/>
      <c r="F37" s="1" t="s">
        <v>59</v>
      </c>
      <c r="G37" s="95" t="s">
        <v>43</v>
      </c>
      <c r="H37" s="95"/>
      <c r="I37" s="95"/>
      <c r="J37" s="95"/>
      <c r="K37" s="95"/>
      <c r="L37" s="95"/>
      <c r="M37" s="95"/>
    </row>
    <row r="38" spans="1:18" ht="28.5" customHeight="1">
      <c r="B38" s="97" t="s">
        <v>46</v>
      </c>
      <c r="C38" s="97"/>
      <c r="D38" s="97"/>
      <c r="E38" s="97"/>
      <c r="F38" s="1" t="s">
        <v>59</v>
      </c>
      <c r="G38" s="96" t="str">
        <f>IF(AND(T16:T21,T22:T26)=TRUE,"快適トイレとして確認しました。","快適トイレとして認めません。")</f>
        <v>快適トイレとして確認しました。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12"/>
    </row>
  </sheetData>
  <sheetProtection algorithmName="SHA-512" hashValue="6vWLQ53u3iCEaX+cg1UkhpyXIVgjEwRjWamu4c+RRTRNW8bv893WVXVPtziB5txJmuHwnwpKIlJs1byVtrqnug==" saltValue="2RnUBr3sSr+gsKSJADsJiQ==" spinCount="100000" sheet="1" objects="1" scenarios="1"/>
  <mergeCells count="70">
    <mergeCell ref="N7:Q7"/>
    <mergeCell ref="A2:R2"/>
    <mergeCell ref="N3:R3"/>
    <mergeCell ref="A4:E4"/>
    <mergeCell ref="F4:R4"/>
    <mergeCell ref="A5:E5"/>
    <mergeCell ref="F5:R5"/>
    <mergeCell ref="A6:E7"/>
    <mergeCell ref="F6:H6"/>
    <mergeCell ref="I6:L6"/>
    <mergeCell ref="F7:H7"/>
    <mergeCell ref="I7:L7"/>
    <mergeCell ref="A8:E9"/>
    <mergeCell ref="F8:H8"/>
    <mergeCell ref="I8:R8"/>
    <mergeCell ref="F9:H9"/>
    <mergeCell ref="I9:R9"/>
    <mergeCell ref="A14:O14"/>
    <mergeCell ref="P14:R14"/>
    <mergeCell ref="A12:E12"/>
    <mergeCell ref="F12:R12"/>
    <mergeCell ref="A10:E10"/>
    <mergeCell ref="F10:R10"/>
    <mergeCell ref="A11:E11"/>
    <mergeCell ref="F11:R11"/>
    <mergeCell ref="A15:A26"/>
    <mergeCell ref="B15:R15"/>
    <mergeCell ref="B16:O16"/>
    <mergeCell ref="P16:R16"/>
    <mergeCell ref="B17:O17"/>
    <mergeCell ref="P17:R17"/>
    <mergeCell ref="B18:O18"/>
    <mergeCell ref="P18:R18"/>
    <mergeCell ref="B19:O19"/>
    <mergeCell ref="P19:R19"/>
    <mergeCell ref="B20:O20"/>
    <mergeCell ref="P20:R20"/>
    <mergeCell ref="B21:O21"/>
    <mergeCell ref="P21:R21"/>
    <mergeCell ref="B23:O23"/>
    <mergeCell ref="P23:R23"/>
    <mergeCell ref="B24:O24"/>
    <mergeCell ref="P24:R24"/>
    <mergeCell ref="B22:O22"/>
    <mergeCell ref="P22:R22"/>
    <mergeCell ref="B25:O25"/>
    <mergeCell ref="P25:R25"/>
    <mergeCell ref="B26:O26"/>
    <mergeCell ref="P26:R26"/>
    <mergeCell ref="A27:A33"/>
    <mergeCell ref="B27:R27"/>
    <mergeCell ref="B28:O28"/>
    <mergeCell ref="P28:R28"/>
    <mergeCell ref="B29:O29"/>
    <mergeCell ref="P29:R29"/>
    <mergeCell ref="B30:O30"/>
    <mergeCell ref="P30:R30"/>
    <mergeCell ref="B31:O31"/>
    <mergeCell ref="P31:R31"/>
    <mergeCell ref="B32:O32"/>
    <mergeCell ref="P32:R32"/>
    <mergeCell ref="B33:O33"/>
    <mergeCell ref="P33:R33"/>
    <mergeCell ref="G37:M37"/>
    <mergeCell ref="G38:Q38"/>
    <mergeCell ref="G35:M35"/>
    <mergeCell ref="B35:E35"/>
    <mergeCell ref="B36:E36"/>
    <mergeCell ref="B37:E37"/>
    <mergeCell ref="B38:E38"/>
  </mergeCells>
  <phoneticPr fontId="2"/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19" r:id="rId4" name="Check Box 71">
              <controlPr defaultSize="0" autoFill="0" autoLine="0" autoPict="0">
                <anchor moveWithCells="1">
                  <from>
                    <xdr:col>16</xdr:col>
                    <xdr:colOff>38100</xdr:colOff>
                    <xdr:row>14</xdr:row>
                    <xdr:rowOff>175260</xdr:rowOff>
                  </from>
                  <to>
                    <xdr:col>17</xdr:col>
                    <xdr:colOff>68580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" name="Check Box 72">
              <controlPr defaultSize="0" autoFill="0" autoLine="0" autoPict="0">
                <anchor moveWithCells="1">
                  <from>
                    <xdr:col>16</xdr:col>
                    <xdr:colOff>38100</xdr:colOff>
                    <xdr:row>15</xdr:row>
                    <xdr:rowOff>175260</xdr:rowOff>
                  </from>
                  <to>
                    <xdr:col>17</xdr:col>
                    <xdr:colOff>68580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6" name="Check Box 73">
              <controlPr defaultSize="0" autoFill="0" autoLine="0" autoPict="0">
                <anchor moveWithCells="1">
                  <from>
                    <xdr:col>16</xdr:col>
                    <xdr:colOff>38100</xdr:colOff>
                    <xdr:row>20</xdr:row>
                    <xdr:rowOff>182880</xdr:rowOff>
                  </from>
                  <to>
                    <xdr:col>17</xdr:col>
                    <xdr:colOff>76200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" name="Check Box 74">
              <controlPr defaultSize="0" autoFill="0" autoLine="0" autoPict="0">
                <anchor moveWithCells="1">
                  <from>
                    <xdr:col>16</xdr:col>
                    <xdr:colOff>38100</xdr:colOff>
                    <xdr:row>21</xdr:row>
                    <xdr:rowOff>175260</xdr:rowOff>
                  </from>
                  <to>
                    <xdr:col>17</xdr:col>
                    <xdr:colOff>76200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8" name="Check Box 75">
              <controlPr defaultSize="0" autoFill="0" autoLine="0" autoPict="0">
                <anchor moveWithCells="1">
                  <from>
                    <xdr:col>16</xdr:col>
                    <xdr:colOff>38100</xdr:colOff>
                    <xdr:row>22</xdr:row>
                    <xdr:rowOff>175260</xdr:rowOff>
                  </from>
                  <to>
                    <xdr:col>17</xdr:col>
                    <xdr:colOff>76200</xdr:colOff>
                    <xdr:row>24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9" name="Check Box 76">
              <controlPr defaultSize="0" autoFill="0" autoLine="0" autoPict="0">
                <anchor moveWithCells="1">
                  <from>
                    <xdr:col>16</xdr:col>
                    <xdr:colOff>38100</xdr:colOff>
                    <xdr:row>23</xdr:row>
                    <xdr:rowOff>175260</xdr:rowOff>
                  </from>
                  <to>
                    <xdr:col>17</xdr:col>
                    <xdr:colOff>76200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10" name="Check Box 77">
              <controlPr defaultSize="0" autoFill="0" autoLine="0" autoPict="0">
                <anchor moveWithCells="1">
                  <from>
                    <xdr:col>16</xdr:col>
                    <xdr:colOff>38100</xdr:colOff>
                    <xdr:row>24</xdr:row>
                    <xdr:rowOff>175260</xdr:rowOff>
                  </from>
                  <to>
                    <xdr:col>17</xdr:col>
                    <xdr:colOff>76200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1" name="Check Box 78">
              <controlPr defaultSize="0" autoFill="0" autoLine="0" autoPict="0">
                <anchor moveWithCells="1">
                  <from>
                    <xdr:col>16</xdr:col>
                    <xdr:colOff>38100</xdr:colOff>
                    <xdr:row>16</xdr:row>
                    <xdr:rowOff>182880</xdr:rowOff>
                  </from>
                  <to>
                    <xdr:col>17</xdr:col>
                    <xdr:colOff>91440</xdr:colOff>
                    <xdr:row>18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2" name="Check Box 79">
              <controlPr defaultSize="0" autoFill="0" autoLine="0" autoPict="0">
                <anchor moveWithCells="1">
                  <from>
                    <xdr:col>16</xdr:col>
                    <xdr:colOff>38100</xdr:colOff>
                    <xdr:row>17</xdr:row>
                    <xdr:rowOff>175260</xdr:rowOff>
                  </from>
                  <to>
                    <xdr:col>17</xdr:col>
                    <xdr:colOff>76200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3" name="Check Box 81">
              <controlPr defaultSize="0" autoFill="0" autoLine="0" autoPict="0">
                <anchor moveWithCells="1">
                  <from>
                    <xdr:col>16</xdr:col>
                    <xdr:colOff>38100</xdr:colOff>
                    <xdr:row>18</xdr:row>
                    <xdr:rowOff>175260</xdr:rowOff>
                  </from>
                  <to>
                    <xdr:col>17</xdr:col>
                    <xdr:colOff>76200</xdr:colOff>
                    <xdr:row>20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4" name="Check Box 83">
              <controlPr defaultSize="0" autoFill="0" autoLine="0" autoPict="0">
                <anchor moveWithCells="1">
                  <from>
                    <xdr:col>16</xdr:col>
                    <xdr:colOff>38100</xdr:colOff>
                    <xdr:row>19</xdr:row>
                    <xdr:rowOff>175260</xdr:rowOff>
                  </from>
                  <to>
                    <xdr:col>17</xdr:col>
                    <xdr:colOff>76200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5" name="Check Box 84">
              <controlPr defaultSize="0" autoFill="0" autoLine="0" autoPict="0">
                <anchor moveWithCells="1">
                  <from>
                    <xdr:col>16</xdr:col>
                    <xdr:colOff>38100</xdr:colOff>
                    <xdr:row>26</xdr:row>
                    <xdr:rowOff>175260</xdr:rowOff>
                  </from>
                  <to>
                    <xdr:col>17</xdr:col>
                    <xdr:colOff>76200</xdr:colOff>
                    <xdr:row>28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6" name="Check Box 85">
              <controlPr defaultSize="0" autoFill="0" autoLine="0" autoPict="0">
                <anchor moveWithCells="1">
                  <from>
                    <xdr:col>16</xdr:col>
                    <xdr:colOff>38100</xdr:colOff>
                    <xdr:row>27</xdr:row>
                    <xdr:rowOff>175260</xdr:rowOff>
                  </from>
                  <to>
                    <xdr:col>17</xdr:col>
                    <xdr:colOff>76200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7" name="Check Box 86">
              <controlPr defaultSize="0" autoFill="0" autoLine="0" autoPict="0">
                <anchor moveWithCells="1">
                  <from>
                    <xdr:col>16</xdr:col>
                    <xdr:colOff>38100</xdr:colOff>
                    <xdr:row>28</xdr:row>
                    <xdr:rowOff>175260</xdr:rowOff>
                  </from>
                  <to>
                    <xdr:col>17</xdr:col>
                    <xdr:colOff>76200</xdr:colOff>
                    <xdr:row>30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8" name="Check Box 87">
              <controlPr defaultSize="0" autoFill="0" autoLine="0" autoPict="0">
                <anchor moveWithCells="1">
                  <from>
                    <xdr:col>16</xdr:col>
                    <xdr:colOff>38100</xdr:colOff>
                    <xdr:row>29</xdr:row>
                    <xdr:rowOff>175260</xdr:rowOff>
                  </from>
                  <to>
                    <xdr:col>17</xdr:col>
                    <xdr:colOff>76200</xdr:colOff>
                    <xdr:row>31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9" name="Check Box 88">
              <controlPr defaultSize="0" autoFill="0" autoLine="0" autoPict="0">
                <anchor moveWithCells="1">
                  <from>
                    <xdr:col>16</xdr:col>
                    <xdr:colOff>38100</xdr:colOff>
                    <xdr:row>30</xdr:row>
                    <xdr:rowOff>175260</xdr:rowOff>
                  </from>
                  <to>
                    <xdr:col>17</xdr:col>
                    <xdr:colOff>76200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0" name="Check Box 89">
              <controlPr defaultSize="0" autoFill="0" autoLine="0" autoPict="0">
                <anchor moveWithCells="1">
                  <from>
                    <xdr:col>16</xdr:col>
                    <xdr:colOff>38100</xdr:colOff>
                    <xdr:row>31</xdr:row>
                    <xdr:rowOff>175260</xdr:rowOff>
                  </from>
                  <to>
                    <xdr:col>17</xdr:col>
                    <xdr:colOff>68580</xdr:colOff>
                    <xdr:row>33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8"/>
  <sheetViews>
    <sheetView view="pageBreakPreview" zoomScaleNormal="100" zoomScaleSheetLayoutView="100" workbookViewId="0">
      <selection activeCell="T6" sqref="T6"/>
    </sheetView>
  </sheetViews>
  <sheetFormatPr defaultRowHeight="14.4"/>
  <cols>
    <col min="1" max="1" width="5.69921875" customWidth="1"/>
    <col min="2" max="5" width="4.3984375" customWidth="1"/>
    <col min="6" max="18" width="4.09765625" customWidth="1"/>
  </cols>
  <sheetData>
    <row r="1" spans="1:29" ht="20.25" customHeight="1">
      <c r="R1" s="11" t="s">
        <v>49</v>
      </c>
    </row>
    <row r="2" spans="1:29" ht="20.25" customHeight="1">
      <c r="A2" s="39" t="s">
        <v>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9" ht="20.25" customHeight="1">
      <c r="N3" s="105"/>
      <c r="O3" s="105"/>
      <c r="P3" s="105"/>
      <c r="Q3" s="105"/>
      <c r="R3" s="105"/>
    </row>
    <row r="4" spans="1:29" ht="18.75" customHeight="1">
      <c r="A4" s="47" t="s">
        <v>0</v>
      </c>
      <c r="B4" s="47"/>
      <c r="C4" s="47"/>
      <c r="D4" s="47"/>
      <c r="E4" s="47"/>
      <c r="F4" s="93" t="str">
        <f>'実施計画（受注者）'!F4</f>
        <v>〇〇〇〇〇〇〇〇〇工事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29" ht="18.75" customHeight="1">
      <c r="A5" s="47" t="s">
        <v>1</v>
      </c>
      <c r="B5" s="47"/>
      <c r="C5" s="47"/>
      <c r="D5" s="47"/>
      <c r="E5" s="47"/>
      <c r="F5" s="93" t="str">
        <f>'実施計画（受注者）'!F5</f>
        <v>□□□□□建設㈱</v>
      </c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29" ht="18.75" customHeight="1">
      <c r="A6" s="47" t="s">
        <v>2</v>
      </c>
      <c r="B6" s="47"/>
      <c r="C6" s="47"/>
      <c r="D6" s="47"/>
      <c r="E6" s="47"/>
      <c r="F6" s="44" t="s">
        <v>41</v>
      </c>
      <c r="G6" s="45"/>
      <c r="H6" s="45"/>
      <c r="I6" s="45"/>
      <c r="J6" s="45"/>
      <c r="K6" s="115">
        <f>'実施計画（受注者）'!J6</f>
        <v>46204</v>
      </c>
      <c r="L6" s="115"/>
      <c r="M6" s="115"/>
      <c r="N6" s="115"/>
      <c r="O6" s="115"/>
      <c r="P6" s="115"/>
      <c r="Q6" s="115"/>
      <c r="R6" s="116"/>
      <c r="AC6" s="8"/>
    </row>
    <row r="7" spans="1:29" ht="18.75" customHeight="1">
      <c r="A7" s="47"/>
      <c r="B7" s="47"/>
      <c r="C7" s="47"/>
      <c r="D7" s="47"/>
      <c r="E7" s="47"/>
      <c r="F7" s="44" t="s">
        <v>42</v>
      </c>
      <c r="G7" s="45"/>
      <c r="H7" s="45"/>
      <c r="I7" s="45"/>
      <c r="J7" s="45"/>
      <c r="K7" s="117"/>
      <c r="L7" s="117"/>
      <c r="M7" s="117"/>
      <c r="N7" s="117"/>
      <c r="O7" s="117"/>
      <c r="P7" s="117"/>
      <c r="Q7" s="117"/>
      <c r="R7" s="118"/>
      <c r="AC7" s="8"/>
    </row>
    <row r="8" spans="1:29" ht="18.75" customHeight="1">
      <c r="A8" s="124" t="s">
        <v>71</v>
      </c>
      <c r="B8" s="125"/>
      <c r="C8" s="125"/>
      <c r="D8" s="125"/>
      <c r="E8" s="126"/>
      <c r="F8" s="44" t="s">
        <v>41</v>
      </c>
      <c r="G8" s="45"/>
      <c r="H8" s="45"/>
      <c r="I8" s="45"/>
      <c r="J8" s="45"/>
      <c r="K8" s="117"/>
      <c r="L8" s="117"/>
      <c r="M8" s="117"/>
      <c r="N8" s="117"/>
      <c r="O8" s="117"/>
      <c r="P8" s="117"/>
      <c r="Q8" s="117"/>
      <c r="R8" s="118"/>
      <c r="AC8" s="8"/>
    </row>
    <row r="9" spans="1:29" ht="18.75" customHeight="1">
      <c r="A9" s="127"/>
      <c r="B9" s="128"/>
      <c r="C9" s="128"/>
      <c r="D9" s="128"/>
      <c r="E9" s="129"/>
      <c r="F9" s="44" t="s">
        <v>42</v>
      </c>
      <c r="G9" s="45"/>
      <c r="H9" s="45"/>
      <c r="I9" s="45"/>
      <c r="J9" s="45"/>
      <c r="K9" s="117"/>
      <c r="L9" s="117"/>
      <c r="M9" s="117"/>
      <c r="N9" s="117"/>
      <c r="O9" s="117"/>
      <c r="P9" s="117"/>
      <c r="Q9" s="117"/>
      <c r="R9" s="118"/>
      <c r="AC9" s="8"/>
    </row>
    <row r="10" spans="1:29" ht="18.75" customHeight="1">
      <c r="A10" s="130"/>
      <c r="B10" s="131"/>
      <c r="C10" s="131"/>
      <c r="D10" s="131"/>
      <c r="E10" s="132"/>
      <c r="F10" s="44" t="s">
        <v>40</v>
      </c>
      <c r="G10" s="45"/>
      <c r="H10" s="45"/>
      <c r="I10" s="45"/>
      <c r="J10" s="45">
        <f>DATEDIF(K8,K9,"ｍ")</f>
        <v>0</v>
      </c>
      <c r="K10" s="45"/>
      <c r="L10" s="35" t="s">
        <v>28</v>
      </c>
      <c r="M10" s="48"/>
      <c r="N10" s="48"/>
      <c r="O10" s="35" t="s">
        <v>29</v>
      </c>
      <c r="P10" t="s">
        <v>69</v>
      </c>
      <c r="Q10">
        <f>J10+ROUND(M10/30,1)</f>
        <v>0</v>
      </c>
      <c r="R10" s="10" t="s">
        <v>70</v>
      </c>
      <c r="T10" s="8"/>
      <c r="U10" s="8"/>
      <c r="AA10" s="8"/>
      <c r="AB10" s="8"/>
      <c r="AC10" s="8"/>
    </row>
    <row r="11" spans="1:29" ht="18.75" customHeight="1">
      <c r="A11" s="47" t="s">
        <v>3</v>
      </c>
      <c r="B11" s="47"/>
      <c r="C11" s="47"/>
      <c r="D11" s="47"/>
      <c r="E11" s="47"/>
      <c r="F11" s="63" t="str">
        <f>'実施計画（受注者）'!F11</f>
        <v>△△△△リース㈱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29" ht="18.75" customHeight="1">
      <c r="A12" s="47" t="s">
        <v>4</v>
      </c>
      <c r="B12" s="47"/>
      <c r="C12" s="47"/>
      <c r="D12" s="47"/>
      <c r="E12" s="47"/>
      <c r="F12" s="63" t="str">
        <f>'実施計画（受注者）'!F12</f>
        <v>☆☆☆☆☆☆</v>
      </c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1:29" ht="18.75" customHeight="1">
      <c r="A13" s="47" t="s">
        <v>5</v>
      </c>
      <c r="B13" s="47"/>
      <c r="C13" s="47"/>
      <c r="D13" s="47"/>
      <c r="E13" s="47"/>
      <c r="F13" s="63" t="str">
        <f>'実施計画（受注者）'!F13</f>
        <v>◇◇◇◇トイレ（Ａ-１２３４）</v>
      </c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29" ht="18.75" customHeight="1">
      <c r="A14" s="5"/>
      <c r="B14" s="6"/>
      <c r="C14" s="6"/>
      <c r="D14" s="6"/>
      <c r="E14" s="7"/>
      <c r="F14" s="67" t="s">
        <v>62</v>
      </c>
      <c r="G14" s="67"/>
      <c r="H14" s="67"/>
      <c r="I14" s="67"/>
      <c r="J14" s="67"/>
      <c r="K14" s="121"/>
      <c r="L14" s="122"/>
      <c r="M14" s="122"/>
      <c r="N14" s="122"/>
      <c r="O14" s="122"/>
      <c r="P14" s="102" t="s">
        <v>35</v>
      </c>
      <c r="Q14" s="102"/>
      <c r="R14" s="103"/>
    </row>
    <row r="15" spans="1:29" ht="18.75" customHeight="1">
      <c r="A15" s="33"/>
      <c r="B15" s="29"/>
      <c r="C15" s="29"/>
      <c r="D15" s="29"/>
      <c r="E15" s="30"/>
      <c r="F15" s="68" t="s">
        <v>72</v>
      </c>
      <c r="G15" s="68"/>
      <c r="H15" s="68"/>
      <c r="I15" s="68"/>
      <c r="J15" s="68"/>
      <c r="K15" s="119"/>
      <c r="L15" s="120"/>
      <c r="M15" s="120"/>
      <c r="N15" s="120"/>
      <c r="O15" s="120"/>
      <c r="P15" s="102" t="s">
        <v>36</v>
      </c>
      <c r="Q15" s="102"/>
      <c r="R15" s="103"/>
    </row>
    <row r="16" spans="1:29" ht="18" customHeight="1">
      <c r="A16" s="16"/>
      <c r="B16" s="17"/>
      <c r="C16" s="17"/>
      <c r="D16" s="17"/>
      <c r="E16" s="18"/>
      <c r="F16" s="61" t="s">
        <v>37</v>
      </c>
      <c r="G16" s="61"/>
      <c r="H16" s="62"/>
      <c r="I16" s="62"/>
      <c r="J16" s="62"/>
      <c r="K16" s="107" t="str">
        <f>IF(K15="","",ROUNDDOWN(K15/(Q10*K14),0))</f>
        <v/>
      </c>
      <c r="L16" s="111"/>
      <c r="M16" s="111"/>
      <c r="N16" s="111"/>
      <c r="O16" s="111"/>
      <c r="P16" s="102" t="s">
        <v>38</v>
      </c>
      <c r="Q16" s="102"/>
      <c r="R16" s="103"/>
    </row>
    <row r="17" spans="1:18" ht="18" customHeight="1">
      <c r="A17" s="112" t="s">
        <v>54</v>
      </c>
      <c r="B17" s="113"/>
      <c r="C17" s="113"/>
      <c r="D17" s="113"/>
      <c r="E17" s="114"/>
      <c r="F17" s="62"/>
      <c r="G17" s="62"/>
      <c r="H17" s="62"/>
      <c r="I17" s="62"/>
      <c r="J17" s="62"/>
      <c r="K17" s="107"/>
      <c r="L17" s="111"/>
      <c r="M17" s="111"/>
      <c r="N17" s="111"/>
      <c r="O17" s="111"/>
      <c r="P17" s="102"/>
      <c r="Q17" s="102"/>
      <c r="R17" s="103"/>
    </row>
    <row r="18" spans="1:18" ht="18" customHeight="1">
      <c r="A18" s="16"/>
      <c r="B18" s="17"/>
      <c r="C18" s="17"/>
      <c r="D18" s="17"/>
      <c r="E18" s="18"/>
      <c r="F18" s="61" t="s">
        <v>52</v>
      </c>
      <c r="G18" s="61"/>
      <c r="H18" s="62"/>
      <c r="I18" s="62"/>
      <c r="J18" s="62"/>
      <c r="K18" s="107" t="str">
        <f>IF(K15="","",K16-10000)</f>
        <v/>
      </c>
      <c r="L18" s="111"/>
      <c r="M18" s="111"/>
      <c r="N18" s="111"/>
      <c r="O18" s="111"/>
      <c r="P18" s="102" t="s">
        <v>38</v>
      </c>
      <c r="Q18" s="102"/>
      <c r="R18" s="103"/>
    </row>
    <row r="19" spans="1:18" ht="18" customHeight="1">
      <c r="A19" s="16"/>
      <c r="B19" s="17"/>
      <c r="C19" s="17"/>
      <c r="D19" s="17"/>
      <c r="E19" s="18"/>
      <c r="F19" s="62"/>
      <c r="G19" s="62"/>
      <c r="H19" s="62"/>
      <c r="I19" s="62"/>
      <c r="J19" s="62"/>
      <c r="K19" s="107"/>
      <c r="L19" s="111"/>
      <c r="M19" s="111"/>
      <c r="N19" s="111"/>
      <c r="O19" s="111"/>
      <c r="P19" s="102"/>
      <c r="Q19" s="102"/>
      <c r="R19" s="103"/>
    </row>
    <row r="20" spans="1:18" ht="18" customHeight="1">
      <c r="A20" s="108" t="s">
        <v>77</v>
      </c>
      <c r="B20" s="109"/>
      <c r="C20" s="109"/>
      <c r="D20" s="109"/>
      <c r="E20" s="110"/>
      <c r="F20" s="61" t="s">
        <v>84</v>
      </c>
      <c r="G20" s="62"/>
      <c r="H20" s="62"/>
      <c r="I20" s="62"/>
      <c r="J20" s="62"/>
      <c r="K20" s="107" t="str">
        <f>IF(K15="","",IF(K18&gt;57000,57000,K18))</f>
        <v/>
      </c>
      <c r="L20" s="111"/>
      <c r="M20" s="111"/>
      <c r="N20" s="111"/>
      <c r="O20" s="111"/>
      <c r="P20" s="102" t="s">
        <v>38</v>
      </c>
      <c r="Q20" s="102"/>
      <c r="R20" s="103"/>
    </row>
    <row r="21" spans="1:18" ht="18" customHeight="1">
      <c r="A21" s="31"/>
      <c r="B21" s="26"/>
      <c r="C21" s="26"/>
      <c r="D21" s="26"/>
      <c r="E21" s="32"/>
      <c r="F21" s="62"/>
      <c r="G21" s="62"/>
      <c r="H21" s="62"/>
      <c r="I21" s="62"/>
      <c r="J21" s="62"/>
      <c r="K21" s="107"/>
      <c r="L21" s="111"/>
      <c r="M21" s="111"/>
      <c r="N21" s="111"/>
      <c r="O21" s="111"/>
      <c r="P21" s="102"/>
      <c r="Q21" s="102"/>
      <c r="R21" s="103"/>
    </row>
    <row r="22" spans="1:18" ht="18" customHeight="1">
      <c r="A22" s="31"/>
      <c r="B22" s="26"/>
      <c r="C22" s="26"/>
      <c r="D22" s="26"/>
      <c r="E22" s="32"/>
      <c r="F22" s="61" t="s">
        <v>76</v>
      </c>
      <c r="G22" s="62"/>
      <c r="H22" s="62"/>
      <c r="I22" s="62"/>
      <c r="J22" s="62"/>
      <c r="K22" s="106" t="str">
        <f>IF(K15="","",K14*K20)</f>
        <v/>
      </c>
      <c r="L22" s="106"/>
      <c r="M22" s="106"/>
      <c r="N22" s="106"/>
      <c r="O22" s="107"/>
      <c r="P22" s="103" t="s">
        <v>53</v>
      </c>
      <c r="Q22" s="63"/>
      <c r="R22" s="63"/>
    </row>
    <row r="23" spans="1:18" ht="18" customHeight="1">
      <c r="A23" s="2"/>
      <c r="B23" s="3"/>
      <c r="C23" s="3"/>
      <c r="D23" s="3"/>
      <c r="E23" s="4"/>
      <c r="F23" s="62"/>
      <c r="G23" s="62"/>
      <c r="H23" s="62"/>
      <c r="I23" s="62"/>
      <c r="J23" s="62"/>
      <c r="K23" s="106"/>
      <c r="L23" s="106"/>
      <c r="M23" s="106"/>
      <c r="N23" s="106"/>
      <c r="O23" s="107"/>
      <c r="P23" s="103"/>
      <c r="Q23" s="63"/>
      <c r="R23" s="63"/>
    </row>
    <row r="24" spans="1:18" ht="18" customHeight="1">
      <c r="A24" s="67" t="s">
        <v>81</v>
      </c>
      <c r="B24" s="67"/>
      <c r="C24" s="67"/>
      <c r="D24" s="67"/>
      <c r="E24" s="67"/>
      <c r="F24" s="67"/>
      <c r="G24" s="67"/>
      <c r="H24" s="67"/>
      <c r="I24" s="67"/>
      <c r="J24" s="67"/>
      <c r="K24" s="106" t="str">
        <f>IF(K15="","",ROUNDDOWN(K22*Q10,0))</f>
        <v/>
      </c>
      <c r="L24" s="106"/>
      <c r="M24" s="106"/>
      <c r="N24" s="106"/>
      <c r="O24" s="107"/>
      <c r="P24" s="103" t="s">
        <v>36</v>
      </c>
      <c r="Q24" s="63"/>
      <c r="R24" s="63"/>
    </row>
    <row r="25" spans="1:18" ht="18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106"/>
      <c r="L25" s="106"/>
      <c r="M25" s="106"/>
      <c r="N25" s="106"/>
      <c r="O25" s="107"/>
      <c r="P25" s="103"/>
      <c r="Q25" s="63"/>
      <c r="R25" s="63"/>
    </row>
    <row r="26" spans="1:18">
      <c r="A26" s="21"/>
      <c r="B26" s="21"/>
      <c r="C26" s="21"/>
      <c r="D26" s="21"/>
      <c r="E26" s="21"/>
      <c r="F26" s="27"/>
      <c r="G26" s="27"/>
      <c r="H26" s="27"/>
      <c r="I26" s="27"/>
      <c r="J26" s="27"/>
      <c r="K26" s="28"/>
      <c r="L26" s="28"/>
      <c r="M26" s="28"/>
      <c r="N26" s="28"/>
      <c r="O26" s="28"/>
      <c r="P26" s="15"/>
      <c r="Q26" s="15"/>
      <c r="R26" s="15"/>
    </row>
    <row r="27" spans="1:18">
      <c r="A27" s="21"/>
      <c r="B27" s="21"/>
      <c r="C27" s="21"/>
      <c r="D27" s="21"/>
      <c r="E27" s="21"/>
      <c r="F27" s="27"/>
      <c r="G27" s="27"/>
      <c r="H27" s="27"/>
      <c r="I27" s="27"/>
      <c r="J27" s="27"/>
      <c r="K27" s="28"/>
      <c r="L27" s="28"/>
      <c r="M27" s="28"/>
      <c r="N27" s="28"/>
      <c r="O27" s="28"/>
      <c r="P27" s="15"/>
      <c r="Q27" s="15"/>
      <c r="R27" s="15"/>
    </row>
    <row r="28" spans="1:18" ht="14.4" customHeight="1">
      <c r="A28" s="11" t="s">
        <v>57</v>
      </c>
      <c r="B28" s="123" t="s">
        <v>75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</row>
    <row r="29" spans="1:18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8">
      <c r="A30" s="11" t="s">
        <v>57</v>
      </c>
      <c r="B30" s="36" t="s">
        <v>85</v>
      </c>
    </row>
    <row r="31" spans="1:18">
      <c r="A31" s="11" t="s">
        <v>57</v>
      </c>
      <c r="B31" s="36" t="s">
        <v>86</v>
      </c>
    </row>
    <row r="32" spans="1:18">
      <c r="A32" s="11" t="s">
        <v>57</v>
      </c>
      <c r="B32" s="36" t="s">
        <v>87</v>
      </c>
    </row>
    <row r="33" spans="1:18">
      <c r="A33" s="11" t="s">
        <v>57</v>
      </c>
      <c r="B33" t="s">
        <v>73</v>
      </c>
    </row>
    <row r="34" spans="1:18">
      <c r="A34" s="11" t="s">
        <v>57</v>
      </c>
      <c r="B34" t="s">
        <v>63</v>
      </c>
    </row>
    <row r="35" spans="1:18">
      <c r="A35" s="11" t="s">
        <v>57</v>
      </c>
      <c r="B35" t="s">
        <v>80</v>
      </c>
    </row>
    <row r="36" spans="1:18">
      <c r="A36" s="11"/>
    </row>
    <row r="46" spans="1:18" ht="20.25" customHeight="1">
      <c r="R46" s="11" t="s">
        <v>60</v>
      </c>
    </row>
    <row r="48" spans="1:18">
      <c r="B48" t="s">
        <v>74</v>
      </c>
    </row>
  </sheetData>
  <sheetProtection algorithmName="SHA-512" hashValue="BWmyB5uIC1jj5B/OrfOOn5IWtvMvIG3CVJPXO80SD1tlX3VzPaJ1HArFhbVgMWPpYZa5SRejCO38+FDscGp4dg==" saltValue="IutRybENqsGEKUm1lPfEfg==" spinCount="100000" sheet="1" scenarios="1"/>
  <mergeCells count="49">
    <mergeCell ref="B28:Q29"/>
    <mergeCell ref="A13:E13"/>
    <mergeCell ref="F13:R13"/>
    <mergeCell ref="A2:R2"/>
    <mergeCell ref="N3:R3"/>
    <mergeCell ref="A5:E5"/>
    <mergeCell ref="F5:R5"/>
    <mergeCell ref="A6:E7"/>
    <mergeCell ref="A11:E11"/>
    <mergeCell ref="F11:R11"/>
    <mergeCell ref="A12:E12"/>
    <mergeCell ref="F12:R12"/>
    <mergeCell ref="A8:E10"/>
    <mergeCell ref="K8:R8"/>
    <mergeCell ref="K9:R9"/>
    <mergeCell ref="A4:E4"/>
    <mergeCell ref="F15:J15"/>
    <mergeCell ref="F4:R4"/>
    <mergeCell ref="F6:J6"/>
    <mergeCell ref="F7:J7"/>
    <mergeCell ref="F8:J8"/>
    <mergeCell ref="F9:J9"/>
    <mergeCell ref="K6:R6"/>
    <mergeCell ref="K7:R7"/>
    <mergeCell ref="F10:I10"/>
    <mergeCell ref="J10:K10"/>
    <mergeCell ref="M10:N10"/>
    <mergeCell ref="K15:O15"/>
    <mergeCell ref="P14:R14"/>
    <mergeCell ref="P15:R15"/>
    <mergeCell ref="F14:J14"/>
    <mergeCell ref="K14:O14"/>
    <mergeCell ref="A17:E17"/>
    <mergeCell ref="F18:J19"/>
    <mergeCell ref="K18:O19"/>
    <mergeCell ref="P18:R19"/>
    <mergeCell ref="F16:J17"/>
    <mergeCell ref="K16:O17"/>
    <mergeCell ref="P16:R17"/>
    <mergeCell ref="A24:J25"/>
    <mergeCell ref="K24:O25"/>
    <mergeCell ref="P24:R25"/>
    <mergeCell ref="A20:E20"/>
    <mergeCell ref="P20:R21"/>
    <mergeCell ref="F20:J21"/>
    <mergeCell ref="K20:O21"/>
    <mergeCell ref="F22:J23"/>
    <mergeCell ref="K22:O23"/>
    <mergeCell ref="P22:R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rowBreaks count="1" manualBreakCount="1">
    <brk id="4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実施計画（受注者）</vt:lpstr>
      <vt:lpstr>チェックシート（監督員）</vt:lpstr>
      <vt:lpstr>報告書（受注者）</vt:lpstr>
      <vt:lpstr>'チェックシート（監督員）'!Print_Area</vt:lpstr>
      <vt:lpstr>'実施計画（受注者）'!Print_Area</vt:lpstr>
      <vt:lpstr>'報告書（受注者）'!Print_Area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宮本 伸夫</cp:lastModifiedBy>
  <cp:lastPrinted>2026-07-10T05:10:01Z</cp:lastPrinted>
  <dcterms:created xsi:type="dcterms:W3CDTF">2024-09-02T01:47:56Z</dcterms:created>
  <dcterms:modified xsi:type="dcterms:W3CDTF">2026-08-19T00:50:58Z</dcterms:modified>
</cp:coreProperties>
</file>