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0203\14_助成Ｇ（助成担当）\02 幼稚園\10_幼稚園補助金\19_私立幼稚園等子ども・子育て支援機能向上\R7\01_事業募集\"/>
    </mc:Choice>
  </mc:AlternateContent>
  <bookViews>
    <workbookView xWindow="0" yWindow="0" windowWidth="23040" windowHeight="9168"/>
  </bookViews>
  <sheets>
    <sheet name="調査票１ (全体)" sheetId="11" r:id="rId1"/>
    <sheet name="【記載例（取組１）】調査票１ (全体)" sheetId="3" r:id="rId2"/>
    <sheet name="【記載例（取組２）】調査票１ (全体) " sheetId="5" r:id="rId3"/>
    <sheet name="【記載例（取組３）】調査票１ (全体)" sheetId="7" r:id="rId4"/>
    <sheet name="【記載例（取組４）】調査票１ (全体)" sheetId="9" r:id="rId5"/>
    <sheet name="調査票２（個票）" sheetId="12" r:id="rId6"/>
    <sheet name="【記載例①】調査票２（個票）" sheetId="2" r:id="rId7"/>
    <sheet name="【記載例②】調査票２（個票）" sheetId="6" r:id="rId8"/>
    <sheet name="【記載例③】調査票２（個票）" sheetId="8" r:id="rId9"/>
    <sheet name="【記載例④】調査票２（個票）" sheetId="10" r:id="rId10"/>
    <sheet name="Sheet1" sheetId="4" state="hidden" r:id="rId11"/>
  </sheets>
  <definedNames>
    <definedName name="_xlnm.Print_Area" localSheetId="1">'【記載例（取組１）】調査票１ (全体)'!$B$1:$I$15</definedName>
    <definedName name="_xlnm.Print_Area" localSheetId="2">'【記載例（取組２）】調査票１ (全体) '!$B$1:$J$15</definedName>
    <definedName name="_xlnm.Print_Area" localSheetId="3">'【記載例（取組３）】調査票１ (全体)'!$B$1:$J$15</definedName>
    <definedName name="_xlnm.Print_Area" localSheetId="4">'【記載例（取組４）】調査票１ (全体)'!$B$1:$J$15</definedName>
    <definedName name="_xlnm.Print_Area" localSheetId="6">'【記載例①】調査票２（個票）'!$A$1:$I$22</definedName>
    <definedName name="_xlnm.Print_Area" localSheetId="7">'【記載例②】調査票２（個票）'!$A$1:$I$21</definedName>
    <definedName name="_xlnm.Print_Area" localSheetId="8">'【記載例③】調査票２（個票）'!$A$1:$I$21</definedName>
    <definedName name="_xlnm.Print_Area" localSheetId="9">'【記載例④】調査票２（個票）'!$A$1:$I$22</definedName>
    <definedName name="_xlnm.Print_Area" localSheetId="0">'調査票１ (全体)'!$A$1:$I$15</definedName>
    <definedName name="_xlnm.Print_Area" localSheetId="5">'調査票２（個票）'!$A$1:$I$22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2" l="1"/>
  <c r="N21" i="12"/>
  <c r="M21" i="12"/>
  <c r="L21" i="12"/>
  <c r="K21" i="12"/>
  <c r="O20" i="12"/>
  <c r="N20" i="12"/>
  <c r="M20" i="12"/>
  <c r="L20" i="12"/>
  <c r="K20" i="12"/>
  <c r="N18" i="12"/>
  <c r="P17" i="12"/>
  <c r="Q17" i="12" s="1"/>
  <c r="O17" i="12"/>
  <c r="N17" i="12"/>
  <c r="M17" i="12"/>
  <c r="L17" i="12"/>
  <c r="K17" i="12"/>
  <c r="O16" i="12"/>
  <c r="N16" i="12"/>
  <c r="M16" i="12"/>
  <c r="L16" i="12"/>
  <c r="K16" i="12"/>
  <c r="P16" i="12" s="1"/>
  <c r="Q16" i="12" s="1"/>
  <c r="O15" i="12"/>
  <c r="O18" i="12" s="1"/>
  <c r="N15" i="12"/>
  <c r="M15" i="12"/>
  <c r="M18" i="12" s="1"/>
  <c r="L15" i="12"/>
  <c r="L18" i="12" s="1"/>
  <c r="K15" i="12"/>
  <c r="K18" i="12" s="1"/>
  <c r="O12" i="12"/>
  <c r="N12" i="12"/>
  <c r="M12" i="12"/>
  <c r="L12" i="12"/>
  <c r="K12" i="12"/>
  <c r="O11" i="12"/>
  <c r="N11" i="12"/>
  <c r="M11" i="12"/>
  <c r="L11" i="12"/>
  <c r="K11" i="12"/>
  <c r="N9" i="12"/>
  <c r="L9" i="12"/>
  <c r="O8" i="12"/>
  <c r="N8" i="12"/>
  <c r="M8" i="12"/>
  <c r="L8" i="12"/>
  <c r="K8" i="12"/>
  <c r="P8" i="12" s="1"/>
  <c r="Q8" i="12" s="1"/>
  <c r="P7" i="12"/>
  <c r="Q7" i="12" s="1"/>
  <c r="O7" i="12"/>
  <c r="N7" i="12"/>
  <c r="M7" i="12"/>
  <c r="L7" i="12"/>
  <c r="K7" i="12"/>
  <c r="O6" i="12"/>
  <c r="O9" i="12" s="1"/>
  <c r="N6" i="12"/>
  <c r="M6" i="12"/>
  <c r="M9" i="12" s="1"/>
  <c r="L6" i="12"/>
  <c r="K6" i="12"/>
  <c r="K9" i="12" s="1"/>
  <c r="N14" i="11"/>
  <c r="O13" i="11"/>
  <c r="O14" i="11" s="1"/>
  <c r="N13" i="11"/>
  <c r="M13" i="11"/>
  <c r="M14" i="11" s="1"/>
  <c r="L13" i="11"/>
  <c r="L14" i="11" s="1"/>
  <c r="K13" i="11"/>
  <c r="K14" i="11" s="1"/>
  <c r="O11" i="11"/>
  <c r="N11" i="11"/>
  <c r="M11" i="11"/>
  <c r="L11" i="11"/>
  <c r="K11" i="11"/>
  <c r="N10" i="11"/>
  <c r="L10" i="11"/>
  <c r="O7" i="11"/>
  <c r="O10" i="11" s="1"/>
  <c r="N7" i="11"/>
  <c r="M7" i="11"/>
  <c r="M10" i="11" s="1"/>
  <c r="L7" i="11"/>
  <c r="K7" i="11"/>
  <c r="K10" i="11" s="1"/>
  <c r="O21" i="10" l="1"/>
  <c r="N21" i="10"/>
  <c r="M21" i="10"/>
  <c r="L21" i="10"/>
  <c r="K21" i="10"/>
  <c r="O20" i="10"/>
  <c r="N20" i="10"/>
  <c r="M20" i="10"/>
  <c r="L20" i="10"/>
  <c r="K20" i="10"/>
  <c r="N18" i="10"/>
  <c r="M18" i="10"/>
  <c r="K18" i="10"/>
  <c r="P17" i="10"/>
  <c r="Q17" i="10" s="1"/>
  <c r="O17" i="10"/>
  <c r="N17" i="10"/>
  <c r="M17" i="10"/>
  <c r="L17" i="10"/>
  <c r="K17" i="10"/>
  <c r="O16" i="10"/>
  <c r="N16" i="10"/>
  <c r="M16" i="10"/>
  <c r="L16" i="10"/>
  <c r="K16" i="10"/>
  <c r="P16" i="10" s="1"/>
  <c r="Q16" i="10" s="1"/>
  <c r="O15" i="10"/>
  <c r="O18" i="10" s="1"/>
  <c r="N15" i="10"/>
  <c r="M15" i="10"/>
  <c r="L15" i="10"/>
  <c r="L18" i="10" s="1"/>
  <c r="K15" i="10"/>
  <c r="O12" i="10"/>
  <c r="N12" i="10"/>
  <c r="M12" i="10"/>
  <c r="L12" i="10"/>
  <c r="K12" i="10"/>
  <c r="O11" i="10"/>
  <c r="N11" i="10"/>
  <c r="M11" i="10"/>
  <c r="L11" i="10"/>
  <c r="K11" i="10"/>
  <c r="O9" i="10"/>
  <c r="N9" i="10"/>
  <c r="M9" i="10"/>
  <c r="L9" i="10"/>
  <c r="O8" i="10"/>
  <c r="N8" i="10"/>
  <c r="M8" i="10"/>
  <c r="L8" i="10"/>
  <c r="K8" i="10"/>
  <c r="P8" i="10" s="1"/>
  <c r="Q8" i="10" s="1"/>
  <c r="O7" i="10"/>
  <c r="N7" i="10"/>
  <c r="M7" i="10"/>
  <c r="L7" i="10"/>
  <c r="K7" i="10"/>
  <c r="P7" i="10" s="1"/>
  <c r="Q7" i="10" s="1"/>
  <c r="O6" i="10"/>
  <c r="N6" i="10"/>
  <c r="M6" i="10"/>
  <c r="L6" i="10"/>
  <c r="K6" i="10"/>
  <c r="K9" i="10" s="1"/>
  <c r="H3" i="10"/>
  <c r="H2" i="10"/>
  <c r="P14" i="9"/>
  <c r="O14" i="9"/>
  <c r="N14" i="9"/>
  <c r="P13" i="9"/>
  <c r="O13" i="9"/>
  <c r="N13" i="9"/>
  <c r="M13" i="9"/>
  <c r="M14" i="9" s="1"/>
  <c r="L13" i="9"/>
  <c r="L14" i="9" s="1"/>
  <c r="P11" i="9"/>
  <c r="O11" i="9"/>
  <c r="N11" i="9"/>
  <c r="M11" i="9"/>
  <c r="L11" i="9"/>
  <c r="P10" i="9"/>
  <c r="O10" i="9"/>
  <c r="M10" i="9"/>
  <c r="P7" i="9"/>
  <c r="O7" i="9"/>
  <c r="N7" i="9"/>
  <c r="N10" i="9" s="1"/>
  <c r="M7" i="9"/>
  <c r="L7" i="9"/>
  <c r="L10" i="9" s="1"/>
  <c r="O21" i="8"/>
  <c r="N21" i="8"/>
  <c r="M21" i="8"/>
  <c r="L21" i="8"/>
  <c r="K21" i="8"/>
  <c r="O20" i="8"/>
  <c r="N20" i="8"/>
  <c r="M20" i="8"/>
  <c r="L20" i="8"/>
  <c r="K20" i="8"/>
  <c r="N18" i="8"/>
  <c r="K18" i="8"/>
  <c r="O17" i="8"/>
  <c r="N17" i="8"/>
  <c r="M17" i="8"/>
  <c r="L17" i="8"/>
  <c r="K17" i="8"/>
  <c r="P17" i="8" s="1"/>
  <c r="Q17" i="8" s="1"/>
  <c r="Q16" i="8"/>
  <c r="P16" i="8"/>
  <c r="O16" i="8"/>
  <c r="N16" i="8"/>
  <c r="M16" i="8"/>
  <c r="L16" i="8"/>
  <c r="K16" i="8"/>
  <c r="O15" i="8"/>
  <c r="O18" i="8" s="1"/>
  <c r="N15" i="8"/>
  <c r="M15" i="8"/>
  <c r="M18" i="8" s="1"/>
  <c r="L15" i="8"/>
  <c r="L18" i="8" s="1"/>
  <c r="K15" i="8"/>
  <c r="O12" i="8"/>
  <c r="N12" i="8"/>
  <c r="M12" i="8"/>
  <c r="L12" i="8"/>
  <c r="K12" i="8"/>
  <c r="O11" i="8"/>
  <c r="N11" i="8"/>
  <c r="M11" i="8"/>
  <c r="L11" i="8"/>
  <c r="K11" i="8"/>
  <c r="N9" i="8"/>
  <c r="M9" i="8"/>
  <c r="L9" i="8"/>
  <c r="O8" i="8"/>
  <c r="N8" i="8"/>
  <c r="M8" i="8"/>
  <c r="L8" i="8"/>
  <c r="K8" i="8"/>
  <c r="P8" i="8" s="1"/>
  <c r="Q8" i="8" s="1"/>
  <c r="O7" i="8"/>
  <c r="N7" i="8"/>
  <c r="M7" i="8"/>
  <c r="L7" i="8"/>
  <c r="K7" i="8"/>
  <c r="P7" i="8" s="1"/>
  <c r="Q7" i="8" s="1"/>
  <c r="O6" i="8"/>
  <c r="O9" i="8" s="1"/>
  <c r="N6" i="8"/>
  <c r="M6" i="8"/>
  <c r="L6" i="8"/>
  <c r="K6" i="8"/>
  <c r="K9" i="8" s="1"/>
  <c r="H3" i="8"/>
  <c r="H2" i="8"/>
  <c r="P14" i="7"/>
  <c r="O14" i="7"/>
  <c r="P13" i="7"/>
  <c r="O13" i="7"/>
  <c r="N13" i="7"/>
  <c r="N14" i="7" s="1"/>
  <c r="M13" i="7"/>
  <c r="M14" i="7" s="1"/>
  <c r="L13" i="7"/>
  <c r="L14" i="7" s="1"/>
  <c r="P11" i="7"/>
  <c r="O11" i="7"/>
  <c r="N11" i="7"/>
  <c r="M11" i="7"/>
  <c r="L11" i="7"/>
  <c r="P10" i="7"/>
  <c r="O10" i="7"/>
  <c r="N10" i="7"/>
  <c r="P7" i="7"/>
  <c r="O7" i="7"/>
  <c r="N7" i="7"/>
  <c r="M7" i="7"/>
  <c r="M10" i="7" s="1"/>
  <c r="L7" i="7"/>
  <c r="L10" i="7" s="1"/>
  <c r="H3" i="6"/>
  <c r="H2" i="6"/>
  <c r="O21" i="6"/>
  <c r="N21" i="6"/>
  <c r="M21" i="6"/>
  <c r="L21" i="6"/>
  <c r="K21" i="6"/>
  <c r="O20" i="6"/>
  <c r="N20" i="6"/>
  <c r="M20" i="6"/>
  <c r="L20" i="6"/>
  <c r="K20" i="6"/>
  <c r="N18" i="6"/>
  <c r="O17" i="6"/>
  <c r="N17" i="6"/>
  <c r="M17" i="6"/>
  <c r="L17" i="6"/>
  <c r="K17" i="6"/>
  <c r="P17" i="6" s="1"/>
  <c r="Q17" i="6" s="1"/>
  <c r="O16" i="6"/>
  <c r="N16" i="6"/>
  <c r="M16" i="6"/>
  <c r="L16" i="6"/>
  <c r="K16" i="6"/>
  <c r="P16" i="6" s="1"/>
  <c r="Q16" i="6" s="1"/>
  <c r="O15" i="6"/>
  <c r="O18" i="6" s="1"/>
  <c r="N15" i="6"/>
  <c r="M15" i="6"/>
  <c r="M18" i="6" s="1"/>
  <c r="L15" i="6"/>
  <c r="L18" i="6" s="1"/>
  <c r="K15" i="6"/>
  <c r="K18" i="6" s="1"/>
  <c r="O12" i="6"/>
  <c r="N12" i="6"/>
  <c r="M12" i="6"/>
  <c r="L12" i="6"/>
  <c r="K12" i="6"/>
  <c r="O11" i="6"/>
  <c r="N11" i="6"/>
  <c r="M11" i="6"/>
  <c r="L11" i="6"/>
  <c r="K11" i="6"/>
  <c r="N9" i="6"/>
  <c r="M9" i="6"/>
  <c r="L9" i="6"/>
  <c r="O8" i="6"/>
  <c r="N8" i="6"/>
  <c r="M8" i="6"/>
  <c r="L8" i="6"/>
  <c r="K8" i="6"/>
  <c r="P8" i="6" s="1"/>
  <c r="Q8" i="6" s="1"/>
  <c r="O7" i="6"/>
  <c r="N7" i="6"/>
  <c r="M7" i="6"/>
  <c r="L7" i="6"/>
  <c r="K7" i="6"/>
  <c r="P7" i="6" s="1"/>
  <c r="Q7" i="6" s="1"/>
  <c r="O6" i="6"/>
  <c r="O9" i="6" s="1"/>
  <c r="N6" i="6"/>
  <c r="M6" i="6"/>
  <c r="L6" i="6"/>
  <c r="K6" i="6"/>
  <c r="K9" i="6" s="1"/>
  <c r="H2" i="2"/>
  <c r="H3" i="2"/>
  <c r="P14" i="5"/>
  <c r="O14" i="5"/>
  <c r="P13" i="5"/>
  <c r="O13" i="5"/>
  <c r="N13" i="5"/>
  <c r="N14" i="5" s="1"/>
  <c r="M13" i="5"/>
  <c r="M14" i="5" s="1"/>
  <c r="L13" i="5"/>
  <c r="L14" i="5" s="1"/>
  <c r="P11" i="5"/>
  <c r="O11" i="5"/>
  <c r="N11" i="5"/>
  <c r="M11" i="5"/>
  <c r="L11" i="5"/>
  <c r="P10" i="5"/>
  <c r="O10" i="5"/>
  <c r="N10" i="5"/>
  <c r="P7" i="5"/>
  <c r="O7" i="5"/>
  <c r="N7" i="5"/>
  <c r="M7" i="5"/>
  <c r="M10" i="5" s="1"/>
  <c r="L7" i="5"/>
  <c r="L10" i="5" s="1"/>
  <c r="O17" i="2" l="1"/>
  <c r="N17" i="2"/>
  <c r="M17" i="2"/>
  <c r="L17" i="2"/>
  <c r="K17" i="2"/>
  <c r="P17" i="2" s="1"/>
  <c r="Q17" i="2" s="1"/>
  <c r="O8" i="2"/>
  <c r="N8" i="2"/>
  <c r="M8" i="2"/>
  <c r="L8" i="2"/>
  <c r="K8" i="2"/>
  <c r="P8" i="2" s="1"/>
  <c r="Q8" i="2" s="1"/>
  <c r="N14" i="3"/>
  <c r="O13" i="3"/>
  <c r="O14" i="3" s="1"/>
  <c r="N13" i="3"/>
  <c r="M13" i="3"/>
  <c r="M14" i="3" s="1"/>
  <c r="L13" i="3"/>
  <c r="L14" i="3" s="1"/>
  <c r="K13" i="3"/>
  <c r="K14" i="3" s="1"/>
  <c r="O11" i="3"/>
  <c r="N11" i="3"/>
  <c r="M11" i="3"/>
  <c r="L11" i="3"/>
  <c r="K11" i="3"/>
  <c r="N10" i="3"/>
  <c r="O7" i="3"/>
  <c r="O10" i="3" s="1"/>
  <c r="N7" i="3"/>
  <c r="M7" i="3"/>
  <c r="M10" i="3" s="1"/>
  <c r="L7" i="3"/>
  <c r="L10" i="3" s="1"/>
  <c r="K7" i="3"/>
  <c r="K10" i="3" s="1"/>
  <c r="O21" i="2"/>
  <c r="N21" i="2"/>
  <c r="M21" i="2"/>
  <c r="L21" i="2"/>
  <c r="K21" i="2"/>
  <c r="O20" i="2"/>
  <c r="N20" i="2"/>
  <c r="M20" i="2"/>
  <c r="L20" i="2"/>
  <c r="K20" i="2"/>
  <c r="N18" i="2"/>
  <c r="O16" i="2"/>
  <c r="N16" i="2"/>
  <c r="M16" i="2"/>
  <c r="L16" i="2"/>
  <c r="K16" i="2"/>
  <c r="P16" i="2" s="1"/>
  <c r="Q16" i="2" s="1"/>
  <c r="O15" i="2"/>
  <c r="O18" i="2" s="1"/>
  <c r="N15" i="2"/>
  <c r="M15" i="2"/>
  <c r="M18" i="2" s="1"/>
  <c r="L15" i="2"/>
  <c r="L18" i="2" s="1"/>
  <c r="K15" i="2"/>
  <c r="K18" i="2" s="1"/>
  <c r="O11" i="2" l="1"/>
  <c r="N11" i="2"/>
  <c r="M11" i="2"/>
  <c r="L11" i="2"/>
  <c r="K11" i="2"/>
  <c r="N9" i="2"/>
  <c r="O6" i="2"/>
  <c r="O9" i="2" s="1"/>
  <c r="N6" i="2"/>
  <c r="M6" i="2"/>
  <c r="M9" i="2" s="1"/>
  <c r="L6" i="2"/>
  <c r="L9" i="2" s="1"/>
  <c r="K6" i="2"/>
  <c r="K9" i="2" s="1"/>
  <c r="O12" i="2"/>
  <c r="N12" i="2"/>
  <c r="M12" i="2"/>
  <c r="L12" i="2"/>
  <c r="K12" i="2"/>
  <c r="O7" i="2"/>
  <c r="N7" i="2"/>
  <c r="M7" i="2"/>
  <c r="L7" i="2"/>
  <c r="K7" i="2"/>
  <c r="P7" i="2" l="1"/>
  <c r="Q7" i="2" s="1"/>
</calcChain>
</file>

<file path=xl/sharedStrings.xml><?xml version="1.0" encoding="utf-8"?>
<sst xmlns="http://schemas.openxmlformats.org/spreadsheetml/2006/main" count="305" uniqueCount="81">
  <si>
    <t>式入れる</t>
    <rPh sb="0" eb="1">
      <t>シキ</t>
    </rPh>
    <rPh sb="1" eb="2">
      <t>イ</t>
    </rPh>
    <phoneticPr fontId="1"/>
  </si>
  <si>
    <t>・休業日や稼業時間外に園庭の一部を開放し、未就園児と保護者が交流できるスペースを設ける。
・「子育ての悩み相談会」を定期的に実施する。</t>
    <rPh sb="1" eb="4">
      <t>キュウギョウビ</t>
    </rPh>
    <rPh sb="5" eb="7">
      <t>カギョウ</t>
    </rPh>
    <rPh sb="7" eb="10">
      <t>ジカンガイ</t>
    </rPh>
    <rPh sb="11" eb="13">
      <t>エンテイ</t>
    </rPh>
    <rPh sb="14" eb="16">
      <t>イチブ</t>
    </rPh>
    <rPh sb="17" eb="19">
      <t>カイホウ</t>
    </rPh>
    <rPh sb="21" eb="25">
      <t>ミシュウエンジ</t>
    </rPh>
    <rPh sb="26" eb="29">
      <t>ホゴシャ</t>
    </rPh>
    <rPh sb="30" eb="32">
      <t>コウリュウ</t>
    </rPh>
    <rPh sb="40" eb="41">
      <t>モウ</t>
    </rPh>
    <rPh sb="47" eb="49">
      <t>コソダ</t>
    </rPh>
    <rPh sb="51" eb="52">
      <t>ナヤ</t>
    </rPh>
    <rPh sb="53" eb="55">
      <t>ソウダン</t>
    </rPh>
    <rPh sb="55" eb="56">
      <t>カイ</t>
    </rPh>
    <rPh sb="58" eb="61">
      <t>テイキテキ</t>
    </rPh>
    <rPh sb="62" eb="64">
      <t>ジッシ</t>
    </rPh>
    <phoneticPr fontId="1"/>
  </si>
  <si>
    <t>・子育て世帯が安心できる居場所を提供することで交流が促進され、孤立状態が解消される。
・「子育ては大変」と感じている保護者の悩みを傾聴し、必要に応じて解決に向けたアドバイスを行う、支援機関につなげる等のサポートを行うことで、保護者が前向きに子育てを楽しめる環境をつくる。</t>
    <rPh sb="1" eb="3">
      <t>コソダ</t>
    </rPh>
    <rPh sb="4" eb="6">
      <t>セタイ</t>
    </rPh>
    <rPh sb="7" eb="9">
      <t>アンシン</t>
    </rPh>
    <rPh sb="12" eb="15">
      <t>イバショ</t>
    </rPh>
    <rPh sb="16" eb="18">
      <t>テイキョウ</t>
    </rPh>
    <rPh sb="23" eb="25">
      <t>コウリュウ</t>
    </rPh>
    <rPh sb="26" eb="28">
      <t>ソクシン</t>
    </rPh>
    <rPh sb="31" eb="33">
      <t>コリツ</t>
    </rPh>
    <rPh sb="33" eb="35">
      <t>ジョウタイ</t>
    </rPh>
    <rPh sb="36" eb="38">
      <t>カイショウ</t>
    </rPh>
    <rPh sb="45" eb="47">
      <t>コソダ</t>
    </rPh>
    <rPh sb="49" eb="51">
      <t>タイヘン</t>
    </rPh>
    <rPh sb="53" eb="54">
      <t>カン</t>
    </rPh>
    <rPh sb="58" eb="61">
      <t>ホゴシャ</t>
    </rPh>
    <rPh sb="62" eb="63">
      <t>ナヤ</t>
    </rPh>
    <rPh sb="65" eb="67">
      <t>ケイチョウ</t>
    </rPh>
    <rPh sb="69" eb="71">
      <t>ヒツヨウ</t>
    </rPh>
    <rPh sb="72" eb="73">
      <t>オウ</t>
    </rPh>
    <rPh sb="75" eb="77">
      <t>カイケツ</t>
    </rPh>
    <rPh sb="78" eb="79">
      <t>ム</t>
    </rPh>
    <rPh sb="87" eb="88">
      <t>オコナ</t>
    </rPh>
    <rPh sb="90" eb="92">
      <t>シエン</t>
    </rPh>
    <rPh sb="92" eb="94">
      <t>キカン</t>
    </rPh>
    <rPh sb="99" eb="100">
      <t>トウ</t>
    </rPh>
    <rPh sb="106" eb="107">
      <t>オコナ</t>
    </rPh>
    <rPh sb="112" eb="115">
      <t>ホゴシャ</t>
    </rPh>
    <rPh sb="116" eb="118">
      <t>マエム</t>
    </rPh>
    <rPh sb="120" eb="122">
      <t>コソダ</t>
    </rPh>
    <rPh sb="124" eb="125">
      <t>タノ</t>
    </rPh>
    <rPh sb="128" eb="130">
      <t>カンキョウ</t>
    </rPh>
    <phoneticPr fontId="1"/>
  </si>
  <si>
    <t>【具体的な取組①】</t>
    <rPh sb="1" eb="4">
      <t>グタイテキ</t>
    </rPh>
    <rPh sb="5" eb="7">
      <t>トリクミ</t>
    </rPh>
    <phoneticPr fontId="1"/>
  </si>
  <si>
    <t>園地園舎の開放</t>
    <rPh sb="0" eb="2">
      <t>エンチ</t>
    </rPh>
    <rPh sb="2" eb="4">
      <t>エンシャ</t>
    </rPh>
    <rPh sb="5" eb="7">
      <t>カイホウ</t>
    </rPh>
    <phoneticPr fontId="1"/>
  </si>
  <si>
    <t>年間の実施日（回）数を入力してください。</t>
    <rPh sb="0" eb="2">
      <t>ネンカン</t>
    </rPh>
    <rPh sb="3" eb="5">
      <t>ジッシ</t>
    </rPh>
    <rPh sb="5" eb="6">
      <t>ニチ</t>
    </rPh>
    <rPh sb="7" eb="8">
      <t>カイ</t>
    </rPh>
    <rPh sb="9" eb="10">
      <t>スウ</t>
    </rPh>
    <rPh sb="11" eb="13">
      <t>ニュウリョク</t>
    </rPh>
    <phoneticPr fontId="1"/>
  </si>
  <si>
    <t>取組の内容についてあてはまる種別を選択してください。</t>
    <rPh sb="0" eb="2">
      <t>トリクミ</t>
    </rPh>
    <rPh sb="3" eb="5">
      <t>ナイヨウ</t>
    </rPh>
    <rPh sb="14" eb="16">
      <t>シュベツ</t>
    </rPh>
    <rPh sb="17" eb="19">
      <t>センタク</t>
    </rPh>
    <phoneticPr fontId="1"/>
  </si>
  <si>
    <t>実施スケジュールについて簡潔にご記載ください。</t>
    <rPh sb="0" eb="2">
      <t>ジッシ</t>
    </rPh>
    <rPh sb="12" eb="14">
      <t>カンケツ</t>
    </rPh>
    <rPh sb="16" eb="18">
      <t>キサイ</t>
    </rPh>
    <phoneticPr fontId="1"/>
  </si>
  <si>
    <t>4-a</t>
    <phoneticPr fontId="1"/>
  </si>
  <si>
    <t>4-b</t>
    <phoneticPr fontId="1"/>
  </si>
  <si>
    <t xml:space="preserve">見守りアルバイト雇用　144,000円
（平日）時給1,000円 × ３時間 × 24日 ＝ 72,000円
（休日）時給1,000円 × ６時間 × 12日 ＝ 72,000円 </t>
    <rPh sb="0" eb="2">
      <t>ミマモ</t>
    </rPh>
    <rPh sb="8" eb="10">
      <t>コヨウ</t>
    </rPh>
    <rPh sb="18" eb="19">
      <t>エン</t>
    </rPh>
    <rPh sb="21" eb="23">
      <t>ヘイジツ</t>
    </rPh>
    <rPh sb="24" eb="26">
      <t>ジキュウ</t>
    </rPh>
    <rPh sb="31" eb="32">
      <t>エン</t>
    </rPh>
    <rPh sb="36" eb="38">
      <t>ジカン</t>
    </rPh>
    <rPh sb="43" eb="44">
      <t>ニチ</t>
    </rPh>
    <rPh sb="53" eb="54">
      <t>エン</t>
    </rPh>
    <rPh sb="56" eb="58">
      <t>キュウジツ</t>
    </rPh>
    <rPh sb="59" eb="61">
      <t>ジキュウ</t>
    </rPh>
    <rPh sb="66" eb="67">
      <t>エン</t>
    </rPh>
    <rPh sb="71" eb="73">
      <t>ジカン</t>
    </rPh>
    <rPh sb="78" eb="79">
      <t>カ</t>
    </rPh>
    <rPh sb="88" eb="89">
      <t>エン</t>
    </rPh>
    <phoneticPr fontId="1"/>
  </si>
  <si>
    <r>
      <t xml:space="preserve">経費の内訳についてご記載ください。
</t>
    </r>
    <r>
      <rPr>
        <b/>
        <sz val="10"/>
        <color theme="1"/>
        <rFont val="ＭＳ 明朝"/>
        <family val="1"/>
        <charset val="128"/>
      </rPr>
      <t>【人件費】</t>
    </r>
    <rPh sb="0" eb="2">
      <t>ケイヒ</t>
    </rPh>
    <rPh sb="3" eb="5">
      <t>ウチワケ</t>
    </rPh>
    <rPh sb="10" eb="12">
      <t>キサイ</t>
    </rPh>
    <rPh sb="19" eb="22">
      <t>ジンケンヒ</t>
    </rPh>
    <phoneticPr fontId="1"/>
  </si>
  <si>
    <r>
      <t xml:space="preserve">経費の内訳についてご記載ください。
</t>
    </r>
    <r>
      <rPr>
        <b/>
        <sz val="10"/>
        <color theme="1"/>
        <rFont val="ＭＳ 明朝"/>
        <family val="1"/>
        <charset val="128"/>
      </rPr>
      <t>【物品購入費】</t>
    </r>
    <rPh sb="0" eb="2">
      <t>ケイヒ</t>
    </rPh>
    <rPh sb="3" eb="5">
      <t>ウチワケ</t>
    </rPh>
    <rPh sb="10" eb="12">
      <t>キサイ</t>
    </rPh>
    <rPh sb="19" eb="21">
      <t>ブッピン</t>
    </rPh>
    <rPh sb="21" eb="23">
      <t>コウニュウ</t>
    </rPh>
    <rPh sb="23" eb="24">
      <t>ヒ</t>
    </rPh>
    <phoneticPr fontId="1"/>
  </si>
  <si>
    <t>日（回）</t>
    <rPh sb="0" eb="1">
      <t>ニチ</t>
    </rPh>
    <rPh sb="2" eb="3">
      <t>カイ</t>
    </rPh>
    <phoneticPr fontId="1"/>
  </si>
  <si>
    <t>円</t>
    <rPh sb="0" eb="1">
      <t>エン</t>
    </rPh>
    <phoneticPr fontId="1"/>
  </si>
  <si>
    <t>必要経費の合計を
ご記載ください。</t>
    <rPh sb="0" eb="2">
      <t>ヒツヨウ</t>
    </rPh>
    <rPh sb="2" eb="4">
      <t>ケイヒ</t>
    </rPh>
    <rPh sb="5" eb="7">
      <t>ゴウケイ</t>
    </rPh>
    <rPh sb="10" eb="12">
      <t>キサイ</t>
    </rPh>
    <phoneticPr fontId="1"/>
  </si>
  <si>
    <t>未就園児向け遊具購入費　88,000円
　ボールプール　×　１式　＝　88,000円（税込）</t>
    <rPh sb="0" eb="4">
      <t>ミシュウエンジ</t>
    </rPh>
    <rPh sb="4" eb="5">
      <t>ム</t>
    </rPh>
    <rPh sb="6" eb="8">
      <t>ユウグ</t>
    </rPh>
    <rPh sb="8" eb="11">
      <t>コウニュウヒ</t>
    </rPh>
    <rPh sb="18" eb="19">
      <t>エン</t>
    </rPh>
    <rPh sb="31" eb="32">
      <t>シキ</t>
    </rPh>
    <rPh sb="41" eb="42">
      <t>エン</t>
    </rPh>
    <rPh sb="43" eb="45">
      <t>ゼイコ</t>
    </rPh>
    <phoneticPr fontId="1"/>
  </si>
  <si>
    <t>【具体的な取組②】</t>
    <rPh sb="1" eb="4">
      <t>グタイテキ</t>
    </rPh>
    <rPh sb="5" eb="7">
      <t>トリクミ</t>
    </rPh>
    <phoneticPr fontId="1"/>
  </si>
  <si>
    <t>子育て・教育相談</t>
    <rPh sb="0" eb="2">
      <t>コソダ</t>
    </rPh>
    <rPh sb="4" eb="6">
      <t>キョウイク</t>
    </rPh>
    <rPh sb="6" eb="8">
      <t>ソウダン</t>
    </rPh>
    <phoneticPr fontId="1"/>
  </si>
  <si>
    <t>なし</t>
    <phoneticPr fontId="1"/>
  </si>
  <si>
    <t>・専門家への講演依頼（年１回）　謝金　60,000円
・幼稚園教諭の時間外手当　1,500円×３時間×６日＝　27,000円</t>
    <rPh sb="1" eb="4">
      <t>センモンカ</t>
    </rPh>
    <rPh sb="6" eb="8">
      <t>コウエン</t>
    </rPh>
    <rPh sb="8" eb="10">
      <t>イライ</t>
    </rPh>
    <rPh sb="11" eb="12">
      <t>ネン</t>
    </rPh>
    <rPh sb="13" eb="14">
      <t>カイ</t>
    </rPh>
    <rPh sb="16" eb="18">
      <t>シャキン</t>
    </rPh>
    <rPh sb="25" eb="26">
      <t>エン</t>
    </rPh>
    <rPh sb="28" eb="31">
      <t>ヨウチエン</t>
    </rPh>
    <rPh sb="31" eb="33">
      <t>キョウユ</t>
    </rPh>
    <rPh sb="34" eb="37">
      <t>ジカンガイ</t>
    </rPh>
    <rPh sb="37" eb="39">
      <t>テアテ</t>
    </rPh>
    <rPh sb="45" eb="46">
      <t>エン</t>
    </rPh>
    <rPh sb="48" eb="50">
      <t>ジカン</t>
    </rPh>
    <rPh sb="52" eb="53">
      <t>ニチ</t>
    </rPh>
    <rPh sb="61" eb="62">
      <t>エン</t>
    </rPh>
    <phoneticPr fontId="1"/>
  </si>
  <si>
    <t>１回あたりの参加人数（見込）を入力してください。</t>
    <rPh sb="1" eb="2">
      <t>カイ</t>
    </rPh>
    <rPh sb="6" eb="8">
      <t>サンカ</t>
    </rPh>
    <rPh sb="8" eb="10">
      <t>ニンズウ</t>
    </rPh>
    <rPh sb="11" eb="13">
      <t>ミコミ</t>
    </rPh>
    <rPh sb="15" eb="17">
      <t>ニュウリョク</t>
    </rPh>
    <phoneticPr fontId="1"/>
  </si>
  <si>
    <t>取組１　子育て世帯の孤独・孤立をふせぐ</t>
    <rPh sb="0" eb="2">
      <t>トリクミ</t>
    </rPh>
    <rPh sb="4" eb="6">
      <t>コソダ</t>
    </rPh>
    <rPh sb="7" eb="9">
      <t>セタイ</t>
    </rPh>
    <rPh sb="10" eb="12">
      <t>コドク</t>
    </rPh>
    <rPh sb="13" eb="15">
      <t>コリツ</t>
    </rPh>
    <phoneticPr fontId="1"/>
  </si>
  <si>
    <t>取組２　こどもの遊び場・居場所をふやす</t>
    <rPh sb="0" eb="2">
      <t>トリクミ</t>
    </rPh>
    <rPh sb="8" eb="9">
      <t>アソ</t>
    </rPh>
    <rPh sb="10" eb="11">
      <t>バ</t>
    </rPh>
    <rPh sb="12" eb="15">
      <t>イバショ</t>
    </rPh>
    <phoneticPr fontId="1"/>
  </si>
  <si>
    <t>取組３　地域ぐるみで子育てを支援する</t>
    <rPh sb="0" eb="2">
      <t>トリクミ</t>
    </rPh>
    <rPh sb="4" eb="6">
      <t>チイキ</t>
    </rPh>
    <rPh sb="10" eb="12">
      <t>コソダ</t>
    </rPh>
    <rPh sb="14" eb="16">
      <t>シエン</t>
    </rPh>
    <phoneticPr fontId="1"/>
  </si>
  <si>
    <t>・○○市では、少子高齢化の影響で、子育て世帯が年々少なくなってきている。
・公園の遊具の老朽化や児童館の閉鎖などにより、未就園児が遊べる場が少なくなっている。
・子育て世帯同士の交流の場や相談の場がなく、特に他地域から転居してきた世帯などが孤立してしまっている。</t>
    <rPh sb="3" eb="4">
      <t>シ</t>
    </rPh>
    <rPh sb="7" eb="9">
      <t>ショウシ</t>
    </rPh>
    <rPh sb="9" eb="12">
      <t>コウレイカ</t>
    </rPh>
    <rPh sb="13" eb="15">
      <t>エイキョウ</t>
    </rPh>
    <rPh sb="17" eb="19">
      <t>コソダ</t>
    </rPh>
    <rPh sb="20" eb="22">
      <t>セタイ</t>
    </rPh>
    <rPh sb="23" eb="25">
      <t>ネンネン</t>
    </rPh>
    <rPh sb="25" eb="26">
      <t>スク</t>
    </rPh>
    <rPh sb="38" eb="40">
      <t>コウエン</t>
    </rPh>
    <rPh sb="41" eb="43">
      <t>ユウグ</t>
    </rPh>
    <rPh sb="44" eb="47">
      <t>ロウキュウカ</t>
    </rPh>
    <rPh sb="48" eb="50">
      <t>ジドウ</t>
    </rPh>
    <rPh sb="50" eb="51">
      <t>ヤカタ</t>
    </rPh>
    <rPh sb="52" eb="54">
      <t>ヘイサ</t>
    </rPh>
    <rPh sb="60" eb="64">
      <t>ミシュウエンジ</t>
    </rPh>
    <rPh sb="65" eb="66">
      <t>アソ</t>
    </rPh>
    <rPh sb="68" eb="69">
      <t>バ</t>
    </rPh>
    <rPh sb="70" eb="71">
      <t>スク</t>
    </rPh>
    <rPh sb="81" eb="83">
      <t>コソダ</t>
    </rPh>
    <rPh sb="84" eb="86">
      <t>セタイ</t>
    </rPh>
    <rPh sb="86" eb="88">
      <t>ドウシ</t>
    </rPh>
    <rPh sb="89" eb="91">
      <t>コウリュウ</t>
    </rPh>
    <rPh sb="92" eb="93">
      <t>バ</t>
    </rPh>
    <rPh sb="94" eb="96">
      <t>ソウダン</t>
    </rPh>
    <rPh sb="97" eb="98">
      <t>バ</t>
    </rPh>
    <rPh sb="102" eb="103">
      <t>トク</t>
    </rPh>
    <rPh sb="104" eb="107">
      <t>タチイキ</t>
    </rPh>
    <rPh sb="109" eb="111">
      <t>テンキョ</t>
    </rPh>
    <rPh sb="115" eb="117">
      <t>セタイ</t>
    </rPh>
    <rPh sb="120" eb="122">
      <t>コリツ</t>
    </rPh>
    <phoneticPr fontId="1"/>
  </si>
  <si>
    <t>必須</t>
    <rPh sb="0" eb="2">
      <t>ヒッス</t>
    </rPh>
    <phoneticPr fontId="1"/>
  </si>
  <si>
    <t>・市内の幼稚園やこども園と連携して交流・相談会の規模や回数の拡充をめざす。
・保護者の悩み相談を受けるだけでなく、必要に応じて支援機関や公的機関に繋げるしくみを構築する。</t>
    <rPh sb="1" eb="3">
      <t>シナイ</t>
    </rPh>
    <rPh sb="4" eb="7">
      <t>ヨウチエン</t>
    </rPh>
    <rPh sb="11" eb="12">
      <t>エン</t>
    </rPh>
    <rPh sb="13" eb="15">
      <t>レンケイ</t>
    </rPh>
    <rPh sb="17" eb="19">
      <t>コウリュウ</t>
    </rPh>
    <rPh sb="20" eb="22">
      <t>ソウダン</t>
    </rPh>
    <rPh sb="22" eb="23">
      <t>カイ</t>
    </rPh>
    <rPh sb="24" eb="26">
      <t>キボ</t>
    </rPh>
    <rPh sb="27" eb="29">
      <t>カイスウ</t>
    </rPh>
    <rPh sb="30" eb="32">
      <t>カクジュウ</t>
    </rPh>
    <rPh sb="39" eb="42">
      <t>ホゴシャ</t>
    </rPh>
    <rPh sb="43" eb="44">
      <t>ナヤ</t>
    </rPh>
    <rPh sb="45" eb="47">
      <t>ソウダン</t>
    </rPh>
    <rPh sb="48" eb="49">
      <t>ウ</t>
    </rPh>
    <rPh sb="57" eb="59">
      <t>ヒツヨウ</t>
    </rPh>
    <rPh sb="60" eb="61">
      <t>オウ</t>
    </rPh>
    <rPh sb="63" eb="65">
      <t>シエン</t>
    </rPh>
    <rPh sb="65" eb="67">
      <t>キカン</t>
    </rPh>
    <rPh sb="68" eb="70">
      <t>コウテキ</t>
    </rPh>
    <rPh sb="70" eb="72">
      <t>キカン</t>
    </rPh>
    <rPh sb="73" eb="74">
      <t>ツナ</t>
    </rPh>
    <rPh sb="80" eb="82">
      <t>コウチク</t>
    </rPh>
    <phoneticPr fontId="1"/>
  </si>
  <si>
    <t>【取組の概要と目標について】</t>
    <rPh sb="1" eb="3">
      <t>トリクミ</t>
    </rPh>
    <rPh sb="4" eb="6">
      <t>ガイヨウ</t>
    </rPh>
    <rPh sb="7" eb="9">
      <t>モクヒョウ</t>
    </rPh>
    <phoneticPr fontId="1"/>
  </si>
  <si>
    <t>取組４　「子育て」をまなぶ機会をつくる</t>
    <rPh sb="0" eb="2">
      <t>トリクミ</t>
    </rPh>
    <rPh sb="5" eb="7">
      <t>コソダ</t>
    </rPh>
    <rPh sb="13" eb="15">
      <t>キカイ</t>
    </rPh>
    <phoneticPr fontId="1"/>
  </si>
  <si>
    <t>メインテーマ</t>
    <phoneticPr fontId="1"/>
  </si>
  <si>
    <t>※実施事業にもっともあてはまるテーマを１つ選択してください。</t>
    <rPh sb="1" eb="3">
      <t>ジッシ</t>
    </rPh>
    <rPh sb="3" eb="5">
      <t>ジギョウ</t>
    </rPh>
    <rPh sb="21" eb="23">
      <t>センタク</t>
    </rPh>
    <phoneticPr fontId="1"/>
  </si>
  <si>
    <t>今回実施する子育て支援事業に関係する地域課題について、補足説明があれば記載してください。</t>
    <rPh sb="0" eb="2">
      <t>コンカイ</t>
    </rPh>
    <rPh sb="2" eb="4">
      <t>ジッシ</t>
    </rPh>
    <rPh sb="6" eb="8">
      <t>コソダ</t>
    </rPh>
    <rPh sb="9" eb="11">
      <t>シエン</t>
    </rPh>
    <rPh sb="11" eb="13">
      <t>ジギョウ</t>
    </rPh>
    <rPh sb="14" eb="16">
      <t>カンケイ</t>
    </rPh>
    <rPh sb="18" eb="20">
      <t>チイキ</t>
    </rPh>
    <rPh sb="20" eb="22">
      <t>カダイ</t>
    </rPh>
    <rPh sb="27" eb="29">
      <t>ホソク</t>
    </rPh>
    <rPh sb="29" eb="31">
      <t>セツメイ</t>
    </rPh>
    <rPh sb="35" eb="37">
      <t>キサイ</t>
    </rPh>
    <phoneticPr fontId="1"/>
  </si>
  <si>
    <t>継続</t>
    <rPh sb="0" eb="2">
      <t>ケイゾク</t>
    </rPh>
    <phoneticPr fontId="1"/>
  </si>
  <si>
    <t>拡充</t>
    <rPh sb="0" eb="2">
      <t>カクジュウ</t>
    </rPh>
    <phoneticPr fontId="1"/>
  </si>
  <si>
    <t>その他の子育て支援事業</t>
    <rPh sb="2" eb="3">
      <t>タ</t>
    </rPh>
    <rPh sb="4" eb="6">
      <t>コソダ</t>
    </rPh>
    <rPh sb="7" eb="9">
      <t>シエン</t>
    </rPh>
    <rPh sb="9" eb="11">
      <t>ジギョウ</t>
    </rPh>
    <phoneticPr fontId="1"/>
  </si>
  <si>
    <t>人（保護者と子どもは別にカウントしてください）</t>
    <rPh sb="0" eb="1">
      <t>ニン</t>
    </rPh>
    <rPh sb="2" eb="5">
      <t>ホゴシャ</t>
    </rPh>
    <rPh sb="6" eb="7">
      <t>コ</t>
    </rPh>
    <rPh sb="10" eb="11">
      <t>ベツ</t>
    </rPh>
    <phoneticPr fontId="1"/>
  </si>
  <si>
    <r>
      <rPr>
        <b/>
        <u/>
        <sz val="11"/>
        <color theme="1"/>
        <rFont val="ＭＳ ゴシック"/>
        <family val="3"/>
        <charset val="128"/>
      </rPr>
      <t>取組の概要</t>
    </r>
    <r>
      <rPr>
        <sz val="11"/>
        <color theme="1"/>
        <rFont val="ＭＳ ゴシック"/>
        <family val="3"/>
        <charset val="128"/>
      </rPr>
      <t>について簡潔に記載してください。</t>
    </r>
    <rPh sb="0" eb="2">
      <t>トリクミ</t>
    </rPh>
    <rPh sb="3" eb="5">
      <t>ガイヨウ</t>
    </rPh>
    <rPh sb="9" eb="11">
      <t>カンケツ</t>
    </rPh>
    <rPh sb="12" eb="14">
      <t>キサイ</t>
    </rPh>
    <phoneticPr fontId="1"/>
  </si>
  <si>
    <r>
      <rPr>
        <b/>
        <u/>
        <sz val="11"/>
        <color theme="1"/>
        <rFont val="ＭＳ ゴシック"/>
        <family val="3"/>
        <charset val="128"/>
      </rPr>
      <t>取組の達成目標、成果目標</t>
    </r>
    <r>
      <rPr>
        <sz val="11"/>
        <color theme="1"/>
        <rFont val="ＭＳ ゴシック"/>
        <family val="3"/>
        <charset val="128"/>
      </rPr>
      <t>について記載してください。</t>
    </r>
    <rPh sb="0" eb="2">
      <t>トリクミ</t>
    </rPh>
    <rPh sb="3" eb="5">
      <t>タッセイ</t>
    </rPh>
    <rPh sb="5" eb="7">
      <t>モクヒョウ</t>
    </rPh>
    <rPh sb="8" eb="10">
      <t>セイカ</t>
    </rPh>
    <rPh sb="10" eb="12">
      <t>モクヒョウ</t>
    </rPh>
    <rPh sb="16" eb="18">
      <t>キサイ</t>
    </rPh>
    <phoneticPr fontId="1"/>
  </si>
  <si>
    <r>
      <rPr>
        <b/>
        <u/>
        <sz val="11"/>
        <color theme="1"/>
        <rFont val="ＭＳ ゴシック"/>
        <family val="3"/>
        <charset val="128"/>
      </rPr>
      <t>翌年度以降の事業展開（予定）</t>
    </r>
    <r>
      <rPr>
        <sz val="11"/>
        <color theme="1"/>
        <rFont val="ＭＳ ゴシック"/>
        <family val="3"/>
        <charset val="128"/>
      </rPr>
      <t>について記載してください。</t>
    </r>
    <rPh sb="0" eb="3">
      <t>ヨクネンド</t>
    </rPh>
    <rPh sb="3" eb="5">
      <t>イコウ</t>
    </rPh>
    <rPh sb="6" eb="8">
      <t>ジギョウ</t>
    </rPh>
    <rPh sb="8" eb="10">
      <t>テンカイ</t>
    </rPh>
    <rPh sb="11" eb="13">
      <t>ヨテイ</t>
    </rPh>
    <rPh sb="18" eb="20">
      <t>キサイ</t>
    </rPh>
    <phoneticPr fontId="1"/>
  </si>
  <si>
    <t>H9999</t>
    <phoneticPr fontId="1"/>
  </si>
  <si>
    <t>私振幼稚園</t>
    <rPh sb="0" eb="1">
      <t>ワタシ</t>
    </rPh>
    <rPh sb="1" eb="2">
      <t>フ</t>
    </rPh>
    <rPh sb="2" eb="5">
      <t>ヨウチエン</t>
    </rPh>
    <phoneticPr fontId="1"/>
  </si>
  <si>
    <t>H9998</t>
    <phoneticPr fontId="1"/>
  </si>
  <si>
    <t>助成幼稚園</t>
    <rPh sb="0" eb="2">
      <t>ジョセイ</t>
    </rPh>
    <rPh sb="2" eb="5">
      <t>ヨウチエン</t>
    </rPh>
    <phoneticPr fontId="1"/>
  </si>
  <si>
    <t>・近年、保護者から当園に通園している児童の弟妹（０～２歳）の遊び場がないこと、幼稚園入園前に同年代の子どもと遊ばせたいが、そういった機会がないことについて相談を受けているため、園内の空きスペースを地域の遊び場として活用したい。</t>
    <rPh sb="1" eb="3">
      <t>キンネン</t>
    </rPh>
    <rPh sb="4" eb="7">
      <t>ホゴシャ</t>
    </rPh>
    <rPh sb="9" eb="11">
      <t>トウエン</t>
    </rPh>
    <rPh sb="12" eb="14">
      <t>ツウエン</t>
    </rPh>
    <rPh sb="18" eb="20">
      <t>ジドウ</t>
    </rPh>
    <rPh sb="21" eb="23">
      <t>テイマイ</t>
    </rPh>
    <rPh sb="27" eb="28">
      <t>サイ</t>
    </rPh>
    <rPh sb="30" eb="31">
      <t>アソ</t>
    </rPh>
    <rPh sb="32" eb="33">
      <t>バ</t>
    </rPh>
    <rPh sb="39" eb="42">
      <t>ヨウチエン</t>
    </rPh>
    <rPh sb="42" eb="44">
      <t>ニュウエン</t>
    </rPh>
    <rPh sb="44" eb="45">
      <t>マエ</t>
    </rPh>
    <rPh sb="46" eb="49">
      <t>ドウネンダイ</t>
    </rPh>
    <rPh sb="50" eb="51">
      <t>コ</t>
    </rPh>
    <rPh sb="54" eb="55">
      <t>アソ</t>
    </rPh>
    <rPh sb="66" eb="68">
      <t>キカイ</t>
    </rPh>
    <rPh sb="77" eb="79">
      <t>ソウダン</t>
    </rPh>
    <rPh sb="80" eb="81">
      <t>ウ</t>
    </rPh>
    <rPh sb="91" eb="92">
      <t>ア</t>
    </rPh>
    <rPh sb="98" eb="100">
      <t>チイキ</t>
    </rPh>
    <rPh sb="101" eb="102">
      <t>アソ</t>
    </rPh>
    <rPh sb="103" eb="104">
      <t>バ</t>
    </rPh>
    <rPh sb="107" eb="109">
      <t>カツヨウ</t>
    </rPh>
    <phoneticPr fontId="1"/>
  </si>
  <si>
    <t>・現在倉庫として利用している部屋を未就園児の遊び場として開放する。（開放日は幼稚園の営業日に準じる）</t>
    <rPh sb="1" eb="3">
      <t>ゲンザイ</t>
    </rPh>
    <rPh sb="3" eb="5">
      <t>ソウコ</t>
    </rPh>
    <rPh sb="8" eb="10">
      <t>リヨウ</t>
    </rPh>
    <rPh sb="14" eb="16">
      <t>ヘヤ</t>
    </rPh>
    <rPh sb="17" eb="21">
      <t>ミシュウエンジ</t>
    </rPh>
    <rPh sb="22" eb="23">
      <t>アソ</t>
    </rPh>
    <rPh sb="24" eb="25">
      <t>バ</t>
    </rPh>
    <rPh sb="28" eb="30">
      <t>カイホウ</t>
    </rPh>
    <rPh sb="34" eb="36">
      <t>カイホウ</t>
    </rPh>
    <rPh sb="36" eb="37">
      <t>ビ</t>
    </rPh>
    <rPh sb="38" eb="41">
      <t>ヨウチエン</t>
    </rPh>
    <rPh sb="42" eb="45">
      <t>エイギョウビ</t>
    </rPh>
    <rPh sb="46" eb="47">
      <t>ジュン</t>
    </rPh>
    <phoneticPr fontId="1"/>
  </si>
  <si>
    <t>・当園に通う児童のきょうだいやその保護者に限らず、広く地域の子どもや保護者が集える場を提供し、子育て世帯の交流を促すとともに、子どもに遊びの楽しさを知ってもらう機会をつくる。</t>
    <rPh sb="1" eb="2">
      <t>トウ</t>
    </rPh>
    <rPh sb="2" eb="3">
      <t>エン</t>
    </rPh>
    <rPh sb="4" eb="5">
      <t>カヨ</t>
    </rPh>
    <rPh sb="6" eb="8">
      <t>ジドウ</t>
    </rPh>
    <rPh sb="17" eb="19">
      <t>ホゴ</t>
    </rPh>
    <rPh sb="19" eb="20">
      <t>シャ</t>
    </rPh>
    <rPh sb="21" eb="22">
      <t>カギ</t>
    </rPh>
    <rPh sb="25" eb="26">
      <t>ヒロ</t>
    </rPh>
    <rPh sb="27" eb="29">
      <t>チイキ</t>
    </rPh>
    <rPh sb="30" eb="31">
      <t>コ</t>
    </rPh>
    <rPh sb="34" eb="37">
      <t>ホゴシャ</t>
    </rPh>
    <rPh sb="38" eb="39">
      <t>ツド</t>
    </rPh>
    <rPh sb="41" eb="42">
      <t>バ</t>
    </rPh>
    <rPh sb="43" eb="45">
      <t>テイキョウ</t>
    </rPh>
    <rPh sb="47" eb="49">
      <t>コソダ</t>
    </rPh>
    <rPh sb="50" eb="52">
      <t>セタイ</t>
    </rPh>
    <rPh sb="53" eb="55">
      <t>コウリュウ</t>
    </rPh>
    <rPh sb="56" eb="57">
      <t>ウナガ</t>
    </rPh>
    <rPh sb="63" eb="64">
      <t>コ</t>
    </rPh>
    <rPh sb="67" eb="68">
      <t>アソ</t>
    </rPh>
    <rPh sb="70" eb="71">
      <t>タノ</t>
    </rPh>
    <rPh sb="74" eb="75">
      <t>シ</t>
    </rPh>
    <rPh sb="80" eb="82">
      <t>キカイ</t>
    </rPh>
    <phoneticPr fontId="1"/>
  </si>
  <si>
    <t>フロアマット（クッションタイプ）　99,000円×１式
ベビーベッド　55,000円　×２個
お昼寝用布団セット　44,000円　×２セット
シーツ、枕カバーセット　11,000円　×２セット</t>
    <rPh sb="23" eb="24">
      <t>エン</t>
    </rPh>
    <rPh sb="26" eb="27">
      <t>シキ</t>
    </rPh>
    <rPh sb="41" eb="42">
      <t>エン</t>
    </rPh>
    <rPh sb="45" eb="46">
      <t>コ</t>
    </rPh>
    <rPh sb="48" eb="50">
      <t>ヒルネ</t>
    </rPh>
    <rPh sb="50" eb="51">
      <t>ヨウ</t>
    </rPh>
    <rPh sb="51" eb="53">
      <t>フトン</t>
    </rPh>
    <rPh sb="63" eb="64">
      <t>エン</t>
    </rPh>
    <rPh sb="75" eb="76">
      <t>マクラ</t>
    </rPh>
    <rPh sb="89" eb="90">
      <t>エン</t>
    </rPh>
    <phoneticPr fontId="1"/>
  </si>
  <si>
    <t>なし（教職員が就業時間中にローテーションで見守りを担当するため）</t>
    <rPh sb="3" eb="6">
      <t>キョウショクイン</t>
    </rPh>
    <rPh sb="7" eb="9">
      <t>シュウギョウ</t>
    </rPh>
    <rPh sb="9" eb="12">
      <t>ジカンチュウ</t>
    </rPh>
    <rPh sb="21" eb="23">
      <t>ミマモ</t>
    </rPh>
    <rPh sb="25" eb="27">
      <t>タントウ</t>
    </rPh>
    <phoneticPr fontId="1"/>
  </si>
  <si>
    <t>H9997</t>
    <phoneticPr fontId="1"/>
  </si>
  <si>
    <t>シガク幼稚園</t>
    <rPh sb="3" eb="6">
      <t>ヨウチエン</t>
    </rPh>
    <phoneticPr fontId="1"/>
  </si>
  <si>
    <t>別添資料のとおり
＜別添資料＞
・○○市子育て支援拠点について
・○○市における地域包括支援センター事業概要
・○○市幼稚園協会　定例会資料</t>
    <rPh sb="0" eb="2">
      <t>ベッテン</t>
    </rPh>
    <rPh sb="2" eb="4">
      <t>シリョウ</t>
    </rPh>
    <rPh sb="11" eb="13">
      <t>ベッテン</t>
    </rPh>
    <rPh sb="13" eb="15">
      <t>シリョウ</t>
    </rPh>
    <rPh sb="20" eb="21">
      <t>シ</t>
    </rPh>
    <rPh sb="21" eb="23">
      <t>コソダ</t>
    </rPh>
    <rPh sb="24" eb="26">
      <t>シエン</t>
    </rPh>
    <rPh sb="26" eb="28">
      <t>キョテン</t>
    </rPh>
    <rPh sb="36" eb="37">
      <t>シ</t>
    </rPh>
    <rPh sb="41" eb="47">
      <t>チイキホウカツシエン</t>
    </rPh>
    <rPh sb="51" eb="53">
      <t>ジギョウ</t>
    </rPh>
    <rPh sb="53" eb="55">
      <t>ガイヨウ</t>
    </rPh>
    <rPh sb="59" eb="60">
      <t>シ</t>
    </rPh>
    <rPh sb="60" eb="63">
      <t>ヨウチエン</t>
    </rPh>
    <rPh sb="63" eb="65">
      <t>キョウカイ</t>
    </rPh>
    <rPh sb="66" eb="69">
      <t>テイレイカイ</t>
    </rPh>
    <rPh sb="69" eb="71">
      <t>シリョウ</t>
    </rPh>
    <phoneticPr fontId="1"/>
  </si>
  <si>
    <t>・子育て世帯にとって身近な幼稚園が窓口となり、子育てに関する相談を受け付けるとともに、必要に応じて他園や関係機関につなぐことで、「子育てで悩まない地域」をめざす。</t>
    <rPh sb="1" eb="3">
      <t>コソダ</t>
    </rPh>
    <rPh sb="4" eb="6">
      <t>セタイ</t>
    </rPh>
    <rPh sb="10" eb="12">
      <t>ミヂカ</t>
    </rPh>
    <rPh sb="13" eb="16">
      <t>ヨウチエン</t>
    </rPh>
    <rPh sb="17" eb="19">
      <t>マドグチ</t>
    </rPh>
    <rPh sb="23" eb="25">
      <t>コソダ</t>
    </rPh>
    <rPh sb="27" eb="28">
      <t>カン</t>
    </rPh>
    <rPh sb="30" eb="32">
      <t>ソウダン</t>
    </rPh>
    <rPh sb="33" eb="34">
      <t>ウ</t>
    </rPh>
    <rPh sb="35" eb="36">
      <t>ツ</t>
    </rPh>
    <rPh sb="43" eb="45">
      <t>ヒツヨウ</t>
    </rPh>
    <rPh sb="46" eb="47">
      <t>オウ</t>
    </rPh>
    <rPh sb="49" eb="50">
      <t>タ</t>
    </rPh>
    <rPh sb="50" eb="51">
      <t>エン</t>
    </rPh>
    <rPh sb="52" eb="54">
      <t>カンケイ</t>
    </rPh>
    <rPh sb="54" eb="56">
      <t>キカン</t>
    </rPh>
    <rPh sb="65" eb="67">
      <t>コソダ</t>
    </rPh>
    <rPh sb="69" eb="70">
      <t>ナヤ</t>
    </rPh>
    <rPh sb="73" eb="75">
      <t>チイキ</t>
    </rPh>
    <phoneticPr fontId="1"/>
  </si>
  <si>
    <t>・市内の幼稚園、子育て支援拠点、地域包括支援センターの３者が連携し、幼稚園を窓口とするワンストップ相談サービスを創設する。
・当園においては、週１回「子育てなんでも相談室」を開室し、対面・オンライン会議での相談を受け付ける。</t>
    <rPh sb="1" eb="3">
      <t>シナイ</t>
    </rPh>
    <rPh sb="4" eb="7">
      <t>ヨウチエン</t>
    </rPh>
    <rPh sb="8" eb="10">
      <t>コソダ</t>
    </rPh>
    <rPh sb="11" eb="13">
      <t>シエン</t>
    </rPh>
    <rPh sb="13" eb="15">
      <t>キョテン</t>
    </rPh>
    <rPh sb="16" eb="18">
      <t>チイキ</t>
    </rPh>
    <rPh sb="18" eb="20">
      <t>ホウカツ</t>
    </rPh>
    <rPh sb="20" eb="22">
      <t>シエン</t>
    </rPh>
    <rPh sb="28" eb="29">
      <t>シャ</t>
    </rPh>
    <rPh sb="30" eb="32">
      <t>レンケイ</t>
    </rPh>
    <rPh sb="34" eb="37">
      <t>ヨウチエン</t>
    </rPh>
    <rPh sb="38" eb="40">
      <t>マドグチ</t>
    </rPh>
    <rPh sb="49" eb="51">
      <t>ソウダン</t>
    </rPh>
    <rPh sb="56" eb="58">
      <t>ソウセツ</t>
    </rPh>
    <rPh sb="63" eb="64">
      <t>トウ</t>
    </rPh>
    <rPh sb="64" eb="65">
      <t>エン</t>
    </rPh>
    <rPh sb="71" eb="72">
      <t>シュウ</t>
    </rPh>
    <rPh sb="73" eb="74">
      <t>カイ</t>
    </rPh>
    <rPh sb="75" eb="77">
      <t>コソダ</t>
    </rPh>
    <phoneticPr fontId="1"/>
  </si>
  <si>
    <t>同内容の取組を継続していく。</t>
    <rPh sb="0" eb="1">
      <t>ドウ</t>
    </rPh>
    <rPh sb="1" eb="3">
      <t>ナイヨウ</t>
    </rPh>
    <rPh sb="4" eb="6">
      <t>トリクミ</t>
    </rPh>
    <rPh sb="7" eb="9">
      <t>ケイゾク</t>
    </rPh>
    <phoneticPr fontId="1"/>
  </si>
  <si>
    <t>相談員人件費
　時給3,000円×５時間×48日＝720,000円
相談員交通費　1,000円×48日＝ 48,000円</t>
    <rPh sb="0" eb="3">
      <t>ソウダンイン</t>
    </rPh>
    <rPh sb="3" eb="6">
      <t>ジンケンヒ</t>
    </rPh>
    <rPh sb="8" eb="10">
      <t>ジキュウ</t>
    </rPh>
    <rPh sb="15" eb="16">
      <t>エン</t>
    </rPh>
    <rPh sb="18" eb="20">
      <t>ジカン</t>
    </rPh>
    <rPh sb="23" eb="24">
      <t>ニチ</t>
    </rPh>
    <rPh sb="32" eb="33">
      <t>エン</t>
    </rPh>
    <rPh sb="34" eb="37">
      <t>ソウダンイン</t>
    </rPh>
    <rPh sb="37" eb="40">
      <t>コウツウヒ</t>
    </rPh>
    <rPh sb="46" eb="47">
      <t>エン</t>
    </rPh>
    <rPh sb="50" eb="51">
      <t>ニチ</t>
    </rPh>
    <rPh sb="59" eb="60">
      <t>エン</t>
    </rPh>
    <phoneticPr fontId="1"/>
  </si>
  <si>
    <t>H9996</t>
    <phoneticPr fontId="1"/>
  </si>
  <si>
    <t>・当園では平成25年度から「地域開放推進費補助金」を活用して「親子のふれあい工作教室」を実施しているが、参加者アンケートに、「子育ての基本を学ぶ機会がほしいが、参加したいセミナーの開催場所が遠いなど参加できていない」との声が多く寄せられている。</t>
    <rPh sb="1" eb="2">
      <t>トウ</t>
    </rPh>
    <rPh sb="2" eb="3">
      <t>エン</t>
    </rPh>
    <rPh sb="5" eb="7">
      <t>ヘイセイ</t>
    </rPh>
    <rPh sb="9" eb="10">
      <t>ネン</t>
    </rPh>
    <rPh sb="10" eb="11">
      <t>ド</t>
    </rPh>
    <rPh sb="14" eb="16">
      <t>チイキ</t>
    </rPh>
    <rPh sb="16" eb="18">
      <t>カイホウ</t>
    </rPh>
    <rPh sb="18" eb="20">
      <t>スイシン</t>
    </rPh>
    <rPh sb="20" eb="21">
      <t>ヒ</t>
    </rPh>
    <rPh sb="21" eb="23">
      <t>ホジョ</t>
    </rPh>
    <rPh sb="23" eb="24">
      <t>キン</t>
    </rPh>
    <rPh sb="26" eb="28">
      <t>カツヨウ</t>
    </rPh>
    <rPh sb="31" eb="33">
      <t>オヤコ</t>
    </rPh>
    <rPh sb="38" eb="40">
      <t>コウサク</t>
    </rPh>
    <rPh sb="40" eb="42">
      <t>キョウシツ</t>
    </rPh>
    <rPh sb="44" eb="46">
      <t>ジッシ</t>
    </rPh>
    <rPh sb="52" eb="55">
      <t>サンカシャ</t>
    </rPh>
    <rPh sb="63" eb="65">
      <t>コソダ</t>
    </rPh>
    <rPh sb="67" eb="69">
      <t>キホン</t>
    </rPh>
    <rPh sb="70" eb="71">
      <t>マナ</t>
    </rPh>
    <rPh sb="72" eb="74">
      <t>キカイ</t>
    </rPh>
    <rPh sb="80" eb="82">
      <t>サンカ</t>
    </rPh>
    <rPh sb="90" eb="92">
      <t>カイサイ</t>
    </rPh>
    <rPh sb="92" eb="94">
      <t>バショ</t>
    </rPh>
    <rPh sb="95" eb="96">
      <t>トオ</t>
    </rPh>
    <rPh sb="99" eb="101">
      <t>サンカ</t>
    </rPh>
    <rPh sb="110" eb="111">
      <t>コエ</t>
    </rPh>
    <rPh sb="112" eb="113">
      <t>オオ</t>
    </rPh>
    <rPh sb="114" eb="115">
      <t>ヨ</t>
    </rPh>
    <phoneticPr fontId="1"/>
  </si>
  <si>
    <t xml:space="preserve">・「子育てのキホンをまなぶ」セミナーを年間10回開催する。
・セミナーの開催時間中は、園舎内に託児所を設ける。
</t>
    <rPh sb="2" eb="4">
      <t>コソダ</t>
    </rPh>
    <rPh sb="19" eb="21">
      <t>ネンカン</t>
    </rPh>
    <rPh sb="23" eb="24">
      <t>カイ</t>
    </rPh>
    <rPh sb="24" eb="26">
      <t>カイサイ</t>
    </rPh>
    <rPh sb="36" eb="38">
      <t>カイサイ</t>
    </rPh>
    <rPh sb="38" eb="41">
      <t>ジカンチュウ</t>
    </rPh>
    <rPh sb="43" eb="45">
      <t>エンシャ</t>
    </rPh>
    <rPh sb="47" eb="50">
      <t>タクジショ</t>
    </rPh>
    <rPh sb="51" eb="52">
      <t>モウ</t>
    </rPh>
    <phoneticPr fontId="1"/>
  </si>
  <si>
    <t>アンケート結果に基づいてカリキュラムを見直しながら、セミナーを継続して開催する。</t>
    <rPh sb="5" eb="7">
      <t>ケッカ</t>
    </rPh>
    <rPh sb="8" eb="9">
      <t>モト</t>
    </rPh>
    <rPh sb="19" eb="21">
      <t>ミナオ</t>
    </rPh>
    <rPh sb="31" eb="33">
      <t>ケイゾク</t>
    </rPh>
    <rPh sb="35" eb="37">
      <t>カイサイ</t>
    </rPh>
    <phoneticPr fontId="1"/>
  </si>
  <si>
    <t>近隣の大学や自治体との連携など、セミナーの内容の充実について取り組んでいく。</t>
    <rPh sb="0" eb="2">
      <t>キンリン</t>
    </rPh>
    <rPh sb="3" eb="5">
      <t>ダイガク</t>
    </rPh>
    <rPh sb="6" eb="9">
      <t>ジチタイ</t>
    </rPh>
    <rPh sb="11" eb="13">
      <t>レンケイ</t>
    </rPh>
    <rPh sb="21" eb="23">
      <t>ナイヨウ</t>
    </rPh>
    <rPh sb="24" eb="26">
      <t>ジュウジツ</t>
    </rPh>
    <rPh sb="30" eb="31">
      <t>ト</t>
    </rPh>
    <rPh sb="32" eb="33">
      <t>ク</t>
    </rPh>
    <phoneticPr fontId="1"/>
  </si>
  <si>
    <t>子どもみらい幼稚園</t>
    <rPh sb="0" eb="1">
      <t>コ</t>
    </rPh>
    <rPh sb="6" eb="9">
      <t>ヨウチエン</t>
    </rPh>
    <phoneticPr fontId="1"/>
  </si>
  <si>
    <t>講師謝金　30,000円×５日＝150,000円
教職員給与（休日出勤手当）
①講師担当職員（ワークショップ開催のため２人体制）
　2,000円×４時間×５日×２人＝80,000円
②託児所担当職員
　2,000円×４時間×10日×１人＝80,000円</t>
    <rPh sb="0" eb="2">
      <t>コウシ</t>
    </rPh>
    <rPh sb="2" eb="4">
      <t>シャキン</t>
    </rPh>
    <rPh sb="11" eb="12">
      <t>エン</t>
    </rPh>
    <rPh sb="14" eb="15">
      <t>ニチ</t>
    </rPh>
    <rPh sb="23" eb="24">
      <t>エン</t>
    </rPh>
    <rPh sb="25" eb="28">
      <t>キョウショクイン</t>
    </rPh>
    <rPh sb="28" eb="30">
      <t>キュウヨ</t>
    </rPh>
    <rPh sb="31" eb="33">
      <t>キュウジツ</t>
    </rPh>
    <rPh sb="33" eb="35">
      <t>シュッキン</t>
    </rPh>
    <rPh sb="35" eb="37">
      <t>テアテ</t>
    </rPh>
    <rPh sb="40" eb="42">
      <t>コウシ</t>
    </rPh>
    <rPh sb="42" eb="44">
      <t>タントウ</t>
    </rPh>
    <rPh sb="44" eb="46">
      <t>ショクイン</t>
    </rPh>
    <rPh sb="54" eb="56">
      <t>カイサイ</t>
    </rPh>
    <rPh sb="60" eb="61">
      <t>ニン</t>
    </rPh>
    <rPh sb="61" eb="63">
      <t>タイセイ</t>
    </rPh>
    <rPh sb="71" eb="72">
      <t>エン</t>
    </rPh>
    <rPh sb="74" eb="76">
      <t>ジカン</t>
    </rPh>
    <rPh sb="78" eb="79">
      <t>ニチ</t>
    </rPh>
    <rPh sb="81" eb="82">
      <t>ニン</t>
    </rPh>
    <rPh sb="89" eb="90">
      <t>エン</t>
    </rPh>
    <rPh sb="92" eb="95">
      <t>タクジショ</t>
    </rPh>
    <rPh sb="95" eb="97">
      <t>タントウ</t>
    </rPh>
    <rPh sb="97" eb="99">
      <t>ショクイン</t>
    </rPh>
    <rPh sb="106" eb="107">
      <t>エン</t>
    </rPh>
    <rPh sb="109" eb="111">
      <t>ジカン</t>
    </rPh>
    <rPh sb="114" eb="115">
      <t>ニチ</t>
    </rPh>
    <rPh sb="117" eb="118">
      <t>ニン</t>
    </rPh>
    <rPh sb="125" eb="126">
      <t>エン</t>
    </rPh>
    <phoneticPr fontId="1"/>
  </si>
  <si>
    <t>読み聞かせ体験教室用絵本セット（英語版）
　5,000円　× 30 セット　＝　150,000円
　</t>
    <rPh sb="0" eb="1">
      <t>ヨ</t>
    </rPh>
    <rPh sb="2" eb="3">
      <t>キ</t>
    </rPh>
    <rPh sb="5" eb="7">
      <t>タイケン</t>
    </rPh>
    <rPh sb="7" eb="9">
      <t>キョウシツ</t>
    </rPh>
    <rPh sb="9" eb="10">
      <t>ヨウ</t>
    </rPh>
    <rPh sb="10" eb="12">
      <t>エホン</t>
    </rPh>
    <rPh sb="16" eb="18">
      <t>エイゴ</t>
    </rPh>
    <rPh sb="18" eb="19">
      <t>バン</t>
    </rPh>
    <rPh sb="27" eb="28">
      <t>エン</t>
    </rPh>
    <rPh sb="47" eb="48">
      <t>エン</t>
    </rPh>
    <phoneticPr fontId="1"/>
  </si>
  <si>
    <t>今回実施する子育て支援事業に関係する地域課題について、記載してください。</t>
    <rPh sb="0" eb="2">
      <t>コンカイ</t>
    </rPh>
    <rPh sb="2" eb="4">
      <t>ジッシ</t>
    </rPh>
    <rPh sb="6" eb="8">
      <t>コソダ</t>
    </rPh>
    <rPh sb="9" eb="11">
      <t>シエン</t>
    </rPh>
    <rPh sb="11" eb="13">
      <t>ジギョウ</t>
    </rPh>
    <rPh sb="14" eb="16">
      <t>カンケイ</t>
    </rPh>
    <rPh sb="18" eb="20">
      <t>チイキ</t>
    </rPh>
    <rPh sb="20" eb="22">
      <t>カダイ</t>
    </rPh>
    <rPh sb="27" eb="29">
      <t>キサイ</t>
    </rPh>
    <phoneticPr fontId="1"/>
  </si>
  <si>
    <t>取組５　１～４以外のその他の子育て支援事業</t>
    <rPh sb="0" eb="2">
      <t>トリクミ</t>
    </rPh>
    <rPh sb="7" eb="9">
      <t>イガイ</t>
    </rPh>
    <rPh sb="12" eb="13">
      <t>タ</t>
    </rPh>
    <rPh sb="14" eb="16">
      <t>コソダ</t>
    </rPh>
    <rPh sb="17" eb="19">
      <t>シエン</t>
    </rPh>
    <rPh sb="19" eb="21">
      <t>ジギョウ</t>
    </rPh>
    <phoneticPr fontId="1"/>
  </si>
  <si>
    <t>園名</t>
    <rPh sb="0" eb="2">
      <t>エンメイメイ</t>
    </rPh>
    <phoneticPr fontId="1"/>
  </si>
  <si>
    <t>学校コード</t>
    <rPh sb="0" eb="2">
      <t>ガッコウ</t>
    </rPh>
    <phoneticPr fontId="1"/>
  </si>
  <si>
    <t>園名</t>
    <rPh sb="0" eb="2">
      <t>エンメイ</t>
    </rPh>
    <phoneticPr fontId="1"/>
  </si>
  <si>
    <t>円(千円未満切捨て不要)</t>
    <rPh sb="0" eb="1">
      <t>エン</t>
    </rPh>
    <rPh sb="2" eb="3">
      <t>セン</t>
    </rPh>
    <rPh sb="3" eb="4">
      <t>エン</t>
    </rPh>
    <rPh sb="4" eb="6">
      <t>ミマン</t>
    </rPh>
    <rPh sb="6" eb="7">
      <t>キ</t>
    </rPh>
    <rPh sb="7" eb="8">
      <t>ス</t>
    </rPh>
    <rPh sb="9" eb="11">
      <t>フヨウ</t>
    </rPh>
    <phoneticPr fontId="1"/>
  </si>
  <si>
    <t>円(千円未満切捨て不要)</t>
    <rPh sb="0" eb="1">
      <t>エン</t>
    </rPh>
    <phoneticPr fontId="1"/>
  </si>
  <si>
    <t>・地域の子育て世帯がセミナーの受講を通じて子育てについての必要な知識を学ぶとともに、ワークショップ等での交流を通じて横のつながりを作ることで、子育てに対する不安や孤独・孤立を解消する。</t>
    <rPh sb="1" eb="3">
      <t>チイキ</t>
    </rPh>
    <rPh sb="4" eb="6">
      <t>コソダ</t>
    </rPh>
    <rPh sb="7" eb="9">
      <t>セタイ</t>
    </rPh>
    <rPh sb="15" eb="17">
      <t>ジュコウ</t>
    </rPh>
    <rPh sb="18" eb="19">
      <t>ツウ</t>
    </rPh>
    <rPh sb="21" eb="23">
      <t>コソダ</t>
    </rPh>
    <rPh sb="29" eb="31">
      <t>ヒツヨウ</t>
    </rPh>
    <rPh sb="32" eb="34">
      <t>チシキ</t>
    </rPh>
    <rPh sb="35" eb="36">
      <t>マナ</t>
    </rPh>
    <rPh sb="49" eb="50">
      <t>トウ</t>
    </rPh>
    <rPh sb="52" eb="54">
      <t>コウリュウ</t>
    </rPh>
    <rPh sb="55" eb="56">
      <t>ツウ</t>
    </rPh>
    <rPh sb="58" eb="59">
      <t>ヨコ</t>
    </rPh>
    <rPh sb="65" eb="66">
      <t>ツク</t>
    </rPh>
    <rPh sb="71" eb="73">
      <t>コソダ</t>
    </rPh>
    <rPh sb="75" eb="76">
      <t>タイ</t>
    </rPh>
    <rPh sb="78" eb="80">
      <t>フアン</t>
    </rPh>
    <rPh sb="81" eb="83">
      <t>コドク</t>
    </rPh>
    <rPh sb="84" eb="86">
      <t>コリツ</t>
    </rPh>
    <rPh sb="87" eb="89">
      <t>カイショウ</t>
    </rPh>
    <phoneticPr fontId="1"/>
  </si>
  <si>
    <t>令和８年度</t>
    <rPh sb="0" eb="2">
      <t>レイワ</t>
    </rPh>
    <rPh sb="3" eb="5">
      <t>ネンド</t>
    </rPh>
    <phoneticPr fontId="1"/>
  </si>
  <si>
    <t>令和９年度以降</t>
    <rPh sb="0" eb="2">
      <t>レイワ</t>
    </rPh>
    <rPh sb="3" eb="5">
      <t>ネンド</t>
    </rPh>
    <rPh sb="5" eb="7">
      <t>イコウ</t>
    </rPh>
    <phoneticPr fontId="1"/>
  </si>
  <si>
    <t>・令和７年度に開始した事業を継続しながら、来園者からの聞き取りやアンケート調査でニーズを把握し、関係機関との連携についての検討を進める。</t>
    <rPh sb="1" eb="3">
      <t>レイワ</t>
    </rPh>
    <rPh sb="4" eb="6">
      <t>ネンド</t>
    </rPh>
    <rPh sb="7" eb="9">
      <t>カイシ</t>
    </rPh>
    <rPh sb="11" eb="13">
      <t>ジギョウ</t>
    </rPh>
    <rPh sb="14" eb="16">
      <t>ケイゾク</t>
    </rPh>
    <rPh sb="21" eb="24">
      <t>ライエンシャ</t>
    </rPh>
    <rPh sb="27" eb="28">
      <t>キ</t>
    </rPh>
    <rPh sb="29" eb="30">
      <t>ト</t>
    </rPh>
    <rPh sb="37" eb="39">
      <t>チョウサ</t>
    </rPh>
    <rPh sb="44" eb="46">
      <t>ハアク</t>
    </rPh>
    <rPh sb="48" eb="50">
      <t>カンケイ</t>
    </rPh>
    <rPh sb="50" eb="52">
      <t>キカン</t>
    </rPh>
    <rPh sb="54" eb="56">
      <t>レンケイ</t>
    </rPh>
    <rPh sb="61" eb="63">
      <t>ケントウ</t>
    </rPh>
    <rPh sb="64" eb="65">
      <t>スス</t>
    </rPh>
    <phoneticPr fontId="1"/>
  </si>
  <si>
    <t>令和７年度に整備した備品を活用して遊び場の提供を継続する。</t>
    <rPh sb="0" eb="2">
      <t>レイワ</t>
    </rPh>
    <rPh sb="3" eb="5">
      <t>ネンド</t>
    </rPh>
    <rPh sb="6" eb="8">
      <t>セイビ</t>
    </rPh>
    <rPh sb="10" eb="12">
      <t>ビヒン</t>
    </rPh>
    <rPh sb="13" eb="15">
      <t>カツヨウ</t>
    </rPh>
    <rPh sb="17" eb="18">
      <t>アソ</t>
    </rPh>
    <rPh sb="19" eb="20">
      <t>バ</t>
    </rPh>
    <rPh sb="21" eb="23">
      <t>テイキョウ</t>
    </rPh>
    <rPh sb="24" eb="26">
      <t>ケイゾク</t>
    </rPh>
    <phoneticPr fontId="1"/>
  </si>
  <si>
    <t>・６月〇日、７月〇日、８月〇日、９月〇日、10月〇日、11月〇日</t>
    <rPh sb="2" eb="3">
      <t>ガツ</t>
    </rPh>
    <rPh sb="4" eb="5">
      <t>ニチ</t>
    </rPh>
    <rPh sb="7" eb="8">
      <t>ガツ</t>
    </rPh>
    <rPh sb="9" eb="10">
      <t>ニチ</t>
    </rPh>
    <rPh sb="12" eb="13">
      <t>ガツ</t>
    </rPh>
    <rPh sb="14" eb="15">
      <t>ニチ</t>
    </rPh>
    <rPh sb="17" eb="18">
      <t>ガツ</t>
    </rPh>
    <rPh sb="19" eb="20">
      <t>ニチ</t>
    </rPh>
    <rPh sb="23" eb="24">
      <t>ガツ</t>
    </rPh>
    <rPh sb="25" eb="26">
      <t>ニチ</t>
    </rPh>
    <rPh sb="29" eb="30">
      <t>ガツ</t>
    </rPh>
    <rPh sb="31" eb="32">
      <t>ニチ</t>
    </rPh>
    <phoneticPr fontId="1"/>
  </si>
  <si>
    <t>・毎月３回（水・金・土）に園庭の一部を未就園児向けに開放する。
※日付の詳細は別紙のとおり</t>
    <rPh sb="1" eb="3">
      <t>マイツキ</t>
    </rPh>
    <rPh sb="4" eb="5">
      <t>カイ</t>
    </rPh>
    <rPh sb="6" eb="7">
      <t>スイ</t>
    </rPh>
    <rPh sb="8" eb="9">
      <t>キン</t>
    </rPh>
    <rPh sb="10" eb="11">
      <t>ド</t>
    </rPh>
    <rPh sb="13" eb="15">
      <t>エンテイ</t>
    </rPh>
    <rPh sb="16" eb="18">
      <t>イチブ</t>
    </rPh>
    <rPh sb="19" eb="23">
      <t>ミシュウエンジ</t>
    </rPh>
    <rPh sb="23" eb="24">
      <t>ム</t>
    </rPh>
    <rPh sb="26" eb="28">
      <t>カイホウ</t>
    </rPh>
    <rPh sb="33" eb="35">
      <t>ヒヅケ</t>
    </rPh>
    <rPh sb="36" eb="38">
      <t>ショウサイ</t>
    </rPh>
    <rPh sb="39" eb="41">
      <t>ベッシ</t>
    </rPh>
    <phoneticPr fontId="1"/>
  </si>
  <si>
    <t>毎週月～木曜日 10時～15時（月平均16日×12月＝192日）
※日付の詳細は別紙のとおり</t>
    <rPh sb="0" eb="2">
      <t>マイシュウ</t>
    </rPh>
    <rPh sb="2" eb="3">
      <t>ゲツ</t>
    </rPh>
    <rPh sb="4" eb="7">
      <t>モクヨウビ</t>
    </rPh>
    <rPh sb="10" eb="11">
      <t>ジ</t>
    </rPh>
    <rPh sb="14" eb="15">
      <t>ジ</t>
    </rPh>
    <rPh sb="16" eb="17">
      <t>ツキ</t>
    </rPh>
    <rPh sb="17" eb="19">
      <t>ヘイキン</t>
    </rPh>
    <rPh sb="21" eb="22">
      <t>ニチ</t>
    </rPh>
    <rPh sb="25" eb="26">
      <t>ツキ</t>
    </rPh>
    <rPh sb="30" eb="31">
      <t>ニチ</t>
    </rPh>
    <rPh sb="34" eb="36">
      <t>ヒヅケ</t>
    </rPh>
    <rPh sb="37" eb="39">
      <t>ショウサイ</t>
    </rPh>
    <rPh sb="40" eb="42">
      <t>ベッシ</t>
    </rPh>
    <phoneticPr fontId="1"/>
  </si>
  <si>
    <t>毎週月曜日 10時～15時（月平均４日×12月＝48日）
※日付の詳細は別紙のとおり</t>
    <rPh sb="0" eb="2">
      <t>マイシュウ</t>
    </rPh>
    <rPh sb="2" eb="5">
      <t>ゲツヨウビ</t>
    </rPh>
    <rPh sb="8" eb="9">
      <t>ジ</t>
    </rPh>
    <rPh sb="12" eb="13">
      <t>ジ</t>
    </rPh>
    <rPh sb="14" eb="15">
      <t>ツキ</t>
    </rPh>
    <rPh sb="15" eb="17">
      <t>ヘイキン</t>
    </rPh>
    <rPh sb="18" eb="19">
      <t>ニチ</t>
    </rPh>
    <rPh sb="22" eb="23">
      <t>ツキ</t>
    </rPh>
    <rPh sb="26" eb="27">
      <t>ニチ</t>
    </rPh>
    <rPh sb="30" eb="32">
      <t>ヒヅケ</t>
    </rPh>
    <rPh sb="33" eb="35">
      <t>ショウサイ</t>
    </rPh>
    <rPh sb="36" eb="38">
      <t>ベッシ</t>
    </rPh>
    <phoneticPr fontId="1"/>
  </si>
  <si>
    <t>毎月第１、２月曜日（５月から１月の間）
10回のうち５回は外部講師を招聘、５回は当園教諭が講師を担当
※日付の詳細は別紙のとおり</t>
    <rPh sb="0" eb="2">
      <t>マイツキ</t>
    </rPh>
    <rPh sb="2" eb="3">
      <t>ダイ</t>
    </rPh>
    <rPh sb="6" eb="9">
      <t>ゲツヨウビ</t>
    </rPh>
    <rPh sb="11" eb="12">
      <t>ガツ</t>
    </rPh>
    <rPh sb="15" eb="16">
      <t>ガツ</t>
    </rPh>
    <rPh sb="17" eb="18">
      <t>アイダ</t>
    </rPh>
    <rPh sb="22" eb="23">
      <t>カイ</t>
    </rPh>
    <rPh sb="27" eb="28">
      <t>カイ</t>
    </rPh>
    <rPh sb="29" eb="31">
      <t>ガイブ</t>
    </rPh>
    <rPh sb="31" eb="33">
      <t>コウシ</t>
    </rPh>
    <rPh sb="34" eb="36">
      <t>ショウヘイ</t>
    </rPh>
    <rPh sb="38" eb="39">
      <t>カイ</t>
    </rPh>
    <rPh sb="40" eb="42">
      <t>トウエン</t>
    </rPh>
    <rPh sb="42" eb="44">
      <t>キョウユ</t>
    </rPh>
    <rPh sb="45" eb="47">
      <t>コウシ</t>
    </rPh>
    <rPh sb="48" eb="50">
      <t>タントウ</t>
    </rPh>
    <rPh sb="51" eb="54">
      <t>コメヒヅケ</t>
    </rPh>
    <rPh sb="55" eb="57">
      <t>ショウサイ</t>
    </rPh>
    <rPh sb="58" eb="60">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</si>
</sst>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scheme val="minor"/>
    </font>
    <font>
      <sz val="6"/>
      <name val="游ゴシック"/>
      <family val="3"/>
      <charset val="128"/>
      <scheme val="minor"/>
    </font>
    <font>
      <sz val="10"/>
      <color theme="1"/>
      <name val="ＭＳ 明朝"/>
      <family val="1"/>
      <charset val="128"/>
    </font>
    <font>
      <sz val="16"/>
      <color theme="1"/>
      <name val="ＭＳ 明朝"/>
      <family val="1"/>
      <charset val="128"/>
    </font>
    <font>
      <sz val="10"/>
      <color theme="1"/>
      <name val="游ゴシック"/>
      <family val="2"/>
      <scheme val="minor"/>
    </font>
    <font>
      <sz val="11"/>
      <color theme="1"/>
      <name val="ＭＳ 明朝"/>
      <family val="1"/>
      <charset val="128"/>
    </font>
    <font>
      <sz val="11"/>
      <color theme="1"/>
      <name val="ＭＳ ゴシック"/>
      <family val="3"/>
      <charset val="128"/>
    </font>
    <font>
      <b/>
      <sz val="10"/>
      <color theme="1"/>
      <name val="ＭＳ 明朝"/>
      <family val="1"/>
      <charset val="128"/>
    </font>
    <font>
      <sz val="16"/>
      <color theme="1"/>
      <name val="ＭＳ ゴシック"/>
      <family val="3"/>
      <charset val="128"/>
    </font>
    <font>
      <sz val="10"/>
      <color theme="1"/>
      <name val="ＭＳ ゴシック"/>
      <family val="3"/>
      <charset val="128"/>
    </font>
    <font>
      <b/>
      <u/>
      <sz val="11"/>
      <color theme="1"/>
      <name val="ＭＳ ゴシック"/>
      <family val="3"/>
      <charset val="128"/>
    </font>
    <font>
      <sz val="8"/>
      <color theme="1"/>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4" fillId="0" borderId="0" xfId="0" applyFont="1" applyAlignment="1">
      <alignment vertical="center"/>
    </xf>
    <xf numFmtId="0" fontId="0" fillId="0" borderId="0" xfId="0" applyFill="1"/>
    <xf numFmtId="0" fontId="0" fillId="0" borderId="0" xfId="0" applyAlignment="1">
      <alignment vertical="center"/>
    </xf>
    <xf numFmtId="0" fontId="2" fillId="0" borderId="2" xfId="0" applyFont="1" applyBorder="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pplyProtection="1">
      <alignment horizontal="center" vertical="center"/>
      <protection locked="0"/>
    </xf>
    <xf numFmtId="0" fontId="5" fillId="0" borderId="0" xfId="0" applyFont="1" applyFill="1" applyBorder="1" applyAlignment="1">
      <alignment horizontal="left" vertical="top"/>
    </xf>
    <xf numFmtId="0" fontId="5" fillId="0" borderId="0" xfId="0" applyFont="1" applyAlignment="1">
      <alignment horizontal="center" vertical="center"/>
    </xf>
    <xf numFmtId="0" fontId="5" fillId="0" borderId="0" xfId="0" applyFont="1" applyAlignment="1">
      <alignment vertical="center" wrapText="1"/>
    </xf>
    <xf numFmtId="0" fontId="6" fillId="0" borderId="0" xfId="0" applyFont="1"/>
    <xf numFmtId="0" fontId="6" fillId="0" borderId="2" xfId="0" applyFont="1" applyBorder="1" applyAlignment="1">
      <alignment horizontal="center" vertical="center"/>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lignment horizontal="left" vertical="center"/>
    </xf>
    <xf numFmtId="176" fontId="5" fillId="2" borderId="2" xfId="0" applyNumberFormat="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3" xfId="0" applyFont="1" applyFill="1" applyBorder="1" applyAlignment="1" applyProtection="1">
      <alignment vertical="center" wrapText="1"/>
      <protection locked="0"/>
    </xf>
    <xf numFmtId="0" fontId="9" fillId="0" borderId="4"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0" fillId="0" borderId="0" xfId="0" applyFont="1"/>
    <xf numFmtId="0" fontId="5" fillId="3" borderId="9" xfId="0" applyFont="1" applyFill="1" applyBorder="1" applyAlignment="1" applyProtection="1">
      <alignment horizontal="center" vertical="center" wrapText="1"/>
      <protection locked="0"/>
    </xf>
    <xf numFmtId="0" fontId="5" fillId="0" borderId="0" xfId="0" applyFont="1"/>
    <xf numFmtId="0" fontId="6" fillId="0" borderId="3" xfId="0" applyFont="1" applyBorder="1" applyAlignment="1">
      <alignment horizontal="left" vertical="center" wrapText="1"/>
    </xf>
    <xf numFmtId="0" fontId="6" fillId="0" borderId="0" xfId="0" applyFont="1" applyAlignment="1">
      <alignment vertical="center"/>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9" fillId="0" borderId="1" xfId="0" applyFont="1" applyBorder="1" applyAlignment="1">
      <alignment vertical="center"/>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9" fillId="0" borderId="1" xfId="0" applyFont="1" applyBorder="1" applyAlignment="1">
      <alignment horizontal="left" vertical="center"/>
    </xf>
    <xf numFmtId="0" fontId="12" fillId="3" borderId="3" xfId="0" applyFont="1" applyFill="1" applyBorder="1" applyAlignment="1">
      <alignment vertical="center"/>
    </xf>
    <xf numFmtId="0" fontId="5" fillId="0" borderId="4" xfId="0" applyFont="1" applyFill="1" applyBorder="1" applyAlignment="1" applyProtection="1">
      <alignment horizontal="left" vertical="center"/>
      <protection locked="0"/>
    </xf>
    <xf numFmtId="0" fontId="9" fillId="0" borderId="14"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Fill="1" applyBorder="1" applyAlignment="1" applyProtection="1">
      <alignment horizontal="left" vertical="center" wrapText="1"/>
      <protection locked="0"/>
    </xf>
    <xf numFmtId="0" fontId="12" fillId="3" borderId="3" xfId="0" applyFont="1" applyFill="1" applyBorder="1" applyAlignment="1">
      <alignment horizontal="center" vertical="center"/>
    </xf>
    <xf numFmtId="0" fontId="12" fillId="3" borderId="13" xfId="0" applyFont="1" applyFill="1" applyBorder="1" applyAlignment="1">
      <alignment horizontal="center" vertical="center"/>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104773</xdr:colOff>
      <xdr:row>0</xdr:row>
      <xdr:rowOff>123825</xdr:rowOff>
    </xdr:from>
    <xdr:to>
      <xdr:col>5</xdr:col>
      <xdr:colOff>571499</xdr:colOff>
      <xdr:row>2</xdr:row>
      <xdr:rowOff>190501</xdr:rowOff>
    </xdr:to>
    <xdr:sp macro="" textlink="">
      <xdr:nvSpPr>
        <xdr:cNvPr id="2" name="Text Box 1"/>
        <xdr:cNvSpPr txBox="1">
          <a:spLocks noChangeArrowheads="1"/>
        </xdr:cNvSpPr>
      </xdr:nvSpPr>
      <xdr:spPr bwMode="auto">
        <a:xfrm>
          <a:off x="164304" y="123825"/>
          <a:ext cx="345519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0</xdr:rowOff>
    </xdr:to>
    <xdr:sp macro="" textlink="">
      <xdr:nvSpPr>
        <xdr:cNvPr id="6" name="Text Box 1"/>
        <xdr:cNvSpPr txBox="1">
          <a:spLocks noChangeArrowheads="1"/>
        </xdr:cNvSpPr>
      </xdr:nvSpPr>
      <xdr:spPr bwMode="auto">
        <a:xfrm>
          <a:off x="6029325" y="142875"/>
          <a:ext cx="0" cy="571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180975</xdr:colOff>
      <xdr:row>0</xdr:row>
      <xdr:rowOff>161925</xdr:rowOff>
    </xdr:from>
    <xdr:to>
      <xdr:col>5</xdr:col>
      <xdr:colOff>142875</xdr:colOff>
      <xdr:row>2</xdr:row>
      <xdr:rowOff>228601</xdr:rowOff>
    </xdr:to>
    <xdr:sp macro="" textlink="">
      <xdr:nvSpPr>
        <xdr:cNvPr id="9" name="Text Box 1"/>
        <xdr:cNvSpPr txBox="1">
          <a:spLocks noChangeArrowheads="1"/>
        </xdr:cNvSpPr>
      </xdr:nvSpPr>
      <xdr:spPr bwMode="auto">
        <a:xfrm>
          <a:off x="238125" y="16192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1</xdr:col>
      <xdr:colOff>0</xdr:colOff>
      <xdr:row>5</xdr:row>
      <xdr:rowOff>323850</xdr:rowOff>
    </xdr:from>
    <xdr:to>
      <xdr:col>3</xdr:col>
      <xdr:colOff>28575</xdr:colOff>
      <xdr:row>9</xdr:row>
      <xdr:rowOff>19050</xdr:rowOff>
    </xdr:to>
    <xdr:sp macro="" textlink="">
      <xdr:nvSpPr>
        <xdr:cNvPr id="10" name="角丸四角形吹き出し 9"/>
        <xdr:cNvSpPr/>
      </xdr:nvSpPr>
      <xdr:spPr>
        <a:xfrm>
          <a:off x="57150" y="15144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238125</xdr:colOff>
      <xdr:row>0</xdr:row>
      <xdr:rowOff>114300</xdr:rowOff>
    </xdr:from>
    <xdr:to>
      <xdr:col>5</xdr:col>
      <xdr:colOff>795336</xdr:colOff>
      <xdr:row>3</xdr:row>
      <xdr:rowOff>176212</xdr:rowOff>
    </xdr:to>
    <xdr:sp macro="" textlink="">
      <xdr:nvSpPr>
        <xdr:cNvPr id="11" name="角丸四角形吹き出し 10"/>
        <xdr:cNvSpPr/>
      </xdr:nvSpPr>
      <xdr:spPr>
        <a:xfrm>
          <a:off x="1895475" y="11430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569595</xdr:colOff>
      <xdr:row>3</xdr:row>
      <xdr:rowOff>5715</xdr:rowOff>
    </xdr:from>
    <xdr:to>
      <xdr:col>5</xdr:col>
      <xdr:colOff>649605</xdr:colOff>
      <xdr:row>6</xdr:row>
      <xdr:rowOff>196215</xdr:rowOff>
    </xdr:to>
    <xdr:sp macro="" textlink="">
      <xdr:nvSpPr>
        <xdr:cNvPr id="12" name="角丸四角形吹き出し 11"/>
        <xdr:cNvSpPr/>
      </xdr:nvSpPr>
      <xdr:spPr>
        <a:xfrm>
          <a:off x="2215515" y="691515"/>
          <a:ext cx="1931670" cy="1196340"/>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600075</xdr:colOff>
      <xdr:row>10</xdr:row>
      <xdr:rowOff>85725</xdr:rowOff>
    </xdr:from>
    <xdr:to>
      <xdr:col>7</xdr:col>
      <xdr:colOff>838200</xdr:colOff>
      <xdr:row>11</xdr:row>
      <xdr:rowOff>352425</xdr:rowOff>
    </xdr:to>
    <xdr:sp macro="" textlink="">
      <xdr:nvSpPr>
        <xdr:cNvPr id="13" name="角丸四角形吹き出し 12"/>
        <xdr:cNvSpPr/>
      </xdr:nvSpPr>
      <xdr:spPr>
        <a:xfrm>
          <a:off x="3152775" y="3771900"/>
          <a:ext cx="3076575" cy="133350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twoCellAnchor>
    <xdr:from>
      <xdr:col>5</xdr:col>
      <xdr:colOff>106680</xdr:colOff>
      <xdr:row>5</xdr:row>
      <xdr:rowOff>266700</xdr:rowOff>
    </xdr:from>
    <xdr:to>
      <xdr:col>8</xdr:col>
      <xdr:colOff>104775</xdr:colOff>
      <xdr:row>7</xdr:row>
      <xdr:rowOff>481965</xdr:rowOff>
    </xdr:to>
    <xdr:sp macro="" textlink="">
      <xdr:nvSpPr>
        <xdr:cNvPr id="14" name="角丸四角形吹き出し 13"/>
        <xdr:cNvSpPr/>
      </xdr:nvSpPr>
      <xdr:spPr>
        <a:xfrm>
          <a:off x="3604260" y="1409700"/>
          <a:ext cx="2893695" cy="1221105"/>
        </a:xfrm>
        <a:prstGeom prst="wedgeRoundRectCallout">
          <a:avLst>
            <a:gd name="adj1" fmla="val -14341"/>
            <a:gd name="adj2" fmla="val 6391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具体的な実施予定日を記入してください。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日数が多く書ききれない場合はカレンダーに記入したり別途一覧表を作成する等して日付を示してください。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104774</xdr:colOff>
      <xdr:row>0</xdr:row>
      <xdr:rowOff>123825</xdr:rowOff>
    </xdr:from>
    <xdr:to>
      <xdr:col>5</xdr:col>
      <xdr:colOff>428625</xdr:colOff>
      <xdr:row>2</xdr:row>
      <xdr:rowOff>190501</xdr:rowOff>
    </xdr:to>
    <xdr:sp macro="" textlink="">
      <xdr:nvSpPr>
        <xdr:cNvPr id="2" name="Text Box 1"/>
        <xdr:cNvSpPr txBox="1">
          <a:spLocks noChangeArrowheads="1"/>
        </xdr:cNvSpPr>
      </xdr:nvSpPr>
      <xdr:spPr bwMode="auto">
        <a:xfrm>
          <a:off x="164305" y="123825"/>
          <a:ext cx="3490914"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0</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535781</xdr:colOff>
      <xdr:row>12</xdr:row>
      <xdr:rowOff>142876</xdr:rowOff>
    </xdr:from>
    <xdr:to>
      <xdr:col>3</xdr:col>
      <xdr:colOff>833437</xdr:colOff>
      <xdr:row>12</xdr:row>
      <xdr:rowOff>833438</xdr:rowOff>
    </xdr:to>
    <xdr:sp macro="" textlink="">
      <xdr:nvSpPr>
        <xdr:cNvPr id="8" name="角丸四角形吹き出し 7"/>
        <xdr:cNvSpPr/>
      </xdr:nvSpPr>
      <xdr:spPr>
        <a:xfrm>
          <a:off x="928687" y="5584032"/>
          <a:ext cx="1785938"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2</xdr:col>
      <xdr:colOff>906780</xdr:colOff>
      <xdr:row>0</xdr:row>
      <xdr:rowOff>197645</xdr:rowOff>
    </xdr:from>
    <xdr:to>
      <xdr:col>5</xdr:col>
      <xdr:colOff>938213</xdr:colOff>
      <xdr:row>4</xdr:row>
      <xdr:rowOff>30957</xdr:rowOff>
    </xdr:to>
    <xdr:sp macro="" textlink="">
      <xdr:nvSpPr>
        <xdr:cNvPr id="9" name="角丸四角形吹き出し 8"/>
        <xdr:cNvSpPr/>
      </xdr:nvSpPr>
      <xdr:spPr>
        <a:xfrm>
          <a:off x="1394460" y="197645"/>
          <a:ext cx="2858453" cy="747712"/>
        </a:xfrm>
        <a:prstGeom prst="wedgeRoundRectCallout">
          <a:avLst>
            <a:gd name="adj1" fmla="val -31759"/>
            <a:gd name="adj2" fmla="val 8033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メインテーマは各園１テーマのみ選択してください。（複数枚提出不可）</a:t>
          </a:r>
        </a:p>
      </xdr:txBody>
    </xdr:sp>
    <xdr:clientData/>
  </xdr:twoCellAnchor>
  <xdr:twoCellAnchor>
    <xdr:from>
      <xdr:col>1</xdr:col>
      <xdr:colOff>66675</xdr:colOff>
      <xdr:row>6</xdr:row>
      <xdr:rowOff>176212</xdr:rowOff>
    </xdr:from>
    <xdr:to>
      <xdr:col>3</xdr:col>
      <xdr:colOff>19050</xdr:colOff>
      <xdr:row>10</xdr:row>
      <xdr:rowOff>1019175</xdr:rowOff>
    </xdr:to>
    <xdr:sp macro="" textlink="">
      <xdr:nvSpPr>
        <xdr:cNvPr id="10" name="角丸四角形吹き出し 9"/>
        <xdr:cNvSpPr/>
      </xdr:nvSpPr>
      <xdr:spPr>
        <a:xfrm>
          <a:off x="219075" y="1900237"/>
          <a:ext cx="1771650" cy="3376613"/>
        </a:xfrm>
        <a:prstGeom prst="wedgeRoundRectCallout">
          <a:avLst>
            <a:gd name="adj1" fmla="val 51969"/>
            <a:gd name="adj2" fmla="val -6162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28575</xdr:colOff>
      <xdr:row>0</xdr:row>
      <xdr:rowOff>142875</xdr:rowOff>
    </xdr:from>
    <xdr:to>
      <xdr:col>6</xdr:col>
      <xdr:colOff>523876</xdr:colOff>
      <xdr:row>2</xdr:row>
      <xdr:rowOff>209551</xdr:rowOff>
    </xdr:to>
    <xdr:sp macro="" textlink="">
      <xdr:nvSpPr>
        <xdr:cNvPr id="8" name="Text Box 1"/>
        <xdr:cNvSpPr txBox="1">
          <a:spLocks noChangeArrowheads="1"/>
        </xdr:cNvSpPr>
      </xdr:nvSpPr>
      <xdr:spPr bwMode="auto">
        <a:xfrm>
          <a:off x="85725" y="1428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314325</xdr:colOff>
      <xdr:row>12</xdr:row>
      <xdr:rowOff>676275</xdr:rowOff>
    </xdr:from>
    <xdr:to>
      <xdr:col>4</xdr:col>
      <xdr:colOff>783431</xdr:colOff>
      <xdr:row>13</xdr:row>
      <xdr:rowOff>42862</xdr:rowOff>
    </xdr:to>
    <xdr:sp macro="" textlink="">
      <xdr:nvSpPr>
        <xdr:cNvPr id="9" name="角丸四角形吹き出し 8"/>
        <xdr:cNvSpPr/>
      </xdr:nvSpPr>
      <xdr:spPr>
        <a:xfrm>
          <a:off x="704850" y="6124575"/>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1</xdr:col>
      <xdr:colOff>47625</xdr:colOff>
      <xdr:row>4</xdr:row>
      <xdr:rowOff>457200</xdr:rowOff>
    </xdr:from>
    <xdr:to>
      <xdr:col>3</xdr:col>
      <xdr:colOff>1276350</xdr:colOff>
      <xdr:row>12</xdr:row>
      <xdr:rowOff>561975</xdr:rowOff>
    </xdr:to>
    <xdr:sp macro="" textlink="">
      <xdr:nvSpPr>
        <xdr:cNvPr id="10" name="角丸四角形吹き出し 9"/>
        <xdr:cNvSpPr/>
      </xdr:nvSpPr>
      <xdr:spPr>
        <a:xfrm>
          <a:off x="47625" y="140017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3</xdr:col>
      <xdr:colOff>962025</xdr:colOff>
      <xdr:row>0</xdr:row>
      <xdr:rowOff>180975</xdr:rowOff>
    </xdr:from>
    <xdr:to>
      <xdr:col>6</xdr:col>
      <xdr:colOff>919162</xdr:colOff>
      <xdr:row>4</xdr:row>
      <xdr:rowOff>14287</xdr:rowOff>
    </xdr:to>
    <xdr:sp macro="" textlink="">
      <xdr:nvSpPr>
        <xdr:cNvPr id="11" name="角丸四角形吹き出し 10"/>
        <xdr:cNvSpPr/>
      </xdr:nvSpPr>
      <xdr:spPr>
        <a:xfrm>
          <a:off x="1352550" y="180975"/>
          <a:ext cx="2614612"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857250</xdr:colOff>
      <xdr:row>0</xdr:row>
      <xdr:rowOff>180975</xdr:rowOff>
    </xdr:from>
    <xdr:to>
      <xdr:col>6</xdr:col>
      <xdr:colOff>1063943</xdr:colOff>
      <xdr:row>4</xdr:row>
      <xdr:rowOff>14287</xdr:rowOff>
    </xdr:to>
    <xdr:sp macro="" textlink="">
      <xdr:nvSpPr>
        <xdr:cNvPr id="12" name="角丸四角形吹き出し 11"/>
        <xdr:cNvSpPr/>
      </xdr:nvSpPr>
      <xdr:spPr>
        <a:xfrm>
          <a:off x="1352550" y="180975"/>
          <a:ext cx="2858453" cy="747712"/>
        </a:xfrm>
        <a:prstGeom prst="wedgeRoundRectCallout">
          <a:avLst>
            <a:gd name="adj1" fmla="val -31759"/>
            <a:gd name="adj2" fmla="val 8033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メインテーマは各園１テーマのみ選択してください。（複数枚提出不可）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114300</xdr:colOff>
      <xdr:row>0</xdr:row>
      <xdr:rowOff>104775</xdr:rowOff>
    </xdr:from>
    <xdr:to>
      <xdr:col>6</xdr:col>
      <xdr:colOff>609601</xdr:colOff>
      <xdr:row>2</xdr:row>
      <xdr:rowOff>171451</xdr:rowOff>
    </xdr:to>
    <xdr:sp macro="" textlink="">
      <xdr:nvSpPr>
        <xdr:cNvPr id="9" name="Text Box 1"/>
        <xdr:cNvSpPr txBox="1">
          <a:spLocks noChangeArrowheads="1"/>
        </xdr:cNvSpPr>
      </xdr:nvSpPr>
      <xdr:spPr bwMode="auto">
        <a:xfrm>
          <a:off x="171450" y="1047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1047750</xdr:colOff>
      <xdr:row>0</xdr:row>
      <xdr:rowOff>104775</xdr:rowOff>
    </xdr:from>
    <xdr:to>
      <xdr:col>6</xdr:col>
      <xdr:colOff>804861</xdr:colOff>
      <xdr:row>3</xdr:row>
      <xdr:rowOff>166687</xdr:rowOff>
    </xdr:to>
    <xdr:sp macro="" textlink="">
      <xdr:nvSpPr>
        <xdr:cNvPr id="8" name="角丸四角形吹き出し 7"/>
        <xdr:cNvSpPr/>
      </xdr:nvSpPr>
      <xdr:spPr>
        <a:xfrm>
          <a:off x="1438275" y="10477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1</xdr:col>
      <xdr:colOff>47625</xdr:colOff>
      <xdr:row>4</xdr:row>
      <xdr:rowOff>552450</xdr:rowOff>
    </xdr:from>
    <xdr:to>
      <xdr:col>3</xdr:col>
      <xdr:colOff>1276350</xdr:colOff>
      <xdr:row>12</xdr:row>
      <xdr:rowOff>657225</xdr:rowOff>
    </xdr:to>
    <xdr:sp macro="" textlink="">
      <xdr:nvSpPr>
        <xdr:cNvPr id="10" name="角丸四角形吹き出し 9"/>
        <xdr:cNvSpPr/>
      </xdr:nvSpPr>
      <xdr:spPr>
        <a:xfrm>
          <a:off x="47625" y="149542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3</xdr:col>
      <xdr:colOff>390525</xdr:colOff>
      <xdr:row>12</xdr:row>
      <xdr:rowOff>714375</xdr:rowOff>
    </xdr:from>
    <xdr:to>
      <xdr:col>4</xdr:col>
      <xdr:colOff>859631</xdr:colOff>
      <xdr:row>13</xdr:row>
      <xdr:rowOff>80962</xdr:rowOff>
    </xdr:to>
    <xdr:sp macro="" textlink="">
      <xdr:nvSpPr>
        <xdr:cNvPr id="11" name="角丸四角形吹き出し 10"/>
        <xdr:cNvSpPr/>
      </xdr:nvSpPr>
      <xdr:spPr>
        <a:xfrm>
          <a:off x="781050" y="6162675"/>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3</xdr:col>
      <xdr:colOff>1011555</xdr:colOff>
      <xdr:row>0</xdr:row>
      <xdr:rowOff>104775</xdr:rowOff>
    </xdr:from>
    <xdr:to>
      <xdr:col>7</xdr:col>
      <xdr:colOff>75248</xdr:colOff>
      <xdr:row>3</xdr:row>
      <xdr:rowOff>166687</xdr:rowOff>
    </xdr:to>
    <xdr:sp macro="" textlink="">
      <xdr:nvSpPr>
        <xdr:cNvPr id="12" name="角丸四角形吹き出し 11"/>
        <xdr:cNvSpPr/>
      </xdr:nvSpPr>
      <xdr:spPr>
        <a:xfrm>
          <a:off x="1438275" y="104775"/>
          <a:ext cx="2858453" cy="747712"/>
        </a:xfrm>
        <a:prstGeom prst="wedgeRoundRectCallout">
          <a:avLst>
            <a:gd name="adj1" fmla="val -31759"/>
            <a:gd name="adj2" fmla="val 8033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メインテーマは各園１テーマのみ選択してください。（複数枚提出不可）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47625</xdr:colOff>
      <xdr:row>5</xdr:row>
      <xdr:rowOff>9525</xdr:rowOff>
    </xdr:from>
    <xdr:to>
      <xdr:col>3</xdr:col>
      <xdr:colOff>1276350</xdr:colOff>
      <xdr:row>12</xdr:row>
      <xdr:rowOff>695325</xdr:rowOff>
    </xdr:to>
    <xdr:sp macro="" textlink="">
      <xdr:nvSpPr>
        <xdr:cNvPr id="8" name="角丸四角形吹き出し 7"/>
        <xdr:cNvSpPr/>
      </xdr:nvSpPr>
      <xdr:spPr>
        <a:xfrm>
          <a:off x="47625" y="153352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2</xdr:col>
      <xdr:colOff>57150</xdr:colOff>
      <xdr:row>0</xdr:row>
      <xdr:rowOff>142875</xdr:rowOff>
    </xdr:from>
    <xdr:to>
      <xdr:col>6</xdr:col>
      <xdr:colOff>552451</xdr:colOff>
      <xdr:row>2</xdr:row>
      <xdr:rowOff>209551</xdr:rowOff>
    </xdr:to>
    <xdr:sp macro="" textlink="">
      <xdr:nvSpPr>
        <xdr:cNvPr id="14" name="Text Box 1"/>
        <xdr:cNvSpPr txBox="1">
          <a:spLocks noChangeArrowheads="1"/>
        </xdr:cNvSpPr>
      </xdr:nvSpPr>
      <xdr:spPr bwMode="auto">
        <a:xfrm>
          <a:off x="114300" y="1428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1057275</xdr:colOff>
      <xdr:row>0</xdr:row>
      <xdr:rowOff>85725</xdr:rowOff>
    </xdr:from>
    <xdr:to>
      <xdr:col>6</xdr:col>
      <xdr:colOff>814386</xdr:colOff>
      <xdr:row>3</xdr:row>
      <xdr:rowOff>147637</xdr:rowOff>
    </xdr:to>
    <xdr:sp macro="" textlink="">
      <xdr:nvSpPr>
        <xdr:cNvPr id="9" name="角丸四角形吹き出し 8"/>
        <xdr:cNvSpPr/>
      </xdr:nvSpPr>
      <xdr:spPr>
        <a:xfrm>
          <a:off x="1447800" y="8572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428625</xdr:colOff>
      <xdr:row>12</xdr:row>
      <xdr:rowOff>781050</xdr:rowOff>
    </xdr:from>
    <xdr:to>
      <xdr:col>5</xdr:col>
      <xdr:colOff>2381</xdr:colOff>
      <xdr:row>13</xdr:row>
      <xdr:rowOff>147637</xdr:rowOff>
    </xdr:to>
    <xdr:sp macro="" textlink="">
      <xdr:nvSpPr>
        <xdr:cNvPr id="15" name="角丸四角形吹き出し 14"/>
        <xdr:cNvSpPr/>
      </xdr:nvSpPr>
      <xdr:spPr>
        <a:xfrm>
          <a:off x="819150" y="6229350"/>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3</xdr:col>
      <xdr:colOff>982980</xdr:colOff>
      <xdr:row>0</xdr:row>
      <xdr:rowOff>85725</xdr:rowOff>
    </xdr:from>
    <xdr:to>
      <xdr:col>7</xdr:col>
      <xdr:colOff>46673</xdr:colOff>
      <xdr:row>3</xdr:row>
      <xdr:rowOff>147637</xdr:rowOff>
    </xdr:to>
    <xdr:sp macro="" textlink="">
      <xdr:nvSpPr>
        <xdr:cNvPr id="11" name="角丸四角形吹き出し 10"/>
        <xdr:cNvSpPr/>
      </xdr:nvSpPr>
      <xdr:spPr>
        <a:xfrm>
          <a:off x="1447800" y="85725"/>
          <a:ext cx="2858453" cy="747712"/>
        </a:xfrm>
        <a:prstGeom prst="wedgeRoundRectCallout">
          <a:avLst>
            <a:gd name="adj1" fmla="val -31759"/>
            <a:gd name="adj2" fmla="val 8033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メインテーマは各園１テーマのみ選択してください。（複数枚提出不可）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10325" y="142875"/>
          <a:ext cx="0" cy="609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123825</xdr:colOff>
      <xdr:row>0</xdr:row>
      <xdr:rowOff>190500</xdr:rowOff>
    </xdr:from>
    <xdr:to>
      <xdr:col>5</xdr:col>
      <xdr:colOff>85725</xdr:colOff>
      <xdr:row>3</xdr:row>
      <xdr:rowOff>19051</xdr:rowOff>
    </xdr:to>
    <xdr:sp macro="" textlink="">
      <xdr:nvSpPr>
        <xdr:cNvPr id="9" name="Text Box 1"/>
        <xdr:cNvSpPr txBox="1">
          <a:spLocks noChangeArrowheads="1"/>
        </xdr:cNvSpPr>
      </xdr:nvSpPr>
      <xdr:spPr bwMode="auto">
        <a:xfrm>
          <a:off x="180975" y="190500"/>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648450" y="85725"/>
          <a:ext cx="34290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619875" y="85725"/>
          <a:ext cx="124206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13034010" y="85725"/>
          <a:ext cx="114681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19335749" y="142875"/>
          <a:ext cx="1200151"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25850850" y="85725"/>
          <a:ext cx="104775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66675</xdr:colOff>
      <xdr:row>0</xdr:row>
      <xdr:rowOff>161925</xdr:rowOff>
    </xdr:from>
    <xdr:to>
      <xdr:col>5</xdr:col>
      <xdr:colOff>28575</xdr:colOff>
      <xdr:row>2</xdr:row>
      <xdr:rowOff>228601</xdr:rowOff>
    </xdr:to>
    <xdr:sp macro="" textlink="">
      <xdr:nvSpPr>
        <xdr:cNvPr id="8" name="Text Box 1"/>
        <xdr:cNvSpPr txBox="1">
          <a:spLocks noChangeArrowheads="1"/>
        </xdr:cNvSpPr>
      </xdr:nvSpPr>
      <xdr:spPr bwMode="auto">
        <a:xfrm>
          <a:off x="123825" y="16192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3</xdr:col>
      <xdr:colOff>295275</xdr:colOff>
      <xdr:row>0</xdr:row>
      <xdr:rowOff>133350</xdr:rowOff>
    </xdr:from>
    <xdr:to>
      <xdr:col>5</xdr:col>
      <xdr:colOff>852486</xdr:colOff>
      <xdr:row>3</xdr:row>
      <xdr:rowOff>195262</xdr:rowOff>
    </xdr:to>
    <xdr:sp macro="" textlink="">
      <xdr:nvSpPr>
        <xdr:cNvPr id="9" name="角丸四角形吹き出し 8"/>
        <xdr:cNvSpPr/>
      </xdr:nvSpPr>
      <xdr:spPr>
        <a:xfrm>
          <a:off x="1952625" y="13335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0</xdr:col>
      <xdr:colOff>0</xdr:colOff>
      <xdr:row>5</xdr:row>
      <xdr:rowOff>209550</xdr:rowOff>
    </xdr:from>
    <xdr:to>
      <xdr:col>2</xdr:col>
      <xdr:colOff>1285875</xdr:colOff>
      <xdr:row>8</xdr:row>
      <xdr:rowOff>428625</xdr:rowOff>
    </xdr:to>
    <xdr:sp macro="" textlink="">
      <xdr:nvSpPr>
        <xdr:cNvPr id="10" name="角丸四角形吹き出し 9"/>
        <xdr:cNvSpPr/>
      </xdr:nvSpPr>
      <xdr:spPr>
        <a:xfrm>
          <a:off x="0" y="14001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5</xdr:col>
      <xdr:colOff>552450</xdr:colOff>
      <xdr:row>5</xdr:row>
      <xdr:rowOff>491490</xdr:rowOff>
    </xdr:from>
    <xdr:to>
      <xdr:col>7</xdr:col>
      <xdr:colOff>552450</xdr:colOff>
      <xdr:row>8</xdr:row>
      <xdr:rowOff>85725</xdr:rowOff>
    </xdr:to>
    <xdr:sp macro="" textlink="">
      <xdr:nvSpPr>
        <xdr:cNvPr id="12" name="角丸四角形吹き出し 11"/>
        <xdr:cNvSpPr/>
      </xdr:nvSpPr>
      <xdr:spPr>
        <a:xfrm>
          <a:off x="4050030" y="1634490"/>
          <a:ext cx="1828800" cy="119443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685800</xdr:colOff>
      <xdr:row>10</xdr:row>
      <xdr:rowOff>66675</xdr:rowOff>
    </xdr:from>
    <xdr:to>
      <xdr:col>7</xdr:col>
      <xdr:colOff>790575</xdr:colOff>
      <xdr:row>12</xdr:row>
      <xdr:rowOff>114300</xdr:rowOff>
    </xdr:to>
    <xdr:sp macro="" textlink="">
      <xdr:nvSpPr>
        <xdr:cNvPr id="13" name="角丸四角形吹き出し 12"/>
        <xdr:cNvSpPr/>
      </xdr:nvSpPr>
      <xdr:spPr>
        <a:xfrm>
          <a:off x="3238500" y="3800475"/>
          <a:ext cx="2895600" cy="121920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補助金額の積算根拠となります。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個別の事業計画書の必要経費を合計して千円未満切捨てした金額が補助金額となります。（</a:t>
          </a:r>
          <a:r>
            <a:rPr kumimoji="1" lang="en-US" altLang="ja-JP" sz="1100"/>
            <a:t>30</a:t>
          </a:r>
          <a:r>
            <a:rPr kumimoji="1" lang="ja-JP" altLang="en-US" sz="1100"/>
            <a:t>万円以内）</a:t>
          </a:r>
        </a:p>
      </xdr:txBody>
    </xdr:sp>
    <xdr:clientData/>
  </xdr:twoCellAnchor>
  <xdr:twoCellAnchor>
    <xdr:from>
      <xdr:col>4</xdr:col>
      <xdr:colOff>624840</xdr:colOff>
      <xdr:row>13</xdr:row>
      <xdr:rowOff>205740</xdr:rowOff>
    </xdr:from>
    <xdr:to>
      <xdr:col>7</xdr:col>
      <xdr:colOff>729615</xdr:colOff>
      <xdr:row>16</xdr:row>
      <xdr:rowOff>192405</xdr:rowOff>
    </xdr:to>
    <xdr:sp macro="" textlink="">
      <xdr:nvSpPr>
        <xdr:cNvPr id="14" name="角丸四角形吹き出し 13"/>
        <xdr:cNvSpPr/>
      </xdr:nvSpPr>
      <xdr:spPr>
        <a:xfrm>
          <a:off x="3162300" y="5212080"/>
          <a:ext cx="2893695" cy="1221105"/>
        </a:xfrm>
        <a:prstGeom prst="wedgeRoundRectCallout">
          <a:avLst>
            <a:gd name="adj1" fmla="val -30668"/>
            <a:gd name="adj2" fmla="val 7140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具体的な実施予定日を記入してください。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日数が多く書ききれない場合はカレンダーに記入したり別途一覧表を作成する等して日付を示してください。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107157</xdr:colOff>
      <xdr:row>0</xdr:row>
      <xdr:rowOff>166687</xdr:rowOff>
    </xdr:from>
    <xdr:to>
      <xdr:col>5</xdr:col>
      <xdr:colOff>73819</xdr:colOff>
      <xdr:row>2</xdr:row>
      <xdr:rowOff>233363</xdr:rowOff>
    </xdr:to>
    <xdr:sp macro="" textlink="">
      <xdr:nvSpPr>
        <xdr:cNvPr id="8" name="Text Box 1"/>
        <xdr:cNvSpPr txBox="1">
          <a:spLocks noChangeArrowheads="1"/>
        </xdr:cNvSpPr>
      </xdr:nvSpPr>
      <xdr:spPr bwMode="auto">
        <a:xfrm>
          <a:off x="166688" y="166687"/>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0</xdr:col>
      <xdr:colOff>47625</xdr:colOff>
      <xdr:row>5</xdr:row>
      <xdr:rowOff>419100</xdr:rowOff>
    </xdr:from>
    <xdr:to>
      <xdr:col>3</xdr:col>
      <xdr:colOff>19050</xdr:colOff>
      <xdr:row>8</xdr:row>
      <xdr:rowOff>447675</xdr:rowOff>
    </xdr:to>
    <xdr:sp macro="" textlink="">
      <xdr:nvSpPr>
        <xdr:cNvPr id="9" name="角丸四角形吹き出し 8"/>
        <xdr:cNvSpPr/>
      </xdr:nvSpPr>
      <xdr:spPr>
        <a:xfrm>
          <a:off x="47625" y="160972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171450</xdr:colOff>
      <xdr:row>0</xdr:row>
      <xdr:rowOff>104775</xdr:rowOff>
    </xdr:from>
    <xdr:to>
      <xdr:col>5</xdr:col>
      <xdr:colOff>728661</xdr:colOff>
      <xdr:row>3</xdr:row>
      <xdr:rowOff>166687</xdr:rowOff>
    </xdr:to>
    <xdr:sp macro="" textlink="">
      <xdr:nvSpPr>
        <xdr:cNvPr id="10" name="角丸四角形吹き出し 9"/>
        <xdr:cNvSpPr/>
      </xdr:nvSpPr>
      <xdr:spPr>
        <a:xfrm>
          <a:off x="1828800" y="10477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838201</xdr:colOff>
      <xdr:row>3</xdr:row>
      <xdr:rowOff>177165</xdr:rowOff>
    </xdr:from>
    <xdr:to>
      <xdr:col>5</xdr:col>
      <xdr:colOff>685801</xdr:colOff>
      <xdr:row>6</xdr:row>
      <xdr:rowOff>114300</xdr:rowOff>
    </xdr:to>
    <xdr:sp macro="" textlink="">
      <xdr:nvSpPr>
        <xdr:cNvPr id="11" name="角丸四角形吹き出し 10"/>
        <xdr:cNvSpPr/>
      </xdr:nvSpPr>
      <xdr:spPr>
        <a:xfrm>
          <a:off x="2484121" y="862965"/>
          <a:ext cx="1699260" cy="106489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400050</xdr:colOff>
      <xdr:row>10</xdr:row>
      <xdr:rowOff>180975</xdr:rowOff>
    </xdr:from>
    <xdr:to>
      <xdr:col>7</xdr:col>
      <xdr:colOff>457200</xdr:colOff>
      <xdr:row>11</xdr:row>
      <xdr:rowOff>733425</xdr:rowOff>
    </xdr:to>
    <xdr:sp macro="" textlink="">
      <xdr:nvSpPr>
        <xdr:cNvPr id="12" name="角丸四角形吹き出し 11"/>
        <xdr:cNvSpPr/>
      </xdr:nvSpPr>
      <xdr:spPr>
        <a:xfrm>
          <a:off x="2952750" y="4105275"/>
          <a:ext cx="2895600" cy="123825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twoCellAnchor>
    <xdr:from>
      <xdr:col>4</xdr:col>
      <xdr:colOff>350520</xdr:colOff>
      <xdr:row>5</xdr:row>
      <xdr:rowOff>617221</xdr:rowOff>
    </xdr:from>
    <xdr:to>
      <xdr:col>8</xdr:col>
      <xdr:colOff>59055</xdr:colOff>
      <xdr:row>8</xdr:row>
      <xdr:rowOff>7621</xdr:rowOff>
    </xdr:to>
    <xdr:sp macro="" textlink="">
      <xdr:nvSpPr>
        <xdr:cNvPr id="13" name="角丸四角形吹き出し 12"/>
        <xdr:cNvSpPr/>
      </xdr:nvSpPr>
      <xdr:spPr>
        <a:xfrm>
          <a:off x="2887980" y="1760221"/>
          <a:ext cx="3564255" cy="1165860"/>
        </a:xfrm>
        <a:prstGeom prst="wedgeRoundRectCallout">
          <a:avLst>
            <a:gd name="adj1" fmla="val 14177"/>
            <a:gd name="adj2" fmla="val 7149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具体的な実施予定日を記入してください。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日数が多く書ききれない場合はカレンダーに記入したり別途一覧表を作成する等して日付を示してください。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107156</xdr:colOff>
      <xdr:row>0</xdr:row>
      <xdr:rowOff>142875</xdr:rowOff>
    </xdr:from>
    <xdr:to>
      <xdr:col>5</xdr:col>
      <xdr:colOff>121443</xdr:colOff>
      <xdr:row>2</xdr:row>
      <xdr:rowOff>209551</xdr:rowOff>
    </xdr:to>
    <xdr:sp macro="" textlink="">
      <xdr:nvSpPr>
        <xdr:cNvPr id="9" name="Text Box 1"/>
        <xdr:cNvSpPr txBox="1">
          <a:spLocks noChangeArrowheads="1"/>
        </xdr:cNvSpPr>
      </xdr:nvSpPr>
      <xdr:spPr bwMode="auto">
        <a:xfrm>
          <a:off x="166687" y="14287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1</xdr:col>
      <xdr:colOff>0</xdr:colOff>
      <xdr:row>5</xdr:row>
      <xdr:rowOff>476250</xdr:rowOff>
    </xdr:from>
    <xdr:to>
      <xdr:col>3</xdr:col>
      <xdr:colOff>76200</xdr:colOff>
      <xdr:row>8</xdr:row>
      <xdr:rowOff>485775</xdr:rowOff>
    </xdr:to>
    <xdr:sp macro="" textlink="">
      <xdr:nvSpPr>
        <xdr:cNvPr id="10" name="角丸四角形吹き出し 9"/>
        <xdr:cNvSpPr/>
      </xdr:nvSpPr>
      <xdr:spPr>
        <a:xfrm>
          <a:off x="57150" y="16668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180975</xdr:colOff>
      <xdr:row>0</xdr:row>
      <xdr:rowOff>114300</xdr:rowOff>
    </xdr:from>
    <xdr:to>
      <xdr:col>5</xdr:col>
      <xdr:colOff>738186</xdr:colOff>
      <xdr:row>3</xdr:row>
      <xdr:rowOff>176212</xdr:rowOff>
    </xdr:to>
    <xdr:sp macro="" textlink="">
      <xdr:nvSpPr>
        <xdr:cNvPr id="11" name="角丸四角形吹き出し 10"/>
        <xdr:cNvSpPr/>
      </xdr:nvSpPr>
      <xdr:spPr>
        <a:xfrm>
          <a:off x="1790700" y="11430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674370</xdr:colOff>
      <xdr:row>3</xdr:row>
      <xdr:rowOff>89535</xdr:rowOff>
    </xdr:from>
    <xdr:to>
      <xdr:col>5</xdr:col>
      <xdr:colOff>464820</xdr:colOff>
      <xdr:row>6</xdr:row>
      <xdr:rowOff>91440</xdr:rowOff>
    </xdr:to>
    <xdr:sp macro="" textlink="">
      <xdr:nvSpPr>
        <xdr:cNvPr id="12" name="角丸四角形吹き出し 11"/>
        <xdr:cNvSpPr/>
      </xdr:nvSpPr>
      <xdr:spPr>
        <a:xfrm>
          <a:off x="2274570" y="775335"/>
          <a:ext cx="1642110" cy="115252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476250</xdr:colOff>
      <xdr:row>10</xdr:row>
      <xdr:rowOff>76200</xdr:rowOff>
    </xdr:from>
    <xdr:to>
      <xdr:col>7</xdr:col>
      <xdr:colOff>885825</xdr:colOff>
      <xdr:row>11</xdr:row>
      <xdr:rowOff>600075</xdr:rowOff>
    </xdr:to>
    <xdr:sp macro="" textlink="">
      <xdr:nvSpPr>
        <xdr:cNvPr id="13" name="角丸四角形吹き出し 12"/>
        <xdr:cNvSpPr/>
      </xdr:nvSpPr>
      <xdr:spPr>
        <a:xfrm>
          <a:off x="2981325" y="4133850"/>
          <a:ext cx="3219450" cy="1171575"/>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twoCellAnchor>
    <xdr:from>
      <xdr:col>4</xdr:col>
      <xdr:colOff>937260</xdr:colOff>
      <xdr:row>5</xdr:row>
      <xdr:rowOff>594360</xdr:rowOff>
    </xdr:from>
    <xdr:to>
      <xdr:col>8</xdr:col>
      <xdr:colOff>5715</xdr:colOff>
      <xdr:row>8</xdr:row>
      <xdr:rowOff>17145</xdr:rowOff>
    </xdr:to>
    <xdr:sp macro="" textlink="">
      <xdr:nvSpPr>
        <xdr:cNvPr id="14" name="角丸四角形吹き出し 13"/>
        <xdr:cNvSpPr/>
      </xdr:nvSpPr>
      <xdr:spPr>
        <a:xfrm>
          <a:off x="3429000" y="1737360"/>
          <a:ext cx="2893695" cy="1221105"/>
        </a:xfrm>
        <a:prstGeom prst="wedgeRoundRectCallout">
          <a:avLst>
            <a:gd name="adj1" fmla="val -27245"/>
            <a:gd name="adj2" fmla="val 60173"/>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具体的な実施予定日を記入してください。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日数が多く書ききれない場合はカレンダーに記入したり別途一覧表を作成する等して日付を示してください。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sheetPr>
  <dimension ref="B2:Q15"/>
  <sheetViews>
    <sheetView showGridLines="0" tabSelected="1" view="pageBreakPreview" zoomScaleNormal="100" zoomScaleSheetLayoutView="100" workbookViewId="0">
      <selection activeCell="D5" sqref="D5:H5"/>
    </sheetView>
  </sheetViews>
  <sheetFormatPr defaultRowHeight="18" x14ac:dyDescent="0.45"/>
  <cols>
    <col min="1" max="1" width="0.69921875" customWidth="1"/>
    <col min="2" max="2" width="4.3984375" style="11" customWidth="1"/>
    <col min="3" max="3" width="17.19921875" customWidth="1"/>
    <col min="4" max="4" width="11.69921875" customWidth="1"/>
    <col min="5" max="5" width="5.8984375" bestFit="1" customWidth="1"/>
    <col min="6" max="6" width="15" customWidth="1"/>
    <col min="7" max="7" width="10" customWidth="1"/>
    <col min="8" max="8" width="13.398437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6" x14ac:dyDescent="0.45">
      <c r="G2" s="29" t="s">
        <v>67</v>
      </c>
      <c r="H2" s="31"/>
    </row>
    <row r="3" spans="2:16" x14ac:dyDescent="0.45">
      <c r="G3" s="29" t="s">
        <v>66</v>
      </c>
      <c r="H3" s="31"/>
    </row>
    <row r="4" spans="2:16" ht="18" customHeight="1" thickBot="1" x14ac:dyDescent="0.5">
      <c r="C4" s="1"/>
      <c r="D4" s="1"/>
      <c r="G4" s="2"/>
      <c r="H4" s="3"/>
    </row>
    <row r="5" spans="2:16" ht="46.2" customHeight="1" thickBot="1" x14ac:dyDescent="0.5">
      <c r="B5" s="51" t="s">
        <v>30</v>
      </c>
      <c r="C5" s="52"/>
      <c r="D5" s="40"/>
      <c r="E5" s="41"/>
      <c r="F5" s="41"/>
      <c r="G5" s="41"/>
      <c r="H5" s="42"/>
    </row>
    <row r="6" spans="2:16" ht="16.2" customHeight="1" thickBot="1" x14ac:dyDescent="0.5">
      <c r="C6" s="39"/>
      <c r="D6" s="20" t="s">
        <v>31</v>
      </c>
      <c r="E6" s="21"/>
      <c r="F6" s="21"/>
      <c r="G6" s="21"/>
      <c r="H6" s="21"/>
    </row>
    <row r="7" spans="2:16" ht="92.4" customHeight="1" thickBot="1" x14ac:dyDescent="0.5">
      <c r="B7" s="35" t="s">
        <v>26</v>
      </c>
      <c r="C7" s="25" t="s">
        <v>64</v>
      </c>
      <c r="D7" s="43"/>
      <c r="E7" s="44"/>
      <c r="F7" s="44"/>
      <c r="G7" s="44"/>
      <c r="H7" s="45"/>
      <c r="K7" s="6" t="str">
        <f>IF(D7="その他","事業名称を入力してください。",IF(D7="教員業務支援員","◯",IF(D7="学習指導員","◯",IF(D7="部活動支援員","◯",IF(D7="ICT支援員（GIGAｽｸｰﾙｻﾎﾟｰﾀｰ除く）","◯",IF(D7="","実施事業を選択してください。","×"))))))</f>
        <v>実施事業を選択してください。</v>
      </c>
      <c r="L7" s="6" t="e">
        <f>IF(#REF!="その他","事業名称を入力してください。",IF(#REF!="教員業務支援員","◯",IF(#REF!="学習指導員","◯",IF(#REF!="部活動支援員","◯",IF(#REF!="ICT支援員（GIGAｽｸｰﾙｻﾎﾟｰﾀｰ除く）","◯",IF(#REF!="","実施事業を選択してください。","×"))))))</f>
        <v>#REF!</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t="s">
        <v>0</v>
      </c>
    </row>
    <row r="8" spans="2:16" ht="10.199999999999999" customHeight="1" x14ac:dyDescent="0.45">
      <c r="C8" s="17"/>
      <c r="D8" s="17"/>
      <c r="E8" s="17"/>
      <c r="F8" s="17"/>
      <c r="G8" s="17"/>
      <c r="H8" s="17"/>
    </row>
    <row r="9" spans="2:16" ht="18.600000000000001" thickBot="1" x14ac:dyDescent="0.5">
      <c r="B9" s="11" t="s">
        <v>28</v>
      </c>
      <c r="C9" s="26"/>
    </row>
    <row r="10" spans="2:16" ht="78.599999999999994" customHeight="1" thickBot="1" x14ac:dyDescent="0.5">
      <c r="B10" s="35" t="s">
        <v>26</v>
      </c>
      <c r="C10" s="25" t="s">
        <v>37</v>
      </c>
      <c r="D10" s="43"/>
      <c r="E10" s="44"/>
      <c r="F10" s="44"/>
      <c r="G10" s="44"/>
      <c r="H10" s="45"/>
      <c r="K10" s="6" t="str">
        <f>IF(AND((K7="事業名称を入力してください。"),(ISTEXT(D10))),"◯",IF(D7="教員業務支援員","◯",IF(D7="学習指導員","◯",IF(D7="部活動支援員","◯",IF(D7="ICT支援員（GIGAｽｸｰﾙｻﾎﾟｰﾀｰ除く）","◯","×")))))</f>
        <v>×</v>
      </c>
      <c r="L10" s="6" t="e">
        <f>IF(AND((L7="事業名称を入力してください。"),(ISTEXT(#REF!))),"◯",IF(#REF!="教員業務支援員","◯",IF(#REF!="学習指導員","◯",IF(#REF!="部活動支援員","◯",IF(#REF!="ICT支援員（GIGAｽｸｰﾙｻﾎﾟｰﾀｰ除く）","◯","×")))))</f>
        <v>#REF!</v>
      </c>
      <c r="M10" s="6" t="e">
        <f>IF(AND((M7="事業名称を入力してください。"),(ISTEXT(#REF!))),"◯",IF(#REF!="教員業務支援員","◯",IF(#REF!="学習指導員","◯",IF(#REF!="部活動支援員","◯",IF(#REF!="ICT支援員（VIVAｽｸｰﾙｻﾎﾟｰﾀｰ除く）","◯","×")))))</f>
        <v>#REF!</v>
      </c>
      <c r="N10" s="6" t="e">
        <f>IF(AND((#REF!="事業名称を入力してください。"),(ISTEXT(#REF!))),"◯",IF(#REF!="教員業務支援員","◯",IF(#REF!="学習指導員","◯",IF(#REF!="部活動支援員","◯",IF(#REF!="ICT支援員（GIGAｽｸｰﾙｻﾎﾟｰﾀｰ除く）","◯","×")))))</f>
        <v>#REF!</v>
      </c>
      <c r="O10" s="6" t="e">
        <f>IF(AND((O7="事業名称を入力してください。"),(ISTEXT(#REF!))),"◯",IF(#REF!="教員業務支援員","◯",IF(#REF!="学習指導員","◯",IF(#REF!="部活動支援員","◯",IF(#REF!="ICT支援員（GIGAｽｸｰﾙｻﾎﾟｰﾀｰ除く）","◯","×")))))</f>
        <v>#REF!</v>
      </c>
    </row>
    <row r="11" spans="2:16" ht="84" customHeight="1" thickBot="1" x14ac:dyDescent="0.5">
      <c r="B11" s="35" t="s">
        <v>26</v>
      </c>
      <c r="C11" s="25" t="s">
        <v>38</v>
      </c>
      <c r="D11" s="43"/>
      <c r="E11" s="44"/>
      <c r="F11" s="44"/>
      <c r="G11" s="44"/>
      <c r="H11" s="45"/>
      <c r="K11" s="6" t="str">
        <f>IF(ISTEXT($D$11),"◯","取組内容を入力してください。")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6" ht="10.199999999999999" customHeight="1" thickBot="1" x14ac:dyDescent="0.5">
      <c r="B12" s="24"/>
      <c r="C12" s="11"/>
      <c r="D12" s="22"/>
      <c r="E12" s="22"/>
      <c r="F12" s="22"/>
      <c r="G12" s="22"/>
      <c r="H12" s="22"/>
    </row>
    <row r="13" spans="2:16" ht="104.4" customHeight="1" thickBot="1" x14ac:dyDescent="0.5">
      <c r="B13" s="46" t="s">
        <v>26</v>
      </c>
      <c r="C13" s="48" t="s">
        <v>39</v>
      </c>
      <c r="D13" s="18" t="s">
        <v>72</v>
      </c>
      <c r="E13" s="23"/>
      <c r="F13" s="50"/>
      <c r="G13" s="50"/>
      <c r="H13" s="50"/>
      <c r="K13" s="6" t="str">
        <f>IF(D13="その他","事業名称を入力してください。",IF(D13="教員業務支援員","◯",IF(D13="学習指導員","◯",IF(D13="部活動支援員","◯",IF(D13="ICT支援員（GIGAｽｸｰﾙｻﾎﾟｰﾀｰ除く）","◯",IF(D13="","実施事業を選択してください。","×"))))))</f>
        <v>×</v>
      </c>
      <c r="L13" s="6" t="e">
        <f>IF(#REF!="その他","事業名称を入力してください。",IF(#REF!="教員業務支援員","◯",IF(#REF!="学習指導員","◯",IF(#REF!="部活動支援員","◯",IF(#REF!="ICT支援員（GIGAｽｸｰﾙｻﾎﾟｰﾀｰ除く）","◯",IF(#REF!="","実施事業を選択してください。","×"))))))</f>
        <v>#REF!</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t="s">
        <v>0</v>
      </c>
    </row>
    <row r="14" spans="2:16" ht="100.2" customHeight="1" thickBot="1" x14ac:dyDescent="0.5">
      <c r="B14" s="47"/>
      <c r="C14" s="49"/>
      <c r="D14" s="18" t="s">
        <v>73</v>
      </c>
      <c r="E14" s="23"/>
      <c r="F14" s="50"/>
      <c r="G14" s="50"/>
      <c r="H14" s="50"/>
      <c r="K14" s="6" t="str">
        <f>IF(AND((K13="事業名称を入力してください。"),(ISTEXT(D14))),"◯",IF(D13="教員業務支援員","◯",IF(D13="学習指導員","◯",IF(D13="部活動支援員","◯",IF(D13="ICT支援員（GIGAｽｸｰﾙｻﾎﾟｰﾀｰ除く）","◯","×")))))</f>
        <v>×</v>
      </c>
      <c r="L14" s="6" t="e">
        <f>IF(AND((L13="事業名称を入力してください。"),(ISTEXT(#REF!))),"◯",IF(#REF!="教員業務支援員","◯",IF(#REF!="学習指導員","◯",IF(#REF!="部活動支援員","◯",IF(#REF!="ICT支援員（GIGAｽｸｰﾙｻﾎﾟｰﾀｰ除く）","◯","×")))))</f>
        <v>#REF!</v>
      </c>
      <c r="M14" s="6" t="e">
        <f>IF(AND((M13="事業名称を入力してください。"),(ISTEXT(#REF!))),"◯",IF(#REF!="教員業務支援員","◯",IF(#REF!="学習指導員","◯",IF(#REF!="部活動支援員","◯",IF(#REF!="ICT支援員（VIVAｽｸｰﾙｻﾎﾟｰﾀｰ除く）","◯","×")))))</f>
        <v>#REF!</v>
      </c>
      <c r="N14" s="6" t="e">
        <f>IF(AND((#REF!="事業名称を入力してください。"),(ISTEXT(#REF!))),"◯",IF(#REF!="教員業務支援員","◯",IF(#REF!="学習指導員","◯",IF(#REF!="部活動支援員","◯",IF(#REF!="ICT支援員（GIGAｽｸｰﾙｻﾎﾟｰﾀｰ除く）","◯","×")))))</f>
        <v>#REF!</v>
      </c>
      <c r="O14" s="6" t="e">
        <f>IF(AND((O13="事業名称を入力してください。"),(ISTEXT(#REF!))),"◯",IF(#REF!="教員業務支援員","◯",IF(#REF!="学習指導員","◯",IF(#REF!="部活動支援員","◯",IF(#REF!="ICT支援員（GIGAｽｸｰﾙｻﾎﾟｰﾀｰ除く）","◯","×")))))</f>
        <v>#REF!</v>
      </c>
    </row>
    <row r="15" spans="2:16" ht="8.25" customHeight="1" x14ac:dyDescent="0.45"/>
  </sheetData>
  <mergeCells count="9">
    <mergeCell ref="D5:H5"/>
    <mergeCell ref="D7:H7"/>
    <mergeCell ref="D10:H10"/>
    <mergeCell ref="D11:H11"/>
    <mergeCell ref="B13:B14"/>
    <mergeCell ref="C13:C14"/>
    <mergeCell ref="F13:H13"/>
    <mergeCell ref="F14:H14"/>
    <mergeCell ref="B5:C5"/>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Sheet1!$G$1:$G$2</xm:f>
          </x14:formula1>
          <xm:sqref>E13:E14</xm:sqref>
        </x14:dataValidation>
        <x14:dataValidation type="list" allowBlank="1" showInputMessage="1" showErrorMessage="1">
          <x14:formula1>
            <xm:f>Sheet1!$A$1:$A$4</xm:f>
          </x14:formula1>
          <xm:sqref>C8:H8</xm:sqref>
        </x14:dataValidation>
        <x14:dataValidation type="list" allowBlank="1" showInputMessage="1" showErrorMessage="1">
          <x14:formula1>
            <xm:f>Sheet1!$A$1:$A$5</xm:f>
          </x14:formula1>
          <xm:sqref>D5:H5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Q22"/>
  <sheetViews>
    <sheetView showGridLines="0" view="pageBreakPreview" zoomScaleNormal="100" zoomScaleSheetLayoutView="100" workbookViewId="0">
      <selection activeCell="D10" sqref="D10"/>
    </sheetView>
  </sheetViews>
  <sheetFormatPr defaultRowHeight="18" x14ac:dyDescent="0.45"/>
  <cols>
    <col min="1" max="1" width="0.69921875" customWidth="1"/>
    <col min="2" max="2" width="3.69921875" style="11" customWidth="1"/>
    <col min="3" max="3" width="17.19921875" customWidth="1"/>
    <col min="4" max="4" width="11.69921875" customWidth="1"/>
    <col min="5" max="5" width="12.59765625" customWidth="1"/>
    <col min="6" max="6" width="15" customWidth="1"/>
    <col min="7" max="7" width="9.59765625" customWidth="1"/>
    <col min="8" max="8" width="13.398437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7" x14ac:dyDescent="0.45">
      <c r="G2" s="29" t="s">
        <v>67</v>
      </c>
      <c r="H2" s="31" t="str">
        <f>'【記載例（取組４）】調査票１ (全体)'!I2</f>
        <v>H9996</v>
      </c>
    </row>
    <row r="3" spans="2:17" x14ac:dyDescent="0.45">
      <c r="G3" s="29" t="s">
        <v>68</v>
      </c>
      <c r="H3" s="32" t="str">
        <f>'【記載例（取組４）】調査票１ (全体)'!I3</f>
        <v>子どもみらい幼稚園</v>
      </c>
    </row>
    <row r="5" spans="2:17" x14ac:dyDescent="0.45">
      <c r="B5" s="11" t="s">
        <v>3</v>
      </c>
      <c r="C5" s="4"/>
    </row>
    <row r="6" spans="2:17" ht="43.2" customHeight="1" x14ac:dyDescent="0.45">
      <c r="B6" s="12">
        <v>1</v>
      </c>
      <c r="C6" s="5" t="s">
        <v>6</v>
      </c>
      <c r="D6" s="53" t="s">
        <v>35</v>
      </c>
      <c r="E6" s="54"/>
      <c r="F6" s="54"/>
      <c r="G6" s="54"/>
      <c r="H6" s="55"/>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6" x14ac:dyDescent="0.45">
      <c r="B7" s="12">
        <v>2</v>
      </c>
      <c r="C7" s="5" t="s">
        <v>5</v>
      </c>
      <c r="D7" s="7">
        <v>10</v>
      </c>
      <c r="E7" s="15" t="s">
        <v>13</v>
      </c>
      <c r="F7" s="8"/>
      <c r="G7" s="8"/>
      <c r="H7" s="8"/>
      <c r="K7" s="9">
        <f>D7</f>
        <v>10</v>
      </c>
      <c r="L7" s="9" t="e">
        <f>#REF!</f>
        <v>#REF!</v>
      </c>
      <c r="M7" s="9" t="e">
        <f>#REF!</f>
        <v>#REF!</v>
      </c>
      <c r="N7" s="9" t="e">
        <f>#REF!</f>
        <v>#REF!</v>
      </c>
      <c r="O7" s="9" t="e">
        <f>#REF!</f>
        <v>#REF!</v>
      </c>
      <c r="P7" s="9" t="e">
        <f>SUM(K7:N7)</f>
        <v>#REF!</v>
      </c>
      <c r="Q7" s="9" t="e">
        <f>IF(P7&gt;=30,"◯","×")</f>
        <v>#REF!</v>
      </c>
    </row>
    <row r="8" spans="2:17" ht="43.2" customHeight="1" x14ac:dyDescent="0.45">
      <c r="B8" s="12">
        <v>2</v>
      </c>
      <c r="C8" s="5" t="s">
        <v>21</v>
      </c>
      <c r="D8" s="7">
        <v>50</v>
      </c>
      <c r="E8" s="15" t="s">
        <v>36</v>
      </c>
      <c r="F8" s="8"/>
      <c r="G8" s="8"/>
      <c r="H8" s="8"/>
      <c r="K8" s="9">
        <f>D8</f>
        <v>50</v>
      </c>
      <c r="L8" s="9" t="e">
        <f>#REF!</f>
        <v>#REF!</v>
      </c>
      <c r="M8" s="9" t="e">
        <f>#REF!</f>
        <v>#REF!</v>
      </c>
      <c r="N8" s="9" t="e">
        <f>#REF!</f>
        <v>#REF!</v>
      </c>
      <c r="O8" s="9" t="e">
        <f>#REF!</f>
        <v>#REF!</v>
      </c>
      <c r="P8" s="9" t="e">
        <f>SUM(K8:N8)</f>
        <v>#REF!</v>
      </c>
      <c r="Q8" s="9" t="e">
        <f>IF(P8&gt;=30,"◯","×")</f>
        <v>#REF!</v>
      </c>
    </row>
    <row r="9" spans="2:17" ht="45" customHeight="1" x14ac:dyDescent="0.45">
      <c r="B9" s="12">
        <v>3</v>
      </c>
      <c r="C9" s="5" t="s">
        <v>7</v>
      </c>
      <c r="D9" s="53" t="s">
        <v>80</v>
      </c>
      <c r="E9" s="54"/>
      <c r="F9" s="54"/>
      <c r="G9" s="54"/>
      <c r="H9" s="55"/>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5">
      <c r="B10" s="12">
        <v>4</v>
      </c>
      <c r="C10" s="5" t="s">
        <v>15</v>
      </c>
      <c r="D10" s="16">
        <v>460000</v>
      </c>
      <c r="E10" s="38" t="s">
        <v>70</v>
      </c>
      <c r="F10" s="27"/>
      <c r="G10" s="27"/>
      <c r="H10" s="28"/>
      <c r="K10" s="6"/>
      <c r="L10" s="6"/>
      <c r="M10" s="6"/>
      <c r="N10" s="6"/>
      <c r="O10" s="6"/>
    </row>
    <row r="11" spans="2:17" ht="84.6" customHeight="1" x14ac:dyDescent="0.45">
      <c r="B11" s="12" t="s">
        <v>8</v>
      </c>
      <c r="C11" s="5" t="s">
        <v>11</v>
      </c>
      <c r="D11" s="53" t="s">
        <v>62</v>
      </c>
      <c r="E11" s="54"/>
      <c r="F11" s="54"/>
      <c r="G11" s="54"/>
      <c r="H11" s="55"/>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8" customHeight="1" x14ac:dyDescent="0.45">
      <c r="B12" s="12" t="s">
        <v>9</v>
      </c>
      <c r="C12" s="5" t="s">
        <v>12</v>
      </c>
      <c r="D12" s="53" t="s">
        <v>63</v>
      </c>
      <c r="E12" s="54"/>
      <c r="F12" s="54"/>
      <c r="G12" s="54"/>
      <c r="H12" s="55"/>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99999999999999" customHeight="1" x14ac:dyDescent="0.45"/>
    <row r="14" spans="2:17" x14ac:dyDescent="0.45">
      <c r="B14" s="11" t="s">
        <v>17</v>
      </c>
      <c r="C14" s="4"/>
    </row>
    <row r="15" spans="2:17" ht="47.25" customHeight="1" x14ac:dyDescent="0.45">
      <c r="B15" s="12">
        <v>1</v>
      </c>
      <c r="C15" s="5" t="s">
        <v>6</v>
      </c>
      <c r="D15" s="53"/>
      <c r="E15" s="54"/>
      <c r="F15" s="54"/>
      <c r="G15" s="54"/>
      <c r="H15" s="55"/>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5">
      <c r="B16" s="12">
        <v>2</v>
      </c>
      <c r="C16" s="5" t="s">
        <v>5</v>
      </c>
      <c r="D16" s="7"/>
      <c r="E16" s="15" t="s">
        <v>13</v>
      </c>
      <c r="F16" s="8"/>
      <c r="G16" s="8"/>
      <c r="H16" s="8"/>
      <c r="K16" s="9">
        <f>D16</f>
        <v>0</v>
      </c>
      <c r="L16" s="9" t="e">
        <f>#REF!</f>
        <v>#REF!</v>
      </c>
      <c r="M16" s="9" t="e">
        <f>#REF!</f>
        <v>#REF!</v>
      </c>
      <c r="N16" s="9" t="e">
        <f>#REF!</f>
        <v>#REF!</v>
      </c>
      <c r="O16" s="9" t="e">
        <f>#REF!</f>
        <v>#REF!</v>
      </c>
      <c r="P16" s="9" t="e">
        <f>SUM(K16:N16)</f>
        <v>#REF!</v>
      </c>
      <c r="Q16" s="9" t="e">
        <f>IF(P16&gt;=30,"◯","×")</f>
        <v>#REF!</v>
      </c>
    </row>
    <row r="17" spans="2:17" ht="44.25" customHeight="1" x14ac:dyDescent="0.45">
      <c r="B17" s="12">
        <v>2</v>
      </c>
      <c r="C17" s="5" t="s">
        <v>21</v>
      </c>
      <c r="D17" s="7"/>
      <c r="E17" s="15" t="s">
        <v>36</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5">
      <c r="B18" s="12">
        <v>3</v>
      </c>
      <c r="C18" s="5" t="s">
        <v>7</v>
      </c>
      <c r="D18" s="53"/>
      <c r="E18" s="54"/>
      <c r="F18" s="54"/>
      <c r="G18" s="54"/>
      <c r="H18" s="55"/>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5">
      <c r="B19" s="12">
        <v>4</v>
      </c>
      <c r="C19" s="5" t="s">
        <v>15</v>
      </c>
      <c r="D19" s="16"/>
      <c r="E19" s="27" t="s">
        <v>14</v>
      </c>
      <c r="F19" s="27"/>
      <c r="G19" s="27"/>
      <c r="H19" s="28"/>
      <c r="K19" s="6"/>
      <c r="L19" s="6"/>
      <c r="M19" s="6"/>
      <c r="N19" s="6"/>
      <c r="O19" s="6"/>
    </row>
    <row r="20" spans="2:17" ht="48.6" customHeight="1" x14ac:dyDescent="0.45">
      <c r="B20" s="12" t="s">
        <v>8</v>
      </c>
      <c r="C20" s="5" t="s">
        <v>11</v>
      </c>
      <c r="D20" s="53"/>
      <c r="E20" s="54"/>
      <c r="F20" s="54"/>
      <c r="G20" s="54"/>
      <c r="H20" s="55"/>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 customHeight="1" x14ac:dyDescent="0.45">
      <c r="B21" s="12" t="s">
        <v>9</v>
      </c>
      <c r="C21" s="5" t="s">
        <v>12</v>
      </c>
      <c r="D21" s="53"/>
      <c r="E21" s="54"/>
      <c r="F21" s="54"/>
      <c r="G21" s="54"/>
      <c r="H21" s="55"/>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5"/>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5"/>
  <sheetViews>
    <sheetView workbookViewId="0">
      <selection activeCell="A7" sqref="A7"/>
    </sheetView>
  </sheetViews>
  <sheetFormatPr defaultColWidth="8.69921875" defaultRowHeight="13.2" x14ac:dyDescent="0.2"/>
  <cols>
    <col min="1" max="16384" width="8.69921875" style="11"/>
  </cols>
  <sheetData>
    <row r="1" spans="1:9" x14ac:dyDescent="0.2">
      <c r="A1" s="11" t="s">
        <v>22</v>
      </c>
      <c r="G1" s="11" t="s">
        <v>33</v>
      </c>
      <c r="I1" s="11" t="s">
        <v>18</v>
      </c>
    </row>
    <row r="2" spans="1:9" x14ac:dyDescent="0.2">
      <c r="A2" s="11" t="s">
        <v>23</v>
      </c>
      <c r="G2" s="11" t="s">
        <v>34</v>
      </c>
      <c r="I2" s="11" t="s">
        <v>4</v>
      </c>
    </row>
    <row r="3" spans="1:9" x14ac:dyDescent="0.2">
      <c r="A3" s="11" t="s">
        <v>24</v>
      </c>
      <c r="I3" s="11" t="s">
        <v>35</v>
      </c>
    </row>
    <row r="4" spans="1:9" x14ac:dyDescent="0.2">
      <c r="A4" s="11" t="s">
        <v>29</v>
      </c>
    </row>
    <row r="5" spans="1:9" x14ac:dyDescent="0.2">
      <c r="A5" s="11" t="s">
        <v>65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P15"/>
  <sheetViews>
    <sheetView showGridLines="0" view="pageBreakPreview" topLeftCell="A4" zoomScaleNormal="100" zoomScaleSheetLayoutView="100" workbookViewId="0">
      <selection activeCell="D11" sqref="D11:H11"/>
    </sheetView>
  </sheetViews>
  <sheetFormatPr defaultRowHeight="18" x14ac:dyDescent="0.45"/>
  <cols>
    <col min="1" max="1" width="2" customWidth="1"/>
    <col min="2" max="2" width="4.3984375" style="11" customWidth="1"/>
    <col min="3" max="3" width="19.5" customWidth="1"/>
    <col min="4" max="4" width="11.69921875" customWidth="1"/>
    <col min="5" max="5" width="5.8984375" bestFit="1" customWidth="1"/>
    <col min="6" max="6" width="15" customWidth="1"/>
    <col min="7" max="7" width="9.8984375" customWidth="1"/>
    <col min="8" max="8" width="17.3984375" customWidth="1"/>
    <col min="9" max="9" width="4.69921875" customWidth="1"/>
    <col min="10" max="10" width="0.69921875" customWidth="1"/>
    <col min="11" max="14" width="23.19921875" hidden="1" customWidth="1"/>
    <col min="15" max="15" width="22.19921875" hidden="1" customWidth="1"/>
    <col min="16" max="16" width="8" hidden="1" customWidth="1"/>
    <col min="17" max="17" width="3" customWidth="1"/>
    <col min="18" max="18" width="8.09765625" customWidth="1"/>
  </cols>
  <sheetData>
    <row r="2" spans="2:16" x14ac:dyDescent="0.45">
      <c r="G2" s="36" t="s">
        <v>67</v>
      </c>
      <c r="H2" s="31" t="s">
        <v>40</v>
      </c>
    </row>
    <row r="3" spans="2:16" x14ac:dyDescent="0.45">
      <c r="G3" s="29" t="s">
        <v>66</v>
      </c>
      <c r="H3" s="31" t="s">
        <v>41</v>
      </c>
    </row>
    <row r="4" spans="2:16" ht="18" customHeight="1" thickBot="1" x14ac:dyDescent="0.5">
      <c r="C4" s="1"/>
      <c r="D4" s="1"/>
      <c r="G4" s="2"/>
      <c r="H4" s="3"/>
    </row>
    <row r="5" spans="2:16" ht="46.2" customHeight="1" thickBot="1" x14ac:dyDescent="0.5">
      <c r="C5" s="37" t="s">
        <v>30</v>
      </c>
      <c r="D5" s="40" t="s">
        <v>22</v>
      </c>
      <c r="E5" s="41"/>
      <c r="F5" s="41"/>
      <c r="G5" s="41"/>
      <c r="H5" s="42"/>
    </row>
    <row r="6" spans="2:16" ht="16.2" customHeight="1" thickBot="1" x14ac:dyDescent="0.5">
      <c r="C6" s="19"/>
      <c r="D6" s="20" t="s">
        <v>31</v>
      </c>
      <c r="E6" s="21"/>
      <c r="F6" s="21"/>
      <c r="G6" s="21"/>
      <c r="H6" s="21"/>
    </row>
    <row r="7" spans="2:16" ht="92.4" customHeight="1" thickBot="1" x14ac:dyDescent="0.5">
      <c r="B7" s="35" t="s">
        <v>26</v>
      </c>
      <c r="C7" s="25" t="s">
        <v>32</v>
      </c>
      <c r="D7" s="43" t="s">
        <v>25</v>
      </c>
      <c r="E7" s="44"/>
      <c r="F7" s="44"/>
      <c r="G7" s="44"/>
      <c r="H7" s="45"/>
      <c r="K7" s="6" t="str">
        <f>IF(D7="その他","事業名称を入力してください。",IF(D7="教員業務支援員","◯",IF(D7="学習指導員","◯",IF(D7="部活動支援員","◯",IF(D7="ICT支援員（GIGAｽｸｰﾙｻﾎﾟｰﾀｰ除く）","◯",IF(D7="","実施事業を選択してください。","×"))))))</f>
        <v>×</v>
      </c>
      <c r="L7" s="6" t="e">
        <f>IF(#REF!="その他","事業名称を入力してください。",IF(#REF!="教員業務支援員","◯",IF(#REF!="学習指導員","◯",IF(#REF!="部活動支援員","◯",IF(#REF!="ICT支援員（GIGAｽｸｰﾙｻﾎﾟｰﾀｰ除く）","◯",IF(#REF!="","実施事業を選択してください。","×"))))))</f>
        <v>#REF!</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t="s">
        <v>0</v>
      </c>
    </row>
    <row r="8" spans="2:16" ht="10.199999999999999" customHeight="1" x14ac:dyDescent="0.45">
      <c r="C8" s="11"/>
      <c r="D8" s="11"/>
      <c r="E8" s="11"/>
      <c r="F8" s="11"/>
      <c r="G8" s="11"/>
      <c r="H8" s="11"/>
    </row>
    <row r="9" spans="2:16" ht="18.600000000000001" thickBot="1" x14ac:dyDescent="0.5">
      <c r="B9" s="11" t="s">
        <v>28</v>
      </c>
      <c r="C9" s="26"/>
    </row>
    <row r="10" spans="2:16" ht="78.599999999999994" customHeight="1" thickBot="1" x14ac:dyDescent="0.5">
      <c r="B10" s="35" t="s">
        <v>26</v>
      </c>
      <c r="C10" s="25" t="s">
        <v>37</v>
      </c>
      <c r="D10" s="43" t="s">
        <v>1</v>
      </c>
      <c r="E10" s="44"/>
      <c r="F10" s="44"/>
      <c r="G10" s="44"/>
      <c r="H10" s="45"/>
      <c r="K10" s="6" t="str">
        <f>IF(AND((K7="事業名称を入力してください。"),(ISTEXT(D10))),"◯",IF(D7="教員業務支援員","◯",IF(D7="学習指導員","◯",IF(D7="部活動支援員","◯",IF(D7="ICT支援員（GIGAｽｸｰﾙｻﾎﾟｰﾀｰ除く）","◯","×")))))</f>
        <v>×</v>
      </c>
      <c r="L10" s="6" t="e">
        <f>IF(AND((L7="事業名称を入力してください。"),(ISTEXT(#REF!))),"◯",IF(#REF!="教員業務支援員","◯",IF(#REF!="学習指導員","◯",IF(#REF!="部活動支援員","◯",IF(#REF!="ICT支援員（GIGAｽｸｰﾙｻﾎﾟｰﾀｰ除く）","◯","×")))))</f>
        <v>#REF!</v>
      </c>
      <c r="M10" s="6" t="e">
        <f>IF(AND((M7="事業名称を入力してください。"),(ISTEXT(#REF!))),"◯",IF(#REF!="教員業務支援員","◯",IF(#REF!="学習指導員","◯",IF(#REF!="部活動支援員","◯",IF(#REF!="ICT支援員（VIVAｽｸｰﾙｻﾎﾟｰﾀｰ除く）","◯","×")))))</f>
        <v>#REF!</v>
      </c>
      <c r="N10" s="6" t="e">
        <f>IF(AND((#REF!="事業名称を入力してください。"),(ISTEXT(#REF!))),"◯",IF(#REF!="教員業務支援員","◯",IF(#REF!="学習指導員","◯",IF(#REF!="部活動支援員","◯",IF(#REF!="ICT支援員（GIGAｽｸｰﾙｻﾎﾟｰﾀｰ除く）","◯","×")))))</f>
        <v>#REF!</v>
      </c>
      <c r="O10" s="6" t="e">
        <f>IF(AND((O7="事業名称を入力してください。"),(ISTEXT(#REF!))),"◯",IF(#REF!="教員業務支援員","◯",IF(#REF!="学習指導員","◯",IF(#REF!="部活動支援員","◯",IF(#REF!="ICT支援員（GIGAｽｸｰﾙｻﾎﾟｰﾀｰ除く）","◯","×")))))</f>
        <v>#REF!</v>
      </c>
    </row>
    <row r="11" spans="2:16" ht="84" customHeight="1" thickBot="1" x14ac:dyDescent="0.5">
      <c r="B11" s="35" t="s">
        <v>26</v>
      </c>
      <c r="C11" s="25" t="s">
        <v>38</v>
      </c>
      <c r="D11" s="43" t="s">
        <v>2</v>
      </c>
      <c r="E11" s="44"/>
      <c r="F11" s="44"/>
      <c r="G11" s="44"/>
      <c r="H11" s="45"/>
      <c r="K11" s="6" t="str">
        <f>IF(ISTEXT($D$11),"◯","取組内容を入力してください。")</f>
        <v>◯</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6" ht="11.25" customHeight="1" thickBot="1" x14ac:dyDescent="0.5">
      <c r="B12" s="24"/>
      <c r="C12" s="11"/>
      <c r="D12" s="22"/>
      <c r="E12" s="22"/>
      <c r="F12" s="22"/>
      <c r="G12" s="22"/>
      <c r="H12" s="22"/>
    </row>
    <row r="13" spans="2:16" ht="104.4" customHeight="1" thickBot="1" x14ac:dyDescent="0.5">
      <c r="B13" s="46" t="s">
        <v>26</v>
      </c>
      <c r="C13" s="48" t="s">
        <v>39</v>
      </c>
      <c r="D13" s="18" t="s">
        <v>72</v>
      </c>
      <c r="E13" s="23" t="s">
        <v>33</v>
      </c>
      <c r="F13" s="50" t="s">
        <v>74</v>
      </c>
      <c r="G13" s="50"/>
      <c r="H13" s="50"/>
      <c r="K13" s="6" t="str">
        <f>IF(D13="その他","事業名称を入力してください。",IF(D13="教員業務支援員","◯",IF(D13="学習指導員","◯",IF(D13="部活動支援員","◯",IF(D13="ICT支援員（GIGAｽｸｰﾙｻﾎﾟｰﾀｰ除く）","◯",IF(D13="","実施事業を選択してください。","×"))))))</f>
        <v>×</v>
      </c>
      <c r="L13" s="6" t="e">
        <f>IF(#REF!="その他","事業名称を入力してください。",IF(#REF!="教員業務支援員","◯",IF(#REF!="学習指導員","◯",IF(#REF!="部活動支援員","◯",IF(#REF!="ICT支援員（GIGAｽｸｰﾙｻﾎﾟｰﾀｰ除く）","◯",IF(#REF!="","実施事業を選択してください。","×"))))))</f>
        <v>#REF!</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t="s">
        <v>0</v>
      </c>
    </row>
    <row r="14" spans="2:16" ht="100.2" customHeight="1" thickBot="1" x14ac:dyDescent="0.5">
      <c r="B14" s="47"/>
      <c r="C14" s="49"/>
      <c r="D14" s="18" t="s">
        <v>73</v>
      </c>
      <c r="E14" s="23" t="s">
        <v>34</v>
      </c>
      <c r="F14" s="50" t="s">
        <v>27</v>
      </c>
      <c r="G14" s="50"/>
      <c r="H14" s="50"/>
      <c r="K14" s="6" t="str">
        <f>IF(AND((K13="事業名称を入力してください。"),(ISTEXT(D14))),"◯",IF(D13="教員業務支援員","◯",IF(D13="学習指導員","◯",IF(D13="部活動支援員","◯",IF(D13="ICT支援員（GIGAｽｸｰﾙｻﾎﾟｰﾀｰ除く）","◯","×")))))</f>
        <v>×</v>
      </c>
      <c r="L14" s="6" t="e">
        <f>IF(AND((L13="事業名称を入力してください。"),(ISTEXT(#REF!))),"◯",IF(#REF!="教員業務支援員","◯",IF(#REF!="学習指導員","◯",IF(#REF!="部活動支援員","◯",IF(#REF!="ICT支援員（GIGAｽｸｰﾙｻﾎﾟｰﾀｰ除く）","◯","×")))))</f>
        <v>#REF!</v>
      </c>
      <c r="M14" s="6" t="e">
        <f>IF(AND((M13="事業名称を入力してください。"),(ISTEXT(#REF!))),"◯",IF(#REF!="教員業務支援員","◯",IF(#REF!="学習指導員","◯",IF(#REF!="部活動支援員","◯",IF(#REF!="ICT支援員（VIVAｽｸｰﾙｻﾎﾟｰﾀｰ除く）","◯","×")))))</f>
        <v>#REF!</v>
      </c>
      <c r="N14" s="6" t="e">
        <f>IF(AND((#REF!="事業名称を入力してください。"),(ISTEXT(#REF!))),"◯",IF(#REF!="教員業務支援員","◯",IF(#REF!="学習指導員","◯",IF(#REF!="部活動支援員","◯",IF(#REF!="ICT支援員（GIGAｽｸｰﾙｻﾎﾟｰﾀｰ除く）","◯","×")))))</f>
        <v>#REF!</v>
      </c>
      <c r="O14" s="6" t="e">
        <f>IF(AND((O13="事業名称を入力してください。"),(ISTEXT(#REF!))),"◯",IF(#REF!="教員業務支援員","◯",IF(#REF!="学習指導員","◯",IF(#REF!="部活動支援員","◯",IF(#REF!="ICT支援員（GIGAｽｸｰﾙｻﾎﾟｰﾀｰ除く）","◯","×")))))</f>
        <v>#REF!</v>
      </c>
    </row>
    <row r="15" spans="2:16" ht="13.5" customHeight="1" x14ac:dyDescent="0.45"/>
  </sheetData>
  <mergeCells count="8">
    <mergeCell ref="B13:B14"/>
    <mergeCell ref="C13:C14"/>
    <mergeCell ref="F13:H13"/>
    <mergeCell ref="F14:H14"/>
    <mergeCell ref="D5:H5"/>
    <mergeCell ref="D7:H7"/>
    <mergeCell ref="D10:H10"/>
    <mergeCell ref="D11:H11"/>
  </mergeCells>
  <phoneticPr fontId="1"/>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Sheet1!$G$1:$G$2</xm:f>
          </x14:formula1>
          <xm:sqref>E13:E14</xm:sqref>
        </x14:dataValidation>
        <x14:dataValidation type="list" allowBlank="1" showInputMessage="1" showErrorMessage="1">
          <x14:formula1>
            <xm:f>Sheet1!$A$1:$A$5</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C2:R15"/>
  <sheetViews>
    <sheetView showGridLines="0" view="pageBreakPreview" topLeftCell="A4" zoomScaleNormal="100" zoomScaleSheetLayoutView="100" workbookViewId="0">
      <selection activeCell="G14" sqref="G14:I14"/>
    </sheetView>
  </sheetViews>
  <sheetFormatPr defaultRowHeight="18" x14ac:dyDescent="0.45"/>
  <cols>
    <col min="1" max="1" width="1.3984375" customWidth="1"/>
    <col min="2" max="2" width="0.69921875" customWidth="1"/>
    <col min="3" max="3" width="4.3984375" style="11" customWidth="1"/>
    <col min="4" max="4" width="17.19921875" customWidth="1"/>
    <col min="5" max="5" width="11.69921875" customWidth="1"/>
    <col min="6" max="6" width="5.8984375" bestFit="1" customWidth="1"/>
    <col min="7" max="7" width="15" customWidth="1"/>
    <col min="8" max="8" width="9.3984375" customWidth="1"/>
    <col min="9" max="9" width="13.3984375" customWidth="1"/>
    <col min="10" max="10" width="1.69921875" customWidth="1"/>
    <col min="11" max="11" width="0.69921875" customWidth="1"/>
    <col min="12" max="15" width="23.19921875" hidden="1" customWidth="1"/>
    <col min="16" max="16" width="22.19921875" hidden="1" customWidth="1"/>
    <col min="17" max="17" width="8" hidden="1" customWidth="1"/>
    <col min="18" max="18" width="8.09765625" hidden="1" customWidth="1"/>
    <col min="19" max="19" width="8.09765625" customWidth="1"/>
  </cols>
  <sheetData>
    <row r="2" spans="3:17" x14ac:dyDescent="0.45">
      <c r="H2" s="29" t="s">
        <v>67</v>
      </c>
      <c r="I2" s="31" t="s">
        <v>42</v>
      </c>
    </row>
    <row r="3" spans="3:17" x14ac:dyDescent="0.45">
      <c r="H3" s="29" t="s">
        <v>66</v>
      </c>
      <c r="I3" s="31" t="s">
        <v>43</v>
      </c>
    </row>
    <row r="4" spans="3:17" ht="18" customHeight="1" thickBot="1" x14ac:dyDescent="0.5">
      <c r="D4" s="1"/>
      <c r="E4" s="1"/>
      <c r="H4" s="2"/>
      <c r="I4" s="3"/>
    </row>
    <row r="5" spans="3:17" ht="46.2" customHeight="1" thickBot="1" x14ac:dyDescent="0.5">
      <c r="D5" s="37" t="s">
        <v>30</v>
      </c>
      <c r="E5" s="40" t="s">
        <v>23</v>
      </c>
      <c r="F5" s="41"/>
      <c r="G5" s="41"/>
      <c r="H5" s="41"/>
      <c r="I5" s="42"/>
    </row>
    <row r="6" spans="3:17" ht="16.2" customHeight="1" thickBot="1" x14ac:dyDescent="0.5">
      <c r="D6" s="19"/>
      <c r="E6" s="20" t="s">
        <v>31</v>
      </c>
      <c r="F6" s="21"/>
      <c r="G6" s="21"/>
      <c r="H6" s="21"/>
      <c r="I6" s="21"/>
    </row>
    <row r="7" spans="3:17" ht="92.4" customHeight="1" thickBot="1" x14ac:dyDescent="0.5">
      <c r="C7" s="35" t="s">
        <v>26</v>
      </c>
      <c r="D7" s="25" t="s">
        <v>32</v>
      </c>
      <c r="E7" s="43" t="s">
        <v>44</v>
      </c>
      <c r="F7" s="44"/>
      <c r="G7" s="44"/>
      <c r="H7" s="44"/>
      <c r="I7" s="45"/>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99999999999999" customHeight="1" x14ac:dyDescent="0.45">
      <c r="D8" s="17"/>
    </row>
    <row r="9" spans="3:17" ht="18.600000000000001" thickBot="1" x14ac:dyDescent="0.5">
      <c r="C9" s="11" t="s">
        <v>28</v>
      </c>
      <c r="D9" s="26"/>
    </row>
    <row r="10" spans="3:17" ht="78.599999999999994" customHeight="1" thickBot="1" x14ac:dyDescent="0.5">
      <c r="C10" s="35" t="s">
        <v>26</v>
      </c>
      <c r="D10" s="25" t="s">
        <v>37</v>
      </c>
      <c r="E10" s="43" t="s">
        <v>45</v>
      </c>
      <c r="F10" s="44"/>
      <c r="G10" s="44"/>
      <c r="H10" s="44"/>
      <c r="I10" s="45"/>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5">
      <c r="C11" s="35" t="s">
        <v>26</v>
      </c>
      <c r="D11" s="25" t="s">
        <v>38</v>
      </c>
      <c r="E11" s="43" t="s">
        <v>46</v>
      </c>
      <c r="F11" s="44"/>
      <c r="G11" s="44"/>
      <c r="H11" s="44"/>
      <c r="I11" s="45"/>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99999999999999" customHeight="1" thickBot="1" x14ac:dyDescent="0.5">
      <c r="C12" s="24"/>
      <c r="D12" s="11"/>
      <c r="E12" s="22"/>
      <c r="F12" s="22"/>
      <c r="G12" s="22"/>
      <c r="H12" s="22"/>
      <c r="I12" s="22"/>
    </row>
    <row r="13" spans="3:17" ht="104.4" customHeight="1" thickBot="1" x14ac:dyDescent="0.5">
      <c r="C13" s="46" t="s">
        <v>26</v>
      </c>
      <c r="D13" s="48" t="s">
        <v>39</v>
      </c>
      <c r="E13" s="18" t="s">
        <v>72</v>
      </c>
      <c r="F13" s="23" t="s">
        <v>33</v>
      </c>
      <c r="G13" s="50" t="s">
        <v>75</v>
      </c>
      <c r="H13" s="50"/>
      <c r="I13" s="50"/>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2" customHeight="1" thickBot="1" x14ac:dyDescent="0.5">
      <c r="C14" s="47"/>
      <c r="D14" s="49"/>
      <c r="E14" s="18" t="s">
        <v>73</v>
      </c>
      <c r="F14" s="23" t="s">
        <v>33</v>
      </c>
      <c r="G14" s="50" t="s">
        <v>75</v>
      </c>
      <c r="H14" s="50"/>
      <c r="I14" s="50"/>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2.75" customHeight="1" x14ac:dyDescent="0.45"/>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Sheet1!$G$1:$G$2</xm:f>
          </x14:formula1>
          <xm:sqref>F13:F14</xm:sqref>
        </x14:dataValidation>
        <x14:dataValidation type="list" allowBlank="1" showInputMessage="1" showErrorMessage="1">
          <x14:formula1>
            <xm:f>Sheet1!$A$1:$A$4</xm:f>
          </x14:formula1>
          <xm:sqref>D8</xm:sqref>
        </x14:dataValidation>
        <x14:dataValidation type="list" allowBlank="1" showInputMessage="1" showErrorMessage="1">
          <x14:formula1>
            <xm:f>Sheet1!$A$1:$A$5</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R15"/>
  <sheetViews>
    <sheetView showGridLines="0" view="pageBreakPreview" topLeftCell="A4" zoomScaleNormal="100" zoomScaleSheetLayoutView="100" workbookViewId="0">
      <selection activeCell="G13" sqref="G13:I13"/>
    </sheetView>
  </sheetViews>
  <sheetFormatPr defaultRowHeight="18" x14ac:dyDescent="0.45"/>
  <cols>
    <col min="1" max="1" width="0.5" customWidth="1"/>
    <col min="2" max="2" width="0.69921875" customWidth="1"/>
    <col min="3" max="3" width="4.3984375" style="11" customWidth="1"/>
    <col min="4" max="4" width="17.19921875" customWidth="1"/>
    <col min="5" max="5" width="11.69921875" customWidth="1"/>
    <col min="6" max="6" width="5.8984375" bestFit="1" customWidth="1"/>
    <col min="7" max="7" width="15" customWidth="1"/>
    <col min="8" max="8" width="9.3984375" customWidth="1"/>
    <col min="9" max="9" width="13.3984375" customWidth="1"/>
    <col min="10" max="10" width="1.69921875" customWidth="1"/>
    <col min="11" max="11" width="0.69921875" customWidth="1"/>
    <col min="12" max="15" width="23.19921875" hidden="1" customWidth="1"/>
    <col min="16" max="16" width="22.19921875" hidden="1" customWidth="1"/>
    <col min="17" max="17" width="8" hidden="1" customWidth="1"/>
    <col min="18" max="18" width="8.09765625" hidden="1" customWidth="1"/>
    <col min="19" max="19" width="8.09765625" customWidth="1"/>
  </cols>
  <sheetData>
    <row r="2" spans="3:17" x14ac:dyDescent="0.45">
      <c r="H2" s="29" t="s">
        <v>67</v>
      </c>
      <c r="I2" s="31" t="s">
        <v>49</v>
      </c>
    </row>
    <row r="3" spans="3:17" x14ac:dyDescent="0.45">
      <c r="H3" s="29" t="s">
        <v>66</v>
      </c>
      <c r="I3" s="31" t="s">
        <v>50</v>
      </c>
    </row>
    <row r="4" spans="3:17" ht="18" customHeight="1" thickBot="1" x14ac:dyDescent="0.5">
      <c r="D4" s="1"/>
      <c r="E4" s="1"/>
      <c r="H4" s="2"/>
      <c r="I4" s="3"/>
    </row>
    <row r="5" spans="3:17" ht="46.2" customHeight="1" thickBot="1" x14ac:dyDescent="0.5">
      <c r="D5" s="37" t="s">
        <v>30</v>
      </c>
      <c r="E5" s="40" t="s">
        <v>24</v>
      </c>
      <c r="F5" s="41"/>
      <c r="G5" s="41"/>
      <c r="H5" s="41"/>
      <c r="I5" s="42"/>
    </row>
    <row r="6" spans="3:17" ht="16.2" customHeight="1" thickBot="1" x14ac:dyDescent="0.5">
      <c r="D6" s="19"/>
      <c r="E6" s="20" t="s">
        <v>31</v>
      </c>
      <c r="F6" s="21"/>
      <c r="G6" s="21"/>
      <c r="H6" s="21"/>
      <c r="I6" s="21"/>
    </row>
    <row r="7" spans="3:17" ht="92.4" customHeight="1" thickBot="1" x14ac:dyDescent="0.5">
      <c r="C7" s="35" t="s">
        <v>26</v>
      </c>
      <c r="D7" s="25" t="s">
        <v>32</v>
      </c>
      <c r="E7" s="43" t="s">
        <v>51</v>
      </c>
      <c r="F7" s="44"/>
      <c r="G7" s="44"/>
      <c r="H7" s="44"/>
      <c r="I7" s="45"/>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99999999999999" customHeight="1" x14ac:dyDescent="0.45">
      <c r="D8" s="17"/>
    </row>
    <row r="9" spans="3:17" ht="18.600000000000001" thickBot="1" x14ac:dyDescent="0.5">
      <c r="C9" s="11" t="s">
        <v>28</v>
      </c>
      <c r="D9" s="26"/>
    </row>
    <row r="10" spans="3:17" ht="78.599999999999994" customHeight="1" thickBot="1" x14ac:dyDescent="0.5">
      <c r="C10" s="35" t="s">
        <v>26</v>
      </c>
      <c r="D10" s="25" t="s">
        <v>37</v>
      </c>
      <c r="E10" s="43" t="s">
        <v>53</v>
      </c>
      <c r="F10" s="44"/>
      <c r="G10" s="44"/>
      <c r="H10" s="44"/>
      <c r="I10" s="45"/>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5">
      <c r="C11" s="35" t="s">
        <v>26</v>
      </c>
      <c r="D11" s="25" t="s">
        <v>38</v>
      </c>
      <c r="E11" s="43" t="s">
        <v>52</v>
      </c>
      <c r="F11" s="44"/>
      <c r="G11" s="44"/>
      <c r="H11" s="44"/>
      <c r="I11" s="45"/>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99999999999999" customHeight="1" thickBot="1" x14ac:dyDescent="0.5">
      <c r="C12" s="24"/>
      <c r="D12" s="11"/>
      <c r="E12" s="22"/>
      <c r="F12" s="22"/>
      <c r="G12" s="22"/>
      <c r="H12" s="22"/>
      <c r="I12" s="22"/>
    </row>
    <row r="13" spans="3:17" ht="104.4" customHeight="1" thickBot="1" x14ac:dyDescent="0.5">
      <c r="C13" s="46" t="s">
        <v>26</v>
      </c>
      <c r="D13" s="48" t="s">
        <v>39</v>
      </c>
      <c r="E13" s="18" t="s">
        <v>72</v>
      </c>
      <c r="F13" s="23" t="s">
        <v>33</v>
      </c>
      <c r="G13" s="50" t="s">
        <v>54</v>
      </c>
      <c r="H13" s="50"/>
      <c r="I13" s="50"/>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2" customHeight="1" thickBot="1" x14ac:dyDescent="0.5">
      <c r="C14" s="47"/>
      <c r="D14" s="49"/>
      <c r="E14" s="18" t="s">
        <v>73</v>
      </c>
      <c r="F14" s="23" t="s">
        <v>33</v>
      </c>
      <c r="G14" s="50" t="s">
        <v>54</v>
      </c>
      <c r="H14" s="50"/>
      <c r="I14" s="50"/>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1.25" customHeight="1" x14ac:dyDescent="0.45"/>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Sheet1!$A$1:$A$4</xm:f>
          </x14:formula1>
          <xm:sqref>D8</xm:sqref>
        </x14:dataValidation>
        <x14:dataValidation type="list" allowBlank="1" showInputMessage="1" showErrorMessage="1">
          <x14:formula1>
            <xm:f>Sheet1!$G$1:$G$2</xm:f>
          </x14:formula1>
          <xm:sqref>F13:F14</xm:sqref>
        </x14:dataValidation>
        <x14:dataValidation type="list" allowBlank="1" showInputMessage="1" showErrorMessage="1">
          <x14:formula1>
            <xm:f>Sheet1!$A$1:$A$5</xm:f>
          </x14:formula1>
          <xm:sqref>E5:I5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2:R15"/>
  <sheetViews>
    <sheetView showGridLines="0" view="pageBreakPreview" topLeftCell="A4" zoomScaleNormal="100" zoomScaleSheetLayoutView="100" workbookViewId="0">
      <selection activeCell="E11" sqref="E11:I11"/>
    </sheetView>
  </sheetViews>
  <sheetFormatPr defaultRowHeight="18" x14ac:dyDescent="0.45"/>
  <cols>
    <col min="1" max="1" width="1" customWidth="1"/>
    <col min="2" max="2" width="0.69921875" customWidth="1"/>
    <col min="3" max="3" width="4.3984375" style="11" customWidth="1"/>
    <col min="4" max="4" width="17.19921875" customWidth="1"/>
    <col min="5" max="5" width="11.69921875" customWidth="1"/>
    <col min="6" max="6" width="5.8984375" bestFit="1" customWidth="1"/>
    <col min="7" max="7" width="15" customWidth="1"/>
    <col min="8" max="8" width="9.5" customWidth="1"/>
    <col min="9" max="9" width="13.3984375" customWidth="1"/>
    <col min="10" max="10" width="1.69921875" customWidth="1"/>
    <col min="11" max="11" width="0.69921875" customWidth="1"/>
    <col min="12" max="15" width="23.19921875" hidden="1" customWidth="1"/>
    <col min="16" max="16" width="22.19921875" hidden="1" customWidth="1"/>
    <col min="17" max="17" width="8" hidden="1" customWidth="1"/>
    <col min="18" max="18" width="8.09765625" hidden="1" customWidth="1"/>
    <col min="19" max="19" width="8.09765625" customWidth="1"/>
  </cols>
  <sheetData>
    <row r="2" spans="3:17" x14ac:dyDescent="0.45">
      <c r="H2" s="29" t="s">
        <v>67</v>
      </c>
      <c r="I2" s="31" t="s">
        <v>56</v>
      </c>
    </row>
    <row r="3" spans="3:17" x14ac:dyDescent="0.45">
      <c r="H3" s="29" t="s">
        <v>66</v>
      </c>
      <c r="I3" s="30" t="s">
        <v>61</v>
      </c>
    </row>
    <row r="4" spans="3:17" ht="18" customHeight="1" thickBot="1" x14ac:dyDescent="0.5">
      <c r="D4" s="1"/>
      <c r="E4" s="1"/>
      <c r="H4" s="2"/>
      <c r="I4" s="3"/>
    </row>
    <row r="5" spans="3:17" ht="46.2" customHeight="1" thickBot="1" x14ac:dyDescent="0.5">
      <c r="D5" s="37" t="s">
        <v>30</v>
      </c>
      <c r="E5" s="40" t="s">
        <v>29</v>
      </c>
      <c r="F5" s="41"/>
      <c r="G5" s="41"/>
      <c r="H5" s="41"/>
      <c r="I5" s="42"/>
    </row>
    <row r="6" spans="3:17" ht="16.2" customHeight="1" thickBot="1" x14ac:dyDescent="0.5">
      <c r="D6" s="19"/>
      <c r="E6" s="20" t="s">
        <v>31</v>
      </c>
      <c r="F6" s="21"/>
      <c r="G6" s="21"/>
      <c r="H6" s="21"/>
      <c r="I6" s="21"/>
    </row>
    <row r="7" spans="3:17" ht="92.4" customHeight="1" thickBot="1" x14ac:dyDescent="0.5">
      <c r="C7" s="35" t="s">
        <v>26</v>
      </c>
      <c r="D7" s="25" t="s">
        <v>32</v>
      </c>
      <c r="E7" s="43" t="s">
        <v>57</v>
      </c>
      <c r="F7" s="44"/>
      <c r="G7" s="44"/>
      <c r="H7" s="44"/>
      <c r="I7" s="45"/>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99999999999999" customHeight="1" x14ac:dyDescent="0.45">
      <c r="D8" s="17"/>
    </row>
    <row r="9" spans="3:17" ht="18.600000000000001" thickBot="1" x14ac:dyDescent="0.5">
      <c r="C9" s="11" t="s">
        <v>28</v>
      </c>
      <c r="D9" s="26"/>
    </row>
    <row r="10" spans="3:17" ht="78.599999999999994" customHeight="1" thickBot="1" x14ac:dyDescent="0.5">
      <c r="C10" s="35" t="s">
        <v>26</v>
      </c>
      <c r="D10" s="25" t="s">
        <v>37</v>
      </c>
      <c r="E10" s="43" t="s">
        <v>58</v>
      </c>
      <c r="F10" s="44"/>
      <c r="G10" s="44"/>
      <c r="H10" s="44"/>
      <c r="I10" s="45"/>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5">
      <c r="C11" s="35" t="s">
        <v>26</v>
      </c>
      <c r="D11" s="25" t="s">
        <v>38</v>
      </c>
      <c r="E11" s="43" t="s">
        <v>71</v>
      </c>
      <c r="F11" s="44"/>
      <c r="G11" s="44"/>
      <c r="H11" s="44"/>
      <c r="I11" s="45"/>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99999999999999" customHeight="1" thickBot="1" x14ac:dyDescent="0.5">
      <c r="C12" s="24"/>
      <c r="D12" s="11"/>
      <c r="E12" s="22"/>
      <c r="F12" s="22"/>
      <c r="G12" s="22"/>
      <c r="H12" s="22"/>
      <c r="I12" s="22"/>
    </row>
    <row r="13" spans="3:17" ht="104.4" customHeight="1" thickBot="1" x14ac:dyDescent="0.5">
      <c r="C13" s="46" t="s">
        <v>26</v>
      </c>
      <c r="D13" s="48" t="s">
        <v>39</v>
      </c>
      <c r="E13" s="18" t="s">
        <v>72</v>
      </c>
      <c r="F13" s="23" t="s">
        <v>33</v>
      </c>
      <c r="G13" s="50" t="s">
        <v>59</v>
      </c>
      <c r="H13" s="50"/>
      <c r="I13" s="50"/>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2" customHeight="1" thickBot="1" x14ac:dyDescent="0.5">
      <c r="C14" s="47"/>
      <c r="D14" s="49"/>
      <c r="E14" s="18" t="s">
        <v>73</v>
      </c>
      <c r="F14" s="23" t="s">
        <v>34</v>
      </c>
      <c r="G14" s="50" t="s">
        <v>60</v>
      </c>
      <c r="H14" s="50"/>
      <c r="I14" s="50"/>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2.75" customHeight="1" x14ac:dyDescent="0.45"/>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Sheet1!$G$1:$G$2</xm:f>
          </x14:formula1>
          <xm:sqref>F13:F14</xm:sqref>
        </x14:dataValidation>
        <x14:dataValidation type="list" allowBlank="1" showInputMessage="1" showErrorMessage="1">
          <x14:formula1>
            <xm:f>Sheet1!$A$1:$A$4</xm:f>
          </x14:formula1>
          <xm:sqref>E5 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B2:Q22"/>
  <sheetViews>
    <sheetView showGridLines="0" view="pageBreakPreview" zoomScaleNormal="100" zoomScaleSheetLayoutView="100" workbookViewId="0">
      <selection activeCell="D18" sqref="D18:H18"/>
    </sheetView>
  </sheetViews>
  <sheetFormatPr defaultRowHeight="18" x14ac:dyDescent="0.45"/>
  <cols>
    <col min="1" max="1" width="0.69921875" customWidth="1"/>
    <col min="2" max="2" width="3.69921875" style="11" customWidth="1"/>
    <col min="3" max="3" width="17.19921875" customWidth="1"/>
    <col min="4" max="4" width="11.69921875" customWidth="1"/>
    <col min="5" max="5" width="12.59765625" customWidth="1"/>
    <col min="6" max="6" width="15" customWidth="1"/>
    <col min="7" max="7" width="9" customWidth="1"/>
    <col min="8" max="8" width="11.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7" x14ac:dyDescent="0.45">
      <c r="G2" s="29" t="s">
        <v>67</v>
      </c>
      <c r="H2" s="31"/>
    </row>
    <row r="3" spans="2:17" x14ac:dyDescent="0.45">
      <c r="G3" s="29" t="s">
        <v>66</v>
      </c>
      <c r="H3" s="31"/>
    </row>
    <row r="5" spans="2:17" x14ac:dyDescent="0.45">
      <c r="B5" s="11" t="s">
        <v>3</v>
      </c>
      <c r="C5" s="4"/>
    </row>
    <row r="6" spans="2:17" ht="43.2" customHeight="1" x14ac:dyDescent="0.45">
      <c r="B6" s="12">
        <v>1</v>
      </c>
      <c r="C6" s="5" t="s">
        <v>6</v>
      </c>
      <c r="D6" s="53"/>
      <c r="E6" s="54"/>
      <c r="F6" s="54"/>
      <c r="G6" s="54"/>
      <c r="H6" s="55"/>
      <c r="K6" s="6" t="str">
        <f>IF(D6="その他","事業名称を入力してください。",IF(D6="教員業務支援員","◯",IF(D6="学習指導員","◯",IF(D6="部活動支援員","◯",IF(D6="ICT支援員（GIGAｽｸｰﾙｻﾎﾟｰﾀｰ除く）","◯",IF(D6="","実施事業を選択してください。","×"))))))</f>
        <v>実施事業を選択してください。</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9.75" customHeight="1" x14ac:dyDescent="0.45">
      <c r="B7" s="12">
        <v>2</v>
      </c>
      <c r="C7" s="5" t="s">
        <v>5</v>
      </c>
      <c r="D7" s="7"/>
      <c r="E7" s="15" t="s">
        <v>13</v>
      </c>
      <c r="F7" s="8"/>
      <c r="G7" s="8"/>
      <c r="H7" s="8"/>
      <c r="K7" s="9">
        <f>D7</f>
        <v>0</v>
      </c>
      <c r="L7" s="9" t="e">
        <f>#REF!</f>
        <v>#REF!</v>
      </c>
      <c r="M7" s="9" t="e">
        <f>#REF!</f>
        <v>#REF!</v>
      </c>
      <c r="N7" s="9" t="e">
        <f>#REF!</f>
        <v>#REF!</v>
      </c>
      <c r="O7" s="9" t="e">
        <f>#REF!</f>
        <v>#REF!</v>
      </c>
      <c r="P7" s="9" t="e">
        <f>SUM(K7:N7)</f>
        <v>#REF!</v>
      </c>
      <c r="Q7" s="9" t="e">
        <f>IF(P7&gt;=30,"◯","×")</f>
        <v>#REF!</v>
      </c>
    </row>
    <row r="8" spans="2:17" ht="43.2" customHeight="1" x14ac:dyDescent="0.45">
      <c r="B8" s="12">
        <v>2</v>
      </c>
      <c r="C8" s="5" t="s">
        <v>21</v>
      </c>
      <c r="D8" s="7"/>
      <c r="E8" s="15" t="s">
        <v>36</v>
      </c>
      <c r="F8" s="8"/>
      <c r="G8" s="8"/>
      <c r="H8" s="8"/>
      <c r="K8" s="9">
        <f>D8</f>
        <v>0</v>
      </c>
      <c r="L8" s="9" t="e">
        <f>#REF!</f>
        <v>#REF!</v>
      </c>
      <c r="M8" s="9" t="e">
        <f>#REF!</f>
        <v>#REF!</v>
      </c>
      <c r="N8" s="9" t="e">
        <f>#REF!</f>
        <v>#REF!</v>
      </c>
      <c r="O8" s="9" t="e">
        <f>#REF!</f>
        <v>#REF!</v>
      </c>
      <c r="P8" s="9" t="e">
        <f>SUM(K8:N8)</f>
        <v>#REF!</v>
      </c>
      <c r="Q8" s="9" t="e">
        <f>IF(P8&gt;=30,"◯","×")</f>
        <v>#REF!</v>
      </c>
    </row>
    <row r="9" spans="2:17" ht="45" customHeight="1" x14ac:dyDescent="0.45">
      <c r="B9" s="12">
        <v>3</v>
      </c>
      <c r="C9" s="5" t="s">
        <v>7</v>
      </c>
      <c r="D9" s="53"/>
      <c r="E9" s="54"/>
      <c r="F9" s="54"/>
      <c r="G9" s="54"/>
      <c r="H9" s="55"/>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5">
      <c r="B10" s="12">
        <v>4</v>
      </c>
      <c r="C10" s="5" t="s">
        <v>15</v>
      </c>
      <c r="D10" s="16"/>
      <c r="E10" s="53" t="s">
        <v>69</v>
      </c>
      <c r="F10" s="54"/>
      <c r="G10" s="33"/>
      <c r="H10" s="34"/>
      <c r="K10" s="6"/>
      <c r="L10" s="6"/>
      <c r="M10" s="6"/>
      <c r="N10" s="6"/>
      <c r="O10" s="6"/>
    </row>
    <row r="11" spans="2:17" ht="51" customHeight="1" x14ac:dyDescent="0.45">
      <c r="B11" s="12" t="s">
        <v>8</v>
      </c>
      <c r="C11" s="5" t="s">
        <v>11</v>
      </c>
      <c r="D11" s="53"/>
      <c r="E11" s="54"/>
      <c r="F11" s="54"/>
      <c r="G11" s="54"/>
      <c r="H11" s="55"/>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1.4" customHeight="1" x14ac:dyDescent="0.45">
      <c r="B12" s="12" t="s">
        <v>9</v>
      </c>
      <c r="C12" s="5" t="s">
        <v>12</v>
      </c>
      <c r="D12" s="53"/>
      <c r="E12" s="54"/>
      <c r="F12" s="54"/>
      <c r="G12" s="54"/>
      <c r="H12" s="55"/>
      <c r="K12" s="10" t="str">
        <f>IF(D12="","教職員名簿に記載のある教職員の場合◯を選択してください。","◯")</f>
        <v>教職員名簿に記載のある教職員の場合◯を選択してください。</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99999999999999" customHeight="1" x14ac:dyDescent="0.45"/>
    <row r="14" spans="2:17" x14ac:dyDescent="0.45">
      <c r="B14" s="11" t="s">
        <v>17</v>
      </c>
      <c r="C14" s="4"/>
    </row>
    <row r="15" spans="2:17" ht="43.2" customHeight="1" x14ac:dyDescent="0.45">
      <c r="B15" s="12">
        <v>1</v>
      </c>
      <c r="C15" s="5" t="s">
        <v>6</v>
      </c>
      <c r="D15" s="53"/>
      <c r="E15" s="54"/>
      <c r="F15" s="54"/>
      <c r="G15" s="54"/>
      <c r="H15" s="55"/>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5">
      <c r="B16" s="12">
        <v>2</v>
      </c>
      <c r="C16" s="5" t="s">
        <v>5</v>
      </c>
      <c r="D16" s="7"/>
      <c r="E16" s="15" t="s">
        <v>13</v>
      </c>
      <c r="F16" s="8"/>
      <c r="G16" s="8"/>
      <c r="H16" s="8"/>
      <c r="K16" s="9">
        <f>D16</f>
        <v>0</v>
      </c>
      <c r="L16" s="9" t="e">
        <f>#REF!</f>
        <v>#REF!</v>
      </c>
      <c r="M16" s="9" t="e">
        <f>#REF!</f>
        <v>#REF!</v>
      </c>
      <c r="N16" s="9" t="e">
        <f>#REF!</f>
        <v>#REF!</v>
      </c>
      <c r="O16" s="9" t="e">
        <f>#REF!</f>
        <v>#REF!</v>
      </c>
      <c r="P16" s="9" t="e">
        <f>SUM(K16:N16)</f>
        <v>#REF!</v>
      </c>
      <c r="Q16" s="9" t="e">
        <f>IF(P16&gt;=30,"◯","×")</f>
        <v>#REF!</v>
      </c>
    </row>
    <row r="17" spans="2:17" ht="36" x14ac:dyDescent="0.45">
      <c r="B17" s="12">
        <v>2</v>
      </c>
      <c r="C17" s="5" t="s">
        <v>21</v>
      </c>
      <c r="D17" s="7"/>
      <c r="E17" s="15" t="s">
        <v>36</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5">
      <c r="B18" s="12">
        <v>3</v>
      </c>
      <c r="C18" s="5" t="s">
        <v>7</v>
      </c>
      <c r="D18" s="53"/>
      <c r="E18" s="54"/>
      <c r="F18" s="54"/>
      <c r="G18" s="54"/>
      <c r="H18" s="55"/>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5">
      <c r="B19" s="12">
        <v>4</v>
      </c>
      <c r="C19" s="5" t="s">
        <v>15</v>
      </c>
      <c r="D19" s="16"/>
      <c r="E19" s="33" t="s">
        <v>14</v>
      </c>
      <c r="F19" s="33"/>
      <c r="G19" s="33"/>
      <c r="H19" s="34"/>
      <c r="K19" s="6"/>
      <c r="L19" s="6"/>
      <c r="M19" s="6"/>
      <c r="N19" s="6"/>
      <c r="O19" s="6"/>
    </row>
    <row r="20" spans="2:17" ht="51" customHeight="1" x14ac:dyDescent="0.45">
      <c r="B20" s="12" t="s">
        <v>8</v>
      </c>
      <c r="C20" s="5" t="s">
        <v>11</v>
      </c>
      <c r="D20" s="53"/>
      <c r="E20" s="54"/>
      <c r="F20" s="54"/>
      <c r="G20" s="54"/>
      <c r="H20" s="55"/>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 customHeight="1" x14ac:dyDescent="0.45">
      <c r="B21" s="12" t="s">
        <v>9</v>
      </c>
      <c r="C21" s="5" t="s">
        <v>12</v>
      </c>
      <c r="D21" s="53"/>
      <c r="E21" s="54"/>
      <c r="F21" s="54"/>
      <c r="G21" s="54"/>
      <c r="H21" s="55"/>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5"/>
  </sheetData>
  <mergeCells count="9">
    <mergeCell ref="D20:H20"/>
    <mergeCell ref="D21:H21"/>
    <mergeCell ref="E10:F10"/>
    <mergeCell ref="D6:H6"/>
    <mergeCell ref="D9:H9"/>
    <mergeCell ref="D11:H11"/>
    <mergeCell ref="D12:H12"/>
    <mergeCell ref="D15:H15"/>
    <mergeCell ref="D18:H18"/>
  </mergeCells>
  <phoneticPr fontId="1"/>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Q22"/>
  <sheetViews>
    <sheetView showGridLines="0" view="pageBreakPreview" zoomScaleNormal="100" zoomScaleSheetLayoutView="100" workbookViewId="0">
      <selection activeCell="D10" sqref="D10"/>
    </sheetView>
  </sheetViews>
  <sheetFormatPr defaultRowHeight="18" x14ac:dyDescent="0.45"/>
  <cols>
    <col min="1" max="1" width="0.69921875" customWidth="1"/>
    <col min="2" max="2" width="3.69921875" style="11" customWidth="1"/>
    <col min="3" max="3" width="17.19921875" customWidth="1"/>
    <col min="4" max="4" width="11.69921875" customWidth="1"/>
    <col min="5" max="5" width="12.59765625" customWidth="1"/>
    <col min="6" max="6" width="15" customWidth="1"/>
    <col min="7" max="7" width="9" customWidth="1"/>
    <col min="8" max="8" width="11.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7" x14ac:dyDescent="0.45">
      <c r="G2" s="29" t="s">
        <v>67</v>
      </c>
      <c r="H2" s="31" t="str">
        <f>'【記載例（取組１）】調査票１ (全体)'!H2</f>
        <v>H9999</v>
      </c>
    </row>
    <row r="3" spans="2:17" x14ac:dyDescent="0.45">
      <c r="G3" s="29" t="s">
        <v>66</v>
      </c>
      <c r="H3" s="31" t="str">
        <f>'【記載例（取組１）】調査票１ (全体)'!H3</f>
        <v>私振幼稚園</v>
      </c>
    </row>
    <row r="5" spans="2:17" x14ac:dyDescent="0.45">
      <c r="B5" s="11" t="s">
        <v>3</v>
      </c>
      <c r="C5" s="4"/>
    </row>
    <row r="6" spans="2:17" ht="43.2" customHeight="1" x14ac:dyDescent="0.45">
      <c r="B6" s="12">
        <v>1</v>
      </c>
      <c r="C6" s="5" t="s">
        <v>6</v>
      </c>
      <c r="D6" s="53" t="s">
        <v>4</v>
      </c>
      <c r="E6" s="54"/>
      <c r="F6" s="54"/>
      <c r="G6" s="54"/>
      <c r="H6" s="55"/>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9.75" customHeight="1" x14ac:dyDescent="0.45">
      <c r="B7" s="12">
        <v>2</v>
      </c>
      <c r="C7" s="5" t="s">
        <v>5</v>
      </c>
      <c r="D7" s="7">
        <v>36</v>
      </c>
      <c r="E7" s="15" t="s">
        <v>13</v>
      </c>
      <c r="F7" s="8"/>
      <c r="G7" s="8"/>
      <c r="H7" s="8"/>
      <c r="K7" s="9">
        <f>D7</f>
        <v>36</v>
      </c>
      <c r="L7" s="9" t="e">
        <f>#REF!</f>
        <v>#REF!</v>
      </c>
      <c r="M7" s="9" t="e">
        <f>#REF!</f>
        <v>#REF!</v>
      </c>
      <c r="N7" s="9" t="e">
        <f>#REF!</f>
        <v>#REF!</v>
      </c>
      <c r="O7" s="9" t="e">
        <f>#REF!</f>
        <v>#REF!</v>
      </c>
      <c r="P7" s="9" t="e">
        <f>SUM(K7:N7)</f>
        <v>#REF!</v>
      </c>
      <c r="Q7" s="9" t="e">
        <f>IF(P7&gt;=30,"◯","×")</f>
        <v>#REF!</v>
      </c>
    </row>
    <row r="8" spans="2:17" ht="43.2" customHeight="1" x14ac:dyDescent="0.45">
      <c r="B8" s="12">
        <v>2</v>
      </c>
      <c r="C8" s="5" t="s">
        <v>21</v>
      </c>
      <c r="D8" s="7">
        <v>50</v>
      </c>
      <c r="E8" s="15" t="s">
        <v>36</v>
      </c>
      <c r="F8" s="8"/>
      <c r="G8" s="8"/>
      <c r="H8" s="8"/>
      <c r="K8" s="9">
        <f>D8</f>
        <v>50</v>
      </c>
      <c r="L8" s="9" t="e">
        <f>#REF!</f>
        <v>#REF!</v>
      </c>
      <c r="M8" s="9" t="e">
        <f>#REF!</f>
        <v>#REF!</v>
      </c>
      <c r="N8" s="9" t="e">
        <f>#REF!</f>
        <v>#REF!</v>
      </c>
      <c r="O8" s="9" t="e">
        <f>#REF!</f>
        <v>#REF!</v>
      </c>
      <c r="P8" s="9" t="e">
        <f>SUM(K8:N8)</f>
        <v>#REF!</v>
      </c>
      <c r="Q8" s="9" t="e">
        <f>IF(P8&gt;=30,"◯","×")</f>
        <v>#REF!</v>
      </c>
    </row>
    <row r="9" spans="2:17" ht="45" customHeight="1" x14ac:dyDescent="0.45">
      <c r="B9" s="12">
        <v>3</v>
      </c>
      <c r="C9" s="5" t="s">
        <v>7</v>
      </c>
      <c r="D9" s="53" t="s">
        <v>77</v>
      </c>
      <c r="E9" s="54"/>
      <c r="F9" s="54"/>
      <c r="G9" s="54"/>
      <c r="H9" s="55"/>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5">
      <c r="B10" s="12">
        <v>4</v>
      </c>
      <c r="C10" s="5" t="s">
        <v>15</v>
      </c>
      <c r="D10" s="16">
        <v>232000</v>
      </c>
      <c r="E10" s="38" t="s">
        <v>70</v>
      </c>
      <c r="F10" s="38"/>
      <c r="G10" s="13"/>
      <c r="H10" s="14"/>
      <c r="K10" s="6"/>
      <c r="L10" s="6"/>
      <c r="M10" s="6"/>
      <c r="N10" s="6"/>
      <c r="O10" s="6"/>
    </row>
    <row r="11" spans="2:17" ht="51" customHeight="1" x14ac:dyDescent="0.45">
      <c r="B11" s="12" t="s">
        <v>8</v>
      </c>
      <c r="C11" s="5" t="s">
        <v>11</v>
      </c>
      <c r="D11" s="53" t="s">
        <v>10</v>
      </c>
      <c r="E11" s="54"/>
      <c r="F11" s="54"/>
      <c r="G11" s="54"/>
      <c r="H11" s="55"/>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1.4" customHeight="1" x14ac:dyDescent="0.45">
      <c r="B12" s="12" t="s">
        <v>9</v>
      </c>
      <c r="C12" s="5" t="s">
        <v>12</v>
      </c>
      <c r="D12" s="53" t="s">
        <v>16</v>
      </c>
      <c r="E12" s="54"/>
      <c r="F12" s="54"/>
      <c r="G12" s="54"/>
      <c r="H12" s="55"/>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99999999999999" customHeight="1" x14ac:dyDescent="0.45"/>
    <row r="14" spans="2:17" x14ac:dyDescent="0.45">
      <c r="B14" s="11" t="s">
        <v>17</v>
      </c>
      <c r="C14" s="4"/>
    </row>
    <row r="15" spans="2:17" ht="43.2" customHeight="1" x14ac:dyDescent="0.45">
      <c r="B15" s="12">
        <v>1</v>
      </c>
      <c r="C15" s="5" t="s">
        <v>6</v>
      </c>
      <c r="D15" s="53" t="s">
        <v>18</v>
      </c>
      <c r="E15" s="54"/>
      <c r="F15" s="54"/>
      <c r="G15" s="54"/>
      <c r="H15" s="55"/>
      <c r="K15" s="6" t="str">
        <f>IF(D15="その他","事業名称を入力してください。",IF(D15="教員業務支援員","◯",IF(D15="学習指導員","◯",IF(D15="部活動支援員","◯",IF(D15="ICT支援員（GIGAｽｸｰﾙｻﾎﾟｰﾀｰ除く）","◯",IF(D15="","実施事業を選択してください。","×"))))))</f>
        <v>×</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5">
      <c r="B16" s="12">
        <v>2</v>
      </c>
      <c r="C16" s="5" t="s">
        <v>5</v>
      </c>
      <c r="D16" s="7">
        <v>6</v>
      </c>
      <c r="E16" s="15" t="s">
        <v>13</v>
      </c>
      <c r="F16" s="8"/>
      <c r="G16" s="8"/>
      <c r="H16" s="8"/>
      <c r="K16" s="9">
        <f>D16</f>
        <v>6</v>
      </c>
      <c r="L16" s="9" t="e">
        <f>#REF!</f>
        <v>#REF!</v>
      </c>
      <c r="M16" s="9" t="e">
        <f>#REF!</f>
        <v>#REF!</v>
      </c>
      <c r="N16" s="9" t="e">
        <f>#REF!</f>
        <v>#REF!</v>
      </c>
      <c r="O16" s="9" t="e">
        <f>#REF!</f>
        <v>#REF!</v>
      </c>
      <c r="P16" s="9" t="e">
        <f>SUM(K16:N16)</f>
        <v>#REF!</v>
      </c>
      <c r="Q16" s="9" t="e">
        <f>IF(P16&gt;=30,"◯","×")</f>
        <v>#REF!</v>
      </c>
    </row>
    <row r="17" spans="2:17" ht="36" x14ac:dyDescent="0.45">
      <c r="B17" s="12">
        <v>2</v>
      </c>
      <c r="C17" s="5" t="s">
        <v>21</v>
      </c>
      <c r="D17" s="7">
        <v>30</v>
      </c>
      <c r="E17" s="15" t="s">
        <v>36</v>
      </c>
      <c r="F17" s="8"/>
      <c r="G17" s="8"/>
      <c r="H17" s="8"/>
      <c r="K17" s="9">
        <f>D17</f>
        <v>30</v>
      </c>
      <c r="L17" s="9" t="e">
        <f>#REF!</f>
        <v>#REF!</v>
      </c>
      <c r="M17" s="9" t="e">
        <f>#REF!</f>
        <v>#REF!</v>
      </c>
      <c r="N17" s="9" t="e">
        <f>#REF!</f>
        <v>#REF!</v>
      </c>
      <c r="O17" s="9" t="e">
        <f>#REF!</f>
        <v>#REF!</v>
      </c>
      <c r="P17" s="9" t="e">
        <f>SUM(K17:N17)</f>
        <v>#REF!</v>
      </c>
      <c r="Q17" s="9" t="e">
        <f>IF(P17&gt;=30,"◯","×")</f>
        <v>#REF!</v>
      </c>
    </row>
    <row r="18" spans="2:17" ht="51" customHeight="1" x14ac:dyDescent="0.45">
      <c r="B18" s="12">
        <v>3</v>
      </c>
      <c r="C18" s="5" t="s">
        <v>7</v>
      </c>
      <c r="D18" s="53" t="s">
        <v>76</v>
      </c>
      <c r="E18" s="54"/>
      <c r="F18" s="54"/>
      <c r="G18" s="54"/>
      <c r="H18" s="55"/>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5">
      <c r="B19" s="12">
        <v>4</v>
      </c>
      <c r="C19" s="5" t="s">
        <v>15</v>
      </c>
      <c r="D19" s="16">
        <v>87000</v>
      </c>
      <c r="E19" s="13" t="s">
        <v>14</v>
      </c>
      <c r="F19" s="13"/>
      <c r="G19" s="13"/>
      <c r="H19" s="14"/>
      <c r="K19" s="6"/>
      <c r="L19" s="6"/>
      <c r="M19" s="6"/>
      <c r="N19" s="6"/>
      <c r="O19" s="6"/>
    </row>
    <row r="20" spans="2:17" ht="51" customHeight="1" x14ac:dyDescent="0.45">
      <c r="B20" s="12" t="s">
        <v>8</v>
      </c>
      <c r="C20" s="5" t="s">
        <v>11</v>
      </c>
      <c r="D20" s="53" t="s">
        <v>20</v>
      </c>
      <c r="E20" s="54"/>
      <c r="F20" s="54"/>
      <c r="G20" s="54"/>
      <c r="H20" s="55"/>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 customHeight="1" x14ac:dyDescent="0.45">
      <c r="B21" s="12" t="s">
        <v>9</v>
      </c>
      <c r="C21" s="5" t="s">
        <v>12</v>
      </c>
      <c r="D21" s="53" t="s">
        <v>19</v>
      </c>
      <c r="E21" s="54"/>
      <c r="F21" s="54"/>
      <c r="G21" s="54"/>
      <c r="H21" s="55"/>
      <c r="K21" s="10" t="str">
        <f>IF(D21="","教職員名簿に記載のある教職員の場合◯を選択してください。","◯")</f>
        <v>◯</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5"/>
  </sheetData>
  <mergeCells count="8">
    <mergeCell ref="D18:H18"/>
    <mergeCell ref="D20:H20"/>
    <mergeCell ref="D21:H21"/>
    <mergeCell ref="D6:H6"/>
    <mergeCell ref="D9:H9"/>
    <mergeCell ref="D11:H11"/>
    <mergeCell ref="D12:H12"/>
    <mergeCell ref="D15:H15"/>
  </mergeCells>
  <phoneticPr fontId="1"/>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Q22"/>
  <sheetViews>
    <sheetView showGridLines="0" view="pageBreakPreview" zoomScaleNormal="100" zoomScaleSheetLayoutView="100" workbookViewId="0">
      <selection activeCell="D6" sqref="D6:H6"/>
    </sheetView>
  </sheetViews>
  <sheetFormatPr defaultRowHeight="18" x14ac:dyDescent="0.45"/>
  <cols>
    <col min="1" max="1" width="0.69921875" customWidth="1"/>
    <col min="2" max="2" width="3.69921875" style="11" customWidth="1"/>
    <col min="3" max="3" width="17.19921875" customWidth="1"/>
    <col min="4" max="4" width="11.69921875" customWidth="1"/>
    <col min="5" max="5" width="12.59765625" customWidth="1"/>
    <col min="6" max="6" width="15" customWidth="1"/>
    <col min="7" max="7" width="9.59765625" customWidth="1"/>
    <col min="8" max="8" width="13.398437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7" x14ac:dyDescent="0.45">
      <c r="G2" s="29" t="s">
        <v>67</v>
      </c>
      <c r="H2" s="31" t="str">
        <f>'【記載例（取組２）】調査票１ (全体) '!I2</f>
        <v>H9998</v>
      </c>
    </row>
    <row r="3" spans="2:17" x14ac:dyDescent="0.45">
      <c r="G3" s="29" t="s">
        <v>66</v>
      </c>
      <c r="H3" s="31" t="str">
        <f>'【記載例（取組２）】調査票１ (全体) '!I3</f>
        <v>助成幼稚園</v>
      </c>
    </row>
    <row r="5" spans="2:17" x14ac:dyDescent="0.45">
      <c r="B5" s="11" t="s">
        <v>3</v>
      </c>
      <c r="C5" s="4"/>
    </row>
    <row r="6" spans="2:17" ht="53.25" customHeight="1" x14ac:dyDescent="0.45">
      <c r="B6" s="12">
        <v>1</v>
      </c>
      <c r="C6" s="5" t="s">
        <v>6</v>
      </c>
      <c r="D6" s="53" t="s">
        <v>4</v>
      </c>
      <c r="E6" s="54"/>
      <c r="F6" s="54"/>
      <c r="G6" s="54"/>
      <c r="H6" s="55"/>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42" customHeight="1" x14ac:dyDescent="0.45">
      <c r="B7" s="12">
        <v>2</v>
      </c>
      <c r="C7" s="5" t="s">
        <v>5</v>
      </c>
      <c r="D7" s="7">
        <v>192</v>
      </c>
      <c r="E7" s="15" t="s">
        <v>13</v>
      </c>
      <c r="F7" s="8"/>
      <c r="G7" s="8"/>
      <c r="H7" s="8"/>
      <c r="K7" s="9">
        <f>D7</f>
        <v>192</v>
      </c>
      <c r="L7" s="9" t="e">
        <f>#REF!</f>
        <v>#REF!</v>
      </c>
      <c r="M7" s="9" t="e">
        <f>#REF!</f>
        <v>#REF!</v>
      </c>
      <c r="N7" s="9" t="e">
        <f>#REF!</f>
        <v>#REF!</v>
      </c>
      <c r="O7" s="9" t="e">
        <f>#REF!</f>
        <v>#REF!</v>
      </c>
      <c r="P7" s="9" t="e">
        <f>SUM(K7:N7)</f>
        <v>#REF!</v>
      </c>
      <c r="Q7" s="9" t="e">
        <f>IF(P7&gt;=30,"◯","×")</f>
        <v>#REF!</v>
      </c>
    </row>
    <row r="8" spans="2:17" ht="45" customHeight="1" x14ac:dyDescent="0.45">
      <c r="B8" s="12">
        <v>2</v>
      </c>
      <c r="C8" s="5" t="s">
        <v>21</v>
      </c>
      <c r="D8" s="7">
        <v>20</v>
      </c>
      <c r="E8" s="15" t="s">
        <v>36</v>
      </c>
      <c r="F8" s="8"/>
      <c r="G8" s="8"/>
      <c r="H8" s="8"/>
      <c r="K8" s="9">
        <f>D8</f>
        <v>20</v>
      </c>
      <c r="L8" s="9" t="e">
        <f>#REF!</f>
        <v>#REF!</v>
      </c>
      <c r="M8" s="9" t="e">
        <f>#REF!</f>
        <v>#REF!</v>
      </c>
      <c r="N8" s="9" t="e">
        <f>#REF!</f>
        <v>#REF!</v>
      </c>
      <c r="O8" s="9" t="e">
        <f>#REF!</f>
        <v>#REF!</v>
      </c>
      <c r="P8" s="9" t="e">
        <f>SUM(K8:N8)</f>
        <v>#REF!</v>
      </c>
      <c r="Q8" s="9" t="e">
        <f>IF(P8&gt;=30,"◯","×")</f>
        <v>#REF!</v>
      </c>
    </row>
    <row r="9" spans="2:17" ht="45" customHeight="1" x14ac:dyDescent="0.45">
      <c r="B9" s="12">
        <v>3</v>
      </c>
      <c r="C9" s="5" t="s">
        <v>7</v>
      </c>
      <c r="D9" s="53" t="s">
        <v>78</v>
      </c>
      <c r="E9" s="54"/>
      <c r="F9" s="54"/>
      <c r="G9" s="54"/>
      <c r="H9" s="55"/>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5">
      <c r="B10" s="12">
        <v>4</v>
      </c>
      <c r="C10" s="5" t="s">
        <v>15</v>
      </c>
      <c r="D10" s="16">
        <v>319000</v>
      </c>
      <c r="E10" s="38" t="s">
        <v>70</v>
      </c>
      <c r="F10" s="38"/>
      <c r="G10" s="27"/>
      <c r="H10" s="28"/>
      <c r="K10" s="6"/>
      <c r="L10" s="6"/>
      <c r="M10" s="6"/>
      <c r="N10" s="6"/>
      <c r="O10" s="6"/>
    </row>
    <row r="11" spans="2:17" ht="54" customHeight="1" x14ac:dyDescent="0.45">
      <c r="B11" s="12" t="s">
        <v>8</v>
      </c>
      <c r="C11" s="5" t="s">
        <v>11</v>
      </c>
      <c r="D11" s="53" t="s">
        <v>48</v>
      </c>
      <c r="E11" s="54"/>
      <c r="F11" s="54"/>
      <c r="G11" s="54"/>
      <c r="H11" s="55"/>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75" customHeight="1" x14ac:dyDescent="0.45">
      <c r="B12" s="12" t="s">
        <v>9</v>
      </c>
      <c r="C12" s="5" t="s">
        <v>12</v>
      </c>
      <c r="D12" s="53" t="s">
        <v>47</v>
      </c>
      <c r="E12" s="54"/>
      <c r="F12" s="54"/>
      <c r="G12" s="54"/>
      <c r="H12" s="55"/>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99999999999999" customHeight="1" x14ac:dyDescent="0.45"/>
    <row r="14" spans="2:17" x14ac:dyDescent="0.45">
      <c r="B14" s="11" t="s">
        <v>17</v>
      </c>
      <c r="C14" s="4"/>
    </row>
    <row r="15" spans="2:17" ht="43.2" customHeight="1" x14ac:dyDescent="0.45">
      <c r="B15" s="12">
        <v>1</v>
      </c>
      <c r="C15" s="5" t="s">
        <v>6</v>
      </c>
      <c r="D15" s="53"/>
      <c r="E15" s="54"/>
      <c r="F15" s="54"/>
      <c r="G15" s="54"/>
      <c r="H15" s="55"/>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42.75" customHeight="1" x14ac:dyDescent="0.45">
      <c r="B16" s="12">
        <v>2</v>
      </c>
      <c r="C16" s="5" t="s">
        <v>5</v>
      </c>
      <c r="D16" s="7"/>
      <c r="E16" s="15" t="s">
        <v>13</v>
      </c>
      <c r="F16" s="8"/>
      <c r="G16" s="8"/>
      <c r="H16" s="8"/>
      <c r="K16" s="9">
        <f>D16</f>
        <v>0</v>
      </c>
      <c r="L16" s="9" t="e">
        <f>#REF!</f>
        <v>#REF!</v>
      </c>
      <c r="M16" s="9" t="e">
        <f>#REF!</f>
        <v>#REF!</v>
      </c>
      <c r="N16" s="9" t="e">
        <f>#REF!</f>
        <v>#REF!</v>
      </c>
      <c r="O16" s="9" t="e">
        <f>#REF!</f>
        <v>#REF!</v>
      </c>
      <c r="P16" s="9" t="e">
        <f>SUM(K16:N16)</f>
        <v>#REF!</v>
      </c>
      <c r="Q16" s="9" t="e">
        <f>IF(P16&gt;=30,"◯","×")</f>
        <v>#REF!</v>
      </c>
    </row>
    <row r="17" spans="2:17" ht="44.25" customHeight="1" x14ac:dyDescent="0.45">
      <c r="B17" s="12">
        <v>2</v>
      </c>
      <c r="C17" s="5" t="s">
        <v>21</v>
      </c>
      <c r="D17" s="7"/>
      <c r="E17" s="15" t="s">
        <v>36</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5">
      <c r="B18" s="12">
        <v>3</v>
      </c>
      <c r="C18" s="5" t="s">
        <v>7</v>
      </c>
      <c r="D18" s="53"/>
      <c r="E18" s="54"/>
      <c r="F18" s="54"/>
      <c r="G18" s="54"/>
      <c r="H18" s="55"/>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5">
      <c r="B19" s="12">
        <v>4</v>
      </c>
      <c r="C19" s="5" t="s">
        <v>15</v>
      </c>
      <c r="D19" s="16"/>
      <c r="E19" s="27" t="s">
        <v>14</v>
      </c>
      <c r="F19" s="27"/>
      <c r="G19" s="27"/>
      <c r="H19" s="28"/>
      <c r="K19" s="6"/>
      <c r="L19" s="6"/>
      <c r="M19" s="6"/>
      <c r="N19" s="6"/>
      <c r="O19" s="6"/>
    </row>
    <row r="20" spans="2:17" ht="58.5" customHeight="1" x14ac:dyDescent="0.45">
      <c r="B20" s="12" t="s">
        <v>8</v>
      </c>
      <c r="C20" s="5" t="s">
        <v>11</v>
      </c>
      <c r="D20" s="53"/>
      <c r="E20" s="54"/>
      <c r="F20" s="54"/>
      <c r="G20" s="54"/>
      <c r="H20" s="55"/>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57.75" customHeight="1" x14ac:dyDescent="0.45">
      <c r="B21" s="12" t="s">
        <v>9</v>
      </c>
      <c r="C21" s="5" t="s">
        <v>12</v>
      </c>
      <c r="D21" s="53"/>
      <c r="E21" s="54"/>
      <c r="F21" s="54"/>
      <c r="G21" s="54"/>
      <c r="H21" s="55"/>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9" customHeight="1" x14ac:dyDescent="0.45"/>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Q22"/>
  <sheetViews>
    <sheetView showGridLines="0" view="pageBreakPreview" zoomScaleNormal="100" zoomScaleSheetLayoutView="100" workbookViewId="0">
      <selection activeCell="D11" sqref="D11:H11"/>
    </sheetView>
  </sheetViews>
  <sheetFormatPr defaultRowHeight="18" x14ac:dyDescent="0.45"/>
  <cols>
    <col min="1" max="1" width="0.69921875" customWidth="1"/>
    <col min="2" max="2" width="3.69921875" style="11" customWidth="1"/>
    <col min="3" max="3" width="16.59765625" customWidth="1"/>
    <col min="4" max="4" width="11.69921875" customWidth="1"/>
    <col min="5" max="5" width="12.59765625" customWidth="1"/>
    <col min="6" max="6" width="15" customWidth="1"/>
    <col min="7" max="7" width="9.19921875" customWidth="1"/>
    <col min="8" max="8" width="13.3984375" customWidth="1"/>
    <col min="9" max="9" width="1.69921875" customWidth="1"/>
    <col min="10" max="10" width="0.69921875" customWidth="1"/>
    <col min="11" max="14" width="23.19921875" hidden="1" customWidth="1"/>
    <col min="15" max="15" width="22.19921875" hidden="1" customWidth="1"/>
    <col min="16" max="16" width="8" hidden="1" customWidth="1"/>
    <col min="17" max="17" width="8.09765625" hidden="1" customWidth="1"/>
    <col min="18" max="18" width="8.09765625" customWidth="1"/>
  </cols>
  <sheetData>
    <row r="2" spans="2:17" x14ac:dyDescent="0.45">
      <c r="G2" s="29" t="s">
        <v>67</v>
      </c>
      <c r="H2" s="31" t="str">
        <f>'【記載例（取組３）】調査票１ (全体)'!I2</f>
        <v>H9997</v>
      </c>
    </row>
    <row r="3" spans="2:17" x14ac:dyDescent="0.45">
      <c r="G3" s="29" t="s">
        <v>66</v>
      </c>
      <c r="H3" s="31" t="str">
        <f>'【記載例（取組３）】調査票１ (全体)'!I3</f>
        <v>シガク幼稚園</v>
      </c>
    </row>
    <row r="5" spans="2:17" x14ac:dyDescent="0.45">
      <c r="B5" s="11" t="s">
        <v>3</v>
      </c>
      <c r="C5" s="4"/>
    </row>
    <row r="6" spans="2:17" ht="54.75" customHeight="1" x14ac:dyDescent="0.45">
      <c r="B6" s="12">
        <v>1</v>
      </c>
      <c r="C6" s="5" t="s">
        <v>6</v>
      </c>
      <c r="D6" s="53" t="s">
        <v>18</v>
      </c>
      <c r="E6" s="54"/>
      <c r="F6" s="54"/>
      <c r="G6" s="54"/>
      <c r="H6" s="55"/>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44.25" customHeight="1" x14ac:dyDescent="0.45">
      <c r="B7" s="12">
        <v>2</v>
      </c>
      <c r="C7" s="5" t="s">
        <v>5</v>
      </c>
      <c r="D7" s="7">
        <v>48</v>
      </c>
      <c r="E7" s="15" t="s">
        <v>13</v>
      </c>
      <c r="F7" s="8"/>
      <c r="G7" s="8"/>
      <c r="H7" s="8"/>
      <c r="K7" s="9">
        <f>D7</f>
        <v>48</v>
      </c>
      <c r="L7" s="9" t="e">
        <f>#REF!</f>
        <v>#REF!</v>
      </c>
      <c r="M7" s="9" t="e">
        <f>#REF!</f>
        <v>#REF!</v>
      </c>
      <c r="N7" s="9" t="e">
        <f>#REF!</f>
        <v>#REF!</v>
      </c>
      <c r="O7" s="9" t="e">
        <f>#REF!</f>
        <v>#REF!</v>
      </c>
      <c r="P7" s="9" t="e">
        <f>SUM(K7:N7)</f>
        <v>#REF!</v>
      </c>
      <c r="Q7" s="9" t="e">
        <f>IF(P7&gt;=30,"◯","×")</f>
        <v>#REF!</v>
      </c>
    </row>
    <row r="8" spans="2:17" ht="43.2" customHeight="1" x14ac:dyDescent="0.45">
      <c r="B8" s="12">
        <v>2</v>
      </c>
      <c r="C8" s="5" t="s">
        <v>21</v>
      </c>
      <c r="D8" s="7">
        <v>5</v>
      </c>
      <c r="E8" s="15" t="s">
        <v>36</v>
      </c>
      <c r="F8" s="8"/>
      <c r="G8" s="8"/>
      <c r="H8" s="8"/>
      <c r="K8" s="9">
        <f>D8</f>
        <v>5</v>
      </c>
      <c r="L8" s="9" t="e">
        <f>#REF!</f>
        <v>#REF!</v>
      </c>
      <c r="M8" s="9" t="e">
        <f>#REF!</f>
        <v>#REF!</v>
      </c>
      <c r="N8" s="9" t="e">
        <f>#REF!</f>
        <v>#REF!</v>
      </c>
      <c r="O8" s="9" t="e">
        <f>#REF!</f>
        <v>#REF!</v>
      </c>
      <c r="P8" s="9" t="e">
        <f>SUM(K8:N8)</f>
        <v>#REF!</v>
      </c>
      <c r="Q8" s="9" t="e">
        <f>IF(P8&gt;=30,"◯","×")</f>
        <v>#REF!</v>
      </c>
    </row>
    <row r="9" spans="2:17" ht="49.5" customHeight="1" x14ac:dyDescent="0.45">
      <c r="B9" s="12">
        <v>3</v>
      </c>
      <c r="C9" s="5" t="s">
        <v>7</v>
      </c>
      <c r="D9" s="53" t="s">
        <v>79</v>
      </c>
      <c r="E9" s="54"/>
      <c r="F9" s="54"/>
      <c r="G9" s="54"/>
      <c r="H9" s="55"/>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4.5" customHeight="1" x14ac:dyDescent="0.45">
      <c r="B10" s="12">
        <v>4</v>
      </c>
      <c r="C10" s="5" t="s">
        <v>15</v>
      </c>
      <c r="D10" s="16">
        <v>768000</v>
      </c>
      <c r="E10" s="38" t="s">
        <v>70</v>
      </c>
      <c r="F10" s="27"/>
      <c r="G10" s="27"/>
      <c r="H10" s="28"/>
      <c r="K10" s="6"/>
      <c r="L10" s="6"/>
      <c r="M10" s="6"/>
      <c r="N10" s="6"/>
      <c r="O10" s="6"/>
    </row>
    <row r="11" spans="2:17" ht="51" customHeight="1" x14ac:dyDescent="0.45">
      <c r="B11" s="12" t="s">
        <v>8</v>
      </c>
      <c r="C11" s="5" t="s">
        <v>11</v>
      </c>
      <c r="D11" s="53" t="s">
        <v>55</v>
      </c>
      <c r="E11" s="54"/>
      <c r="F11" s="54"/>
      <c r="G11" s="54"/>
      <c r="H11" s="55"/>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60" customHeight="1" x14ac:dyDescent="0.45">
      <c r="B12" s="12" t="s">
        <v>9</v>
      </c>
      <c r="C12" s="5" t="s">
        <v>12</v>
      </c>
      <c r="D12" s="53" t="s">
        <v>19</v>
      </c>
      <c r="E12" s="54"/>
      <c r="F12" s="54"/>
      <c r="G12" s="54"/>
      <c r="H12" s="55"/>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99999999999999" customHeight="1" x14ac:dyDescent="0.45"/>
    <row r="14" spans="2:17" x14ac:dyDescent="0.45">
      <c r="B14" s="11" t="s">
        <v>17</v>
      </c>
      <c r="C14" s="4"/>
    </row>
    <row r="15" spans="2:17" ht="53.25" customHeight="1" x14ac:dyDescent="0.45">
      <c r="B15" s="12">
        <v>1</v>
      </c>
      <c r="C15" s="5" t="s">
        <v>6</v>
      </c>
      <c r="D15" s="53"/>
      <c r="E15" s="54"/>
      <c r="F15" s="54"/>
      <c r="G15" s="54"/>
      <c r="H15" s="55"/>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5">
      <c r="B16" s="12">
        <v>2</v>
      </c>
      <c r="C16" s="5" t="s">
        <v>5</v>
      </c>
      <c r="D16" s="7"/>
      <c r="E16" s="15" t="s">
        <v>13</v>
      </c>
      <c r="F16" s="8"/>
      <c r="G16" s="8"/>
      <c r="H16" s="8"/>
      <c r="K16" s="9">
        <f>D16</f>
        <v>0</v>
      </c>
      <c r="L16" s="9" t="e">
        <f>#REF!</f>
        <v>#REF!</v>
      </c>
      <c r="M16" s="9" t="e">
        <f>#REF!</f>
        <v>#REF!</v>
      </c>
      <c r="N16" s="9" t="e">
        <f>#REF!</f>
        <v>#REF!</v>
      </c>
      <c r="O16" s="9" t="e">
        <f>#REF!</f>
        <v>#REF!</v>
      </c>
      <c r="P16" s="9" t="e">
        <f>SUM(K16:N16)</f>
        <v>#REF!</v>
      </c>
      <c r="Q16" s="9" t="e">
        <f>IF(P16&gt;=30,"◯","×")</f>
        <v>#REF!</v>
      </c>
    </row>
    <row r="17" spans="2:17" ht="36" x14ac:dyDescent="0.45">
      <c r="B17" s="12">
        <v>2</v>
      </c>
      <c r="C17" s="5" t="s">
        <v>21</v>
      </c>
      <c r="D17" s="7"/>
      <c r="E17" s="15" t="s">
        <v>36</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5">
      <c r="B18" s="12">
        <v>3</v>
      </c>
      <c r="C18" s="5" t="s">
        <v>7</v>
      </c>
      <c r="D18" s="53"/>
      <c r="E18" s="54"/>
      <c r="F18" s="54"/>
      <c r="G18" s="54"/>
      <c r="H18" s="55"/>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5">
      <c r="B19" s="12">
        <v>4</v>
      </c>
      <c r="C19" s="5" t="s">
        <v>15</v>
      </c>
      <c r="D19" s="16"/>
      <c r="E19" s="27" t="s">
        <v>14</v>
      </c>
      <c r="F19" s="27"/>
      <c r="G19" s="27"/>
      <c r="H19" s="28"/>
      <c r="K19" s="6"/>
      <c r="L19" s="6"/>
      <c r="M19" s="6"/>
      <c r="N19" s="6"/>
      <c r="O19" s="6"/>
    </row>
    <row r="20" spans="2:17" ht="58.5" customHeight="1" x14ac:dyDescent="0.45">
      <c r="B20" s="12" t="s">
        <v>8</v>
      </c>
      <c r="C20" s="5" t="s">
        <v>11</v>
      </c>
      <c r="D20" s="53"/>
      <c r="E20" s="54"/>
      <c r="F20" s="54"/>
      <c r="G20" s="54"/>
      <c r="H20" s="55"/>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53.25" customHeight="1" x14ac:dyDescent="0.45">
      <c r="B21" s="12" t="s">
        <v>9</v>
      </c>
      <c r="C21" s="5" t="s">
        <v>12</v>
      </c>
      <c r="D21" s="53"/>
      <c r="E21" s="54"/>
      <c r="F21" s="54"/>
      <c r="G21" s="54"/>
      <c r="H21" s="55"/>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0.5" customHeight="1" x14ac:dyDescent="0.45"/>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3" orientation="portrait" r:id="rId1"/>
  <rowBreaks count="1" manualBreakCount="1">
    <brk id="2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調査票１ (全体)</vt:lpstr>
      <vt:lpstr>【記載例（取組１）】調査票１ (全体)</vt:lpstr>
      <vt:lpstr>【記載例（取組２）】調査票１ (全体) </vt:lpstr>
      <vt:lpstr>【記載例（取組３）】調査票１ (全体)</vt:lpstr>
      <vt:lpstr>【記載例（取組４）】調査票１ (全体)</vt:lpstr>
      <vt:lpstr>調査票２（個票）</vt:lpstr>
      <vt:lpstr>【記載例①】調査票２（個票）</vt:lpstr>
      <vt:lpstr>【記載例②】調査票２（個票）</vt:lpstr>
      <vt:lpstr>【記載例③】調査票２（個票）</vt:lpstr>
      <vt:lpstr>【記載例④】調査票２（個票）</vt:lpstr>
      <vt:lpstr>Sheet1</vt:lpstr>
      <vt:lpstr>'【記載例（取組１）】調査票１ (全体)'!Print_Area</vt:lpstr>
      <vt:lpstr>'【記載例（取組２）】調査票１ (全体) '!Print_Area</vt:lpstr>
      <vt:lpstr>'【記載例（取組３）】調査票１ (全体)'!Print_Area</vt:lpstr>
      <vt:lpstr>'【記載例（取組４）】調査票１ (全体)'!Print_Area</vt:lpstr>
      <vt:lpstr>'【記載例①】調査票２（個票）'!Print_Area</vt:lpstr>
      <vt:lpstr>'【記載例②】調査票２（個票）'!Print_Area</vt:lpstr>
      <vt:lpstr>'【記載例③】調査票２（個票）'!Print_Area</vt:lpstr>
      <vt:lpstr>'【記載例④】調査票２（個票）'!Print_Area</vt:lpstr>
      <vt:lpstr>'調査票１ (全体)'!Print_Area</vt:lpstr>
      <vt:lpstr>'調査票２（個票）'!Print_Area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2025-08-21T09:30:25Z</cp:lastPrinted>
  <dcterms:created xsi:type="dcterms:W3CDTF">2024-02-09T01:43:53Z</dcterms:created>
  <dcterms:modified xsi:type="dcterms:W3CDTF">2025-08-29T01:59:10Z</dcterms:modified>
</cp:coreProperties>
</file>