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班別フォルダ★\02_調整グループ（経理）\02_補助金・交付金\02_緊急包括支援交付金\01_令和５年度\01_令和５年度県要綱・申請案内\2024.03.05_設備整備下半期実績報告\起案\施行用\"/>
    </mc:Choice>
  </mc:AlternateContent>
  <bookViews>
    <workbookView xWindow="0" yWindow="0" windowWidth="28800" windowHeight="12012"/>
  </bookViews>
  <sheets>
    <sheet name="個人防護具集計表記載方法" sheetId="11" r:id="rId1"/>
    <sheet name="個人防護具集計表" sheetId="8" r:id="rId2"/>
    <sheet name="個人防護具使用実績簿10月1日～10月10日" sheetId="2" r:id="rId3"/>
    <sheet name="個人防護具使用実績簿1月10日～1月31日" sheetId="7" r:id="rId4"/>
    <sheet name="個人防護具使用実績簿２月1日～2月29日" sheetId="9" r:id="rId5"/>
    <sheet name="個人防護具使用実績簿3月1日～3月31日" sheetId="10" r:id="rId6"/>
  </sheets>
  <externalReferences>
    <externalReference r:id="rId7"/>
  </externalReferences>
  <definedNames>
    <definedName name="a" localSheetId="3">#REF!</definedName>
    <definedName name="a" localSheetId="4">#REF!</definedName>
    <definedName name="a">#REF!</definedName>
    <definedName name="aaaa" localSheetId="3">#REF!</definedName>
    <definedName name="aaaa" localSheetId="4">#REF!</definedName>
    <definedName name="aaaa">#REF!</definedName>
    <definedName name="_xlnm.Print_Area" localSheetId="2">'個人防護具使用実績簿10月1日～10月10日'!$B$5:$AN$40</definedName>
    <definedName name="_xlnm.Print_Area" localSheetId="3">'個人防護具使用実績簿1月10日～1月31日'!$B$5:$CA$40</definedName>
    <definedName name="_xlnm.Print_Area" localSheetId="4">'個人防護具使用実績簿２月1日～2月29日'!$B$5:$CS$33</definedName>
    <definedName name="_xlnm.Print_Area" localSheetId="5">'個人防護具使用実績簿3月1日～3月31日'!$B$4:$DG$33</definedName>
    <definedName name="_xlnm.Print_Area" localSheetId="1">個人防護具集計表!$A$1:$K$28</definedName>
    <definedName name="ああ" localSheetId="3">#REF!</definedName>
    <definedName name="ああ" localSheetId="4">#REF!</definedName>
    <definedName name="ああ">#REF!</definedName>
    <definedName name="クラスター" localSheetId="3">#REF!</definedName>
    <definedName name="クラスター" localSheetId="4">#REF!</definedName>
    <definedName name="クラスター">#REF!</definedName>
    <definedName name="病床確保料" localSheetId="3">#REF!</definedName>
    <definedName name="病床確保料" localSheetId="4">#REF!</definedName>
    <definedName name="病床確保料">#REF!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D36" i="10" l="1"/>
  <c r="I10" i="2" l="1"/>
  <c r="I11" i="2"/>
  <c r="I12" i="2"/>
  <c r="I13" i="2"/>
  <c r="I14" i="2"/>
  <c r="I15" i="2"/>
  <c r="I16" i="2"/>
  <c r="I17" i="2"/>
  <c r="I18" i="2"/>
  <c r="I19" i="2"/>
  <c r="I20" i="2"/>
  <c r="I21" i="2"/>
  <c r="I22" i="2"/>
  <c r="I23" i="2"/>
  <c r="I24" i="2"/>
  <c r="I25" i="2"/>
  <c r="I26" i="2"/>
  <c r="I27" i="2"/>
  <c r="I28" i="2"/>
  <c r="I29" i="2"/>
  <c r="I30" i="2"/>
  <c r="I31" i="2"/>
  <c r="I32" i="2"/>
  <c r="DD5" i="10"/>
  <c r="B12" i="8" l="1"/>
  <c r="F12" i="8" l="1"/>
  <c r="DD32" i="10" l="1"/>
  <c r="AN7" i="2" l="1"/>
  <c r="AN6" i="2"/>
  <c r="CZ8" i="7"/>
  <c r="CS7" i="9" l="1"/>
  <c r="CS6" i="9"/>
  <c r="CY5" i="10"/>
  <c r="B9" i="7" l="1"/>
  <c r="B9" i="9" s="1"/>
  <c r="B8" i="10" s="1"/>
  <c r="C9" i="7"/>
  <c r="C9" i="9" s="1"/>
  <c r="C8" i="10" s="1"/>
  <c r="D9" i="7"/>
  <c r="D9" i="9" s="1"/>
  <c r="D8" i="10" s="1"/>
  <c r="B10" i="7"/>
  <c r="B10" i="9" s="1"/>
  <c r="B9" i="10" s="1"/>
  <c r="C10" i="7"/>
  <c r="C10" i="9" s="1"/>
  <c r="C9" i="10" s="1"/>
  <c r="D10" i="7"/>
  <c r="D10" i="9" s="1"/>
  <c r="D9" i="10" s="1"/>
  <c r="B11" i="7"/>
  <c r="B11" i="9" s="1"/>
  <c r="B10" i="10" s="1"/>
  <c r="C11" i="7"/>
  <c r="C11" i="9" s="1"/>
  <c r="C10" i="10" s="1"/>
  <c r="D11" i="7"/>
  <c r="D11" i="9" s="1"/>
  <c r="D10" i="10" s="1"/>
  <c r="B12" i="7"/>
  <c r="B12" i="9" s="1"/>
  <c r="B11" i="10" s="1"/>
  <c r="C12" i="7"/>
  <c r="C12" i="9" s="1"/>
  <c r="C11" i="10" s="1"/>
  <c r="D12" i="7"/>
  <c r="D12" i="9" s="1"/>
  <c r="D11" i="10" s="1"/>
  <c r="B13" i="7"/>
  <c r="B13" i="9" s="1"/>
  <c r="B12" i="10" s="1"/>
  <c r="C13" i="7"/>
  <c r="C13" i="9" s="1"/>
  <c r="C12" i="10" s="1"/>
  <c r="D13" i="7"/>
  <c r="D13" i="9" s="1"/>
  <c r="D12" i="10" s="1"/>
  <c r="B14" i="7"/>
  <c r="B14" i="9" s="1"/>
  <c r="B13" i="10" s="1"/>
  <c r="C14" i="7"/>
  <c r="C14" i="9" s="1"/>
  <c r="C13" i="10" s="1"/>
  <c r="D14" i="7"/>
  <c r="D14" i="9" s="1"/>
  <c r="D13" i="10" s="1"/>
  <c r="B15" i="7"/>
  <c r="B15" i="9" s="1"/>
  <c r="B14" i="10" s="1"/>
  <c r="C15" i="7"/>
  <c r="C15" i="9" s="1"/>
  <c r="C14" i="10" s="1"/>
  <c r="D15" i="7"/>
  <c r="D15" i="9" s="1"/>
  <c r="D14" i="10" s="1"/>
  <c r="B16" i="7"/>
  <c r="B16" i="9" s="1"/>
  <c r="B15" i="10" s="1"/>
  <c r="C16" i="7"/>
  <c r="C16" i="9" s="1"/>
  <c r="C15" i="10" s="1"/>
  <c r="D16" i="7"/>
  <c r="D16" i="9" s="1"/>
  <c r="D15" i="10" s="1"/>
  <c r="B17" i="7"/>
  <c r="B17" i="9" s="1"/>
  <c r="B16" i="10" s="1"/>
  <c r="C17" i="7"/>
  <c r="C17" i="9" s="1"/>
  <c r="C16" i="10" s="1"/>
  <c r="D17" i="7"/>
  <c r="D17" i="9" s="1"/>
  <c r="D16" i="10" s="1"/>
  <c r="B18" i="7"/>
  <c r="B18" i="9" s="1"/>
  <c r="B17" i="10" s="1"/>
  <c r="C18" i="7"/>
  <c r="C18" i="9" s="1"/>
  <c r="C17" i="10" s="1"/>
  <c r="D18" i="7"/>
  <c r="D18" i="9" s="1"/>
  <c r="D17" i="10" s="1"/>
  <c r="B19" i="7"/>
  <c r="B19" i="9" s="1"/>
  <c r="B18" i="10" s="1"/>
  <c r="C19" i="7"/>
  <c r="C19" i="9" s="1"/>
  <c r="C18" i="10" s="1"/>
  <c r="D19" i="7"/>
  <c r="D19" i="9" s="1"/>
  <c r="D18" i="10" s="1"/>
  <c r="B20" i="7"/>
  <c r="B20" i="9" s="1"/>
  <c r="B19" i="10" s="1"/>
  <c r="C20" i="7"/>
  <c r="C20" i="9" s="1"/>
  <c r="C19" i="10" s="1"/>
  <c r="D20" i="7"/>
  <c r="D20" i="9" s="1"/>
  <c r="D19" i="10" s="1"/>
  <c r="B21" i="7"/>
  <c r="B21" i="9" s="1"/>
  <c r="B20" i="10" s="1"/>
  <c r="C21" i="7"/>
  <c r="C21" i="9" s="1"/>
  <c r="C20" i="10" s="1"/>
  <c r="D21" i="7"/>
  <c r="D21" i="9" s="1"/>
  <c r="D20" i="10" s="1"/>
  <c r="B22" i="7"/>
  <c r="B22" i="9" s="1"/>
  <c r="B21" i="10" s="1"/>
  <c r="C22" i="7"/>
  <c r="C22" i="9" s="1"/>
  <c r="C21" i="10" s="1"/>
  <c r="D22" i="7"/>
  <c r="D22" i="9" s="1"/>
  <c r="D21" i="10" s="1"/>
  <c r="B23" i="7"/>
  <c r="B23" i="9" s="1"/>
  <c r="B22" i="10" s="1"/>
  <c r="C23" i="7"/>
  <c r="C23" i="9" s="1"/>
  <c r="C22" i="10" s="1"/>
  <c r="D23" i="7"/>
  <c r="D23" i="9" s="1"/>
  <c r="D22" i="10" s="1"/>
  <c r="B24" i="7"/>
  <c r="B24" i="9" s="1"/>
  <c r="B23" i="10" s="1"/>
  <c r="C24" i="7"/>
  <c r="C24" i="9" s="1"/>
  <c r="C23" i="10" s="1"/>
  <c r="D24" i="7"/>
  <c r="D24" i="9" s="1"/>
  <c r="D23" i="10" s="1"/>
  <c r="B25" i="7"/>
  <c r="B25" i="9" s="1"/>
  <c r="B24" i="10" s="1"/>
  <c r="C25" i="7"/>
  <c r="C25" i="9" s="1"/>
  <c r="C24" i="10" s="1"/>
  <c r="D25" i="7"/>
  <c r="D25" i="9" s="1"/>
  <c r="D24" i="10" s="1"/>
  <c r="B26" i="7"/>
  <c r="B26" i="9" s="1"/>
  <c r="B25" i="10" s="1"/>
  <c r="C26" i="7"/>
  <c r="C26" i="9" s="1"/>
  <c r="C25" i="10" s="1"/>
  <c r="D26" i="7"/>
  <c r="D26" i="9" s="1"/>
  <c r="D25" i="10" s="1"/>
  <c r="B27" i="7"/>
  <c r="B27" i="9" s="1"/>
  <c r="B26" i="10" s="1"/>
  <c r="C27" i="7"/>
  <c r="C27" i="9" s="1"/>
  <c r="C26" i="10" s="1"/>
  <c r="D27" i="7"/>
  <c r="D27" i="9" s="1"/>
  <c r="D26" i="10" s="1"/>
  <c r="B28" i="7"/>
  <c r="B28" i="9" s="1"/>
  <c r="B27" i="10" s="1"/>
  <c r="C28" i="7"/>
  <c r="C28" i="9" s="1"/>
  <c r="C27" i="10" s="1"/>
  <c r="D28" i="7"/>
  <c r="D28" i="9" s="1"/>
  <c r="D27" i="10" s="1"/>
  <c r="B29" i="7"/>
  <c r="B29" i="9" s="1"/>
  <c r="B28" i="10" s="1"/>
  <c r="C29" i="7"/>
  <c r="C29" i="9" s="1"/>
  <c r="C28" i="10" s="1"/>
  <c r="D29" i="7"/>
  <c r="D29" i="9" s="1"/>
  <c r="D28" i="10" s="1"/>
  <c r="B30" i="7"/>
  <c r="B30" i="9" s="1"/>
  <c r="B29" i="10" s="1"/>
  <c r="C30" i="7"/>
  <c r="C30" i="9" s="1"/>
  <c r="C29" i="10" s="1"/>
  <c r="D30" i="7"/>
  <c r="D30" i="9" s="1"/>
  <c r="D29" i="10" s="1"/>
  <c r="B31" i="7"/>
  <c r="B31" i="9" s="1"/>
  <c r="B30" i="10" s="1"/>
  <c r="C31" i="7"/>
  <c r="C31" i="9" s="1"/>
  <c r="C30" i="10" s="1"/>
  <c r="D31" i="7"/>
  <c r="D31" i="9" s="1"/>
  <c r="D30" i="10" s="1"/>
  <c r="B32" i="7"/>
  <c r="B32" i="9" s="1"/>
  <c r="B31" i="10" s="1"/>
  <c r="C32" i="7"/>
  <c r="C32" i="9" s="1"/>
  <c r="C31" i="10" s="1"/>
  <c r="D32" i="7"/>
  <c r="D32" i="9" s="1"/>
  <c r="D31" i="10" s="1"/>
  <c r="CA7" i="7" l="1"/>
  <c r="CA6" i="7"/>
  <c r="CY6" i="10"/>
  <c r="E31" i="10"/>
  <c r="E30" i="10"/>
  <c r="E29" i="10"/>
  <c r="E28" i="10"/>
  <c r="E27" i="10"/>
  <c r="E26" i="10"/>
  <c r="E25" i="10"/>
  <c r="E24" i="10"/>
  <c r="E23" i="10"/>
  <c r="E22" i="10"/>
  <c r="E21" i="10"/>
  <c r="E20" i="10"/>
  <c r="E19" i="10"/>
  <c r="E18" i="10"/>
  <c r="E17" i="10"/>
  <c r="E16" i="10"/>
  <c r="E15" i="10"/>
  <c r="E14" i="10"/>
  <c r="E13" i="10"/>
  <c r="E12" i="10"/>
  <c r="E11" i="10"/>
  <c r="E10" i="10"/>
  <c r="E9" i="10"/>
  <c r="E8" i="10"/>
  <c r="E32" i="9"/>
  <c r="E31" i="9"/>
  <c r="E30" i="9"/>
  <c r="E29" i="9"/>
  <c r="E28" i="9"/>
  <c r="E27" i="9"/>
  <c r="E26" i="9"/>
  <c r="E25" i="9"/>
  <c r="E24" i="9"/>
  <c r="E23" i="9"/>
  <c r="E22" i="9"/>
  <c r="E21" i="9"/>
  <c r="E20" i="9"/>
  <c r="E19" i="9"/>
  <c r="E18" i="9"/>
  <c r="E17" i="9"/>
  <c r="E16" i="9"/>
  <c r="E15" i="9"/>
  <c r="E14" i="9"/>
  <c r="E13" i="9"/>
  <c r="E12" i="9"/>
  <c r="E11" i="9"/>
  <c r="E10" i="9"/>
  <c r="E9" i="9"/>
  <c r="E7" i="8"/>
  <c r="D7" i="8"/>
  <c r="C7" i="8" l="1"/>
  <c r="DC6" i="10"/>
  <c r="DC5" i="10"/>
  <c r="G12" i="8" s="1"/>
  <c r="G7" i="8"/>
  <c r="I7" i="8" s="1"/>
  <c r="E32" i="7" l="1"/>
  <c r="E31" i="7"/>
  <c r="E30" i="7"/>
  <c r="E29" i="7"/>
  <c r="E28" i="7"/>
  <c r="E27" i="7"/>
  <c r="E26" i="7"/>
  <c r="E25" i="7"/>
  <c r="E24" i="7"/>
  <c r="E23" i="7"/>
  <c r="E22" i="7"/>
  <c r="E21" i="7"/>
  <c r="E20" i="7"/>
  <c r="E19" i="7"/>
  <c r="E18" i="7"/>
  <c r="E17" i="7"/>
  <c r="E16" i="7"/>
  <c r="E15" i="7"/>
  <c r="E14" i="7"/>
  <c r="E13" i="7"/>
  <c r="E12" i="7"/>
  <c r="E11" i="7"/>
  <c r="E10" i="7"/>
  <c r="E9" i="7"/>
  <c r="I9" i="2"/>
  <c r="L10" i="2" l="1"/>
  <c r="O10" i="2" s="1"/>
  <c r="R10" i="2" s="1"/>
  <c r="U10" i="2" s="1"/>
  <c r="X10" i="2" s="1"/>
  <c r="AA10" i="2" s="1"/>
  <c r="AD10" i="2" s="1"/>
  <c r="AG10" i="2" s="1"/>
  <c r="AJ10" i="2" s="1"/>
  <c r="L11" i="2"/>
  <c r="O11" i="2" s="1"/>
  <c r="R11" i="2" s="1"/>
  <c r="U11" i="2" s="1"/>
  <c r="X11" i="2" s="1"/>
  <c r="AA11" i="2" s="1"/>
  <c r="AD11" i="2" s="1"/>
  <c r="AG11" i="2" s="1"/>
  <c r="AJ11" i="2" s="1"/>
  <c r="L12" i="2"/>
  <c r="O12" i="2" s="1"/>
  <c r="R12" i="2" s="1"/>
  <c r="U12" i="2" s="1"/>
  <c r="X12" i="2" s="1"/>
  <c r="AA12" i="2" s="1"/>
  <c r="AD12" i="2" s="1"/>
  <c r="AG12" i="2" s="1"/>
  <c r="AJ12" i="2" s="1"/>
  <c r="L13" i="2"/>
  <c r="O13" i="2" s="1"/>
  <c r="R13" i="2" s="1"/>
  <c r="U13" i="2" s="1"/>
  <c r="X13" i="2" s="1"/>
  <c r="AA13" i="2" s="1"/>
  <c r="AD13" i="2" s="1"/>
  <c r="AG13" i="2" s="1"/>
  <c r="AJ13" i="2" s="1"/>
  <c r="L14" i="2"/>
  <c r="O14" i="2" s="1"/>
  <c r="R14" i="2" s="1"/>
  <c r="U14" i="2" s="1"/>
  <c r="X14" i="2" s="1"/>
  <c r="AA14" i="2" s="1"/>
  <c r="AD14" i="2" s="1"/>
  <c r="AG14" i="2" s="1"/>
  <c r="AJ14" i="2" s="1"/>
  <c r="L15" i="2"/>
  <c r="O15" i="2" s="1"/>
  <c r="R15" i="2" s="1"/>
  <c r="U15" i="2" s="1"/>
  <c r="X15" i="2" s="1"/>
  <c r="AA15" i="2" s="1"/>
  <c r="AD15" i="2" s="1"/>
  <c r="AG15" i="2" s="1"/>
  <c r="AJ15" i="2" s="1"/>
  <c r="L16" i="2"/>
  <c r="O16" i="2" s="1"/>
  <c r="R16" i="2" s="1"/>
  <c r="U16" i="2" s="1"/>
  <c r="X16" i="2" s="1"/>
  <c r="AA16" i="2" s="1"/>
  <c r="AD16" i="2" s="1"/>
  <c r="AG16" i="2" s="1"/>
  <c r="AJ16" i="2" s="1"/>
  <c r="L17" i="2"/>
  <c r="O17" i="2" s="1"/>
  <c r="R17" i="2" s="1"/>
  <c r="U17" i="2" s="1"/>
  <c r="X17" i="2" s="1"/>
  <c r="AA17" i="2" s="1"/>
  <c r="AD17" i="2" s="1"/>
  <c r="AG17" i="2" s="1"/>
  <c r="AJ17" i="2" s="1"/>
  <c r="L18" i="2"/>
  <c r="O18" i="2" s="1"/>
  <c r="R18" i="2" s="1"/>
  <c r="U18" i="2" s="1"/>
  <c r="X18" i="2" s="1"/>
  <c r="AA18" i="2" s="1"/>
  <c r="AD18" i="2" s="1"/>
  <c r="AG18" i="2" s="1"/>
  <c r="AJ18" i="2" s="1"/>
  <c r="L19" i="2"/>
  <c r="O19" i="2" s="1"/>
  <c r="R19" i="2" s="1"/>
  <c r="U19" i="2" s="1"/>
  <c r="X19" i="2" s="1"/>
  <c r="AA19" i="2" s="1"/>
  <c r="AD19" i="2" s="1"/>
  <c r="AG19" i="2" s="1"/>
  <c r="AJ19" i="2" s="1"/>
  <c r="L20" i="2"/>
  <c r="O20" i="2" s="1"/>
  <c r="R20" i="2" s="1"/>
  <c r="U20" i="2" s="1"/>
  <c r="X20" i="2" s="1"/>
  <c r="AA20" i="2" s="1"/>
  <c r="AD20" i="2" s="1"/>
  <c r="AG20" i="2" s="1"/>
  <c r="AJ20" i="2" s="1"/>
  <c r="L21" i="2"/>
  <c r="O21" i="2" s="1"/>
  <c r="R21" i="2" s="1"/>
  <c r="U21" i="2" s="1"/>
  <c r="X21" i="2" s="1"/>
  <c r="AA21" i="2" s="1"/>
  <c r="AD21" i="2" s="1"/>
  <c r="AG21" i="2" s="1"/>
  <c r="AJ21" i="2" s="1"/>
  <c r="L22" i="2"/>
  <c r="O22" i="2" s="1"/>
  <c r="R22" i="2" s="1"/>
  <c r="U22" i="2" s="1"/>
  <c r="X22" i="2" s="1"/>
  <c r="AA22" i="2" s="1"/>
  <c r="AD22" i="2" s="1"/>
  <c r="AG22" i="2" s="1"/>
  <c r="AJ22" i="2" s="1"/>
  <c r="L23" i="2"/>
  <c r="O23" i="2" s="1"/>
  <c r="R23" i="2" s="1"/>
  <c r="U23" i="2" s="1"/>
  <c r="X23" i="2" s="1"/>
  <c r="AA23" i="2" s="1"/>
  <c r="AD23" i="2" s="1"/>
  <c r="AG23" i="2" s="1"/>
  <c r="AJ23" i="2" s="1"/>
  <c r="L24" i="2"/>
  <c r="O24" i="2" s="1"/>
  <c r="R24" i="2" s="1"/>
  <c r="U24" i="2" s="1"/>
  <c r="X24" i="2" s="1"/>
  <c r="AA24" i="2" s="1"/>
  <c r="AD24" i="2" s="1"/>
  <c r="AG24" i="2" s="1"/>
  <c r="AJ24" i="2" s="1"/>
  <c r="L25" i="2"/>
  <c r="O25" i="2" s="1"/>
  <c r="R25" i="2" s="1"/>
  <c r="U25" i="2" s="1"/>
  <c r="X25" i="2" s="1"/>
  <c r="AA25" i="2" s="1"/>
  <c r="AD25" i="2" s="1"/>
  <c r="AG25" i="2" s="1"/>
  <c r="AJ25" i="2" s="1"/>
  <c r="L26" i="2"/>
  <c r="O26" i="2" s="1"/>
  <c r="R26" i="2" s="1"/>
  <c r="U26" i="2" s="1"/>
  <c r="X26" i="2" s="1"/>
  <c r="AA26" i="2" s="1"/>
  <c r="AD26" i="2" s="1"/>
  <c r="AG26" i="2" s="1"/>
  <c r="AJ26" i="2" s="1"/>
  <c r="L27" i="2"/>
  <c r="O27" i="2" s="1"/>
  <c r="R27" i="2" s="1"/>
  <c r="U27" i="2" s="1"/>
  <c r="X27" i="2" s="1"/>
  <c r="AA27" i="2" s="1"/>
  <c r="AD27" i="2" s="1"/>
  <c r="AG27" i="2" s="1"/>
  <c r="AJ27" i="2" s="1"/>
  <c r="L28" i="2"/>
  <c r="O28" i="2" s="1"/>
  <c r="R28" i="2" s="1"/>
  <c r="U28" i="2" s="1"/>
  <c r="X28" i="2" s="1"/>
  <c r="AA28" i="2" s="1"/>
  <c r="AD28" i="2" s="1"/>
  <c r="AG28" i="2" s="1"/>
  <c r="AJ28" i="2" s="1"/>
  <c r="L29" i="2"/>
  <c r="O29" i="2" s="1"/>
  <c r="R29" i="2" s="1"/>
  <c r="U29" i="2" s="1"/>
  <c r="X29" i="2" s="1"/>
  <c r="AA29" i="2" s="1"/>
  <c r="AD29" i="2" s="1"/>
  <c r="AG29" i="2" s="1"/>
  <c r="AJ29" i="2" s="1"/>
  <c r="L30" i="2"/>
  <c r="O30" i="2" s="1"/>
  <c r="R30" i="2" s="1"/>
  <c r="U30" i="2" s="1"/>
  <c r="X30" i="2" s="1"/>
  <c r="AA30" i="2" s="1"/>
  <c r="AD30" i="2" s="1"/>
  <c r="AG30" i="2" s="1"/>
  <c r="AJ30" i="2" s="1"/>
  <c r="L31" i="2"/>
  <c r="O31" i="2" s="1"/>
  <c r="R31" i="2" s="1"/>
  <c r="U31" i="2" s="1"/>
  <c r="X31" i="2" s="1"/>
  <c r="AA31" i="2" s="1"/>
  <c r="AD31" i="2" s="1"/>
  <c r="AG31" i="2" s="1"/>
  <c r="AJ31" i="2" s="1"/>
  <c r="L32" i="2"/>
  <c r="O32" i="2" s="1"/>
  <c r="R32" i="2" s="1"/>
  <c r="U32" i="2" s="1"/>
  <c r="X32" i="2" s="1"/>
  <c r="AA32" i="2" s="1"/>
  <c r="AD32" i="2" s="1"/>
  <c r="AG32" i="2" s="1"/>
  <c r="AJ32" i="2" s="1"/>
  <c r="L9" i="2"/>
  <c r="O9" i="2" s="1"/>
  <c r="R9" i="2" s="1"/>
  <c r="U9" i="2" s="1"/>
  <c r="X9" i="2" s="1"/>
  <c r="AA9" i="2" s="1"/>
  <c r="AD9" i="2" s="1"/>
  <c r="AG9" i="2" s="1"/>
  <c r="AJ9" i="2" s="1"/>
  <c r="E32" i="2"/>
  <c r="E31" i="2"/>
  <c r="E30" i="2"/>
  <c r="E29" i="2"/>
  <c r="E28" i="2"/>
  <c r="E27" i="2"/>
  <c r="E26" i="2"/>
  <c r="E25" i="2"/>
  <c r="E24" i="2"/>
  <c r="E23" i="2"/>
  <c r="E22" i="2"/>
  <c r="E21" i="2"/>
  <c r="E20" i="2"/>
  <c r="E19" i="2"/>
  <c r="E18" i="2"/>
  <c r="E17" i="2"/>
  <c r="E16" i="2"/>
  <c r="E15" i="2"/>
  <c r="E14" i="2"/>
  <c r="E13" i="2"/>
  <c r="E12" i="2"/>
  <c r="E11" i="2"/>
  <c r="E10" i="2"/>
  <c r="E9" i="2"/>
  <c r="AK9" i="2" l="1"/>
  <c r="AL9" i="2"/>
  <c r="AL23" i="2"/>
  <c r="AK23" i="2"/>
  <c r="AK15" i="2"/>
  <c r="AL15" i="2"/>
  <c r="AK32" i="2"/>
  <c r="AL32" i="2"/>
  <c r="AN32" i="2" s="1"/>
  <c r="AK22" i="2"/>
  <c r="AL22" i="2"/>
  <c r="AK14" i="2"/>
  <c r="AL14" i="2"/>
  <c r="AK25" i="2"/>
  <c r="AL25" i="2"/>
  <c r="AK31" i="2"/>
  <c r="AL31" i="2"/>
  <c r="AK29" i="2"/>
  <c r="AL29" i="2"/>
  <c r="AL21" i="2"/>
  <c r="AK21" i="2"/>
  <c r="AL13" i="2"/>
  <c r="AK13" i="2"/>
  <c r="AK17" i="2"/>
  <c r="AL17" i="2"/>
  <c r="AK20" i="2"/>
  <c r="AL20" i="2"/>
  <c r="AK12" i="2"/>
  <c r="AL12" i="2"/>
  <c r="AK24" i="2"/>
  <c r="AL24" i="2"/>
  <c r="AL30" i="2"/>
  <c r="AK30" i="2"/>
  <c r="AK27" i="2"/>
  <c r="AL27" i="2"/>
  <c r="AK19" i="2"/>
  <c r="AL19" i="2"/>
  <c r="AK11" i="2"/>
  <c r="AL11" i="2"/>
  <c r="AL16" i="2"/>
  <c r="AK16" i="2"/>
  <c r="AK28" i="2"/>
  <c r="AL28" i="2"/>
  <c r="AL26" i="2"/>
  <c r="AK26" i="2"/>
  <c r="AL18" i="2"/>
  <c r="AK18" i="2"/>
  <c r="AL10" i="2"/>
  <c r="AK10" i="2"/>
  <c r="F15" i="7"/>
  <c r="I15" i="7" s="1"/>
  <c r="F22" i="7"/>
  <c r="I22" i="7" s="1"/>
  <c r="F25" i="7"/>
  <c r="I25" i="7" s="1"/>
  <c r="F17" i="7"/>
  <c r="I17" i="7" s="1"/>
  <c r="F32" i="7"/>
  <c r="I32" i="7" s="1"/>
  <c r="L32" i="7" s="1"/>
  <c r="F24" i="7"/>
  <c r="I24" i="7" s="1"/>
  <c r="F16" i="7"/>
  <c r="I16" i="7" s="1"/>
  <c r="F23" i="7"/>
  <c r="I23" i="7" s="1"/>
  <c r="F30" i="7"/>
  <c r="I30" i="7" s="1"/>
  <c r="F29" i="7"/>
  <c r="I29" i="7" s="1"/>
  <c r="F13" i="7"/>
  <c r="I13" i="7" s="1"/>
  <c r="F28" i="7"/>
  <c r="I28" i="7" s="1"/>
  <c r="F12" i="7"/>
  <c r="I12" i="7" s="1"/>
  <c r="F27" i="7"/>
  <c r="I27" i="7" s="1"/>
  <c r="F19" i="7"/>
  <c r="I19" i="7" s="1"/>
  <c r="F11" i="7"/>
  <c r="I11" i="7" s="1"/>
  <c r="F31" i="7"/>
  <c r="I31" i="7" s="1"/>
  <c r="F14" i="7"/>
  <c r="I14" i="7" s="1"/>
  <c r="F21" i="7"/>
  <c r="I21" i="7" s="1"/>
  <c r="F20" i="7"/>
  <c r="I20" i="7" s="1"/>
  <c r="F26" i="7"/>
  <c r="I26" i="7" s="1"/>
  <c r="F18" i="7"/>
  <c r="I18" i="7" s="1"/>
  <c r="F10" i="7"/>
  <c r="I10" i="7" s="1"/>
  <c r="F9" i="7"/>
  <c r="L21" i="7" l="1"/>
  <c r="O21" i="7" s="1"/>
  <c r="R21" i="7" s="1"/>
  <c r="U21" i="7" s="1"/>
  <c r="X21" i="7" s="1"/>
  <c r="AA21" i="7" s="1"/>
  <c r="AD21" i="7" s="1"/>
  <c r="AG21" i="7" s="1"/>
  <c r="AJ21" i="7" s="1"/>
  <c r="AM21" i="7" s="1"/>
  <c r="AP21" i="7" s="1"/>
  <c r="AS21" i="7" s="1"/>
  <c r="AV21" i="7" s="1"/>
  <c r="AY21" i="7" s="1"/>
  <c r="BB21" i="7" s="1"/>
  <c r="BE21" i="7" s="1"/>
  <c r="BH21" i="7" s="1"/>
  <c r="BK21" i="7" s="1"/>
  <c r="BN21" i="7" s="1"/>
  <c r="BQ21" i="7" s="1"/>
  <c r="BT21" i="7" s="1"/>
  <c r="BW21" i="7" s="1"/>
  <c r="L18" i="7"/>
  <c r="O18" i="7" s="1"/>
  <c r="R18" i="7" s="1"/>
  <c r="U18" i="7" s="1"/>
  <c r="X18" i="7" s="1"/>
  <c r="AA18" i="7" s="1"/>
  <c r="AD18" i="7" s="1"/>
  <c r="AG18" i="7" s="1"/>
  <c r="AJ18" i="7" s="1"/>
  <c r="AM18" i="7" s="1"/>
  <c r="AP18" i="7" s="1"/>
  <c r="AS18" i="7" s="1"/>
  <c r="AV18" i="7" s="1"/>
  <c r="AY18" i="7" s="1"/>
  <c r="BB18" i="7" s="1"/>
  <c r="BE18" i="7" s="1"/>
  <c r="BH18" i="7" s="1"/>
  <c r="BK18" i="7" s="1"/>
  <c r="BN18" i="7" s="1"/>
  <c r="BQ18" i="7" s="1"/>
  <c r="BT18" i="7" s="1"/>
  <c r="BW18" i="7" s="1"/>
  <c r="L14" i="7"/>
  <c r="O14" i="7" s="1"/>
  <c r="R14" i="7" s="1"/>
  <c r="U14" i="7" s="1"/>
  <c r="X14" i="7" s="1"/>
  <c r="AA14" i="7" s="1"/>
  <c r="AD14" i="7" s="1"/>
  <c r="AG14" i="7" s="1"/>
  <c r="AJ14" i="7" s="1"/>
  <c r="AM14" i="7" s="1"/>
  <c r="AP14" i="7" s="1"/>
  <c r="AS14" i="7" s="1"/>
  <c r="AV14" i="7" s="1"/>
  <c r="AY14" i="7" s="1"/>
  <c r="BB14" i="7" s="1"/>
  <c r="BE14" i="7" s="1"/>
  <c r="BH14" i="7" s="1"/>
  <c r="BK14" i="7" s="1"/>
  <c r="BN14" i="7" s="1"/>
  <c r="BQ14" i="7" s="1"/>
  <c r="BT14" i="7" s="1"/>
  <c r="BW14" i="7" s="1"/>
  <c r="L27" i="7"/>
  <c r="O27" i="7" s="1"/>
  <c r="R27" i="7" s="1"/>
  <c r="U27" i="7" s="1"/>
  <c r="X27" i="7" s="1"/>
  <c r="AA27" i="7" s="1"/>
  <c r="AD27" i="7" s="1"/>
  <c r="AG27" i="7" s="1"/>
  <c r="AJ27" i="7" s="1"/>
  <c r="AM27" i="7" s="1"/>
  <c r="AP27" i="7" s="1"/>
  <c r="AS27" i="7" s="1"/>
  <c r="AV27" i="7" s="1"/>
  <c r="AY27" i="7" s="1"/>
  <c r="BB27" i="7" s="1"/>
  <c r="BE27" i="7" s="1"/>
  <c r="BH27" i="7" s="1"/>
  <c r="BK27" i="7" s="1"/>
  <c r="BN27" i="7" s="1"/>
  <c r="BQ27" i="7" s="1"/>
  <c r="BT27" i="7" s="1"/>
  <c r="BW27" i="7" s="1"/>
  <c r="L29" i="7"/>
  <c r="O29" i="7" s="1"/>
  <c r="R29" i="7" s="1"/>
  <c r="U29" i="7" s="1"/>
  <c r="X29" i="7" s="1"/>
  <c r="AA29" i="7" s="1"/>
  <c r="AD29" i="7" s="1"/>
  <c r="AG29" i="7" s="1"/>
  <c r="AJ29" i="7" s="1"/>
  <c r="AM29" i="7" s="1"/>
  <c r="AP29" i="7" s="1"/>
  <c r="AS29" i="7" s="1"/>
  <c r="AV29" i="7" s="1"/>
  <c r="AY29" i="7" s="1"/>
  <c r="BB29" i="7" s="1"/>
  <c r="BE29" i="7" s="1"/>
  <c r="BH29" i="7" s="1"/>
  <c r="BK29" i="7" s="1"/>
  <c r="BN29" i="7" s="1"/>
  <c r="BQ29" i="7" s="1"/>
  <c r="BT29" i="7" s="1"/>
  <c r="BW29" i="7" s="1"/>
  <c r="L22" i="7"/>
  <c r="O22" i="7" s="1"/>
  <c r="R22" i="7" s="1"/>
  <c r="U22" i="7" s="1"/>
  <c r="X22" i="7" s="1"/>
  <c r="AA22" i="7" s="1"/>
  <c r="AD22" i="7" s="1"/>
  <c r="AG22" i="7" s="1"/>
  <c r="AJ22" i="7" s="1"/>
  <c r="AM22" i="7" s="1"/>
  <c r="AP22" i="7" s="1"/>
  <c r="AS22" i="7" s="1"/>
  <c r="AV22" i="7" s="1"/>
  <c r="AY22" i="7" s="1"/>
  <c r="BB22" i="7" s="1"/>
  <c r="BE22" i="7" s="1"/>
  <c r="BH22" i="7" s="1"/>
  <c r="BK22" i="7" s="1"/>
  <c r="BN22" i="7" s="1"/>
  <c r="BQ22" i="7" s="1"/>
  <c r="BT22" i="7" s="1"/>
  <c r="BW22" i="7" s="1"/>
  <c r="L24" i="7"/>
  <c r="O24" i="7" s="1"/>
  <c r="R24" i="7" s="1"/>
  <c r="U24" i="7" s="1"/>
  <c r="X24" i="7" s="1"/>
  <c r="AA24" i="7" s="1"/>
  <c r="AD24" i="7" s="1"/>
  <c r="AG24" i="7" s="1"/>
  <c r="AJ24" i="7" s="1"/>
  <c r="AM24" i="7" s="1"/>
  <c r="AP24" i="7" s="1"/>
  <c r="AS24" i="7" s="1"/>
  <c r="AV24" i="7" s="1"/>
  <c r="AY24" i="7" s="1"/>
  <c r="BB24" i="7" s="1"/>
  <c r="BE24" i="7" s="1"/>
  <c r="BH24" i="7" s="1"/>
  <c r="BK24" i="7" s="1"/>
  <c r="BN24" i="7" s="1"/>
  <c r="BQ24" i="7" s="1"/>
  <c r="BT24" i="7" s="1"/>
  <c r="BW24" i="7" s="1"/>
  <c r="L19" i="7"/>
  <c r="O19" i="7" s="1"/>
  <c r="R19" i="7" s="1"/>
  <c r="U19" i="7" s="1"/>
  <c r="X19" i="7" s="1"/>
  <c r="AA19" i="7" s="1"/>
  <c r="AD19" i="7" s="1"/>
  <c r="AG19" i="7" s="1"/>
  <c r="AJ19" i="7" s="1"/>
  <c r="AM19" i="7" s="1"/>
  <c r="AP19" i="7" s="1"/>
  <c r="AS19" i="7" s="1"/>
  <c r="AV19" i="7" s="1"/>
  <c r="AY19" i="7" s="1"/>
  <c r="BB19" i="7" s="1"/>
  <c r="BE19" i="7" s="1"/>
  <c r="BH19" i="7" s="1"/>
  <c r="BK19" i="7" s="1"/>
  <c r="BN19" i="7" s="1"/>
  <c r="BQ19" i="7" s="1"/>
  <c r="BT19" i="7" s="1"/>
  <c r="BW19" i="7" s="1"/>
  <c r="L30" i="7"/>
  <c r="O30" i="7" s="1"/>
  <c r="R30" i="7" s="1"/>
  <c r="U30" i="7" s="1"/>
  <c r="X30" i="7" s="1"/>
  <c r="AA30" i="7" s="1"/>
  <c r="AD30" i="7" s="1"/>
  <c r="AG30" i="7" s="1"/>
  <c r="AJ30" i="7" s="1"/>
  <c r="AM30" i="7" s="1"/>
  <c r="AP30" i="7" s="1"/>
  <c r="AS30" i="7" s="1"/>
  <c r="AV30" i="7" s="1"/>
  <c r="AY30" i="7" s="1"/>
  <c r="BB30" i="7" s="1"/>
  <c r="BE30" i="7" s="1"/>
  <c r="BH30" i="7" s="1"/>
  <c r="BK30" i="7" s="1"/>
  <c r="BN30" i="7" s="1"/>
  <c r="BQ30" i="7" s="1"/>
  <c r="BT30" i="7" s="1"/>
  <c r="BW30" i="7" s="1"/>
  <c r="L12" i="7"/>
  <c r="O12" i="7" s="1"/>
  <c r="R12" i="7" s="1"/>
  <c r="U12" i="7" s="1"/>
  <c r="X12" i="7" s="1"/>
  <c r="AA12" i="7" s="1"/>
  <c r="AD12" i="7" s="1"/>
  <c r="AG12" i="7" s="1"/>
  <c r="AJ12" i="7" s="1"/>
  <c r="AM12" i="7" s="1"/>
  <c r="AP12" i="7" s="1"/>
  <c r="AS12" i="7" s="1"/>
  <c r="AV12" i="7" s="1"/>
  <c r="AY12" i="7" s="1"/>
  <c r="BB12" i="7" s="1"/>
  <c r="BE12" i="7" s="1"/>
  <c r="BH12" i="7" s="1"/>
  <c r="BK12" i="7" s="1"/>
  <c r="BN12" i="7" s="1"/>
  <c r="BQ12" i="7" s="1"/>
  <c r="BT12" i="7" s="1"/>
  <c r="BW12" i="7" s="1"/>
  <c r="L20" i="7"/>
  <c r="O20" i="7" s="1"/>
  <c r="R20" i="7" s="1"/>
  <c r="U20" i="7" s="1"/>
  <c r="X20" i="7" s="1"/>
  <c r="AA20" i="7" s="1"/>
  <c r="AD20" i="7" s="1"/>
  <c r="AG20" i="7" s="1"/>
  <c r="AJ20" i="7" s="1"/>
  <c r="AM20" i="7" s="1"/>
  <c r="AP20" i="7" s="1"/>
  <c r="AS20" i="7" s="1"/>
  <c r="AV20" i="7" s="1"/>
  <c r="AY20" i="7" s="1"/>
  <c r="BB20" i="7" s="1"/>
  <c r="BE20" i="7" s="1"/>
  <c r="BH20" i="7" s="1"/>
  <c r="BK20" i="7" s="1"/>
  <c r="BN20" i="7" s="1"/>
  <c r="BQ20" i="7" s="1"/>
  <c r="BT20" i="7" s="1"/>
  <c r="BW20" i="7" s="1"/>
  <c r="L13" i="7"/>
  <c r="O13" i="7" s="1"/>
  <c r="R13" i="7" s="1"/>
  <c r="U13" i="7" s="1"/>
  <c r="X13" i="7" s="1"/>
  <c r="AA13" i="7" s="1"/>
  <c r="AD13" i="7" s="1"/>
  <c r="AG13" i="7" s="1"/>
  <c r="AJ13" i="7" s="1"/>
  <c r="AM13" i="7" s="1"/>
  <c r="AP13" i="7" s="1"/>
  <c r="AS13" i="7" s="1"/>
  <c r="AV13" i="7" s="1"/>
  <c r="AY13" i="7" s="1"/>
  <c r="BB13" i="7" s="1"/>
  <c r="BE13" i="7" s="1"/>
  <c r="BH13" i="7" s="1"/>
  <c r="BK13" i="7" s="1"/>
  <c r="BN13" i="7" s="1"/>
  <c r="BQ13" i="7" s="1"/>
  <c r="BT13" i="7" s="1"/>
  <c r="BW13" i="7" s="1"/>
  <c r="L25" i="7"/>
  <c r="O25" i="7" s="1"/>
  <c r="R25" i="7" s="1"/>
  <c r="U25" i="7" s="1"/>
  <c r="X25" i="7" s="1"/>
  <c r="AA25" i="7" s="1"/>
  <c r="AD25" i="7" s="1"/>
  <c r="AG25" i="7" s="1"/>
  <c r="AJ25" i="7" s="1"/>
  <c r="AM25" i="7" s="1"/>
  <c r="AP25" i="7" s="1"/>
  <c r="AS25" i="7" s="1"/>
  <c r="AV25" i="7" s="1"/>
  <c r="AY25" i="7" s="1"/>
  <c r="BB25" i="7" s="1"/>
  <c r="BE25" i="7" s="1"/>
  <c r="BH25" i="7" s="1"/>
  <c r="BK25" i="7" s="1"/>
  <c r="BN25" i="7" s="1"/>
  <c r="BQ25" i="7" s="1"/>
  <c r="BT25" i="7" s="1"/>
  <c r="BW25" i="7" s="1"/>
  <c r="L16" i="7"/>
  <c r="O16" i="7" s="1"/>
  <c r="R16" i="7" s="1"/>
  <c r="U16" i="7" s="1"/>
  <c r="X16" i="7" s="1"/>
  <c r="AA16" i="7" s="1"/>
  <c r="AD16" i="7" s="1"/>
  <c r="AG16" i="7" s="1"/>
  <c r="AJ16" i="7" s="1"/>
  <c r="AM16" i="7" s="1"/>
  <c r="AP16" i="7" s="1"/>
  <c r="AS16" i="7" s="1"/>
  <c r="AV16" i="7" s="1"/>
  <c r="AY16" i="7" s="1"/>
  <c r="BB16" i="7" s="1"/>
  <c r="BE16" i="7" s="1"/>
  <c r="BH16" i="7" s="1"/>
  <c r="BK16" i="7" s="1"/>
  <c r="BN16" i="7" s="1"/>
  <c r="BQ16" i="7" s="1"/>
  <c r="BT16" i="7" s="1"/>
  <c r="BW16" i="7" s="1"/>
  <c r="L26" i="7"/>
  <c r="O26" i="7" s="1"/>
  <c r="R26" i="7" s="1"/>
  <c r="U26" i="7" s="1"/>
  <c r="X26" i="7" s="1"/>
  <c r="AA26" i="7" s="1"/>
  <c r="AD26" i="7" s="1"/>
  <c r="AG26" i="7" s="1"/>
  <c r="AJ26" i="7" s="1"/>
  <c r="AM26" i="7" s="1"/>
  <c r="AP26" i="7" s="1"/>
  <c r="AS26" i="7" s="1"/>
  <c r="AV26" i="7" s="1"/>
  <c r="AY26" i="7" s="1"/>
  <c r="BB26" i="7" s="1"/>
  <c r="BE26" i="7" s="1"/>
  <c r="BH26" i="7" s="1"/>
  <c r="BK26" i="7" s="1"/>
  <c r="BN26" i="7" s="1"/>
  <c r="BQ26" i="7" s="1"/>
  <c r="BT26" i="7" s="1"/>
  <c r="BW26" i="7" s="1"/>
  <c r="L31" i="7"/>
  <c r="O31" i="7" s="1"/>
  <c r="R31" i="7" s="1"/>
  <c r="U31" i="7" s="1"/>
  <c r="X31" i="7" s="1"/>
  <c r="AA31" i="7" s="1"/>
  <c r="AD31" i="7" s="1"/>
  <c r="AG31" i="7" s="1"/>
  <c r="AJ31" i="7" s="1"/>
  <c r="AM31" i="7" s="1"/>
  <c r="AP31" i="7" s="1"/>
  <c r="AS31" i="7" s="1"/>
  <c r="AV31" i="7" s="1"/>
  <c r="AY31" i="7" s="1"/>
  <c r="BB31" i="7" s="1"/>
  <c r="BE31" i="7" s="1"/>
  <c r="BH31" i="7" s="1"/>
  <c r="BK31" i="7" s="1"/>
  <c r="BN31" i="7" s="1"/>
  <c r="BQ31" i="7" s="1"/>
  <c r="BT31" i="7" s="1"/>
  <c r="BW31" i="7" s="1"/>
  <c r="L15" i="7"/>
  <c r="O15" i="7" s="1"/>
  <c r="R15" i="7" s="1"/>
  <c r="U15" i="7" s="1"/>
  <c r="X15" i="7" s="1"/>
  <c r="AA15" i="7" s="1"/>
  <c r="AD15" i="7" s="1"/>
  <c r="AG15" i="7" s="1"/>
  <c r="AJ15" i="7" s="1"/>
  <c r="AM15" i="7" s="1"/>
  <c r="AP15" i="7" s="1"/>
  <c r="AS15" i="7" s="1"/>
  <c r="AV15" i="7" s="1"/>
  <c r="AY15" i="7" s="1"/>
  <c r="BB15" i="7" s="1"/>
  <c r="BE15" i="7" s="1"/>
  <c r="BH15" i="7" s="1"/>
  <c r="BK15" i="7" s="1"/>
  <c r="BN15" i="7" s="1"/>
  <c r="BQ15" i="7" s="1"/>
  <c r="BT15" i="7" s="1"/>
  <c r="BW15" i="7" s="1"/>
  <c r="L11" i="7"/>
  <c r="O11" i="7" s="1"/>
  <c r="R11" i="7" s="1"/>
  <c r="U11" i="7" s="1"/>
  <c r="X11" i="7" s="1"/>
  <c r="AA11" i="7" s="1"/>
  <c r="AD11" i="7" s="1"/>
  <c r="AG11" i="7" s="1"/>
  <c r="AJ11" i="7" s="1"/>
  <c r="AM11" i="7" s="1"/>
  <c r="AP11" i="7" s="1"/>
  <c r="AS11" i="7" s="1"/>
  <c r="AV11" i="7" s="1"/>
  <c r="AY11" i="7" s="1"/>
  <c r="BB11" i="7" s="1"/>
  <c r="BE11" i="7" s="1"/>
  <c r="BH11" i="7" s="1"/>
  <c r="BK11" i="7" s="1"/>
  <c r="BN11" i="7" s="1"/>
  <c r="BQ11" i="7" s="1"/>
  <c r="BT11" i="7" s="1"/>
  <c r="BW11" i="7" s="1"/>
  <c r="L28" i="7"/>
  <c r="O28" i="7" s="1"/>
  <c r="R28" i="7" s="1"/>
  <c r="U28" i="7" s="1"/>
  <c r="X28" i="7" s="1"/>
  <c r="AA28" i="7" s="1"/>
  <c r="AD28" i="7" s="1"/>
  <c r="AG28" i="7" s="1"/>
  <c r="AJ28" i="7" s="1"/>
  <c r="AM28" i="7" s="1"/>
  <c r="AP28" i="7" s="1"/>
  <c r="AS28" i="7" s="1"/>
  <c r="AV28" i="7" s="1"/>
  <c r="AY28" i="7" s="1"/>
  <c r="BB28" i="7" s="1"/>
  <c r="BE28" i="7" s="1"/>
  <c r="BH28" i="7" s="1"/>
  <c r="BK28" i="7" s="1"/>
  <c r="BN28" i="7" s="1"/>
  <c r="BQ28" i="7" s="1"/>
  <c r="BT28" i="7" s="1"/>
  <c r="BW28" i="7" s="1"/>
  <c r="L23" i="7"/>
  <c r="O23" i="7" s="1"/>
  <c r="R23" i="7" s="1"/>
  <c r="U23" i="7" s="1"/>
  <c r="X23" i="7" s="1"/>
  <c r="AA23" i="7" s="1"/>
  <c r="AD23" i="7" s="1"/>
  <c r="AG23" i="7" s="1"/>
  <c r="AJ23" i="7" s="1"/>
  <c r="AM23" i="7" s="1"/>
  <c r="AP23" i="7" s="1"/>
  <c r="AS23" i="7" s="1"/>
  <c r="AV23" i="7" s="1"/>
  <c r="AY23" i="7" s="1"/>
  <c r="BB23" i="7" s="1"/>
  <c r="BE23" i="7" s="1"/>
  <c r="BH23" i="7" s="1"/>
  <c r="BK23" i="7" s="1"/>
  <c r="BN23" i="7" s="1"/>
  <c r="BQ23" i="7" s="1"/>
  <c r="BT23" i="7" s="1"/>
  <c r="BW23" i="7" s="1"/>
  <c r="L17" i="7"/>
  <c r="O17" i="7" s="1"/>
  <c r="R17" i="7" s="1"/>
  <c r="U17" i="7" s="1"/>
  <c r="X17" i="7" s="1"/>
  <c r="AA17" i="7" s="1"/>
  <c r="AD17" i="7" s="1"/>
  <c r="AG17" i="7" s="1"/>
  <c r="AJ17" i="7" s="1"/>
  <c r="AM17" i="7" s="1"/>
  <c r="AP17" i="7" s="1"/>
  <c r="AS17" i="7" s="1"/>
  <c r="AV17" i="7" s="1"/>
  <c r="AY17" i="7" s="1"/>
  <c r="BB17" i="7" s="1"/>
  <c r="BE17" i="7" s="1"/>
  <c r="BH17" i="7" s="1"/>
  <c r="BK17" i="7" s="1"/>
  <c r="BN17" i="7" s="1"/>
  <c r="BQ17" i="7" s="1"/>
  <c r="BT17" i="7" s="1"/>
  <c r="BW17" i="7" s="1"/>
  <c r="O32" i="7"/>
  <c r="R32" i="7" s="1"/>
  <c r="U32" i="7" s="1"/>
  <c r="X32" i="7" s="1"/>
  <c r="AA32" i="7" s="1"/>
  <c r="AD32" i="7" s="1"/>
  <c r="AG32" i="7" s="1"/>
  <c r="AJ32" i="7" s="1"/>
  <c r="AM32" i="7" s="1"/>
  <c r="AP32" i="7" s="1"/>
  <c r="AS32" i="7" s="1"/>
  <c r="AV32" i="7" s="1"/>
  <c r="AY32" i="7" s="1"/>
  <c r="BB32" i="7" s="1"/>
  <c r="BE32" i="7" s="1"/>
  <c r="BH32" i="7" s="1"/>
  <c r="BK32" i="7" s="1"/>
  <c r="BN32" i="7" s="1"/>
  <c r="BQ32" i="7" s="1"/>
  <c r="BT32" i="7" s="1"/>
  <c r="BW32" i="7" s="1"/>
  <c r="L10" i="7"/>
  <c r="O10" i="7" s="1"/>
  <c r="R10" i="7" s="1"/>
  <c r="U10" i="7" s="1"/>
  <c r="X10" i="7" s="1"/>
  <c r="AA10" i="7" s="1"/>
  <c r="AD10" i="7" s="1"/>
  <c r="AG10" i="7" s="1"/>
  <c r="AJ10" i="7" s="1"/>
  <c r="AM10" i="7" s="1"/>
  <c r="AP10" i="7" s="1"/>
  <c r="AS10" i="7" s="1"/>
  <c r="AV10" i="7" s="1"/>
  <c r="AY10" i="7" s="1"/>
  <c r="BB10" i="7" s="1"/>
  <c r="BE10" i="7" s="1"/>
  <c r="BH10" i="7" s="1"/>
  <c r="BK10" i="7" s="1"/>
  <c r="BN10" i="7" s="1"/>
  <c r="BQ10" i="7" s="1"/>
  <c r="BT10" i="7" s="1"/>
  <c r="BW10" i="7" s="1"/>
  <c r="I9" i="7"/>
  <c r="L9" i="7" s="1"/>
  <c r="AM9" i="2"/>
  <c r="AN19" i="2"/>
  <c r="AN17" i="2"/>
  <c r="AN24" i="2"/>
  <c r="AN11" i="2"/>
  <c r="AN10" i="2"/>
  <c r="AN23" i="2"/>
  <c r="AN16" i="2"/>
  <c r="AN28" i="2"/>
  <c r="AN15" i="2"/>
  <c r="AN22" i="2"/>
  <c r="AN31" i="2"/>
  <c r="AN12" i="2"/>
  <c r="AN21" i="2"/>
  <c r="AN14" i="2"/>
  <c r="AN30" i="2"/>
  <c r="AN29" i="2"/>
  <c r="AN13" i="2"/>
  <c r="AN18" i="2"/>
  <c r="AN20" i="2"/>
  <c r="AN27" i="2"/>
  <c r="AN26" i="2"/>
  <c r="AN25" i="2"/>
  <c r="AM17" i="2"/>
  <c r="AM23" i="2"/>
  <c r="AM29" i="2"/>
  <c r="AM16" i="2"/>
  <c r="AM11" i="2"/>
  <c r="AM32" i="2"/>
  <c r="AM27" i="2"/>
  <c r="AM31" i="2"/>
  <c r="AM18" i="2"/>
  <c r="AM15" i="2"/>
  <c r="AM13" i="2"/>
  <c r="AM14" i="2"/>
  <c r="AM24" i="2"/>
  <c r="AM20" i="2"/>
  <c r="AM25" i="2"/>
  <c r="AM28" i="2"/>
  <c r="AM10" i="2"/>
  <c r="AM19" i="2"/>
  <c r="AM30" i="2"/>
  <c r="AM21" i="2"/>
  <c r="AM22" i="2"/>
  <c r="AM12" i="2"/>
  <c r="AM26" i="2"/>
  <c r="F24" i="9" l="1"/>
  <c r="I24" i="9" s="1"/>
  <c r="L24" i="9" s="1"/>
  <c r="O24" i="9" s="1"/>
  <c r="R24" i="9" s="1"/>
  <c r="U24" i="9" s="1"/>
  <c r="X24" i="9" s="1"/>
  <c r="AA24" i="9" s="1"/>
  <c r="AD24" i="9" s="1"/>
  <c r="AG24" i="9" s="1"/>
  <c r="AJ24" i="9" s="1"/>
  <c r="AM24" i="9" s="1"/>
  <c r="AP24" i="9" s="1"/>
  <c r="AS24" i="9" s="1"/>
  <c r="AV24" i="9" s="1"/>
  <c r="AY24" i="9" s="1"/>
  <c r="BB24" i="9" s="1"/>
  <c r="BE24" i="9" s="1"/>
  <c r="BH24" i="9" s="1"/>
  <c r="BK24" i="9" s="1"/>
  <c r="BN24" i="9" s="1"/>
  <c r="BQ24" i="9" s="1"/>
  <c r="BT24" i="9" s="1"/>
  <c r="BW24" i="9" s="1"/>
  <c r="BZ24" i="9" s="1"/>
  <c r="CC24" i="9" s="1"/>
  <c r="CF24" i="9" s="1"/>
  <c r="CI24" i="9" s="1"/>
  <c r="CL24" i="9" s="1"/>
  <c r="CO24" i="9" s="1"/>
  <c r="BY24" i="7"/>
  <c r="CA24" i="7" s="1"/>
  <c r="BX24" i="7"/>
  <c r="BZ24" i="7" s="1"/>
  <c r="F22" i="9"/>
  <c r="I22" i="9" s="1"/>
  <c r="L22" i="9" s="1"/>
  <c r="O22" i="9" s="1"/>
  <c r="R22" i="9" s="1"/>
  <c r="U22" i="9" s="1"/>
  <c r="X22" i="9" s="1"/>
  <c r="AA22" i="9" s="1"/>
  <c r="AD22" i="9" s="1"/>
  <c r="AG22" i="9" s="1"/>
  <c r="AJ22" i="9" s="1"/>
  <c r="AM22" i="9" s="1"/>
  <c r="AP22" i="9" s="1"/>
  <c r="AS22" i="9" s="1"/>
  <c r="AV22" i="9" s="1"/>
  <c r="AY22" i="9" s="1"/>
  <c r="BB22" i="9" s="1"/>
  <c r="BE22" i="9" s="1"/>
  <c r="BH22" i="9" s="1"/>
  <c r="BK22" i="9" s="1"/>
  <c r="BN22" i="9" s="1"/>
  <c r="BQ22" i="9" s="1"/>
  <c r="BT22" i="9" s="1"/>
  <c r="BW22" i="9" s="1"/>
  <c r="BZ22" i="9" s="1"/>
  <c r="CC22" i="9" s="1"/>
  <c r="CF22" i="9" s="1"/>
  <c r="CI22" i="9" s="1"/>
  <c r="CL22" i="9" s="1"/>
  <c r="CO22" i="9" s="1"/>
  <c r="BX22" i="7"/>
  <c r="BZ22" i="7" s="1"/>
  <c r="BY22" i="7"/>
  <c r="CA22" i="7" s="1"/>
  <c r="BX16" i="7"/>
  <c r="BZ16" i="7" s="1"/>
  <c r="F16" i="9"/>
  <c r="I16" i="9" s="1"/>
  <c r="L16" i="9" s="1"/>
  <c r="O16" i="9" s="1"/>
  <c r="R16" i="9" s="1"/>
  <c r="U16" i="9" s="1"/>
  <c r="X16" i="9" s="1"/>
  <c r="AA16" i="9" s="1"/>
  <c r="AD16" i="9" s="1"/>
  <c r="AG16" i="9" s="1"/>
  <c r="AJ16" i="9" s="1"/>
  <c r="AM16" i="9" s="1"/>
  <c r="AP16" i="9" s="1"/>
  <c r="AS16" i="9" s="1"/>
  <c r="AV16" i="9" s="1"/>
  <c r="AY16" i="9" s="1"/>
  <c r="BB16" i="9" s="1"/>
  <c r="BE16" i="9" s="1"/>
  <c r="BH16" i="9" s="1"/>
  <c r="BK16" i="9" s="1"/>
  <c r="BN16" i="9" s="1"/>
  <c r="BQ16" i="9" s="1"/>
  <c r="BT16" i="9" s="1"/>
  <c r="BW16" i="9" s="1"/>
  <c r="BZ16" i="9" s="1"/>
  <c r="CC16" i="9" s="1"/>
  <c r="CF16" i="9" s="1"/>
  <c r="CI16" i="9" s="1"/>
  <c r="CL16" i="9" s="1"/>
  <c r="CO16" i="9" s="1"/>
  <c r="BY16" i="7"/>
  <c r="CA16" i="7" s="1"/>
  <c r="BX17" i="7"/>
  <c r="BZ17" i="7" s="1"/>
  <c r="F17" i="9"/>
  <c r="I17" i="9" s="1"/>
  <c r="L17" i="9" s="1"/>
  <c r="O17" i="9" s="1"/>
  <c r="R17" i="9" s="1"/>
  <c r="U17" i="9" s="1"/>
  <c r="X17" i="9" s="1"/>
  <c r="AA17" i="9" s="1"/>
  <c r="AD17" i="9" s="1"/>
  <c r="AG17" i="9" s="1"/>
  <c r="AJ17" i="9" s="1"/>
  <c r="AM17" i="9" s="1"/>
  <c r="AP17" i="9" s="1"/>
  <c r="AS17" i="9" s="1"/>
  <c r="AV17" i="9" s="1"/>
  <c r="AY17" i="9" s="1"/>
  <c r="BB17" i="9" s="1"/>
  <c r="BE17" i="9" s="1"/>
  <c r="BH17" i="9" s="1"/>
  <c r="BK17" i="9" s="1"/>
  <c r="BN17" i="9" s="1"/>
  <c r="BQ17" i="9" s="1"/>
  <c r="BT17" i="9" s="1"/>
  <c r="BW17" i="9" s="1"/>
  <c r="BZ17" i="9" s="1"/>
  <c r="CC17" i="9" s="1"/>
  <c r="CF17" i="9" s="1"/>
  <c r="CI17" i="9" s="1"/>
  <c r="CL17" i="9" s="1"/>
  <c r="CO17" i="9" s="1"/>
  <c r="BY17" i="7"/>
  <c r="CA17" i="7" s="1"/>
  <c r="BX25" i="7"/>
  <c r="BZ25" i="7" s="1"/>
  <c r="BY25" i="7"/>
  <c r="CA25" i="7" s="1"/>
  <c r="F25" i="9"/>
  <c r="I25" i="9" s="1"/>
  <c r="L25" i="9" s="1"/>
  <c r="O25" i="9" s="1"/>
  <c r="R25" i="9" s="1"/>
  <c r="U25" i="9" s="1"/>
  <c r="X25" i="9" s="1"/>
  <c r="AA25" i="9" s="1"/>
  <c r="AD25" i="9" s="1"/>
  <c r="AG25" i="9" s="1"/>
  <c r="AJ25" i="9" s="1"/>
  <c r="AM25" i="9" s="1"/>
  <c r="AP25" i="9" s="1"/>
  <c r="AS25" i="9" s="1"/>
  <c r="AV25" i="9" s="1"/>
  <c r="AY25" i="9" s="1"/>
  <c r="BB25" i="9" s="1"/>
  <c r="BE25" i="9" s="1"/>
  <c r="BH25" i="9" s="1"/>
  <c r="BK25" i="9" s="1"/>
  <c r="BN25" i="9" s="1"/>
  <c r="BQ25" i="9" s="1"/>
  <c r="BT25" i="9" s="1"/>
  <c r="BW25" i="9" s="1"/>
  <c r="BZ25" i="9" s="1"/>
  <c r="CC25" i="9" s="1"/>
  <c r="CF25" i="9" s="1"/>
  <c r="CI25" i="9" s="1"/>
  <c r="CL25" i="9" s="1"/>
  <c r="CO25" i="9" s="1"/>
  <c r="BY29" i="7"/>
  <c r="CA29" i="7" s="1"/>
  <c r="F29" i="9"/>
  <c r="I29" i="9" s="1"/>
  <c r="L29" i="9" s="1"/>
  <c r="O29" i="9" s="1"/>
  <c r="R29" i="9" s="1"/>
  <c r="U29" i="9" s="1"/>
  <c r="X29" i="9" s="1"/>
  <c r="AA29" i="9" s="1"/>
  <c r="AD29" i="9" s="1"/>
  <c r="AG29" i="9" s="1"/>
  <c r="AJ29" i="9" s="1"/>
  <c r="AM29" i="9" s="1"/>
  <c r="AP29" i="9" s="1"/>
  <c r="AS29" i="9" s="1"/>
  <c r="AV29" i="9" s="1"/>
  <c r="AY29" i="9" s="1"/>
  <c r="BB29" i="9" s="1"/>
  <c r="BE29" i="9" s="1"/>
  <c r="BH29" i="9" s="1"/>
  <c r="BK29" i="9" s="1"/>
  <c r="BN29" i="9" s="1"/>
  <c r="BQ29" i="9" s="1"/>
  <c r="BT29" i="9" s="1"/>
  <c r="BW29" i="9" s="1"/>
  <c r="BZ29" i="9" s="1"/>
  <c r="CC29" i="9" s="1"/>
  <c r="CF29" i="9" s="1"/>
  <c r="CI29" i="9" s="1"/>
  <c r="CL29" i="9" s="1"/>
  <c r="CO29" i="9" s="1"/>
  <c r="BX29" i="7"/>
  <c r="BZ29" i="7" s="1"/>
  <c r="F31" i="9"/>
  <c r="I31" i="9" s="1"/>
  <c r="L31" i="9" s="1"/>
  <c r="O31" i="9" s="1"/>
  <c r="R31" i="9" s="1"/>
  <c r="U31" i="9" s="1"/>
  <c r="X31" i="9" s="1"/>
  <c r="AA31" i="9" s="1"/>
  <c r="AD31" i="9" s="1"/>
  <c r="AG31" i="9" s="1"/>
  <c r="AJ31" i="9" s="1"/>
  <c r="AM31" i="9" s="1"/>
  <c r="AP31" i="9" s="1"/>
  <c r="AS31" i="9" s="1"/>
  <c r="AV31" i="9" s="1"/>
  <c r="AY31" i="9" s="1"/>
  <c r="BB31" i="9" s="1"/>
  <c r="BE31" i="9" s="1"/>
  <c r="BH31" i="9" s="1"/>
  <c r="BK31" i="9" s="1"/>
  <c r="BN31" i="9" s="1"/>
  <c r="BQ31" i="9" s="1"/>
  <c r="BT31" i="9" s="1"/>
  <c r="BW31" i="9" s="1"/>
  <c r="BZ31" i="9" s="1"/>
  <c r="CC31" i="9" s="1"/>
  <c r="CF31" i="9" s="1"/>
  <c r="CI31" i="9" s="1"/>
  <c r="CL31" i="9" s="1"/>
  <c r="CO31" i="9" s="1"/>
  <c r="BY31" i="7"/>
  <c r="CA31" i="7" s="1"/>
  <c r="BX31" i="7"/>
  <c r="BZ31" i="7" s="1"/>
  <c r="F23" i="9"/>
  <c r="I23" i="9" s="1"/>
  <c r="L23" i="9" s="1"/>
  <c r="O23" i="9" s="1"/>
  <c r="R23" i="9" s="1"/>
  <c r="U23" i="9" s="1"/>
  <c r="X23" i="9" s="1"/>
  <c r="AA23" i="9" s="1"/>
  <c r="AD23" i="9" s="1"/>
  <c r="AG23" i="9" s="1"/>
  <c r="AJ23" i="9" s="1"/>
  <c r="AM23" i="9" s="1"/>
  <c r="AP23" i="9" s="1"/>
  <c r="AS23" i="9" s="1"/>
  <c r="AV23" i="9" s="1"/>
  <c r="AY23" i="9" s="1"/>
  <c r="BB23" i="9" s="1"/>
  <c r="BE23" i="9" s="1"/>
  <c r="BH23" i="9" s="1"/>
  <c r="BK23" i="9" s="1"/>
  <c r="BN23" i="9" s="1"/>
  <c r="BQ23" i="9" s="1"/>
  <c r="BT23" i="9" s="1"/>
  <c r="BW23" i="9" s="1"/>
  <c r="BZ23" i="9" s="1"/>
  <c r="CC23" i="9" s="1"/>
  <c r="CF23" i="9" s="1"/>
  <c r="CI23" i="9" s="1"/>
  <c r="CL23" i="9" s="1"/>
  <c r="CO23" i="9" s="1"/>
  <c r="BY23" i="7"/>
  <c r="CA23" i="7" s="1"/>
  <c r="BX23" i="7"/>
  <c r="BZ23" i="7" s="1"/>
  <c r="BY13" i="7"/>
  <c r="CA13" i="7" s="1"/>
  <c r="BX13" i="7"/>
  <c r="BZ13" i="7" s="1"/>
  <c r="F13" i="9"/>
  <c r="I13" i="9" s="1"/>
  <c r="L13" i="9" s="1"/>
  <c r="O13" i="9" s="1"/>
  <c r="R13" i="9" s="1"/>
  <c r="U13" i="9" s="1"/>
  <c r="X13" i="9" s="1"/>
  <c r="AA13" i="9" s="1"/>
  <c r="AD13" i="9" s="1"/>
  <c r="AG13" i="9" s="1"/>
  <c r="AJ13" i="9" s="1"/>
  <c r="AM13" i="9" s="1"/>
  <c r="AP13" i="9" s="1"/>
  <c r="AS13" i="9" s="1"/>
  <c r="AV13" i="9" s="1"/>
  <c r="AY13" i="9" s="1"/>
  <c r="BB13" i="9" s="1"/>
  <c r="BE13" i="9" s="1"/>
  <c r="BH13" i="9" s="1"/>
  <c r="BK13" i="9" s="1"/>
  <c r="BN13" i="9" s="1"/>
  <c r="BQ13" i="9" s="1"/>
  <c r="BT13" i="9" s="1"/>
  <c r="BW13" i="9" s="1"/>
  <c r="BZ13" i="9" s="1"/>
  <c r="CC13" i="9" s="1"/>
  <c r="CF13" i="9" s="1"/>
  <c r="CI13" i="9" s="1"/>
  <c r="CL13" i="9" s="1"/>
  <c r="CO13" i="9" s="1"/>
  <c r="BY27" i="7"/>
  <c r="CA27" i="7" s="1"/>
  <c r="BX27" i="7"/>
  <c r="BZ27" i="7" s="1"/>
  <c r="F27" i="9"/>
  <c r="I27" i="9" s="1"/>
  <c r="L27" i="9" s="1"/>
  <c r="O27" i="9" s="1"/>
  <c r="R27" i="9" s="1"/>
  <c r="U27" i="9" s="1"/>
  <c r="X27" i="9" s="1"/>
  <c r="AA27" i="9" s="1"/>
  <c r="AD27" i="9" s="1"/>
  <c r="AG27" i="9" s="1"/>
  <c r="AJ27" i="9" s="1"/>
  <c r="AM27" i="9" s="1"/>
  <c r="AP27" i="9" s="1"/>
  <c r="AS27" i="9" s="1"/>
  <c r="AV27" i="9" s="1"/>
  <c r="AY27" i="9" s="1"/>
  <c r="BB27" i="9" s="1"/>
  <c r="BE27" i="9" s="1"/>
  <c r="BH27" i="9" s="1"/>
  <c r="BK27" i="9" s="1"/>
  <c r="BN27" i="9" s="1"/>
  <c r="BQ27" i="9" s="1"/>
  <c r="BT27" i="9" s="1"/>
  <c r="BW27" i="9" s="1"/>
  <c r="BZ27" i="9" s="1"/>
  <c r="CC27" i="9" s="1"/>
  <c r="CF27" i="9" s="1"/>
  <c r="CI27" i="9" s="1"/>
  <c r="CL27" i="9" s="1"/>
  <c r="CO27" i="9" s="1"/>
  <c r="F28" i="9"/>
  <c r="I28" i="9" s="1"/>
  <c r="L28" i="9" s="1"/>
  <c r="O28" i="9" s="1"/>
  <c r="R28" i="9" s="1"/>
  <c r="U28" i="9" s="1"/>
  <c r="X28" i="9" s="1"/>
  <c r="AA28" i="9" s="1"/>
  <c r="AD28" i="9" s="1"/>
  <c r="AG28" i="9" s="1"/>
  <c r="AJ28" i="9" s="1"/>
  <c r="AM28" i="9" s="1"/>
  <c r="AP28" i="9" s="1"/>
  <c r="AS28" i="9" s="1"/>
  <c r="AV28" i="9" s="1"/>
  <c r="AY28" i="9" s="1"/>
  <c r="BB28" i="9" s="1"/>
  <c r="BE28" i="9" s="1"/>
  <c r="BH28" i="9" s="1"/>
  <c r="BK28" i="9" s="1"/>
  <c r="BN28" i="9" s="1"/>
  <c r="BQ28" i="9" s="1"/>
  <c r="BT28" i="9" s="1"/>
  <c r="BW28" i="9" s="1"/>
  <c r="BZ28" i="9" s="1"/>
  <c r="CC28" i="9" s="1"/>
  <c r="CF28" i="9" s="1"/>
  <c r="CI28" i="9" s="1"/>
  <c r="CL28" i="9" s="1"/>
  <c r="CO28" i="9" s="1"/>
  <c r="BY28" i="7"/>
  <c r="CA28" i="7" s="1"/>
  <c r="BX28" i="7"/>
  <c r="BZ28" i="7" s="1"/>
  <c r="BY14" i="7"/>
  <c r="CA14" i="7" s="1"/>
  <c r="BX14" i="7"/>
  <c r="BZ14" i="7" s="1"/>
  <c r="F14" i="9"/>
  <c r="I14" i="9" s="1"/>
  <c r="L14" i="9" s="1"/>
  <c r="O14" i="9" s="1"/>
  <c r="R14" i="9" s="1"/>
  <c r="U14" i="9" s="1"/>
  <c r="X14" i="9" s="1"/>
  <c r="AA14" i="9" s="1"/>
  <c r="AD14" i="9" s="1"/>
  <c r="AG14" i="9" s="1"/>
  <c r="AJ14" i="9" s="1"/>
  <c r="AM14" i="9" s="1"/>
  <c r="AP14" i="9" s="1"/>
  <c r="AS14" i="9" s="1"/>
  <c r="AV14" i="9" s="1"/>
  <c r="AY14" i="9" s="1"/>
  <c r="BB14" i="9" s="1"/>
  <c r="BE14" i="9" s="1"/>
  <c r="BH14" i="9" s="1"/>
  <c r="BK14" i="9" s="1"/>
  <c r="BN14" i="9" s="1"/>
  <c r="BQ14" i="9" s="1"/>
  <c r="BT14" i="9" s="1"/>
  <c r="BW14" i="9" s="1"/>
  <c r="BZ14" i="9" s="1"/>
  <c r="CC14" i="9" s="1"/>
  <c r="CF14" i="9" s="1"/>
  <c r="CI14" i="9" s="1"/>
  <c r="CL14" i="9" s="1"/>
  <c r="CO14" i="9" s="1"/>
  <c r="BY19" i="7"/>
  <c r="CA19" i="7" s="1"/>
  <c r="F19" i="9"/>
  <c r="I19" i="9" s="1"/>
  <c r="L19" i="9" s="1"/>
  <c r="O19" i="9" s="1"/>
  <c r="R19" i="9" s="1"/>
  <c r="U19" i="9" s="1"/>
  <c r="X19" i="9" s="1"/>
  <c r="AA19" i="9" s="1"/>
  <c r="AD19" i="9" s="1"/>
  <c r="AG19" i="9" s="1"/>
  <c r="AJ19" i="9" s="1"/>
  <c r="AM19" i="9" s="1"/>
  <c r="AP19" i="9" s="1"/>
  <c r="AS19" i="9" s="1"/>
  <c r="AV19" i="9" s="1"/>
  <c r="AY19" i="9" s="1"/>
  <c r="BB19" i="9" s="1"/>
  <c r="BE19" i="9" s="1"/>
  <c r="BH19" i="9" s="1"/>
  <c r="BK19" i="9" s="1"/>
  <c r="BN19" i="9" s="1"/>
  <c r="BQ19" i="9" s="1"/>
  <c r="BT19" i="9" s="1"/>
  <c r="BW19" i="9" s="1"/>
  <c r="BZ19" i="9" s="1"/>
  <c r="CC19" i="9" s="1"/>
  <c r="CF19" i="9" s="1"/>
  <c r="CI19" i="9" s="1"/>
  <c r="CL19" i="9" s="1"/>
  <c r="CO19" i="9" s="1"/>
  <c r="BX19" i="7"/>
  <c r="BZ19" i="7" s="1"/>
  <c r="BY11" i="7"/>
  <c r="CA11" i="7" s="1"/>
  <c r="BX11" i="7"/>
  <c r="BZ11" i="7" s="1"/>
  <c r="F11" i="9"/>
  <c r="I11" i="9" s="1"/>
  <c r="L11" i="9" s="1"/>
  <c r="O11" i="9" s="1"/>
  <c r="R11" i="9" s="1"/>
  <c r="U11" i="9" s="1"/>
  <c r="X11" i="9" s="1"/>
  <c r="AA11" i="9" s="1"/>
  <c r="AD11" i="9" s="1"/>
  <c r="AG11" i="9" s="1"/>
  <c r="AJ11" i="9" s="1"/>
  <c r="AM11" i="9" s="1"/>
  <c r="AP11" i="9" s="1"/>
  <c r="AS11" i="9" s="1"/>
  <c r="AV11" i="9" s="1"/>
  <c r="AY11" i="9" s="1"/>
  <c r="BB11" i="9" s="1"/>
  <c r="BE11" i="9" s="1"/>
  <c r="BH11" i="9" s="1"/>
  <c r="BK11" i="9" s="1"/>
  <c r="BN11" i="9" s="1"/>
  <c r="BQ11" i="9" s="1"/>
  <c r="BT11" i="9" s="1"/>
  <c r="BW11" i="9" s="1"/>
  <c r="BZ11" i="9" s="1"/>
  <c r="CC11" i="9" s="1"/>
  <c r="CF11" i="9" s="1"/>
  <c r="CI11" i="9" s="1"/>
  <c r="CL11" i="9" s="1"/>
  <c r="CO11" i="9" s="1"/>
  <c r="F12" i="9"/>
  <c r="I12" i="9" s="1"/>
  <c r="L12" i="9" s="1"/>
  <c r="O12" i="9" s="1"/>
  <c r="R12" i="9" s="1"/>
  <c r="U12" i="9" s="1"/>
  <c r="X12" i="9" s="1"/>
  <c r="AA12" i="9" s="1"/>
  <c r="AD12" i="9" s="1"/>
  <c r="AG12" i="9" s="1"/>
  <c r="AJ12" i="9" s="1"/>
  <c r="AM12" i="9" s="1"/>
  <c r="AP12" i="9" s="1"/>
  <c r="AS12" i="9" s="1"/>
  <c r="AV12" i="9" s="1"/>
  <c r="AY12" i="9" s="1"/>
  <c r="BB12" i="9" s="1"/>
  <c r="BE12" i="9" s="1"/>
  <c r="BH12" i="9" s="1"/>
  <c r="BK12" i="9" s="1"/>
  <c r="BN12" i="9" s="1"/>
  <c r="BQ12" i="9" s="1"/>
  <c r="BT12" i="9" s="1"/>
  <c r="BW12" i="9" s="1"/>
  <c r="BZ12" i="9" s="1"/>
  <c r="CC12" i="9" s="1"/>
  <c r="CF12" i="9" s="1"/>
  <c r="CI12" i="9" s="1"/>
  <c r="CL12" i="9" s="1"/>
  <c r="CO12" i="9" s="1"/>
  <c r="BX12" i="7"/>
  <c r="BZ12" i="7" s="1"/>
  <c r="BY12" i="7"/>
  <c r="CA12" i="7" s="1"/>
  <c r="BY18" i="7"/>
  <c r="CA18" i="7" s="1"/>
  <c r="BX18" i="7"/>
  <c r="BZ18" i="7" s="1"/>
  <c r="F18" i="9"/>
  <c r="I18" i="9" s="1"/>
  <c r="L18" i="9" s="1"/>
  <c r="O18" i="9" s="1"/>
  <c r="R18" i="9" s="1"/>
  <c r="U18" i="9" s="1"/>
  <c r="X18" i="9" s="1"/>
  <c r="AA18" i="9" s="1"/>
  <c r="AD18" i="9" s="1"/>
  <c r="AG18" i="9" s="1"/>
  <c r="AJ18" i="9" s="1"/>
  <c r="AM18" i="9" s="1"/>
  <c r="AP18" i="9" s="1"/>
  <c r="AS18" i="9" s="1"/>
  <c r="AV18" i="9" s="1"/>
  <c r="AY18" i="9" s="1"/>
  <c r="BB18" i="9" s="1"/>
  <c r="BE18" i="9" s="1"/>
  <c r="BH18" i="9" s="1"/>
  <c r="BK18" i="9" s="1"/>
  <c r="BN18" i="9" s="1"/>
  <c r="BQ18" i="9" s="1"/>
  <c r="BT18" i="9" s="1"/>
  <c r="BW18" i="9" s="1"/>
  <c r="BZ18" i="9" s="1"/>
  <c r="CC18" i="9" s="1"/>
  <c r="CF18" i="9" s="1"/>
  <c r="CI18" i="9" s="1"/>
  <c r="CL18" i="9" s="1"/>
  <c r="CO18" i="9" s="1"/>
  <c r="BX26" i="7"/>
  <c r="BZ26" i="7" s="1"/>
  <c r="F26" i="9"/>
  <c r="I26" i="9" s="1"/>
  <c r="L26" i="9" s="1"/>
  <c r="O26" i="9" s="1"/>
  <c r="R26" i="9" s="1"/>
  <c r="U26" i="9" s="1"/>
  <c r="X26" i="9" s="1"/>
  <c r="AA26" i="9" s="1"/>
  <c r="AD26" i="9" s="1"/>
  <c r="AG26" i="9" s="1"/>
  <c r="AJ26" i="9" s="1"/>
  <c r="AM26" i="9" s="1"/>
  <c r="AP26" i="9" s="1"/>
  <c r="AS26" i="9" s="1"/>
  <c r="AV26" i="9" s="1"/>
  <c r="AY26" i="9" s="1"/>
  <c r="BB26" i="9" s="1"/>
  <c r="BE26" i="9" s="1"/>
  <c r="BH26" i="9" s="1"/>
  <c r="BK26" i="9" s="1"/>
  <c r="BN26" i="9" s="1"/>
  <c r="BQ26" i="9" s="1"/>
  <c r="BT26" i="9" s="1"/>
  <c r="BW26" i="9" s="1"/>
  <c r="BZ26" i="9" s="1"/>
  <c r="CC26" i="9" s="1"/>
  <c r="CF26" i="9" s="1"/>
  <c r="CI26" i="9" s="1"/>
  <c r="CL26" i="9" s="1"/>
  <c r="CO26" i="9" s="1"/>
  <c r="BY26" i="7"/>
  <c r="CA26" i="7" s="1"/>
  <c r="BX20" i="7"/>
  <c r="BZ20" i="7" s="1"/>
  <c r="F20" i="9"/>
  <c r="I20" i="9" s="1"/>
  <c r="L20" i="9" s="1"/>
  <c r="O20" i="9" s="1"/>
  <c r="R20" i="9" s="1"/>
  <c r="U20" i="9" s="1"/>
  <c r="X20" i="9" s="1"/>
  <c r="AA20" i="9" s="1"/>
  <c r="AD20" i="9" s="1"/>
  <c r="AG20" i="9" s="1"/>
  <c r="AJ20" i="9" s="1"/>
  <c r="AM20" i="9" s="1"/>
  <c r="AP20" i="9" s="1"/>
  <c r="AS20" i="9" s="1"/>
  <c r="AV20" i="9" s="1"/>
  <c r="AY20" i="9" s="1"/>
  <c r="BB20" i="9" s="1"/>
  <c r="BE20" i="9" s="1"/>
  <c r="BH20" i="9" s="1"/>
  <c r="BK20" i="9" s="1"/>
  <c r="BN20" i="9" s="1"/>
  <c r="BQ20" i="9" s="1"/>
  <c r="BT20" i="9" s="1"/>
  <c r="BW20" i="9" s="1"/>
  <c r="BZ20" i="9" s="1"/>
  <c r="CC20" i="9" s="1"/>
  <c r="CF20" i="9" s="1"/>
  <c r="CI20" i="9" s="1"/>
  <c r="CL20" i="9" s="1"/>
  <c r="CO20" i="9" s="1"/>
  <c r="BY20" i="7"/>
  <c r="CA20" i="7" s="1"/>
  <c r="F15" i="9"/>
  <c r="I15" i="9" s="1"/>
  <c r="L15" i="9" s="1"/>
  <c r="O15" i="9" s="1"/>
  <c r="R15" i="9" s="1"/>
  <c r="U15" i="9" s="1"/>
  <c r="X15" i="9" s="1"/>
  <c r="AA15" i="9" s="1"/>
  <c r="AD15" i="9" s="1"/>
  <c r="AG15" i="9" s="1"/>
  <c r="AJ15" i="9" s="1"/>
  <c r="AM15" i="9" s="1"/>
  <c r="AP15" i="9" s="1"/>
  <c r="AS15" i="9" s="1"/>
  <c r="AV15" i="9" s="1"/>
  <c r="AY15" i="9" s="1"/>
  <c r="BB15" i="9" s="1"/>
  <c r="BE15" i="9" s="1"/>
  <c r="BH15" i="9" s="1"/>
  <c r="BK15" i="9" s="1"/>
  <c r="BN15" i="9" s="1"/>
  <c r="BQ15" i="9" s="1"/>
  <c r="BT15" i="9" s="1"/>
  <c r="BW15" i="9" s="1"/>
  <c r="BZ15" i="9" s="1"/>
  <c r="CC15" i="9" s="1"/>
  <c r="CF15" i="9" s="1"/>
  <c r="CI15" i="9" s="1"/>
  <c r="CL15" i="9" s="1"/>
  <c r="CO15" i="9" s="1"/>
  <c r="BX15" i="7"/>
  <c r="BZ15" i="7" s="1"/>
  <c r="BY15" i="7"/>
  <c r="CA15" i="7" s="1"/>
  <c r="BY30" i="7"/>
  <c r="CA30" i="7" s="1"/>
  <c r="BX30" i="7"/>
  <c r="BZ30" i="7" s="1"/>
  <c r="F30" i="9"/>
  <c r="I30" i="9" s="1"/>
  <c r="L30" i="9" s="1"/>
  <c r="O30" i="9" s="1"/>
  <c r="R30" i="9" s="1"/>
  <c r="U30" i="9" s="1"/>
  <c r="X30" i="9" s="1"/>
  <c r="AA30" i="9" s="1"/>
  <c r="AD30" i="9" s="1"/>
  <c r="AG30" i="9" s="1"/>
  <c r="AJ30" i="9" s="1"/>
  <c r="AM30" i="9" s="1"/>
  <c r="AP30" i="9" s="1"/>
  <c r="AS30" i="9" s="1"/>
  <c r="AV30" i="9" s="1"/>
  <c r="AY30" i="9" s="1"/>
  <c r="BB30" i="9" s="1"/>
  <c r="BE30" i="9" s="1"/>
  <c r="BH30" i="9" s="1"/>
  <c r="BK30" i="9" s="1"/>
  <c r="BN30" i="9" s="1"/>
  <c r="BQ30" i="9" s="1"/>
  <c r="BT30" i="9" s="1"/>
  <c r="BW30" i="9" s="1"/>
  <c r="BZ30" i="9" s="1"/>
  <c r="CC30" i="9" s="1"/>
  <c r="CF30" i="9" s="1"/>
  <c r="CI30" i="9" s="1"/>
  <c r="CL30" i="9" s="1"/>
  <c r="CO30" i="9" s="1"/>
  <c r="BX21" i="7"/>
  <c r="BZ21" i="7" s="1"/>
  <c r="F21" i="9"/>
  <c r="I21" i="9" s="1"/>
  <c r="L21" i="9" s="1"/>
  <c r="O21" i="9" s="1"/>
  <c r="R21" i="9" s="1"/>
  <c r="U21" i="9" s="1"/>
  <c r="X21" i="9" s="1"/>
  <c r="AA21" i="9" s="1"/>
  <c r="AD21" i="9" s="1"/>
  <c r="AG21" i="9" s="1"/>
  <c r="AJ21" i="9" s="1"/>
  <c r="AM21" i="9" s="1"/>
  <c r="AP21" i="9" s="1"/>
  <c r="AS21" i="9" s="1"/>
  <c r="AV21" i="9" s="1"/>
  <c r="AY21" i="9" s="1"/>
  <c r="BB21" i="9" s="1"/>
  <c r="BE21" i="9" s="1"/>
  <c r="BH21" i="9" s="1"/>
  <c r="BK21" i="9" s="1"/>
  <c r="BN21" i="9" s="1"/>
  <c r="BQ21" i="9" s="1"/>
  <c r="BT21" i="9" s="1"/>
  <c r="BW21" i="9" s="1"/>
  <c r="BZ21" i="9" s="1"/>
  <c r="CC21" i="9" s="1"/>
  <c r="CF21" i="9" s="1"/>
  <c r="CI21" i="9" s="1"/>
  <c r="CL21" i="9" s="1"/>
  <c r="CO21" i="9" s="1"/>
  <c r="BY21" i="7"/>
  <c r="CA21" i="7" s="1"/>
  <c r="F32" i="9"/>
  <c r="BX32" i="7"/>
  <c r="BZ32" i="7" s="1"/>
  <c r="BY32" i="7"/>
  <c r="CA32" i="7" s="1"/>
  <c r="O9" i="7"/>
  <c r="R9" i="7" s="1"/>
  <c r="U9" i="7" s="1"/>
  <c r="X9" i="7" s="1"/>
  <c r="AA9" i="7" s="1"/>
  <c r="AD9" i="7" s="1"/>
  <c r="AG9" i="7" s="1"/>
  <c r="AJ9" i="7" s="1"/>
  <c r="AM9" i="7" s="1"/>
  <c r="AP9" i="7" s="1"/>
  <c r="AS9" i="7" s="1"/>
  <c r="AV9" i="7" s="1"/>
  <c r="AY9" i="7" s="1"/>
  <c r="BB9" i="7" s="1"/>
  <c r="BE9" i="7" s="1"/>
  <c r="BH9" i="7" s="1"/>
  <c r="BK9" i="7" s="1"/>
  <c r="BN9" i="7" s="1"/>
  <c r="BQ9" i="7" s="1"/>
  <c r="BT9" i="7" s="1"/>
  <c r="BW9" i="7" s="1"/>
  <c r="BX10" i="7"/>
  <c r="BZ10" i="7" s="1"/>
  <c r="BY10" i="7"/>
  <c r="CA10" i="7" s="1"/>
  <c r="F10" i="9"/>
  <c r="I10" i="9" s="1"/>
  <c r="L10" i="9" s="1"/>
  <c r="O10" i="9" s="1"/>
  <c r="R10" i="9" s="1"/>
  <c r="U10" i="9" s="1"/>
  <c r="X10" i="9" s="1"/>
  <c r="AA10" i="9" s="1"/>
  <c r="AD10" i="9" s="1"/>
  <c r="AG10" i="9" s="1"/>
  <c r="AJ10" i="9" s="1"/>
  <c r="AM10" i="9" s="1"/>
  <c r="AP10" i="9" s="1"/>
  <c r="AS10" i="9" s="1"/>
  <c r="AV10" i="9" s="1"/>
  <c r="AY10" i="9" s="1"/>
  <c r="BB10" i="9" s="1"/>
  <c r="BE10" i="9" s="1"/>
  <c r="BH10" i="9" s="1"/>
  <c r="BK10" i="9" s="1"/>
  <c r="BN10" i="9" s="1"/>
  <c r="BQ10" i="9" s="1"/>
  <c r="BT10" i="9" s="1"/>
  <c r="BW10" i="9" s="1"/>
  <c r="BZ10" i="9" s="1"/>
  <c r="CC10" i="9" s="1"/>
  <c r="CF10" i="9" s="1"/>
  <c r="CI10" i="9" s="1"/>
  <c r="CL10" i="9" s="1"/>
  <c r="CO10" i="9" s="1"/>
  <c r="AN9" i="2"/>
  <c r="CQ31" i="9" l="1"/>
  <c r="CS31" i="9" s="1"/>
  <c r="CP31" i="9"/>
  <c r="CR31" i="9" s="1"/>
  <c r="CQ11" i="9"/>
  <c r="CS11" i="9" s="1"/>
  <c r="CP11" i="9"/>
  <c r="CR11" i="9" s="1"/>
  <c r="F17" i="10"/>
  <c r="I17" i="10" s="1"/>
  <c r="L17" i="10" s="1"/>
  <c r="O17" i="10" s="1"/>
  <c r="R17" i="10" s="1"/>
  <c r="U17" i="10" s="1"/>
  <c r="X17" i="10" s="1"/>
  <c r="AA17" i="10" s="1"/>
  <c r="AD17" i="10" s="1"/>
  <c r="AG17" i="10" s="1"/>
  <c r="AJ17" i="10" s="1"/>
  <c r="AM17" i="10" s="1"/>
  <c r="AP17" i="10" s="1"/>
  <c r="AS17" i="10" s="1"/>
  <c r="AV17" i="10" s="1"/>
  <c r="AY17" i="10" s="1"/>
  <c r="BB17" i="10" s="1"/>
  <c r="BE17" i="10" s="1"/>
  <c r="BH17" i="10" s="1"/>
  <c r="BK17" i="10" s="1"/>
  <c r="BN17" i="10" s="1"/>
  <c r="BQ17" i="10" s="1"/>
  <c r="BT17" i="10" s="1"/>
  <c r="BW17" i="10" s="1"/>
  <c r="BZ17" i="10" s="1"/>
  <c r="CC17" i="10" s="1"/>
  <c r="CF17" i="10" s="1"/>
  <c r="CI17" i="10" s="1"/>
  <c r="CL17" i="10" s="1"/>
  <c r="CO17" i="10" s="1"/>
  <c r="CR17" i="10" s="1"/>
  <c r="CU17" i="10" s="1"/>
  <c r="CQ18" i="9"/>
  <c r="CS18" i="9" s="1"/>
  <c r="CP18" i="9"/>
  <c r="CR18" i="9" s="1"/>
  <c r="CQ16" i="9"/>
  <c r="CS16" i="9" s="1"/>
  <c r="CP16" i="9"/>
  <c r="CR16" i="9" s="1"/>
  <c r="CQ13" i="9"/>
  <c r="CS13" i="9" s="1"/>
  <c r="CP13" i="9"/>
  <c r="CR13" i="9" s="1"/>
  <c r="CQ28" i="9"/>
  <c r="CS28" i="9" s="1"/>
  <c r="CP28" i="9"/>
  <c r="CR28" i="9" s="1"/>
  <c r="CQ21" i="9"/>
  <c r="CS21" i="9" s="1"/>
  <c r="CP21" i="9"/>
  <c r="CR21" i="9" s="1"/>
  <c r="F18" i="10"/>
  <c r="I18" i="10" s="1"/>
  <c r="L18" i="10" s="1"/>
  <c r="O18" i="10" s="1"/>
  <c r="R18" i="10" s="1"/>
  <c r="U18" i="10" s="1"/>
  <c r="X18" i="10" s="1"/>
  <c r="AA18" i="10" s="1"/>
  <c r="AD18" i="10" s="1"/>
  <c r="AG18" i="10" s="1"/>
  <c r="AJ18" i="10" s="1"/>
  <c r="AM18" i="10" s="1"/>
  <c r="AP18" i="10" s="1"/>
  <c r="AS18" i="10" s="1"/>
  <c r="AV18" i="10" s="1"/>
  <c r="AY18" i="10" s="1"/>
  <c r="BB18" i="10" s="1"/>
  <c r="BE18" i="10" s="1"/>
  <c r="BH18" i="10" s="1"/>
  <c r="BK18" i="10" s="1"/>
  <c r="BN18" i="10" s="1"/>
  <c r="BQ18" i="10" s="1"/>
  <c r="BT18" i="10" s="1"/>
  <c r="BW18" i="10" s="1"/>
  <c r="BZ18" i="10" s="1"/>
  <c r="CC18" i="10" s="1"/>
  <c r="CF18" i="10" s="1"/>
  <c r="CI18" i="10" s="1"/>
  <c r="CL18" i="10" s="1"/>
  <c r="CO18" i="10" s="1"/>
  <c r="CR18" i="10" s="1"/>
  <c r="CU18" i="10" s="1"/>
  <c r="CQ19" i="9"/>
  <c r="CS19" i="9" s="1"/>
  <c r="CP19" i="9"/>
  <c r="CR19" i="9" s="1"/>
  <c r="CQ27" i="9"/>
  <c r="CS27" i="9" s="1"/>
  <c r="CP27" i="9"/>
  <c r="CR27" i="9" s="1"/>
  <c r="CQ23" i="9"/>
  <c r="CS23" i="9" s="1"/>
  <c r="CP23" i="9"/>
  <c r="CR23" i="9" s="1"/>
  <c r="F16" i="10"/>
  <c r="I16" i="10" s="1"/>
  <c r="L16" i="10" s="1"/>
  <c r="O16" i="10" s="1"/>
  <c r="R16" i="10" s="1"/>
  <c r="U16" i="10" s="1"/>
  <c r="X16" i="10" s="1"/>
  <c r="AA16" i="10" s="1"/>
  <c r="AD16" i="10" s="1"/>
  <c r="AG16" i="10" s="1"/>
  <c r="AJ16" i="10" s="1"/>
  <c r="AM16" i="10" s="1"/>
  <c r="AP16" i="10" s="1"/>
  <c r="AS16" i="10" s="1"/>
  <c r="AV16" i="10" s="1"/>
  <c r="AY16" i="10" s="1"/>
  <c r="BB16" i="10" s="1"/>
  <c r="BE16" i="10" s="1"/>
  <c r="BH16" i="10" s="1"/>
  <c r="BK16" i="10" s="1"/>
  <c r="BN16" i="10" s="1"/>
  <c r="BQ16" i="10" s="1"/>
  <c r="BT16" i="10" s="1"/>
  <c r="BW16" i="10" s="1"/>
  <c r="BZ16" i="10" s="1"/>
  <c r="CC16" i="10" s="1"/>
  <c r="CF16" i="10" s="1"/>
  <c r="CI16" i="10" s="1"/>
  <c r="CL16" i="10" s="1"/>
  <c r="CO16" i="10" s="1"/>
  <c r="CR16" i="10" s="1"/>
  <c r="CU16" i="10" s="1"/>
  <c r="CP17" i="9"/>
  <c r="CR17" i="9" s="1"/>
  <c r="CQ17" i="9"/>
  <c r="CS17" i="9" s="1"/>
  <c r="F9" i="10"/>
  <c r="I9" i="10" s="1"/>
  <c r="L9" i="10" s="1"/>
  <c r="O9" i="10" s="1"/>
  <c r="R9" i="10" s="1"/>
  <c r="U9" i="10" s="1"/>
  <c r="X9" i="10" s="1"/>
  <c r="AA9" i="10" s="1"/>
  <c r="AD9" i="10" s="1"/>
  <c r="AG9" i="10" s="1"/>
  <c r="AJ9" i="10" s="1"/>
  <c r="AM9" i="10" s="1"/>
  <c r="AP9" i="10" s="1"/>
  <c r="AS9" i="10" s="1"/>
  <c r="AV9" i="10" s="1"/>
  <c r="AY9" i="10" s="1"/>
  <c r="BB9" i="10" s="1"/>
  <c r="BE9" i="10" s="1"/>
  <c r="BH9" i="10" s="1"/>
  <c r="BK9" i="10" s="1"/>
  <c r="BN9" i="10" s="1"/>
  <c r="BQ9" i="10" s="1"/>
  <c r="BT9" i="10" s="1"/>
  <c r="BW9" i="10" s="1"/>
  <c r="BZ9" i="10" s="1"/>
  <c r="CC9" i="10" s="1"/>
  <c r="CF9" i="10" s="1"/>
  <c r="CI9" i="10" s="1"/>
  <c r="CL9" i="10" s="1"/>
  <c r="CO9" i="10" s="1"/>
  <c r="CR9" i="10" s="1"/>
  <c r="CU9" i="10" s="1"/>
  <c r="CQ10" i="9"/>
  <c r="CS10" i="9" s="1"/>
  <c r="CP10" i="9"/>
  <c r="CR10" i="9" s="1"/>
  <c r="F19" i="10"/>
  <c r="I19" i="10" s="1"/>
  <c r="L19" i="10" s="1"/>
  <c r="O19" i="10" s="1"/>
  <c r="R19" i="10" s="1"/>
  <c r="U19" i="10" s="1"/>
  <c r="X19" i="10" s="1"/>
  <c r="AA19" i="10" s="1"/>
  <c r="AD19" i="10" s="1"/>
  <c r="AG19" i="10" s="1"/>
  <c r="AJ19" i="10" s="1"/>
  <c r="AM19" i="10" s="1"/>
  <c r="AP19" i="10" s="1"/>
  <c r="AS19" i="10" s="1"/>
  <c r="AV19" i="10" s="1"/>
  <c r="AY19" i="10" s="1"/>
  <c r="BB19" i="10" s="1"/>
  <c r="BE19" i="10" s="1"/>
  <c r="BH19" i="10" s="1"/>
  <c r="BK19" i="10" s="1"/>
  <c r="BN19" i="10" s="1"/>
  <c r="BQ19" i="10" s="1"/>
  <c r="BT19" i="10" s="1"/>
  <c r="BW19" i="10" s="1"/>
  <c r="BZ19" i="10" s="1"/>
  <c r="CC19" i="10" s="1"/>
  <c r="CF19" i="10" s="1"/>
  <c r="CI19" i="10" s="1"/>
  <c r="CL19" i="10" s="1"/>
  <c r="CO19" i="10" s="1"/>
  <c r="CR19" i="10" s="1"/>
  <c r="CU19" i="10" s="1"/>
  <c r="CP20" i="9"/>
  <c r="CR20" i="9" s="1"/>
  <c r="CQ20" i="9"/>
  <c r="CS20" i="9" s="1"/>
  <c r="CP12" i="9"/>
  <c r="CR12" i="9" s="1"/>
  <c r="CQ12" i="9"/>
  <c r="CS12" i="9" s="1"/>
  <c r="CQ15" i="9"/>
  <c r="CS15" i="9" s="1"/>
  <c r="CP15" i="9"/>
  <c r="CR15" i="9" s="1"/>
  <c r="F24" i="10"/>
  <c r="I24" i="10" s="1"/>
  <c r="L24" i="10" s="1"/>
  <c r="O24" i="10" s="1"/>
  <c r="R24" i="10" s="1"/>
  <c r="U24" i="10" s="1"/>
  <c r="X24" i="10" s="1"/>
  <c r="AA24" i="10" s="1"/>
  <c r="AD24" i="10" s="1"/>
  <c r="AG24" i="10" s="1"/>
  <c r="AJ24" i="10" s="1"/>
  <c r="AM24" i="10" s="1"/>
  <c r="AP24" i="10" s="1"/>
  <c r="AS24" i="10" s="1"/>
  <c r="AV24" i="10" s="1"/>
  <c r="AY24" i="10" s="1"/>
  <c r="BB24" i="10" s="1"/>
  <c r="BE24" i="10" s="1"/>
  <c r="BH24" i="10" s="1"/>
  <c r="BK24" i="10" s="1"/>
  <c r="BN24" i="10" s="1"/>
  <c r="BQ24" i="10" s="1"/>
  <c r="BT24" i="10" s="1"/>
  <c r="BW24" i="10" s="1"/>
  <c r="BZ24" i="10" s="1"/>
  <c r="CC24" i="10" s="1"/>
  <c r="CF24" i="10" s="1"/>
  <c r="CI24" i="10" s="1"/>
  <c r="CL24" i="10" s="1"/>
  <c r="CO24" i="10" s="1"/>
  <c r="CR24" i="10" s="1"/>
  <c r="CU24" i="10" s="1"/>
  <c r="CQ25" i="9"/>
  <c r="CS25" i="9" s="1"/>
  <c r="CP25" i="9"/>
  <c r="CR25" i="9" s="1"/>
  <c r="CP30" i="9"/>
  <c r="CR30" i="9" s="1"/>
  <c r="CQ30" i="9"/>
  <c r="CS30" i="9" s="1"/>
  <c r="CP14" i="9"/>
  <c r="CR14" i="9" s="1"/>
  <c r="CQ14" i="9"/>
  <c r="CS14" i="9" s="1"/>
  <c r="F21" i="10"/>
  <c r="I21" i="10" s="1"/>
  <c r="L21" i="10" s="1"/>
  <c r="O21" i="10" s="1"/>
  <c r="R21" i="10" s="1"/>
  <c r="U21" i="10" s="1"/>
  <c r="X21" i="10" s="1"/>
  <c r="AA21" i="10" s="1"/>
  <c r="AD21" i="10" s="1"/>
  <c r="AG21" i="10" s="1"/>
  <c r="AJ21" i="10" s="1"/>
  <c r="AM21" i="10" s="1"/>
  <c r="AP21" i="10" s="1"/>
  <c r="AS21" i="10" s="1"/>
  <c r="AV21" i="10" s="1"/>
  <c r="AY21" i="10" s="1"/>
  <c r="BB21" i="10" s="1"/>
  <c r="BE21" i="10" s="1"/>
  <c r="BH21" i="10" s="1"/>
  <c r="BK21" i="10" s="1"/>
  <c r="BN21" i="10" s="1"/>
  <c r="BQ21" i="10" s="1"/>
  <c r="BT21" i="10" s="1"/>
  <c r="BW21" i="10" s="1"/>
  <c r="BZ21" i="10" s="1"/>
  <c r="CC21" i="10" s="1"/>
  <c r="CF21" i="10" s="1"/>
  <c r="CI21" i="10" s="1"/>
  <c r="CL21" i="10" s="1"/>
  <c r="CO21" i="10" s="1"/>
  <c r="CR21" i="10" s="1"/>
  <c r="CU21" i="10" s="1"/>
  <c r="CP22" i="9"/>
  <c r="CR22" i="9" s="1"/>
  <c r="CQ22" i="9"/>
  <c r="CS22" i="9" s="1"/>
  <c r="CQ26" i="9"/>
  <c r="CS26" i="9" s="1"/>
  <c r="CP26" i="9"/>
  <c r="CR26" i="9" s="1"/>
  <c r="F28" i="10"/>
  <c r="I28" i="10" s="1"/>
  <c r="L28" i="10" s="1"/>
  <c r="O28" i="10" s="1"/>
  <c r="R28" i="10" s="1"/>
  <c r="U28" i="10" s="1"/>
  <c r="X28" i="10" s="1"/>
  <c r="AA28" i="10" s="1"/>
  <c r="AD28" i="10" s="1"/>
  <c r="AG28" i="10" s="1"/>
  <c r="AJ28" i="10" s="1"/>
  <c r="AM28" i="10" s="1"/>
  <c r="AP28" i="10" s="1"/>
  <c r="AS28" i="10" s="1"/>
  <c r="AV28" i="10" s="1"/>
  <c r="AY28" i="10" s="1"/>
  <c r="BB28" i="10" s="1"/>
  <c r="BE28" i="10" s="1"/>
  <c r="BH28" i="10" s="1"/>
  <c r="BK28" i="10" s="1"/>
  <c r="BN28" i="10" s="1"/>
  <c r="BQ28" i="10" s="1"/>
  <c r="BT28" i="10" s="1"/>
  <c r="BW28" i="10" s="1"/>
  <c r="BZ28" i="10" s="1"/>
  <c r="CC28" i="10" s="1"/>
  <c r="CF28" i="10" s="1"/>
  <c r="CI28" i="10" s="1"/>
  <c r="CL28" i="10" s="1"/>
  <c r="CO28" i="10" s="1"/>
  <c r="CR28" i="10" s="1"/>
  <c r="CU28" i="10" s="1"/>
  <c r="CP29" i="9"/>
  <c r="CR29" i="9" s="1"/>
  <c r="CQ29" i="9"/>
  <c r="CS29" i="9" s="1"/>
  <c r="CQ24" i="9"/>
  <c r="CS24" i="9" s="1"/>
  <c r="CP24" i="9"/>
  <c r="CR24" i="9" s="1"/>
  <c r="F23" i="10"/>
  <c r="I23" i="10" s="1"/>
  <c r="L23" i="10" s="1"/>
  <c r="O23" i="10" s="1"/>
  <c r="R23" i="10" s="1"/>
  <c r="U23" i="10" s="1"/>
  <c r="X23" i="10" s="1"/>
  <c r="AA23" i="10" s="1"/>
  <c r="AD23" i="10" s="1"/>
  <c r="AG23" i="10" s="1"/>
  <c r="AJ23" i="10" s="1"/>
  <c r="AM23" i="10" s="1"/>
  <c r="AP23" i="10" s="1"/>
  <c r="AS23" i="10" s="1"/>
  <c r="AV23" i="10" s="1"/>
  <c r="AY23" i="10" s="1"/>
  <c r="BB23" i="10" s="1"/>
  <c r="BE23" i="10" s="1"/>
  <c r="BH23" i="10" s="1"/>
  <c r="BK23" i="10" s="1"/>
  <c r="BN23" i="10" s="1"/>
  <c r="BQ23" i="10" s="1"/>
  <c r="BT23" i="10" s="1"/>
  <c r="BW23" i="10" s="1"/>
  <c r="BZ23" i="10" s="1"/>
  <c r="CC23" i="10" s="1"/>
  <c r="CF23" i="10" s="1"/>
  <c r="CI23" i="10" s="1"/>
  <c r="CL23" i="10" s="1"/>
  <c r="CO23" i="10" s="1"/>
  <c r="CR23" i="10" s="1"/>
  <c r="CU23" i="10" s="1"/>
  <c r="F10" i="10"/>
  <c r="I10" i="10" s="1"/>
  <c r="L10" i="10" s="1"/>
  <c r="O10" i="10" s="1"/>
  <c r="R10" i="10" s="1"/>
  <c r="U10" i="10" s="1"/>
  <c r="X10" i="10" s="1"/>
  <c r="AA10" i="10" s="1"/>
  <c r="AD10" i="10" s="1"/>
  <c r="AG10" i="10" s="1"/>
  <c r="AJ10" i="10" s="1"/>
  <c r="AM10" i="10" s="1"/>
  <c r="AP10" i="10" s="1"/>
  <c r="AS10" i="10" s="1"/>
  <c r="AV10" i="10" s="1"/>
  <c r="AY10" i="10" s="1"/>
  <c r="BB10" i="10" s="1"/>
  <c r="BE10" i="10" s="1"/>
  <c r="BH10" i="10" s="1"/>
  <c r="BK10" i="10" s="1"/>
  <c r="BN10" i="10" s="1"/>
  <c r="BQ10" i="10" s="1"/>
  <c r="BT10" i="10" s="1"/>
  <c r="BW10" i="10" s="1"/>
  <c r="BZ10" i="10" s="1"/>
  <c r="CC10" i="10" s="1"/>
  <c r="CF10" i="10" s="1"/>
  <c r="CI10" i="10" s="1"/>
  <c r="CL10" i="10" s="1"/>
  <c r="CO10" i="10" s="1"/>
  <c r="CR10" i="10" s="1"/>
  <c r="CU10" i="10" s="1"/>
  <c r="F13" i="10"/>
  <c r="I13" i="10" s="1"/>
  <c r="L13" i="10" s="1"/>
  <c r="O13" i="10" s="1"/>
  <c r="R13" i="10" s="1"/>
  <c r="U13" i="10" s="1"/>
  <c r="X13" i="10" s="1"/>
  <c r="AA13" i="10" s="1"/>
  <c r="AD13" i="10" s="1"/>
  <c r="AG13" i="10" s="1"/>
  <c r="AJ13" i="10" s="1"/>
  <c r="AM13" i="10" s="1"/>
  <c r="AP13" i="10" s="1"/>
  <c r="AS13" i="10" s="1"/>
  <c r="AV13" i="10" s="1"/>
  <c r="AY13" i="10" s="1"/>
  <c r="BB13" i="10" s="1"/>
  <c r="BE13" i="10" s="1"/>
  <c r="BH13" i="10" s="1"/>
  <c r="BK13" i="10" s="1"/>
  <c r="BN13" i="10" s="1"/>
  <c r="BQ13" i="10" s="1"/>
  <c r="BT13" i="10" s="1"/>
  <c r="BW13" i="10" s="1"/>
  <c r="BZ13" i="10" s="1"/>
  <c r="CC13" i="10" s="1"/>
  <c r="CF13" i="10" s="1"/>
  <c r="CI13" i="10" s="1"/>
  <c r="CL13" i="10" s="1"/>
  <c r="CO13" i="10" s="1"/>
  <c r="CR13" i="10" s="1"/>
  <c r="CU13" i="10" s="1"/>
  <c r="F22" i="10"/>
  <c r="I22" i="10" s="1"/>
  <c r="L22" i="10" s="1"/>
  <c r="O22" i="10" s="1"/>
  <c r="R22" i="10" s="1"/>
  <c r="U22" i="10" s="1"/>
  <c r="X22" i="10" s="1"/>
  <c r="AA22" i="10" s="1"/>
  <c r="AD22" i="10" s="1"/>
  <c r="AG22" i="10" s="1"/>
  <c r="AJ22" i="10" s="1"/>
  <c r="AM22" i="10" s="1"/>
  <c r="AP22" i="10" s="1"/>
  <c r="AS22" i="10" s="1"/>
  <c r="AV22" i="10" s="1"/>
  <c r="AY22" i="10" s="1"/>
  <c r="BB22" i="10" s="1"/>
  <c r="BE22" i="10" s="1"/>
  <c r="BH22" i="10" s="1"/>
  <c r="BK22" i="10" s="1"/>
  <c r="BN22" i="10" s="1"/>
  <c r="BQ22" i="10" s="1"/>
  <c r="BT22" i="10" s="1"/>
  <c r="BW22" i="10" s="1"/>
  <c r="BZ22" i="10" s="1"/>
  <c r="CC22" i="10" s="1"/>
  <c r="CF22" i="10" s="1"/>
  <c r="CI22" i="10" s="1"/>
  <c r="CL22" i="10" s="1"/>
  <c r="CO22" i="10" s="1"/>
  <c r="CR22" i="10" s="1"/>
  <c r="CU22" i="10" s="1"/>
  <c r="F26" i="10"/>
  <c r="I26" i="10" s="1"/>
  <c r="L26" i="10" s="1"/>
  <c r="O26" i="10" s="1"/>
  <c r="R26" i="10" s="1"/>
  <c r="U26" i="10" s="1"/>
  <c r="X26" i="10" s="1"/>
  <c r="AA26" i="10" s="1"/>
  <c r="AD26" i="10" s="1"/>
  <c r="AG26" i="10" s="1"/>
  <c r="AJ26" i="10" s="1"/>
  <c r="AM26" i="10" s="1"/>
  <c r="AP26" i="10" s="1"/>
  <c r="AS26" i="10" s="1"/>
  <c r="AV26" i="10" s="1"/>
  <c r="AY26" i="10" s="1"/>
  <c r="BB26" i="10" s="1"/>
  <c r="BE26" i="10" s="1"/>
  <c r="BH26" i="10" s="1"/>
  <c r="BK26" i="10" s="1"/>
  <c r="BN26" i="10" s="1"/>
  <c r="BQ26" i="10" s="1"/>
  <c r="BT26" i="10" s="1"/>
  <c r="BW26" i="10" s="1"/>
  <c r="BZ26" i="10" s="1"/>
  <c r="CC26" i="10" s="1"/>
  <c r="CF26" i="10" s="1"/>
  <c r="CI26" i="10" s="1"/>
  <c r="CL26" i="10" s="1"/>
  <c r="CO26" i="10" s="1"/>
  <c r="CR26" i="10" s="1"/>
  <c r="CU26" i="10" s="1"/>
  <c r="F20" i="10"/>
  <c r="I20" i="10" s="1"/>
  <c r="L20" i="10" s="1"/>
  <c r="O20" i="10" s="1"/>
  <c r="R20" i="10" s="1"/>
  <c r="U20" i="10" s="1"/>
  <c r="X20" i="10" s="1"/>
  <c r="AA20" i="10" s="1"/>
  <c r="AD20" i="10" s="1"/>
  <c r="AG20" i="10" s="1"/>
  <c r="AJ20" i="10" s="1"/>
  <c r="AM20" i="10" s="1"/>
  <c r="AP20" i="10" s="1"/>
  <c r="AS20" i="10" s="1"/>
  <c r="AV20" i="10" s="1"/>
  <c r="AY20" i="10" s="1"/>
  <c r="BB20" i="10" s="1"/>
  <c r="BE20" i="10" s="1"/>
  <c r="BH20" i="10" s="1"/>
  <c r="BK20" i="10" s="1"/>
  <c r="BN20" i="10" s="1"/>
  <c r="BQ20" i="10" s="1"/>
  <c r="BT20" i="10" s="1"/>
  <c r="BW20" i="10" s="1"/>
  <c r="BZ20" i="10" s="1"/>
  <c r="CC20" i="10" s="1"/>
  <c r="CF20" i="10" s="1"/>
  <c r="CI20" i="10" s="1"/>
  <c r="CL20" i="10" s="1"/>
  <c r="CO20" i="10" s="1"/>
  <c r="CR20" i="10" s="1"/>
  <c r="CU20" i="10" s="1"/>
  <c r="F25" i="10"/>
  <c r="I25" i="10" s="1"/>
  <c r="L25" i="10" s="1"/>
  <c r="O25" i="10" s="1"/>
  <c r="R25" i="10" s="1"/>
  <c r="U25" i="10" s="1"/>
  <c r="X25" i="10" s="1"/>
  <c r="AA25" i="10" s="1"/>
  <c r="AD25" i="10" s="1"/>
  <c r="AG25" i="10" s="1"/>
  <c r="AJ25" i="10" s="1"/>
  <c r="AM25" i="10" s="1"/>
  <c r="AP25" i="10" s="1"/>
  <c r="AS25" i="10" s="1"/>
  <c r="AV25" i="10" s="1"/>
  <c r="AY25" i="10" s="1"/>
  <c r="BB25" i="10" s="1"/>
  <c r="BE25" i="10" s="1"/>
  <c r="BH25" i="10" s="1"/>
  <c r="BK25" i="10" s="1"/>
  <c r="BN25" i="10" s="1"/>
  <c r="BQ25" i="10" s="1"/>
  <c r="BT25" i="10" s="1"/>
  <c r="BW25" i="10" s="1"/>
  <c r="BZ25" i="10" s="1"/>
  <c r="CC25" i="10" s="1"/>
  <c r="CF25" i="10" s="1"/>
  <c r="CI25" i="10" s="1"/>
  <c r="CL25" i="10" s="1"/>
  <c r="CO25" i="10" s="1"/>
  <c r="CR25" i="10" s="1"/>
  <c r="CU25" i="10" s="1"/>
  <c r="F30" i="10"/>
  <c r="I30" i="10" s="1"/>
  <c r="L30" i="10" s="1"/>
  <c r="O30" i="10" s="1"/>
  <c r="R30" i="10" s="1"/>
  <c r="U30" i="10" s="1"/>
  <c r="X30" i="10" s="1"/>
  <c r="AA30" i="10" s="1"/>
  <c r="AD30" i="10" s="1"/>
  <c r="AG30" i="10" s="1"/>
  <c r="AJ30" i="10" s="1"/>
  <c r="AM30" i="10" s="1"/>
  <c r="AP30" i="10" s="1"/>
  <c r="AS30" i="10" s="1"/>
  <c r="AV30" i="10" s="1"/>
  <c r="AY30" i="10" s="1"/>
  <c r="BB30" i="10" s="1"/>
  <c r="BE30" i="10" s="1"/>
  <c r="BH30" i="10" s="1"/>
  <c r="BK30" i="10" s="1"/>
  <c r="BN30" i="10" s="1"/>
  <c r="BQ30" i="10" s="1"/>
  <c r="BT30" i="10" s="1"/>
  <c r="BW30" i="10" s="1"/>
  <c r="BZ30" i="10" s="1"/>
  <c r="CC30" i="10" s="1"/>
  <c r="CF30" i="10" s="1"/>
  <c r="CI30" i="10" s="1"/>
  <c r="CL30" i="10" s="1"/>
  <c r="CO30" i="10" s="1"/>
  <c r="CR30" i="10" s="1"/>
  <c r="CU30" i="10" s="1"/>
  <c r="F14" i="10"/>
  <c r="I14" i="10" s="1"/>
  <c r="L14" i="10" s="1"/>
  <c r="O14" i="10" s="1"/>
  <c r="R14" i="10" s="1"/>
  <c r="U14" i="10" s="1"/>
  <c r="X14" i="10" s="1"/>
  <c r="AA14" i="10" s="1"/>
  <c r="AD14" i="10" s="1"/>
  <c r="AG14" i="10" s="1"/>
  <c r="AJ14" i="10" s="1"/>
  <c r="AM14" i="10" s="1"/>
  <c r="AP14" i="10" s="1"/>
  <c r="AS14" i="10" s="1"/>
  <c r="AV14" i="10" s="1"/>
  <c r="AY14" i="10" s="1"/>
  <c r="BB14" i="10" s="1"/>
  <c r="BE14" i="10" s="1"/>
  <c r="BH14" i="10" s="1"/>
  <c r="BK14" i="10" s="1"/>
  <c r="BN14" i="10" s="1"/>
  <c r="BQ14" i="10" s="1"/>
  <c r="BT14" i="10" s="1"/>
  <c r="BW14" i="10" s="1"/>
  <c r="BZ14" i="10" s="1"/>
  <c r="CC14" i="10" s="1"/>
  <c r="CF14" i="10" s="1"/>
  <c r="CI14" i="10" s="1"/>
  <c r="CL14" i="10" s="1"/>
  <c r="CO14" i="10" s="1"/>
  <c r="CR14" i="10" s="1"/>
  <c r="CU14" i="10" s="1"/>
  <c r="F27" i="10"/>
  <c r="I27" i="10" s="1"/>
  <c r="L27" i="10" s="1"/>
  <c r="O27" i="10" s="1"/>
  <c r="R27" i="10" s="1"/>
  <c r="U27" i="10" s="1"/>
  <c r="X27" i="10" s="1"/>
  <c r="AA27" i="10" s="1"/>
  <c r="AD27" i="10" s="1"/>
  <c r="AG27" i="10" s="1"/>
  <c r="AJ27" i="10" s="1"/>
  <c r="AM27" i="10" s="1"/>
  <c r="AP27" i="10" s="1"/>
  <c r="AS27" i="10" s="1"/>
  <c r="AV27" i="10" s="1"/>
  <c r="AY27" i="10" s="1"/>
  <c r="BB27" i="10" s="1"/>
  <c r="BE27" i="10" s="1"/>
  <c r="BH27" i="10" s="1"/>
  <c r="BK27" i="10" s="1"/>
  <c r="BN27" i="10" s="1"/>
  <c r="BQ27" i="10" s="1"/>
  <c r="BT27" i="10" s="1"/>
  <c r="BW27" i="10" s="1"/>
  <c r="BZ27" i="10" s="1"/>
  <c r="CC27" i="10" s="1"/>
  <c r="CF27" i="10" s="1"/>
  <c r="CI27" i="10" s="1"/>
  <c r="CL27" i="10" s="1"/>
  <c r="CO27" i="10" s="1"/>
  <c r="CR27" i="10" s="1"/>
  <c r="CU27" i="10" s="1"/>
  <c r="F12" i="10"/>
  <c r="I12" i="10" s="1"/>
  <c r="L12" i="10" s="1"/>
  <c r="O12" i="10" s="1"/>
  <c r="R12" i="10" s="1"/>
  <c r="U12" i="10" s="1"/>
  <c r="X12" i="10" s="1"/>
  <c r="AA12" i="10" s="1"/>
  <c r="AD12" i="10" s="1"/>
  <c r="AG12" i="10" s="1"/>
  <c r="AJ12" i="10" s="1"/>
  <c r="AM12" i="10" s="1"/>
  <c r="AP12" i="10" s="1"/>
  <c r="AS12" i="10" s="1"/>
  <c r="AV12" i="10" s="1"/>
  <c r="AY12" i="10" s="1"/>
  <c r="BB12" i="10" s="1"/>
  <c r="BE12" i="10" s="1"/>
  <c r="BH12" i="10" s="1"/>
  <c r="BK12" i="10" s="1"/>
  <c r="BN12" i="10" s="1"/>
  <c r="BQ12" i="10" s="1"/>
  <c r="BT12" i="10" s="1"/>
  <c r="BW12" i="10" s="1"/>
  <c r="BZ12" i="10" s="1"/>
  <c r="CC12" i="10" s="1"/>
  <c r="CF12" i="10" s="1"/>
  <c r="CI12" i="10" s="1"/>
  <c r="CL12" i="10" s="1"/>
  <c r="CO12" i="10" s="1"/>
  <c r="CR12" i="10" s="1"/>
  <c r="CU12" i="10" s="1"/>
  <c r="F15" i="10"/>
  <c r="I15" i="10" s="1"/>
  <c r="L15" i="10" s="1"/>
  <c r="O15" i="10" s="1"/>
  <c r="R15" i="10" s="1"/>
  <c r="U15" i="10" s="1"/>
  <c r="X15" i="10" s="1"/>
  <c r="AA15" i="10" s="1"/>
  <c r="AD15" i="10" s="1"/>
  <c r="AG15" i="10" s="1"/>
  <c r="AJ15" i="10" s="1"/>
  <c r="AM15" i="10" s="1"/>
  <c r="AP15" i="10" s="1"/>
  <c r="AS15" i="10" s="1"/>
  <c r="AV15" i="10" s="1"/>
  <c r="AY15" i="10" s="1"/>
  <c r="BB15" i="10" s="1"/>
  <c r="BE15" i="10" s="1"/>
  <c r="BH15" i="10" s="1"/>
  <c r="BK15" i="10" s="1"/>
  <c r="BN15" i="10" s="1"/>
  <c r="BQ15" i="10" s="1"/>
  <c r="BT15" i="10" s="1"/>
  <c r="BW15" i="10" s="1"/>
  <c r="BZ15" i="10" s="1"/>
  <c r="CC15" i="10" s="1"/>
  <c r="CF15" i="10" s="1"/>
  <c r="CI15" i="10" s="1"/>
  <c r="CL15" i="10" s="1"/>
  <c r="CO15" i="10" s="1"/>
  <c r="CR15" i="10" s="1"/>
  <c r="CU15" i="10" s="1"/>
  <c r="F29" i="10"/>
  <c r="I29" i="10" s="1"/>
  <c r="L29" i="10" s="1"/>
  <c r="O29" i="10" s="1"/>
  <c r="R29" i="10" s="1"/>
  <c r="U29" i="10" s="1"/>
  <c r="X29" i="10" s="1"/>
  <c r="AA29" i="10" s="1"/>
  <c r="AD29" i="10" s="1"/>
  <c r="AG29" i="10" s="1"/>
  <c r="AJ29" i="10" s="1"/>
  <c r="AM29" i="10" s="1"/>
  <c r="AP29" i="10" s="1"/>
  <c r="AS29" i="10" s="1"/>
  <c r="AV29" i="10" s="1"/>
  <c r="AY29" i="10" s="1"/>
  <c r="BB29" i="10" s="1"/>
  <c r="BE29" i="10" s="1"/>
  <c r="BH29" i="10" s="1"/>
  <c r="BK29" i="10" s="1"/>
  <c r="BN29" i="10" s="1"/>
  <c r="BQ29" i="10" s="1"/>
  <c r="BT29" i="10" s="1"/>
  <c r="BW29" i="10" s="1"/>
  <c r="BZ29" i="10" s="1"/>
  <c r="CC29" i="10" s="1"/>
  <c r="CF29" i="10" s="1"/>
  <c r="CI29" i="10" s="1"/>
  <c r="CL29" i="10" s="1"/>
  <c r="CO29" i="10" s="1"/>
  <c r="CR29" i="10" s="1"/>
  <c r="CU29" i="10" s="1"/>
  <c r="F11" i="10"/>
  <c r="I11" i="10" s="1"/>
  <c r="L11" i="10" s="1"/>
  <c r="O11" i="10" s="1"/>
  <c r="R11" i="10" s="1"/>
  <c r="U11" i="10" s="1"/>
  <c r="X11" i="10" s="1"/>
  <c r="AA11" i="10" s="1"/>
  <c r="AD11" i="10" s="1"/>
  <c r="AG11" i="10" s="1"/>
  <c r="AJ11" i="10" s="1"/>
  <c r="AM11" i="10" s="1"/>
  <c r="AP11" i="10" s="1"/>
  <c r="AS11" i="10" s="1"/>
  <c r="AV11" i="10" s="1"/>
  <c r="AY11" i="10" s="1"/>
  <c r="BB11" i="10" s="1"/>
  <c r="BE11" i="10" s="1"/>
  <c r="BH11" i="10" s="1"/>
  <c r="BK11" i="10" s="1"/>
  <c r="BN11" i="10" s="1"/>
  <c r="BQ11" i="10" s="1"/>
  <c r="BT11" i="10" s="1"/>
  <c r="BW11" i="10" s="1"/>
  <c r="BZ11" i="10" s="1"/>
  <c r="CC11" i="10" s="1"/>
  <c r="CF11" i="10" s="1"/>
  <c r="CI11" i="10" s="1"/>
  <c r="CL11" i="10" s="1"/>
  <c r="CO11" i="10" s="1"/>
  <c r="CR11" i="10" s="1"/>
  <c r="CU11" i="10" s="1"/>
  <c r="I32" i="9"/>
  <c r="L32" i="9" s="1"/>
  <c r="O32" i="9" s="1"/>
  <c r="R32" i="9" s="1"/>
  <c r="U32" i="9" s="1"/>
  <c r="X32" i="9" s="1"/>
  <c r="AA32" i="9" s="1"/>
  <c r="AD32" i="9" s="1"/>
  <c r="AG32" i="9" s="1"/>
  <c r="AJ32" i="9" s="1"/>
  <c r="AM32" i="9" s="1"/>
  <c r="AP32" i="9" s="1"/>
  <c r="AS32" i="9" s="1"/>
  <c r="AV32" i="9" s="1"/>
  <c r="AY32" i="9" s="1"/>
  <c r="BB32" i="9" s="1"/>
  <c r="BE32" i="9" s="1"/>
  <c r="BH32" i="9" s="1"/>
  <c r="BK32" i="9" s="1"/>
  <c r="BN32" i="9" s="1"/>
  <c r="BQ32" i="9" s="1"/>
  <c r="BT32" i="9" s="1"/>
  <c r="BW32" i="9" s="1"/>
  <c r="BZ32" i="9" s="1"/>
  <c r="CC32" i="9" s="1"/>
  <c r="CF32" i="9" s="1"/>
  <c r="CI32" i="9" s="1"/>
  <c r="CL32" i="9" s="1"/>
  <c r="CO32" i="9" s="1"/>
  <c r="BY9" i="7"/>
  <c r="CA9" i="7" s="1"/>
  <c r="F9" i="9"/>
  <c r="BX9" i="7"/>
  <c r="BZ9" i="7" s="1"/>
  <c r="CV17" i="10" l="1"/>
  <c r="CX17" i="10" s="1"/>
  <c r="CW17" i="10"/>
  <c r="DA17" i="10" s="1"/>
  <c r="DC17" i="10" s="1"/>
  <c r="CW9" i="10"/>
  <c r="DA9" i="10" s="1"/>
  <c r="DC9" i="10" s="1"/>
  <c r="CV9" i="10"/>
  <c r="CX9" i="10" s="1"/>
  <c r="CV21" i="10"/>
  <c r="CZ21" i="10" s="1"/>
  <c r="DB21" i="10" s="1"/>
  <c r="CW21" i="10"/>
  <c r="DA21" i="10" s="1"/>
  <c r="DC21" i="10" s="1"/>
  <c r="CW16" i="10"/>
  <c r="DA16" i="10" s="1"/>
  <c r="DC16" i="10" s="1"/>
  <c r="CV16" i="10"/>
  <c r="CX16" i="10" s="1"/>
  <c r="CW28" i="10"/>
  <c r="DA28" i="10" s="1"/>
  <c r="DC28" i="10" s="1"/>
  <c r="CV28" i="10"/>
  <c r="CZ28" i="10" s="1"/>
  <c r="DB28" i="10" s="1"/>
  <c r="CQ32" i="9"/>
  <c r="CS32" i="9" s="1"/>
  <c r="CP32" i="9"/>
  <c r="CR32" i="9" s="1"/>
  <c r="CW25" i="10"/>
  <c r="CY25" i="10" s="1"/>
  <c r="CV25" i="10"/>
  <c r="CZ25" i="10" s="1"/>
  <c r="DB25" i="10" s="1"/>
  <c r="CV11" i="10"/>
  <c r="CZ11" i="10" s="1"/>
  <c r="DB11" i="10" s="1"/>
  <c r="CW11" i="10"/>
  <c r="DA11" i="10" s="1"/>
  <c r="DC11" i="10" s="1"/>
  <c r="CV27" i="10"/>
  <c r="CZ27" i="10" s="1"/>
  <c r="DB27" i="10" s="1"/>
  <c r="CW27" i="10"/>
  <c r="DA27" i="10" s="1"/>
  <c r="DC27" i="10" s="1"/>
  <c r="CW14" i="10"/>
  <c r="CY14" i="10" s="1"/>
  <c r="CV14" i="10"/>
  <c r="CX14" i="10" s="1"/>
  <c r="CW20" i="10"/>
  <c r="CY20" i="10" s="1"/>
  <c r="CV20" i="10"/>
  <c r="CZ20" i="10" s="1"/>
  <c r="DB20" i="10" s="1"/>
  <c r="CV19" i="10"/>
  <c r="CX19" i="10" s="1"/>
  <c r="CW19" i="10"/>
  <c r="CY19" i="10" s="1"/>
  <c r="CV26" i="10"/>
  <c r="CZ26" i="10" s="1"/>
  <c r="DB26" i="10" s="1"/>
  <c r="CW26" i="10"/>
  <c r="DA26" i="10" s="1"/>
  <c r="DC26" i="10" s="1"/>
  <c r="CW24" i="10"/>
  <c r="DA24" i="10" s="1"/>
  <c r="DC24" i="10" s="1"/>
  <c r="CV24" i="10"/>
  <c r="CZ24" i="10" s="1"/>
  <c r="DB24" i="10" s="1"/>
  <c r="CW30" i="10"/>
  <c r="DA30" i="10" s="1"/>
  <c r="DC30" i="10" s="1"/>
  <c r="CV30" i="10"/>
  <c r="CZ30" i="10" s="1"/>
  <c r="DB30" i="10" s="1"/>
  <c r="CW10" i="10"/>
  <c r="DA10" i="10" s="1"/>
  <c r="DC10" i="10" s="1"/>
  <c r="CV10" i="10"/>
  <c r="CZ10" i="10" s="1"/>
  <c r="DB10" i="10" s="1"/>
  <c r="CW29" i="10"/>
  <c r="CY29" i="10" s="1"/>
  <c r="CV29" i="10"/>
  <c r="CZ29" i="10" s="1"/>
  <c r="DB29" i="10" s="1"/>
  <c r="CW23" i="10"/>
  <c r="DA23" i="10" s="1"/>
  <c r="DC23" i="10" s="1"/>
  <c r="CV23" i="10"/>
  <c r="CZ23" i="10" s="1"/>
  <c r="DB23" i="10" s="1"/>
  <c r="CW22" i="10"/>
  <c r="DA22" i="10" s="1"/>
  <c r="DC22" i="10" s="1"/>
  <c r="CV22" i="10"/>
  <c r="CX22" i="10" s="1"/>
  <c r="CW15" i="10"/>
  <c r="DA15" i="10" s="1"/>
  <c r="DC15" i="10" s="1"/>
  <c r="CV15" i="10"/>
  <c r="CZ15" i="10" s="1"/>
  <c r="DB15" i="10" s="1"/>
  <c r="CW18" i="10"/>
  <c r="DA18" i="10" s="1"/>
  <c r="DC18" i="10" s="1"/>
  <c r="CV18" i="10"/>
  <c r="CZ18" i="10" s="1"/>
  <c r="DB18" i="10" s="1"/>
  <c r="CW12" i="10"/>
  <c r="DA12" i="10" s="1"/>
  <c r="DC12" i="10" s="1"/>
  <c r="CV12" i="10"/>
  <c r="CZ12" i="10" s="1"/>
  <c r="DB12" i="10" s="1"/>
  <c r="CW13" i="10"/>
  <c r="CY13" i="10" s="1"/>
  <c r="CV13" i="10"/>
  <c r="CX13" i="10" s="1"/>
  <c r="F31" i="10"/>
  <c r="I31" i="10" s="1"/>
  <c r="L31" i="10" s="1"/>
  <c r="O31" i="10" s="1"/>
  <c r="R31" i="10" s="1"/>
  <c r="U31" i="10" s="1"/>
  <c r="X31" i="10" s="1"/>
  <c r="AA31" i="10" s="1"/>
  <c r="AD31" i="10" s="1"/>
  <c r="AG31" i="10" s="1"/>
  <c r="AJ31" i="10" s="1"/>
  <c r="AM31" i="10" s="1"/>
  <c r="AP31" i="10" s="1"/>
  <c r="AS31" i="10" s="1"/>
  <c r="AV31" i="10" s="1"/>
  <c r="AY31" i="10" s="1"/>
  <c r="BB31" i="10" s="1"/>
  <c r="BE31" i="10" s="1"/>
  <c r="BH31" i="10" s="1"/>
  <c r="BK31" i="10" s="1"/>
  <c r="BN31" i="10" s="1"/>
  <c r="BQ31" i="10" s="1"/>
  <c r="BT31" i="10" s="1"/>
  <c r="BW31" i="10" s="1"/>
  <c r="BZ31" i="10" s="1"/>
  <c r="CC31" i="10" s="1"/>
  <c r="CF31" i="10" s="1"/>
  <c r="CI31" i="10" s="1"/>
  <c r="CL31" i="10" s="1"/>
  <c r="CO31" i="10" s="1"/>
  <c r="CR31" i="10" s="1"/>
  <c r="CU31" i="10" s="1"/>
  <c r="I9" i="9"/>
  <c r="L9" i="9" s="1"/>
  <c r="O9" i="9" s="1"/>
  <c r="R9" i="9" s="1"/>
  <c r="U9" i="9" s="1"/>
  <c r="X9" i="9" s="1"/>
  <c r="AA9" i="9" s="1"/>
  <c r="AD9" i="9" s="1"/>
  <c r="AG9" i="9" s="1"/>
  <c r="AJ9" i="9" s="1"/>
  <c r="AM9" i="9" s="1"/>
  <c r="AP9" i="9" s="1"/>
  <c r="AS9" i="9" s="1"/>
  <c r="AV9" i="9" s="1"/>
  <c r="AY9" i="9" s="1"/>
  <c r="BB9" i="9" s="1"/>
  <c r="BE9" i="9" s="1"/>
  <c r="BH9" i="9" s="1"/>
  <c r="BK9" i="9" s="1"/>
  <c r="BN9" i="9" s="1"/>
  <c r="BQ9" i="9" s="1"/>
  <c r="BT9" i="9" s="1"/>
  <c r="BW9" i="9" s="1"/>
  <c r="BZ9" i="9" s="1"/>
  <c r="CC9" i="9" s="1"/>
  <c r="CF9" i="9" s="1"/>
  <c r="CI9" i="9" s="1"/>
  <c r="CL9" i="9" s="1"/>
  <c r="CO9" i="9" s="1"/>
  <c r="CZ9" i="10" l="1"/>
  <c r="DB9" i="10" s="1"/>
  <c r="CX15" i="10"/>
  <c r="CX10" i="10"/>
  <c r="CX26" i="10"/>
  <c r="CZ17" i="10"/>
  <c r="DB17" i="10" s="1"/>
  <c r="CY28" i="10"/>
  <c r="CX27" i="10"/>
  <c r="CX28" i="10"/>
  <c r="CX24" i="10"/>
  <c r="CX21" i="10"/>
  <c r="CY30" i="10"/>
  <c r="CX25" i="10"/>
  <c r="CX23" i="10"/>
  <c r="CZ14" i="10"/>
  <c r="DB14" i="10" s="1"/>
  <c r="CX11" i="10"/>
  <c r="CX20" i="10"/>
  <c r="CZ13" i="10"/>
  <c r="DB13" i="10" s="1"/>
  <c r="CZ22" i="10"/>
  <c r="DB22" i="10" s="1"/>
  <c r="CX29" i="10"/>
  <c r="CW31" i="10"/>
  <c r="CY31" i="10" s="1"/>
  <c r="CV31" i="10"/>
  <c r="CZ31" i="10" s="1"/>
  <c r="DB31" i="10" s="1"/>
  <c r="CZ16" i="10"/>
  <c r="DB16" i="10" s="1"/>
  <c r="CX12" i="10"/>
  <c r="CX30" i="10"/>
  <c r="CX18" i="10"/>
  <c r="CZ19" i="10"/>
  <c r="DB19" i="10" s="1"/>
  <c r="CP9" i="9"/>
  <c r="CR9" i="9" s="1"/>
  <c r="CQ9" i="9"/>
  <c r="CS9" i="9" s="1"/>
  <c r="DA25" i="10"/>
  <c r="DC25" i="10" s="1"/>
  <c r="CY15" i="10"/>
  <c r="CY23" i="10"/>
  <c r="DA29" i="10"/>
  <c r="DC29" i="10" s="1"/>
  <c r="F8" i="10"/>
  <c r="I8" i="10" s="1"/>
  <c r="L8" i="10" s="1"/>
  <c r="O8" i="10" s="1"/>
  <c r="R8" i="10" s="1"/>
  <c r="U8" i="10" s="1"/>
  <c r="X8" i="10" s="1"/>
  <c r="AA8" i="10" s="1"/>
  <c r="AD8" i="10" s="1"/>
  <c r="AG8" i="10" s="1"/>
  <c r="AJ8" i="10" s="1"/>
  <c r="AM8" i="10" s="1"/>
  <c r="AP8" i="10" s="1"/>
  <c r="AS8" i="10" s="1"/>
  <c r="AV8" i="10" s="1"/>
  <c r="AY8" i="10" s="1"/>
  <c r="BB8" i="10" s="1"/>
  <c r="BE8" i="10" s="1"/>
  <c r="BH8" i="10" s="1"/>
  <c r="BK8" i="10" s="1"/>
  <c r="BN8" i="10" s="1"/>
  <c r="BQ8" i="10" s="1"/>
  <c r="BT8" i="10" s="1"/>
  <c r="BW8" i="10" s="1"/>
  <c r="BZ8" i="10" s="1"/>
  <c r="CC8" i="10" s="1"/>
  <c r="CF8" i="10" s="1"/>
  <c r="CI8" i="10" s="1"/>
  <c r="CL8" i="10" s="1"/>
  <c r="CO8" i="10" s="1"/>
  <c r="CR8" i="10" s="1"/>
  <c r="CU8" i="10" s="1"/>
  <c r="CY9" i="10"/>
  <c r="DA19" i="10"/>
  <c r="DC19" i="10" s="1"/>
  <c r="DA14" i="10"/>
  <c r="DC14" i="10" s="1"/>
  <c r="CY21" i="10"/>
  <c r="CY16" i="10"/>
  <c r="CY11" i="10"/>
  <c r="CY18" i="10"/>
  <c r="CY24" i="10"/>
  <c r="CY22" i="10"/>
  <c r="DA13" i="10"/>
  <c r="DC13" i="10" s="1"/>
  <c r="DA20" i="10"/>
  <c r="DC20" i="10" s="1"/>
  <c r="CY26" i="10"/>
  <c r="CY17" i="10"/>
  <c r="CY12" i="10"/>
  <c r="CY27" i="10"/>
  <c r="CY10" i="10"/>
  <c r="CX31" i="10" l="1"/>
  <c r="DA31" i="10"/>
  <c r="DC31" i="10" s="1"/>
  <c r="CV8" i="10"/>
  <c r="CZ8" i="10" s="1"/>
  <c r="DB8" i="10" s="1"/>
  <c r="CW8" i="10"/>
  <c r="CY8" i="10" s="1"/>
  <c r="DA8" i="10" l="1"/>
  <c r="DC8" i="10" s="1"/>
  <c r="DC32" i="10" s="1"/>
  <c r="DF32" i="10" s="1"/>
  <c r="I12" i="8" s="1"/>
  <c r="H12" i="8" s="1"/>
  <c r="CX8" i="10"/>
</calcChain>
</file>

<file path=xl/sharedStrings.xml><?xml version="1.0" encoding="utf-8"?>
<sst xmlns="http://schemas.openxmlformats.org/spreadsheetml/2006/main" count="781" uniqueCount="110">
  <si>
    <t>個人防護具
種類</t>
    <rPh sb="0" eb="2">
      <t>コジン</t>
    </rPh>
    <rPh sb="2" eb="4">
      <t>ボウゴ</t>
    </rPh>
    <rPh sb="4" eb="5">
      <t>グ</t>
    </rPh>
    <rPh sb="6" eb="8">
      <t>シュルイ</t>
    </rPh>
    <phoneticPr fontId="3"/>
  </si>
  <si>
    <t xml:space="preserve">購入金額
</t>
    <rPh sb="0" eb="2">
      <t>コウニュウ</t>
    </rPh>
    <rPh sb="2" eb="4">
      <t>キンガク</t>
    </rPh>
    <phoneticPr fontId="2"/>
  </si>
  <si>
    <t>入数</t>
    <rPh sb="0" eb="1">
      <t>イ</t>
    </rPh>
    <rPh sb="1" eb="2">
      <t>スウ</t>
    </rPh>
    <phoneticPr fontId="2"/>
  </si>
  <si>
    <t>単価</t>
    <rPh sb="0" eb="2">
      <t>タンカ</t>
    </rPh>
    <phoneticPr fontId="3"/>
  </si>
  <si>
    <t>納品数合計</t>
    <rPh sb="0" eb="2">
      <t>ノウヒン</t>
    </rPh>
    <rPh sb="2" eb="3">
      <t>スウ</t>
    </rPh>
    <rPh sb="3" eb="5">
      <t>ゴウケイ</t>
    </rPh>
    <phoneticPr fontId="3"/>
  </si>
  <si>
    <t>使用数合計</t>
    <rPh sb="0" eb="2">
      <t>シヨウ</t>
    </rPh>
    <rPh sb="2" eb="3">
      <t>スウ</t>
    </rPh>
    <rPh sb="3" eb="5">
      <t>ゴウケイ</t>
    </rPh>
    <phoneticPr fontId="3"/>
  </si>
  <si>
    <t>納品金額合計</t>
    <rPh sb="0" eb="2">
      <t>ノウヒン</t>
    </rPh>
    <rPh sb="2" eb="4">
      <t>キンガク</t>
    </rPh>
    <rPh sb="4" eb="6">
      <t>ゴウケイ</t>
    </rPh>
    <phoneticPr fontId="3"/>
  </si>
  <si>
    <t>使用実績額合計</t>
    <rPh sb="0" eb="4">
      <t>シヨウジッセキ</t>
    </rPh>
    <rPh sb="4" eb="5">
      <t>ガク</t>
    </rPh>
    <rPh sb="5" eb="7">
      <t>ゴウケイ</t>
    </rPh>
    <phoneticPr fontId="3"/>
  </si>
  <si>
    <t>納品数</t>
    <rPh sb="0" eb="2">
      <t>ノウヒン</t>
    </rPh>
    <rPh sb="2" eb="3">
      <t>スウ</t>
    </rPh>
    <phoneticPr fontId="2"/>
  </si>
  <si>
    <t>使用数</t>
    <rPh sb="0" eb="2">
      <t>シヨウ</t>
    </rPh>
    <rPh sb="2" eb="3">
      <t>スウ</t>
    </rPh>
    <phoneticPr fontId="2"/>
  </si>
  <si>
    <t>残数</t>
    <rPh sb="0" eb="2">
      <t>ザンスウ</t>
    </rPh>
    <phoneticPr fontId="2"/>
  </si>
  <si>
    <t>対象期間　10日</t>
    <rPh sb="0" eb="2">
      <t>タイショウ</t>
    </rPh>
    <rPh sb="2" eb="4">
      <t>キカン</t>
    </rPh>
    <rPh sb="7" eb="8">
      <t>ニチ</t>
    </rPh>
    <phoneticPr fontId="3"/>
  </si>
  <si>
    <t>期間中の医療従事者数計</t>
    <rPh sb="0" eb="3">
      <t>キカンチュウ</t>
    </rPh>
    <rPh sb="4" eb="6">
      <t>イリョウ</t>
    </rPh>
    <rPh sb="6" eb="8">
      <t>ジュウジ</t>
    </rPh>
    <rPh sb="8" eb="9">
      <t>シャ</t>
    </rPh>
    <rPh sb="9" eb="10">
      <t>スウ</t>
    </rPh>
    <rPh sb="10" eb="11">
      <t>ケイ</t>
    </rPh>
    <phoneticPr fontId="2"/>
  </si>
  <si>
    <t>期間中のコロナ患者計</t>
    <rPh sb="0" eb="3">
      <t>キカンチュウ</t>
    </rPh>
    <rPh sb="7" eb="9">
      <t>カンジャ</t>
    </rPh>
    <rPh sb="9" eb="10">
      <t>ケイ</t>
    </rPh>
    <phoneticPr fontId="2"/>
  </si>
  <si>
    <t>名</t>
    <rPh sb="0" eb="1">
      <t>メイ</t>
    </rPh>
    <phoneticPr fontId="2"/>
  </si>
  <si>
    <t>医療従事者数　　　</t>
    <rPh sb="0" eb="2">
      <t>イリョウ</t>
    </rPh>
    <rPh sb="2" eb="5">
      <t>ジュウジシャ</t>
    </rPh>
    <rPh sb="5" eb="6">
      <t>スウ</t>
    </rPh>
    <phoneticPr fontId="2"/>
  </si>
  <si>
    <t>日数</t>
    <rPh sb="0" eb="2">
      <t>ニッスウ</t>
    </rPh>
    <phoneticPr fontId="2"/>
  </si>
  <si>
    <t>コロナ患者数</t>
    <rPh sb="3" eb="5">
      <t>カンジャ</t>
    </rPh>
    <rPh sb="5" eb="6">
      <t>スウ</t>
    </rPh>
    <phoneticPr fontId="2"/>
  </si>
  <si>
    <t>個人防護具集計表</t>
    <rPh sb="0" eb="2">
      <t>コジン</t>
    </rPh>
    <rPh sb="2" eb="4">
      <t>ボウゴ</t>
    </rPh>
    <rPh sb="4" eb="5">
      <t>グ</t>
    </rPh>
    <rPh sb="5" eb="8">
      <t>シュウケイヒョウ</t>
    </rPh>
    <phoneticPr fontId="2"/>
  </si>
  <si>
    <t>事業者名：</t>
    <phoneticPr fontId="2"/>
  </si>
  <si>
    <r>
      <t>①実績報告時の員数を別シート「医療従事者集計表」に必要事項を入力することで求めてください。</t>
    </r>
    <r>
      <rPr>
        <sz val="11"/>
        <color rgb="FFFF0000"/>
        <rFont val="ＭＳ ゴシック"/>
        <family val="3"/>
        <charset val="128"/>
      </rPr>
      <t>このシート自体に直接入力は不要です。</t>
    </r>
    <rPh sb="1" eb="3">
      <t>ジッセキ</t>
    </rPh>
    <rPh sb="3" eb="5">
      <t>ホウコク</t>
    </rPh>
    <rPh sb="5" eb="6">
      <t>ジ</t>
    </rPh>
    <rPh sb="7" eb="9">
      <t>インスウ</t>
    </rPh>
    <rPh sb="10" eb="11">
      <t>ベツ</t>
    </rPh>
    <rPh sb="15" eb="17">
      <t>イリョウ</t>
    </rPh>
    <rPh sb="17" eb="20">
      <t>ジュウジシャ</t>
    </rPh>
    <rPh sb="20" eb="23">
      <t>シュウケイヒョウ</t>
    </rPh>
    <rPh sb="25" eb="27">
      <t>ヒツヨウ</t>
    </rPh>
    <rPh sb="27" eb="29">
      <t>ジコウ</t>
    </rPh>
    <rPh sb="30" eb="32">
      <t>ニュウリョク</t>
    </rPh>
    <rPh sb="37" eb="38">
      <t>モト</t>
    </rPh>
    <rPh sb="50" eb="52">
      <t>ジタイ</t>
    </rPh>
    <rPh sb="53" eb="55">
      <t>チョクセツ</t>
    </rPh>
    <rPh sb="55" eb="57">
      <t>ニュウリョク</t>
    </rPh>
    <rPh sb="58" eb="60">
      <t>フヨウ</t>
    </rPh>
    <phoneticPr fontId="14"/>
  </si>
  <si>
    <t>項目</t>
    <rPh sb="0" eb="2">
      <t>コウモク</t>
    </rPh>
    <phoneticPr fontId="14"/>
  </si>
  <si>
    <t>医療従事者数</t>
    <rPh sb="0" eb="2">
      <t>イリョウ</t>
    </rPh>
    <rPh sb="2" eb="5">
      <t>ジュウジシャ</t>
    </rPh>
    <rPh sb="5" eb="6">
      <t>スウ</t>
    </rPh>
    <phoneticPr fontId="14"/>
  </si>
  <si>
    <t>診療日数</t>
    <rPh sb="0" eb="2">
      <t>シンリョウ</t>
    </rPh>
    <rPh sb="2" eb="4">
      <t>ニッスウ</t>
    </rPh>
    <phoneticPr fontId="14"/>
  </si>
  <si>
    <t>員数</t>
    <rPh sb="0" eb="2">
      <t>インスウ</t>
    </rPh>
    <phoneticPr fontId="14"/>
  </si>
  <si>
    <t>(参考）補助上限額</t>
    <rPh sb="1" eb="3">
      <t>サンコウ</t>
    </rPh>
    <rPh sb="4" eb="6">
      <t>ホジョ</t>
    </rPh>
    <rPh sb="6" eb="8">
      <t>ジョウゲン</t>
    </rPh>
    <rPh sb="8" eb="9">
      <t>ガク</t>
    </rPh>
    <phoneticPr fontId="6"/>
  </si>
  <si>
    <t>単位</t>
    <rPh sb="0" eb="2">
      <t>タンイ</t>
    </rPh>
    <phoneticPr fontId="14"/>
  </si>
  <si>
    <t>人/1日あたり</t>
    <rPh sb="0" eb="1">
      <t>ニン</t>
    </rPh>
    <rPh sb="3" eb="4">
      <t>ニチ</t>
    </rPh>
    <phoneticPr fontId="14"/>
  </si>
  <si>
    <t>日</t>
    <rPh sb="0" eb="1">
      <t>ニチ</t>
    </rPh>
    <phoneticPr fontId="14"/>
  </si>
  <si>
    <t>セット</t>
  </si>
  <si>
    <t>員数(人）</t>
    <rPh sb="0" eb="2">
      <t>インスウ</t>
    </rPh>
    <rPh sb="3" eb="4">
      <t>ニン</t>
    </rPh>
    <phoneticPr fontId="6"/>
  </si>
  <si>
    <t>単価(円）</t>
    <rPh sb="0" eb="2">
      <t>タンカ</t>
    </rPh>
    <rPh sb="3" eb="4">
      <t>エン</t>
    </rPh>
    <phoneticPr fontId="6"/>
  </si>
  <si>
    <t>合計（円）</t>
    <rPh sb="0" eb="2">
      <t>ゴウケイ</t>
    </rPh>
    <rPh sb="3" eb="4">
      <t>エン</t>
    </rPh>
    <phoneticPr fontId="6"/>
  </si>
  <si>
    <t>数量</t>
    <rPh sb="0" eb="2">
      <t>スウリョウ</t>
    </rPh>
    <phoneticPr fontId="14"/>
  </si>
  <si>
    <t>申請金額（個人防護具）</t>
    <rPh sb="0" eb="2">
      <t>シンセイ</t>
    </rPh>
    <rPh sb="2" eb="3">
      <t>キン</t>
    </rPh>
    <rPh sb="3" eb="4">
      <t>ガク</t>
    </rPh>
    <rPh sb="5" eb="10">
      <t>コジンボウゴグ</t>
    </rPh>
    <phoneticPr fontId="2"/>
  </si>
  <si>
    <t>対象経費支出額</t>
    <rPh sb="0" eb="4">
      <t>タイショウケイヒ</t>
    </rPh>
    <rPh sb="4" eb="6">
      <t>シシュツ</t>
    </rPh>
    <rPh sb="6" eb="7">
      <t>ガク</t>
    </rPh>
    <phoneticPr fontId="2"/>
  </si>
  <si>
    <t>員数</t>
    <rPh sb="0" eb="2">
      <t>インスウ</t>
    </rPh>
    <phoneticPr fontId="2"/>
  </si>
  <si>
    <t>単価(円)</t>
    <phoneticPr fontId="2"/>
  </si>
  <si>
    <t>金額(円)【a】</t>
    <phoneticPr fontId="2"/>
  </si>
  <si>
    <t>上記物品について、納品されたことを確認しました。</t>
    <rPh sb="0" eb="2">
      <t>ジョウキ</t>
    </rPh>
    <rPh sb="2" eb="4">
      <t>ブッピン</t>
    </rPh>
    <rPh sb="9" eb="11">
      <t>ノウヒン</t>
    </rPh>
    <rPh sb="17" eb="19">
      <t>カクニン</t>
    </rPh>
    <phoneticPr fontId="14"/>
  </si>
  <si>
    <t>担当者印（またはサイン）</t>
    <rPh sb="0" eb="3">
      <t>タントウシャ</t>
    </rPh>
    <rPh sb="3" eb="4">
      <t>イン</t>
    </rPh>
    <phoneticPr fontId="14"/>
  </si>
  <si>
    <t>2月1日以前納品個人防護具の在庫数</t>
    <rPh sb="1" eb="2">
      <t>ガツ</t>
    </rPh>
    <rPh sb="3" eb="4">
      <t>ニチ</t>
    </rPh>
    <rPh sb="4" eb="6">
      <t>イゼン</t>
    </rPh>
    <rPh sb="6" eb="8">
      <t>ノウヒン</t>
    </rPh>
    <rPh sb="8" eb="10">
      <t>コジン</t>
    </rPh>
    <rPh sb="10" eb="12">
      <t>ボウゴ</t>
    </rPh>
    <rPh sb="12" eb="13">
      <t>グ</t>
    </rPh>
    <rPh sb="14" eb="17">
      <t>ザイコスウ</t>
    </rPh>
    <phoneticPr fontId="2"/>
  </si>
  <si>
    <t>３月1日以前納品個人防護具の在庫数</t>
    <rPh sb="1" eb="2">
      <t>ガツ</t>
    </rPh>
    <rPh sb="3" eb="4">
      <t>ニチ</t>
    </rPh>
    <rPh sb="4" eb="6">
      <t>イゼン</t>
    </rPh>
    <rPh sb="6" eb="8">
      <t>ノウヒン</t>
    </rPh>
    <rPh sb="8" eb="10">
      <t>コジン</t>
    </rPh>
    <rPh sb="10" eb="12">
      <t>ボウゴ</t>
    </rPh>
    <rPh sb="12" eb="13">
      <t>グ</t>
    </rPh>
    <rPh sb="14" eb="17">
      <t>ザイコスウ</t>
    </rPh>
    <phoneticPr fontId="2"/>
  </si>
  <si>
    <t xml:space="preserve">　                                                                                        </t>
    <phoneticPr fontId="2"/>
  </si>
  <si>
    <t>事業期間の医療従事者計</t>
    <rPh sb="0" eb="2">
      <t>ジギョウ</t>
    </rPh>
    <rPh sb="2" eb="4">
      <t>キカン</t>
    </rPh>
    <rPh sb="5" eb="7">
      <t>イリョウ</t>
    </rPh>
    <rPh sb="7" eb="9">
      <t>ジュウジ</t>
    </rPh>
    <rPh sb="9" eb="10">
      <t>シャ</t>
    </rPh>
    <rPh sb="10" eb="11">
      <t>ケイ</t>
    </rPh>
    <phoneticPr fontId="2"/>
  </si>
  <si>
    <t>事業期間中のコロナ患者計</t>
    <rPh sb="0" eb="2">
      <t>ジギョウ</t>
    </rPh>
    <rPh sb="2" eb="5">
      <t>キカンチュウ</t>
    </rPh>
    <rPh sb="9" eb="11">
      <t>カンジャ</t>
    </rPh>
    <rPh sb="11" eb="12">
      <t>ケイ</t>
    </rPh>
    <phoneticPr fontId="2"/>
  </si>
  <si>
    <t>事業期間総計</t>
    <rPh sb="0" eb="2">
      <t>ジギョウ</t>
    </rPh>
    <rPh sb="2" eb="4">
      <t>キカン</t>
    </rPh>
    <rPh sb="4" eb="6">
      <t>ソウケイ</t>
    </rPh>
    <phoneticPr fontId="2"/>
  </si>
  <si>
    <t>納品数合計</t>
    <rPh sb="0" eb="2">
      <t>ノウヒン</t>
    </rPh>
    <rPh sb="2" eb="3">
      <t>スウ</t>
    </rPh>
    <rPh sb="3" eb="5">
      <t>ゴウケイ</t>
    </rPh>
    <phoneticPr fontId="2"/>
  </si>
  <si>
    <t>使用数合計</t>
    <rPh sb="0" eb="2">
      <t>シヨウ</t>
    </rPh>
    <rPh sb="2" eb="3">
      <t>スウ</t>
    </rPh>
    <rPh sb="3" eb="5">
      <t>ゴウケイ</t>
    </rPh>
    <phoneticPr fontId="2"/>
  </si>
  <si>
    <t>納品金額計</t>
    <rPh sb="0" eb="2">
      <t>ノウヒン</t>
    </rPh>
    <rPh sb="2" eb="4">
      <t>キンガク</t>
    </rPh>
    <rPh sb="4" eb="5">
      <t>ケイ</t>
    </rPh>
    <phoneticPr fontId="2"/>
  </si>
  <si>
    <t>使用実績額合計</t>
    <rPh sb="0" eb="2">
      <t>シヨウ</t>
    </rPh>
    <rPh sb="2" eb="4">
      <t>ジッセキ</t>
    </rPh>
    <rPh sb="4" eb="5">
      <t>ガク</t>
    </rPh>
    <rPh sb="5" eb="7">
      <t>ゴウケイ</t>
    </rPh>
    <phoneticPr fontId="2"/>
  </si>
  <si>
    <t>対象期間　29日</t>
    <rPh sb="0" eb="2">
      <t>タイショウ</t>
    </rPh>
    <rPh sb="2" eb="4">
      <t>キカン</t>
    </rPh>
    <rPh sb="7" eb="8">
      <t>ニチ</t>
    </rPh>
    <phoneticPr fontId="3"/>
  </si>
  <si>
    <t>名</t>
    <rPh sb="0" eb="1">
      <t>メイ</t>
    </rPh>
    <phoneticPr fontId="2"/>
  </si>
  <si>
    <t>事業日数</t>
    <rPh sb="0" eb="2">
      <t>ジギョウ</t>
    </rPh>
    <rPh sb="2" eb="4">
      <t>ニッスウ</t>
    </rPh>
    <phoneticPr fontId="2"/>
  </si>
  <si>
    <t>日</t>
    <rPh sb="0" eb="1">
      <t>ニチ</t>
    </rPh>
    <phoneticPr fontId="2"/>
  </si>
  <si>
    <t>日数</t>
    <rPh sb="0" eb="2">
      <t>ニッスウ</t>
    </rPh>
    <phoneticPr fontId="2"/>
  </si>
  <si>
    <t>1月9日以前納品個人防護具の残数</t>
    <rPh sb="1" eb="2">
      <t>ガツ</t>
    </rPh>
    <rPh sb="3" eb="4">
      <t>ニチ</t>
    </rPh>
    <rPh sb="4" eb="6">
      <t>イゼン</t>
    </rPh>
    <rPh sb="6" eb="8">
      <t>ノウヒン</t>
    </rPh>
    <rPh sb="8" eb="10">
      <t>コジン</t>
    </rPh>
    <rPh sb="10" eb="12">
      <t>ボウゴ</t>
    </rPh>
    <rPh sb="12" eb="13">
      <t>グ</t>
    </rPh>
    <rPh sb="14" eb="15">
      <t>ノコ</t>
    </rPh>
    <rPh sb="15" eb="16">
      <t>スウ</t>
    </rPh>
    <phoneticPr fontId="2"/>
  </si>
  <si>
    <t>※１　上半期補助実績のある品目について入力を行う場合は、上半期実績報告様式「個人防護具集計表」シート個人防護具使用実績簿における9月末時点での在庫数を入力するようにしてください。</t>
    <rPh sb="3" eb="6">
      <t>カミハンキ</t>
    </rPh>
    <rPh sb="6" eb="8">
      <t>ホジョ</t>
    </rPh>
    <rPh sb="8" eb="10">
      <t>ジッセキ</t>
    </rPh>
    <rPh sb="13" eb="15">
      <t>ヒンモク</t>
    </rPh>
    <rPh sb="19" eb="21">
      <t>ニュウリョク</t>
    </rPh>
    <rPh sb="22" eb="23">
      <t>オコナ</t>
    </rPh>
    <rPh sb="24" eb="26">
      <t>バアイ</t>
    </rPh>
    <rPh sb="28" eb="31">
      <t>カミハンキ</t>
    </rPh>
    <rPh sb="31" eb="33">
      <t>ジッセキ</t>
    </rPh>
    <rPh sb="33" eb="35">
      <t>ホウコク</t>
    </rPh>
    <rPh sb="35" eb="37">
      <t>ヨウシキ</t>
    </rPh>
    <rPh sb="38" eb="40">
      <t>コジン</t>
    </rPh>
    <rPh sb="40" eb="42">
      <t>ボウゴ</t>
    </rPh>
    <rPh sb="42" eb="43">
      <t>グ</t>
    </rPh>
    <rPh sb="43" eb="46">
      <t>シュウケイヒョウ</t>
    </rPh>
    <rPh sb="50" eb="52">
      <t>コジン</t>
    </rPh>
    <rPh sb="52" eb="54">
      <t>ボウゴ</t>
    </rPh>
    <rPh sb="54" eb="55">
      <t>グ</t>
    </rPh>
    <rPh sb="55" eb="57">
      <t>シヨウ</t>
    </rPh>
    <rPh sb="57" eb="59">
      <t>ジッセキ</t>
    </rPh>
    <rPh sb="59" eb="60">
      <t>ボ</t>
    </rPh>
    <rPh sb="65" eb="66">
      <t>ガツ</t>
    </rPh>
    <rPh sb="66" eb="67">
      <t>マツ</t>
    </rPh>
    <rPh sb="67" eb="69">
      <t>ジテン</t>
    </rPh>
    <rPh sb="71" eb="74">
      <t>ザイコスウ</t>
    </rPh>
    <rPh sb="75" eb="77">
      <t>ニュウリョク</t>
    </rPh>
    <phoneticPr fontId="2"/>
  </si>
  <si>
    <t>※２　10月11日～1月9日までの使用状況による納品数、使用数を入力するようにしてください。この期間の使用実績は補助対象外です。</t>
    <rPh sb="5" eb="6">
      <t>ガツ</t>
    </rPh>
    <rPh sb="8" eb="9">
      <t>ニチ</t>
    </rPh>
    <rPh sb="11" eb="12">
      <t>ガツ</t>
    </rPh>
    <rPh sb="13" eb="14">
      <t>ニチ</t>
    </rPh>
    <rPh sb="17" eb="19">
      <t>シヨウ</t>
    </rPh>
    <rPh sb="19" eb="21">
      <t>ジョウキョウ</t>
    </rPh>
    <rPh sb="24" eb="26">
      <t>ノウヒン</t>
    </rPh>
    <rPh sb="26" eb="27">
      <t>スウ</t>
    </rPh>
    <rPh sb="28" eb="30">
      <t>シヨウ</t>
    </rPh>
    <rPh sb="30" eb="31">
      <t>スウ</t>
    </rPh>
    <rPh sb="32" eb="34">
      <t>ニュウリョク</t>
    </rPh>
    <rPh sb="48" eb="50">
      <t>キカン</t>
    </rPh>
    <rPh sb="51" eb="53">
      <t>シヨウ</t>
    </rPh>
    <rPh sb="53" eb="55">
      <t>ジッセキ</t>
    </rPh>
    <rPh sb="56" eb="58">
      <t>ホジョ</t>
    </rPh>
    <rPh sb="58" eb="60">
      <t>タイショウ</t>
    </rPh>
    <rPh sb="60" eb="61">
      <t>ガイ</t>
    </rPh>
    <phoneticPr fontId="2"/>
  </si>
  <si>
    <t>対象経費支出額</t>
    <rPh sb="0" eb="2">
      <t>タイショウ</t>
    </rPh>
    <rPh sb="2" eb="4">
      <t>ケイヒ</t>
    </rPh>
    <rPh sb="4" eb="6">
      <t>シシュツ</t>
    </rPh>
    <rPh sb="6" eb="7">
      <t>ガク</t>
    </rPh>
    <phoneticPr fontId="2"/>
  </si>
  <si>
    <t>（３）新型コロナウイルス感染症患者等入院医療機関設備整備事業</t>
    <rPh sb="3" eb="5">
      <t>シンガタ</t>
    </rPh>
    <rPh sb="12" eb="15">
      <t>カンセンショウ</t>
    </rPh>
    <rPh sb="15" eb="17">
      <t>カンジャ</t>
    </rPh>
    <rPh sb="17" eb="18">
      <t>トウ</t>
    </rPh>
    <rPh sb="18" eb="20">
      <t>ニュウイン</t>
    </rPh>
    <rPh sb="20" eb="22">
      <t>イリョウ</t>
    </rPh>
    <rPh sb="22" eb="24">
      <t>キカン</t>
    </rPh>
    <rPh sb="24" eb="26">
      <t>セツビ</t>
    </rPh>
    <rPh sb="26" eb="28">
      <t>セイビ</t>
    </rPh>
    <rPh sb="28" eb="30">
      <t>ジギョウ</t>
    </rPh>
    <phoneticPr fontId="2"/>
  </si>
  <si>
    <t>（４）外来対応医療機関設備整備事業</t>
    <rPh sb="3" eb="17">
      <t>ガイライタイオウイリョウキカンセツビセイビジギョウ</t>
    </rPh>
    <phoneticPr fontId="2"/>
  </si>
  <si>
    <t>（13）新型コロナウイルス感染症を疑う患者受入れのための救急・周産期・小児医療体制確保事業</t>
    <rPh sb="4" eb="6">
      <t>シンガタ</t>
    </rPh>
    <rPh sb="13" eb="16">
      <t>カンセンショウ</t>
    </rPh>
    <rPh sb="17" eb="18">
      <t>ウタガ</t>
    </rPh>
    <rPh sb="19" eb="21">
      <t>カンジャ</t>
    </rPh>
    <rPh sb="21" eb="23">
      <t>ウケイ</t>
    </rPh>
    <rPh sb="28" eb="30">
      <t>キュウキュウ</t>
    </rPh>
    <rPh sb="31" eb="34">
      <t>シュウサンキ</t>
    </rPh>
    <rPh sb="35" eb="37">
      <t>ショウニ</t>
    </rPh>
    <rPh sb="37" eb="39">
      <t>イリョウ</t>
    </rPh>
    <rPh sb="39" eb="41">
      <t>タイセイ</t>
    </rPh>
    <rPh sb="41" eb="43">
      <t>カクホ</t>
    </rPh>
    <rPh sb="43" eb="45">
      <t>ジギョウ</t>
    </rPh>
    <phoneticPr fontId="2"/>
  </si>
  <si>
    <t>個人防護具集計表　事業名</t>
    <rPh sb="0" eb="2">
      <t>コジン</t>
    </rPh>
    <rPh sb="2" eb="4">
      <t>ボウゴ</t>
    </rPh>
    <rPh sb="4" eb="5">
      <t>グ</t>
    </rPh>
    <rPh sb="5" eb="8">
      <t>シュウケイヒョウ</t>
    </rPh>
    <rPh sb="9" eb="11">
      <t>ジギョウ</t>
    </rPh>
    <rPh sb="11" eb="12">
      <t>メイ</t>
    </rPh>
    <phoneticPr fontId="2"/>
  </si>
  <si>
    <t>〇エクセルへの入力にあたっては、薄水色で着色されたセルに、金額や文字を入力してください。</t>
    <rPh sb="7" eb="9">
      <t>ニュウリョク</t>
    </rPh>
    <rPh sb="16" eb="17">
      <t>ウス</t>
    </rPh>
    <rPh sb="17" eb="19">
      <t>ミズイロ</t>
    </rPh>
    <rPh sb="20" eb="22">
      <t>チャクショク</t>
    </rPh>
    <rPh sb="29" eb="31">
      <t>キンガク</t>
    </rPh>
    <rPh sb="32" eb="34">
      <t>モジ</t>
    </rPh>
    <rPh sb="35" eb="37">
      <t>ニュウリョク</t>
    </rPh>
    <phoneticPr fontId="2"/>
  </si>
  <si>
    <t>個人防護具使用実績簿10月1日～10月10日</t>
    <rPh sb="0" eb="2">
      <t>コジン</t>
    </rPh>
    <rPh sb="2" eb="4">
      <t>ボウゴ</t>
    </rPh>
    <rPh sb="4" eb="5">
      <t>グ</t>
    </rPh>
    <rPh sb="5" eb="7">
      <t>シヨウ</t>
    </rPh>
    <rPh sb="7" eb="9">
      <t>ジッセキ</t>
    </rPh>
    <rPh sb="9" eb="10">
      <t>ボ</t>
    </rPh>
    <rPh sb="12" eb="13">
      <t>ガツ</t>
    </rPh>
    <rPh sb="14" eb="15">
      <t>ニチ</t>
    </rPh>
    <rPh sb="18" eb="19">
      <t>ガツ</t>
    </rPh>
    <rPh sb="21" eb="22">
      <t>ニチ</t>
    </rPh>
    <phoneticPr fontId="2"/>
  </si>
  <si>
    <t>個人防護具使用実績簿２月１日～２月29日</t>
    <rPh sb="0" eb="2">
      <t>コジン</t>
    </rPh>
    <rPh sb="2" eb="4">
      <t>ボウゴ</t>
    </rPh>
    <rPh sb="4" eb="5">
      <t>グ</t>
    </rPh>
    <rPh sb="5" eb="7">
      <t>シヨウ</t>
    </rPh>
    <rPh sb="7" eb="9">
      <t>ジッセキ</t>
    </rPh>
    <rPh sb="9" eb="10">
      <t>ボ</t>
    </rPh>
    <rPh sb="11" eb="12">
      <t>ガツ</t>
    </rPh>
    <rPh sb="13" eb="14">
      <t>ニチ</t>
    </rPh>
    <rPh sb="16" eb="17">
      <t>ガツ</t>
    </rPh>
    <rPh sb="19" eb="20">
      <t>ニチ</t>
    </rPh>
    <phoneticPr fontId="2"/>
  </si>
  <si>
    <t>1　様式及び記載事項</t>
    <rPh sb="2" eb="4">
      <t>ヨウシキ</t>
    </rPh>
    <rPh sb="4" eb="5">
      <t>オヨ</t>
    </rPh>
    <rPh sb="6" eb="8">
      <t>キサイ</t>
    </rPh>
    <rPh sb="8" eb="10">
      <t>ジコウ</t>
    </rPh>
    <phoneticPr fontId="2"/>
  </si>
  <si>
    <t>シート名</t>
    <rPh sb="3" eb="4">
      <t>メイ</t>
    </rPh>
    <phoneticPr fontId="2"/>
  </si>
  <si>
    <t>記載事項</t>
    <rPh sb="0" eb="2">
      <t>キサイ</t>
    </rPh>
    <rPh sb="2" eb="4">
      <t>ジコウ</t>
    </rPh>
    <phoneticPr fontId="2"/>
  </si>
  <si>
    <t>右上の事業者名を入力してください。</t>
    <rPh sb="0" eb="2">
      <t>ミギウエ</t>
    </rPh>
    <rPh sb="3" eb="6">
      <t>ジギョウシャ</t>
    </rPh>
    <rPh sb="6" eb="7">
      <t>メイ</t>
    </rPh>
    <rPh sb="8" eb="10">
      <t>ニュウリョク</t>
    </rPh>
    <phoneticPr fontId="2"/>
  </si>
  <si>
    <r>
      <t>１対象経費支出額が申請金額を超えていないかを確認してください。</t>
    </r>
    <r>
      <rPr>
        <sz val="11"/>
        <color theme="3" tint="0.39997558519241921"/>
        <rFont val="ＭＳ ゴシック"/>
        <family val="3"/>
        <charset val="128"/>
      </rPr>
      <t>（青枠のみ申請時内容を入力してください。）</t>
    </r>
    <rPh sb="1" eb="3">
      <t>タイショウ</t>
    </rPh>
    <rPh sb="3" eb="5">
      <t>ケイヒ</t>
    </rPh>
    <rPh sb="5" eb="7">
      <t>シシュツ</t>
    </rPh>
    <rPh sb="7" eb="8">
      <t>ガク</t>
    </rPh>
    <rPh sb="9" eb="11">
      <t>シンセイ</t>
    </rPh>
    <rPh sb="11" eb="13">
      <t>キンガク</t>
    </rPh>
    <rPh sb="14" eb="15">
      <t>コ</t>
    </rPh>
    <rPh sb="22" eb="24">
      <t>カクニン</t>
    </rPh>
    <rPh sb="32" eb="33">
      <t>アオ</t>
    </rPh>
    <rPh sb="33" eb="34">
      <t>ワク</t>
    </rPh>
    <rPh sb="36" eb="38">
      <t>シンセイ</t>
    </rPh>
    <rPh sb="38" eb="39">
      <t>ジ</t>
    </rPh>
    <rPh sb="39" eb="41">
      <t>ナイヨウ</t>
    </rPh>
    <rPh sb="42" eb="44">
      <t>ニュウリョク</t>
    </rPh>
    <phoneticPr fontId="14"/>
  </si>
  <si>
    <t>項目１　申請時の員数及び単価を入力してください。
（交付申請様式　個人防護具計算表の　員数（C)、医療従事者一人一日あたりの額。）</t>
    <rPh sb="0" eb="2">
      <t>コウモク</t>
    </rPh>
    <rPh sb="4" eb="6">
      <t>シンセイ</t>
    </rPh>
    <rPh sb="6" eb="7">
      <t>ジ</t>
    </rPh>
    <rPh sb="8" eb="10">
      <t>インスウ</t>
    </rPh>
    <rPh sb="10" eb="11">
      <t>オヨ</t>
    </rPh>
    <rPh sb="12" eb="14">
      <t>タンカ</t>
    </rPh>
    <rPh sb="15" eb="17">
      <t>ニュウリョク</t>
    </rPh>
    <rPh sb="26" eb="28">
      <t>コウフ</t>
    </rPh>
    <rPh sb="28" eb="30">
      <t>シンセイ</t>
    </rPh>
    <rPh sb="30" eb="32">
      <t>ヨウシキ</t>
    </rPh>
    <rPh sb="33" eb="35">
      <t>コジン</t>
    </rPh>
    <rPh sb="35" eb="37">
      <t>ボウゴ</t>
    </rPh>
    <rPh sb="37" eb="38">
      <t>グ</t>
    </rPh>
    <rPh sb="38" eb="40">
      <t>ケイサン</t>
    </rPh>
    <rPh sb="40" eb="41">
      <t>ヒョウ</t>
    </rPh>
    <rPh sb="43" eb="45">
      <t>インスウ</t>
    </rPh>
    <rPh sb="49" eb="51">
      <t>イリョウ</t>
    </rPh>
    <rPh sb="51" eb="54">
      <t>ジュウジシャ</t>
    </rPh>
    <rPh sb="54" eb="56">
      <t>イチニン</t>
    </rPh>
    <rPh sb="56" eb="58">
      <t>イチニチ</t>
    </rPh>
    <rPh sb="62" eb="63">
      <t>ガク</t>
    </rPh>
    <phoneticPr fontId="2"/>
  </si>
  <si>
    <t>２ 個人防護具の使用頻度について（貴院のコロナ診療について、何名体制で、診療を行い医療従事者1名につきコロナ患者1名当たりそれぞれ何単位づつ使用したかを記入してください。）</t>
    <phoneticPr fontId="2"/>
  </si>
  <si>
    <t>個人防護具集計表</t>
    <rPh sb="0" eb="2">
      <t>コジン</t>
    </rPh>
    <rPh sb="2" eb="4">
      <t>ボウゴ</t>
    </rPh>
    <rPh sb="4" eb="5">
      <t>グ</t>
    </rPh>
    <rPh sb="5" eb="8">
      <t>シュウケイヒョウ</t>
    </rPh>
    <phoneticPr fontId="2"/>
  </si>
  <si>
    <t>個人防護具
種類（A）</t>
    <rPh sb="0" eb="2">
      <t>コジン</t>
    </rPh>
    <rPh sb="2" eb="4">
      <t>ボウゴ</t>
    </rPh>
    <rPh sb="4" eb="5">
      <t>グ</t>
    </rPh>
    <rPh sb="6" eb="8">
      <t>シュルイ</t>
    </rPh>
    <phoneticPr fontId="3"/>
  </si>
  <si>
    <t>購入金額
（B)</t>
    <rPh sb="0" eb="2">
      <t>コウニュウ</t>
    </rPh>
    <rPh sb="2" eb="4">
      <t>キンガク</t>
    </rPh>
    <phoneticPr fontId="2"/>
  </si>
  <si>
    <t>入数（C)</t>
    <rPh sb="0" eb="1">
      <t>イ</t>
    </rPh>
    <rPh sb="1" eb="2">
      <t>スウ</t>
    </rPh>
    <phoneticPr fontId="2"/>
  </si>
  <si>
    <t>10月以前納品個人防護具の在庫数　　　　（D)※１</t>
    <rPh sb="2" eb="3">
      <t>ガツ</t>
    </rPh>
    <rPh sb="3" eb="5">
      <t>イゼン</t>
    </rPh>
    <rPh sb="5" eb="7">
      <t>ノウヒン</t>
    </rPh>
    <rPh sb="7" eb="9">
      <t>コジン</t>
    </rPh>
    <rPh sb="9" eb="11">
      <t>ボウゴ</t>
    </rPh>
    <rPh sb="11" eb="12">
      <t>グ</t>
    </rPh>
    <rPh sb="13" eb="15">
      <t>ザイコ</t>
    </rPh>
    <rPh sb="15" eb="16">
      <t>スウ</t>
    </rPh>
    <phoneticPr fontId="2"/>
  </si>
  <si>
    <t>個人防護具使用実績簿１月10日～１月31日</t>
    <rPh sb="0" eb="2">
      <t>コジン</t>
    </rPh>
    <rPh sb="2" eb="4">
      <t>ボウゴ</t>
    </rPh>
    <rPh sb="4" eb="5">
      <t>グ</t>
    </rPh>
    <rPh sb="5" eb="7">
      <t>シヨウ</t>
    </rPh>
    <rPh sb="7" eb="9">
      <t>ジッセキ</t>
    </rPh>
    <rPh sb="9" eb="10">
      <t>ボ</t>
    </rPh>
    <rPh sb="11" eb="12">
      <t>ガツ</t>
    </rPh>
    <rPh sb="14" eb="15">
      <t>ニチ</t>
    </rPh>
    <rPh sb="17" eb="18">
      <t>ガツ</t>
    </rPh>
    <rPh sb="20" eb="21">
      <t>ニチ</t>
    </rPh>
    <phoneticPr fontId="2"/>
  </si>
  <si>
    <t>10月10日時点在庫数　　　</t>
    <rPh sb="2" eb="3">
      <t>ガツ</t>
    </rPh>
    <rPh sb="5" eb="6">
      <t>ニチ</t>
    </rPh>
    <rPh sb="6" eb="8">
      <t>ジテン</t>
    </rPh>
    <rPh sb="8" eb="10">
      <t>ザイコ</t>
    </rPh>
    <rPh sb="10" eb="11">
      <t>スウ</t>
    </rPh>
    <phoneticPr fontId="2"/>
  </si>
  <si>
    <t>10月11日～1月9日までに納品された個人防護具の納品数（E)　※２</t>
    <rPh sb="2" eb="3">
      <t>ガツ</t>
    </rPh>
    <rPh sb="5" eb="6">
      <t>ニチ</t>
    </rPh>
    <rPh sb="8" eb="9">
      <t>ガツ</t>
    </rPh>
    <rPh sb="10" eb="11">
      <t>ニチ</t>
    </rPh>
    <rPh sb="14" eb="16">
      <t>ノウヒン</t>
    </rPh>
    <rPh sb="19" eb="21">
      <t>コジン</t>
    </rPh>
    <rPh sb="21" eb="23">
      <t>ボウゴ</t>
    </rPh>
    <rPh sb="23" eb="24">
      <t>グ</t>
    </rPh>
    <rPh sb="25" eb="27">
      <t>ノウヒン</t>
    </rPh>
    <rPh sb="27" eb="28">
      <t>スウ</t>
    </rPh>
    <phoneticPr fontId="2"/>
  </si>
  <si>
    <t>10月11日～1月9日までに納品された個人防護具の納品数（E)　・・10月11日～1月9日までに購入した個人防護具の納品数を入力してください。</t>
    <rPh sb="36" eb="37">
      <t>ガツ</t>
    </rPh>
    <rPh sb="39" eb="40">
      <t>ニチ</t>
    </rPh>
    <rPh sb="42" eb="43">
      <t>ガツ</t>
    </rPh>
    <rPh sb="44" eb="45">
      <t>ニチ</t>
    </rPh>
    <rPh sb="48" eb="50">
      <t>コウニュウ</t>
    </rPh>
    <rPh sb="52" eb="54">
      <t>コジン</t>
    </rPh>
    <rPh sb="54" eb="56">
      <t>ボウゴ</t>
    </rPh>
    <rPh sb="56" eb="57">
      <t>グ</t>
    </rPh>
    <rPh sb="58" eb="60">
      <t>ノウヒン</t>
    </rPh>
    <rPh sb="60" eb="61">
      <t>スウ</t>
    </rPh>
    <rPh sb="62" eb="64">
      <t>ニュウリョク</t>
    </rPh>
    <phoneticPr fontId="2"/>
  </si>
  <si>
    <t>10月11日～1月9日までの個人防護具使用数　　　　（F)※２</t>
    <rPh sb="2" eb="3">
      <t>ガツ</t>
    </rPh>
    <rPh sb="5" eb="6">
      <t>ニチ</t>
    </rPh>
    <rPh sb="8" eb="9">
      <t>ガツ</t>
    </rPh>
    <rPh sb="10" eb="11">
      <t>ニチ</t>
    </rPh>
    <rPh sb="14" eb="16">
      <t>コジン</t>
    </rPh>
    <rPh sb="16" eb="18">
      <t>ボウゴ</t>
    </rPh>
    <rPh sb="18" eb="19">
      <t>グ</t>
    </rPh>
    <rPh sb="19" eb="21">
      <t>シヨウ</t>
    </rPh>
    <rPh sb="21" eb="22">
      <t>スウ</t>
    </rPh>
    <phoneticPr fontId="2"/>
  </si>
  <si>
    <t xml:space="preserve">令和５年度神奈川県新型コロナウイルス緊急包括支援補助金（医療分）に係る個人防護具集計表・個人防護具使用実績簿の記載方法について </t>
    <rPh sb="44" eb="46">
      <t>コジン</t>
    </rPh>
    <rPh sb="46" eb="48">
      <t>ボウゴ</t>
    </rPh>
    <rPh sb="48" eb="49">
      <t>グ</t>
    </rPh>
    <rPh sb="49" eb="51">
      <t>シヨウ</t>
    </rPh>
    <rPh sb="51" eb="53">
      <t>ジッセキ</t>
    </rPh>
    <rPh sb="53" eb="54">
      <t>ボ</t>
    </rPh>
    <phoneticPr fontId="2"/>
  </si>
  <si>
    <t>個人防護具使用実績簿３月１日～３月31日</t>
    <rPh sb="0" eb="2">
      <t>コジン</t>
    </rPh>
    <rPh sb="2" eb="4">
      <t>ボウゴ</t>
    </rPh>
    <rPh sb="4" eb="5">
      <t>グ</t>
    </rPh>
    <rPh sb="5" eb="7">
      <t>シヨウ</t>
    </rPh>
    <rPh sb="7" eb="9">
      <t>ジッセキ</t>
    </rPh>
    <rPh sb="9" eb="10">
      <t>ボ</t>
    </rPh>
    <rPh sb="11" eb="12">
      <t>ガツ</t>
    </rPh>
    <rPh sb="13" eb="14">
      <t>ニチ</t>
    </rPh>
    <rPh sb="16" eb="17">
      <t>ガツ</t>
    </rPh>
    <rPh sb="19" eb="20">
      <t>ニチ</t>
    </rPh>
    <phoneticPr fontId="2"/>
  </si>
  <si>
    <t>上半期選定額（G)</t>
    <rPh sb="0" eb="3">
      <t>カミハンキ</t>
    </rPh>
    <rPh sb="3" eb="5">
      <t>センテイ</t>
    </rPh>
    <rPh sb="5" eb="6">
      <t>ジツガク</t>
    </rPh>
    <phoneticPr fontId="2"/>
  </si>
  <si>
    <t>上半期選定額（G)・・令和５年度神奈川県緊急包括支援補助金（医療分）（令和５年４月１日～９月30まで） にて個人防護具の補助を受けた医療機関は当該期分の実績報告時に提出した個人防護具使用実績簿の選定額をそのまま転写してください。（詳しくは記載例をご確認ください。）</t>
    <rPh sb="11" eb="13">
      <t>レイワ</t>
    </rPh>
    <rPh sb="14" eb="16">
      <t>ネンド</t>
    </rPh>
    <rPh sb="16" eb="20">
      <t>カナガワケン</t>
    </rPh>
    <rPh sb="20" eb="29">
      <t>キンキュウホウカツシエンホジョキン</t>
    </rPh>
    <rPh sb="30" eb="32">
      <t>イリョウ</t>
    </rPh>
    <rPh sb="32" eb="33">
      <t>ブン</t>
    </rPh>
    <rPh sb="35" eb="37">
      <t>レイワ</t>
    </rPh>
    <rPh sb="38" eb="39">
      <t>ネン</t>
    </rPh>
    <rPh sb="40" eb="41">
      <t>ガツ</t>
    </rPh>
    <rPh sb="42" eb="43">
      <t>ニチ</t>
    </rPh>
    <rPh sb="45" eb="46">
      <t>ガツ</t>
    </rPh>
    <rPh sb="54" eb="56">
      <t>コジン</t>
    </rPh>
    <rPh sb="56" eb="58">
      <t>ボウゴ</t>
    </rPh>
    <rPh sb="58" eb="59">
      <t>グ</t>
    </rPh>
    <rPh sb="60" eb="62">
      <t>ホジョ</t>
    </rPh>
    <rPh sb="63" eb="64">
      <t>ウ</t>
    </rPh>
    <rPh sb="66" eb="68">
      <t>イリョウ</t>
    </rPh>
    <rPh sb="68" eb="70">
      <t>キカン</t>
    </rPh>
    <rPh sb="71" eb="73">
      <t>トウガイ</t>
    </rPh>
    <rPh sb="73" eb="74">
      <t>キ</t>
    </rPh>
    <rPh sb="74" eb="75">
      <t>ブン</t>
    </rPh>
    <rPh sb="76" eb="78">
      <t>ジッセキ</t>
    </rPh>
    <rPh sb="78" eb="80">
      <t>ホウコク</t>
    </rPh>
    <rPh sb="80" eb="81">
      <t>ジ</t>
    </rPh>
    <rPh sb="82" eb="84">
      <t>テイシュツ</t>
    </rPh>
    <rPh sb="86" eb="88">
      <t>コジン</t>
    </rPh>
    <rPh sb="88" eb="90">
      <t>ボウゴ</t>
    </rPh>
    <rPh sb="90" eb="91">
      <t>グ</t>
    </rPh>
    <rPh sb="91" eb="93">
      <t>シヨウ</t>
    </rPh>
    <rPh sb="93" eb="95">
      <t>ジッセキ</t>
    </rPh>
    <rPh sb="95" eb="96">
      <t>ボ</t>
    </rPh>
    <rPh sb="97" eb="99">
      <t>センテイ</t>
    </rPh>
    <rPh sb="99" eb="100">
      <t>ガク</t>
    </rPh>
    <rPh sb="105" eb="107">
      <t>テンシャ</t>
    </rPh>
    <rPh sb="115" eb="116">
      <t>クワ</t>
    </rPh>
    <rPh sb="119" eb="121">
      <t>キサイ</t>
    </rPh>
    <rPh sb="121" eb="122">
      <t>レイ</t>
    </rPh>
    <rPh sb="124" eb="126">
      <t>カクニン</t>
    </rPh>
    <phoneticPr fontId="2"/>
  </si>
  <si>
    <t>〇入力に当たっての留意事項等は別添「個人防護具記載例」をご確認ください。</t>
    <rPh sb="1" eb="3">
      <t>ニュウリョク</t>
    </rPh>
    <rPh sb="2" eb="3">
      <t>キニュウ</t>
    </rPh>
    <rPh sb="4" eb="5">
      <t>ア</t>
    </rPh>
    <rPh sb="9" eb="11">
      <t>リュウイ</t>
    </rPh>
    <rPh sb="11" eb="13">
      <t>ジコウ</t>
    </rPh>
    <rPh sb="13" eb="14">
      <t>トウ</t>
    </rPh>
    <rPh sb="15" eb="17">
      <t>ベッテン</t>
    </rPh>
    <rPh sb="18" eb="20">
      <t>コジン</t>
    </rPh>
    <rPh sb="20" eb="22">
      <t>ボウゴ</t>
    </rPh>
    <rPh sb="22" eb="23">
      <t>グ</t>
    </rPh>
    <rPh sb="23" eb="25">
      <t>キサイ</t>
    </rPh>
    <rPh sb="25" eb="26">
      <t>レイ</t>
    </rPh>
    <rPh sb="29" eb="31">
      <t>カクニン</t>
    </rPh>
    <phoneticPr fontId="2"/>
  </si>
  <si>
    <t>〇個人防護具集計表・個人防護具使用実績簿作成にあたって必ず記載事項をお読みください。</t>
    <rPh sb="1" eb="3">
      <t>コジン</t>
    </rPh>
    <rPh sb="3" eb="5">
      <t>ボウゴ</t>
    </rPh>
    <rPh sb="5" eb="6">
      <t>グ</t>
    </rPh>
    <rPh sb="6" eb="9">
      <t>シュウケイヒョウ</t>
    </rPh>
    <rPh sb="10" eb="12">
      <t>コジン</t>
    </rPh>
    <rPh sb="12" eb="14">
      <t>ボウゴ</t>
    </rPh>
    <rPh sb="14" eb="15">
      <t>グ</t>
    </rPh>
    <rPh sb="15" eb="17">
      <t>シヨウ</t>
    </rPh>
    <rPh sb="17" eb="19">
      <t>ジッセキ</t>
    </rPh>
    <rPh sb="19" eb="20">
      <t>ボ</t>
    </rPh>
    <rPh sb="20" eb="22">
      <t>サクセイ</t>
    </rPh>
    <rPh sb="27" eb="28">
      <t>カナラ</t>
    </rPh>
    <rPh sb="29" eb="31">
      <t>キサイ</t>
    </rPh>
    <rPh sb="31" eb="33">
      <t>ジコウ</t>
    </rPh>
    <rPh sb="35" eb="36">
      <t>ヨ</t>
    </rPh>
    <phoneticPr fontId="2"/>
  </si>
  <si>
    <r>
      <t xml:space="preserve">個人防護具集計表は下記のシートから構成されています。上から順に入力してください。
</t>
    </r>
    <r>
      <rPr>
        <sz val="11"/>
        <color rgb="FFFF0000"/>
        <rFont val="ＭＳ 明朝"/>
        <family val="1"/>
        <charset val="128"/>
      </rPr>
      <t>※個人防護具申請事業が複数ある場合は申請事業毎に作成してください。</t>
    </r>
    <rPh sb="0" eb="2">
      <t>コジン</t>
    </rPh>
    <rPh sb="2" eb="4">
      <t>ボウゴ</t>
    </rPh>
    <rPh sb="4" eb="5">
      <t>グ</t>
    </rPh>
    <rPh sb="5" eb="8">
      <t>シュウケイヒョウ</t>
    </rPh>
    <rPh sb="9" eb="11">
      <t>カキ</t>
    </rPh>
    <rPh sb="17" eb="19">
      <t>コウセイ</t>
    </rPh>
    <rPh sb="26" eb="27">
      <t>ウエ</t>
    </rPh>
    <rPh sb="29" eb="30">
      <t>ジュン</t>
    </rPh>
    <rPh sb="31" eb="33">
      <t>ニュウリョク</t>
    </rPh>
    <rPh sb="42" eb="44">
      <t>コジン</t>
    </rPh>
    <rPh sb="44" eb="46">
      <t>ボウゴ</t>
    </rPh>
    <rPh sb="46" eb="47">
      <t>グ</t>
    </rPh>
    <rPh sb="47" eb="49">
      <t>シンセイ</t>
    </rPh>
    <rPh sb="49" eb="51">
      <t>ジギョウ</t>
    </rPh>
    <rPh sb="52" eb="54">
      <t>フクスウ</t>
    </rPh>
    <rPh sb="56" eb="58">
      <t>バアイ</t>
    </rPh>
    <rPh sb="59" eb="61">
      <t>シンセイ</t>
    </rPh>
    <rPh sb="61" eb="63">
      <t>ジギョウ</t>
    </rPh>
    <rPh sb="63" eb="64">
      <t>ゴト</t>
    </rPh>
    <rPh sb="65" eb="67">
      <t>サクセイ</t>
    </rPh>
    <phoneticPr fontId="2"/>
  </si>
  <si>
    <t>左上の申請事業をドロップダウンリストから選択してください。</t>
    <rPh sb="0" eb="2">
      <t>ヒダリウエ</t>
    </rPh>
    <rPh sb="3" eb="5">
      <t>シンセイ</t>
    </rPh>
    <rPh sb="5" eb="7">
      <t>ジギョウ</t>
    </rPh>
    <rPh sb="20" eb="22">
      <t>センタク</t>
    </rPh>
    <phoneticPr fontId="2"/>
  </si>
  <si>
    <t>項目２ 個人防護具の使用頻度について（個人防護具使用実績簿に入力する1日当たりの使用実績を審査するうえで重要な情報になります。1患者当たりそれぞれ何単位ずつ使用したのか等、使用実績を報告するうえで補助可能とこちらが判断できるような具体的な根拠をご教示ください。）</t>
    <rPh sb="0" eb="2">
      <t>コウモク</t>
    </rPh>
    <rPh sb="19" eb="21">
      <t>コジン</t>
    </rPh>
    <rPh sb="21" eb="23">
      <t>ボウゴ</t>
    </rPh>
    <rPh sb="23" eb="24">
      <t>グ</t>
    </rPh>
    <rPh sb="24" eb="26">
      <t>シヨウ</t>
    </rPh>
    <rPh sb="26" eb="28">
      <t>ジッセキ</t>
    </rPh>
    <rPh sb="28" eb="29">
      <t>ボ</t>
    </rPh>
    <rPh sb="30" eb="32">
      <t>ニュウリョク</t>
    </rPh>
    <rPh sb="35" eb="36">
      <t>ニチ</t>
    </rPh>
    <rPh sb="36" eb="37">
      <t>ア</t>
    </rPh>
    <rPh sb="40" eb="42">
      <t>シヨウ</t>
    </rPh>
    <rPh sb="42" eb="44">
      <t>ジッセキ</t>
    </rPh>
    <rPh sb="45" eb="47">
      <t>シンサ</t>
    </rPh>
    <rPh sb="52" eb="54">
      <t>ジュウヨウ</t>
    </rPh>
    <rPh sb="55" eb="57">
      <t>ジョウホウ</t>
    </rPh>
    <rPh sb="64" eb="66">
      <t>カンジャ</t>
    </rPh>
    <rPh sb="66" eb="67">
      <t>ア</t>
    </rPh>
    <rPh sb="73" eb="76">
      <t>ナンタンイ</t>
    </rPh>
    <rPh sb="78" eb="80">
      <t>シヨウ</t>
    </rPh>
    <rPh sb="84" eb="85">
      <t>トウ</t>
    </rPh>
    <rPh sb="86" eb="88">
      <t>シヨウ</t>
    </rPh>
    <rPh sb="88" eb="90">
      <t>ジッセキ</t>
    </rPh>
    <rPh sb="91" eb="93">
      <t>ホウコク</t>
    </rPh>
    <rPh sb="98" eb="100">
      <t>ホジョ</t>
    </rPh>
    <rPh sb="100" eb="102">
      <t>カノウ</t>
    </rPh>
    <rPh sb="107" eb="109">
      <t>ハンダン</t>
    </rPh>
    <rPh sb="115" eb="118">
      <t>グタイテキ</t>
    </rPh>
    <rPh sb="119" eb="121">
      <t>コンキョ</t>
    </rPh>
    <phoneticPr fontId="2"/>
  </si>
  <si>
    <t>黄色囲みセルの員数、単価、対象経費支出額を下記のとおりそれぞれ転写してください。
・個人防護具集計表黄色囲みセル員数→（別添）実績報告様式別紙６（個票）個人防護具の員数
・同上　単価　　　　　　　　　　　→　　　同上　　　　　単価（円）
・同上　対象経費支出額　　　　　　→　　　同上　　　　　金額（円）【ｂ】　　
申請事業毎の別添ファイル実績報告様式別紙６（個票）に転写するようにしてください。
（個人防護具補助事業）
・（３）新型コロナウイルス感染症患者等入院医療機関設備整備事業
・（４）外来対応医療機関設備整備事業
・（13）新型コロナウイルス感染症を疑う患者受入れのための救急・周産期・小児医療体制確保事業
詳細は個人防護具集計表記載例をご覧ください。　</t>
    <rPh sb="0" eb="2">
      <t>キイロ</t>
    </rPh>
    <rPh sb="2" eb="3">
      <t>カコ</t>
    </rPh>
    <rPh sb="7" eb="9">
      <t>インスウ</t>
    </rPh>
    <rPh sb="10" eb="12">
      <t>タンカ</t>
    </rPh>
    <rPh sb="13" eb="15">
      <t>タイショウ</t>
    </rPh>
    <rPh sb="15" eb="17">
      <t>ケイヒ</t>
    </rPh>
    <rPh sb="17" eb="19">
      <t>シシュツ</t>
    </rPh>
    <rPh sb="19" eb="20">
      <t>ガク</t>
    </rPh>
    <rPh sb="21" eb="23">
      <t>カキ</t>
    </rPh>
    <rPh sb="31" eb="33">
      <t>テンシャ</t>
    </rPh>
    <rPh sb="42" eb="44">
      <t>コジン</t>
    </rPh>
    <rPh sb="44" eb="46">
      <t>ボウゴ</t>
    </rPh>
    <rPh sb="46" eb="47">
      <t>グ</t>
    </rPh>
    <rPh sb="47" eb="50">
      <t>シュウケイヒョウ</t>
    </rPh>
    <rPh sb="50" eb="52">
      <t>キイロ</t>
    </rPh>
    <rPh sb="52" eb="53">
      <t>カコ</t>
    </rPh>
    <rPh sb="56" eb="58">
      <t>インスウ</t>
    </rPh>
    <rPh sb="60" eb="62">
      <t>ベッテン</t>
    </rPh>
    <rPh sb="63" eb="65">
      <t>ジッセキ</t>
    </rPh>
    <rPh sb="65" eb="67">
      <t>ホウコク</t>
    </rPh>
    <rPh sb="67" eb="69">
      <t>ヨウシキ</t>
    </rPh>
    <rPh sb="69" eb="71">
      <t>ベッシ</t>
    </rPh>
    <rPh sb="73" eb="75">
      <t>コヒョウ</t>
    </rPh>
    <rPh sb="76" eb="78">
      <t>コジン</t>
    </rPh>
    <rPh sb="78" eb="80">
      <t>ボウゴ</t>
    </rPh>
    <rPh sb="80" eb="81">
      <t>グ</t>
    </rPh>
    <rPh sb="82" eb="84">
      <t>インスウ</t>
    </rPh>
    <rPh sb="86" eb="88">
      <t>ドウジョウ</t>
    </rPh>
    <rPh sb="89" eb="91">
      <t>タンカ</t>
    </rPh>
    <rPh sb="106" eb="108">
      <t>ドウジョウ</t>
    </rPh>
    <rPh sb="113" eb="115">
      <t>タンカ</t>
    </rPh>
    <rPh sb="116" eb="117">
      <t>エン</t>
    </rPh>
    <rPh sb="120" eb="122">
      <t>ドウジョウ</t>
    </rPh>
    <rPh sb="123" eb="125">
      <t>タイショウ</t>
    </rPh>
    <rPh sb="125" eb="127">
      <t>ケイヒ</t>
    </rPh>
    <rPh sb="127" eb="129">
      <t>シシュツ</t>
    </rPh>
    <rPh sb="129" eb="130">
      <t>ガク</t>
    </rPh>
    <rPh sb="140" eb="142">
      <t>ドウジョウ</t>
    </rPh>
    <rPh sb="147" eb="149">
      <t>キンガク</t>
    </rPh>
    <rPh sb="150" eb="151">
      <t>エン</t>
    </rPh>
    <rPh sb="158" eb="160">
      <t>シンセイ</t>
    </rPh>
    <rPh sb="160" eb="162">
      <t>ジギョウ</t>
    </rPh>
    <rPh sb="162" eb="163">
      <t>ゴト</t>
    </rPh>
    <rPh sb="164" eb="166">
      <t>ベッテン</t>
    </rPh>
    <rPh sb="170" eb="172">
      <t>ジッセキ</t>
    </rPh>
    <rPh sb="172" eb="174">
      <t>ホウコク</t>
    </rPh>
    <rPh sb="174" eb="176">
      <t>ヨウシキ</t>
    </rPh>
    <rPh sb="176" eb="178">
      <t>ベッシ</t>
    </rPh>
    <rPh sb="180" eb="182">
      <t>コヒョウ</t>
    </rPh>
    <rPh sb="184" eb="186">
      <t>テンシャ</t>
    </rPh>
    <rPh sb="200" eb="202">
      <t>コジン</t>
    </rPh>
    <rPh sb="202" eb="204">
      <t>ボウゴ</t>
    </rPh>
    <rPh sb="204" eb="205">
      <t>グ</t>
    </rPh>
    <rPh sb="205" eb="207">
      <t>ホジョ</t>
    </rPh>
    <rPh sb="207" eb="209">
      <t>ジギョウ</t>
    </rPh>
    <rPh sb="309" eb="311">
      <t>ショウサイ</t>
    </rPh>
    <rPh sb="312" eb="314">
      <t>コジン</t>
    </rPh>
    <rPh sb="314" eb="316">
      <t>ボウゴ</t>
    </rPh>
    <rPh sb="316" eb="317">
      <t>グ</t>
    </rPh>
    <rPh sb="317" eb="320">
      <t>シュウケイヒョウ</t>
    </rPh>
    <rPh sb="320" eb="322">
      <t>キサイ</t>
    </rPh>
    <rPh sb="322" eb="323">
      <t>レイ</t>
    </rPh>
    <rPh sb="325" eb="326">
      <t>ラン</t>
    </rPh>
    <phoneticPr fontId="2"/>
  </si>
  <si>
    <r>
      <rPr>
        <sz val="11"/>
        <color theme="1"/>
        <rFont val="ＭＳ 明朝"/>
        <family val="1"/>
        <charset val="128"/>
      </rPr>
      <t>個人防護具種類（A）・・期間中に購入した個人防護具の商品名を入力してください。</t>
    </r>
    <r>
      <rPr>
        <sz val="11"/>
        <color rgb="FFFF0000"/>
        <rFont val="ＭＳ 明朝"/>
        <family val="1"/>
        <charset val="128"/>
      </rPr>
      <t xml:space="preserve">
補助事業期間中に購入したすべての補助申請品目を入力するようにしてください。
</t>
    </r>
    <r>
      <rPr>
        <sz val="11"/>
        <color theme="1"/>
        <rFont val="ＭＳ 明朝"/>
        <family val="1"/>
        <charset val="128"/>
      </rPr>
      <t>（補助対象は原則交付金申請時に個人防護具計算表に入力した品目に限ります。）</t>
    </r>
    <r>
      <rPr>
        <sz val="11"/>
        <color rgb="FFFF0000"/>
        <rFont val="ＭＳ 明朝"/>
        <family val="1"/>
        <charset val="128"/>
      </rPr>
      <t xml:space="preserve">
　</t>
    </r>
    <rPh sb="12" eb="15">
      <t>キカンチュウ</t>
    </rPh>
    <rPh sb="16" eb="18">
      <t>コウニュウ</t>
    </rPh>
    <rPh sb="20" eb="22">
      <t>コジン</t>
    </rPh>
    <rPh sb="22" eb="24">
      <t>ボウゴ</t>
    </rPh>
    <rPh sb="24" eb="25">
      <t>グ</t>
    </rPh>
    <rPh sb="26" eb="29">
      <t>ショウヒンメイ</t>
    </rPh>
    <rPh sb="30" eb="32">
      <t>ニュウリョク</t>
    </rPh>
    <rPh sb="40" eb="42">
      <t>ホジョ</t>
    </rPh>
    <rPh sb="42" eb="44">
      <t>ジギョウ</t>
    </rPh>
    <rPh sb="44" eb="47">
      <t>キカンチュウ</t>
    </rPh>
    <rPh sb="48" eb="50">
      <t>コウニュウ</t>
    </rPh>
    <rPh sb="56" eb="58">
      <t>ホジョ</t>
    </rPh>
    <rPh sb="58" eb="60">
      <t>シンセイ</t>
    </rPh>
    <rPh sb="60" eb="62">
      <t>ヒンモク</t>
    </rPh>
    <rPh sb="63" eb="65">
      <t>ニュウリョク</t>
    </rPh>
    <rPh sb="79" eb="81">
      <t>ホジョ</t>
    </rPh>
    <rPh sb="81" eb="83">
      <t>タイショウ</t>
    </rPh>
    <rPh sb="84" eb="86">
      <t>ゲンソク</t>
    </rPh>
    <rPh sb="86" eb="89">
      <t>コウフキン</t>
    </rPh>
    <rPh sb="89" eb="91">
      <t>シンセイ</t>
    </rPh>
    <rPh sb="91" eb="92">
      <t>ジ</t>
    </rPh>
    <rPh sb="93" eb="95">
      <t>コジン</t>
    </rPh>
    <rPh sb="95" eb="97">
      <t>ボウゴ</t>
    </rPh>
    <rPh sb="97" eb="98">
      <t>グ</t>
    </rPh>
    <rPh sb="98" eb="100">
      <t>ケイサン</t>
    </rPh>
    <rPh sb="100" eb="101">
      <t>ヒョウ</t>
    </rPh>
    <rPh sb="102" eb="104">
      <t>ニュウリョク</t>
    </rPh>
    <rPh sb="106" eb="108">
      <t>ヒンモク</t>
    </rPh>
    <rPh sb="109" eb="110">
      <t>カギ</t>
    </rPh>
    <phoneticPr fontId="2"/>
  </si>
  <si>
    <t>購入金額（B）・・箱単位の購入金額を入力するようにしてください。（例マスク1箱50枚入りを購入した場合は1箱の購入金額を入力）</t>
    <rPh sb="9" eb="10">
      <t>ハコ</t>
    </rPh>
    <rPh sb="10" eb="12">
      <t>タンイ</t>
    </rPh>
    <rPh sb="13" eb="15">
      <t>コウニュウ</t>
    </rPh>
    <rPh sb="15" eb="17">
      <t>キンガク</t>
    </rPh>
    <rPh sb="18" eb="20">
      <t>ニュウリョク</t>
    </rPh>
    <rPh sb="33" eb="34">
      <t>レイ</t>
    </rPh>
    <rPh sb="38" eb="39">
      <t>ハコ</t>
    </rPh>
    <rPh sb="41" eb="42">
      <t>マイ</t>
    </rPh>
    <rPh sb="42" eb="43">
      <t>イ</t>
    </rPh>
    <rPh sb="45" eb="47">
      <t>コウニュウ</t>
    </rPh>
    <rPh sb="49" eb="51">
      <t>バアイ</t>
    </rPh>
    <rPh sb="53" eb="54">
      <t>ハコ</t>
    </rPh>
    <rPh sb="55" eb="57">
      <t>コウニュウ</t>
    </rPh>
    <rPh sb="57" eb="59">
      <t>キンガク</t>
    </rPh>
    <rPh sb="60" eb="62">
      <t>ニュウリョク</t>
    </rPh>
    <phoneticPr fontId="2"/>
  </si>
  <si>
    <t>入数（C)・・箱単位での購入の場合、1単位当たりの入り数を入力してください。（マスク1箱50枚入りを購入している場合は50と入力してください。）</t>
    <rPh sb="7" eb="8">
      <t>ハコ</t>
    </rPh>
    <rPh sb="8" eb="10">
      <t>タンイ</t>
    </rPh>
    <rPh sb="12" eb="14">
      <t>コウニュウ</t>
    </rPh>
    <rPh sb="15" eb="17">
      <t>バアイ</t>
    </rPh>
    <rPh sb="19" eb="21">
      <t>タンイ</t>
    </rPh>
    <rPh sb="21" eb="22">
      <t>ア</t>
    </rPh>
    <rPh sb="25" eb="26">
      <t>イ</t>
    </rPh>
    <rPh sb="27" eb="28">
      <t>スウ</t>
    </rPh>
    <rPh sb="29" eb="31">
      <t>ニュウリョク</t>
    </rPh>
    <rPh sb="43" eb="44">
      <t>ハコ</t>
    </rPh>
    <rPh sb="46" eb="47">
      <t>マイ</t>
    </rPh>
    <rPh sb="47" eb="48">
      <t>イ</t>
    </rPh>
    <rPh sb="50" eb="52">
      <t>コウニュウ</t>
    </rPh>
    <rPh sb="56" eb="58">
      <t>バアイ</t>
    </rPh>
    <rPh sb="62" eb="64">
      <t>ニュウリョク</t>
    </rPh>
    <phoneticPr fontId="2"/>
  </si>
  <si>
    <t>黄色セルの事業期間の医療従事者計、対象経費支出額がシート個人防護具集計表黄色セルに反映されます。</t>
    <rPh sb="0" eb="2">
      <t>キイロ</t>
    </rPh>
    <rPh sb="17" eb="19">
      <t>タイショウ</t>
    </rPh>
    <rPh sb="19" eb="21">
      <t>ケイヒ</t>
    </rPh>
    <rPh sb="21" eb="23">
      <t>シシュツ</t>
    </rPh>
    <rPh sb="23" eb="24">
      <t>ガク</t>
    </rPh>
    <rPh sb="28" eb="30">
      <t>コジン</t>
    </rPh>
    <rPh sb="30" eb="32">
      <t>ボウゴ</t>
    </rPh>
    <rPh sb="32" eb="33">
      <t>グ</t>
    </rPh>
    <rPh sb="33" eb="36">
      <t>シュウケイヒョウ</t>
    </rPh>
    <rPh sb="36" eb="38">
      <t>キイロ</t>
    </rPh>
    <rPh sb="41" eb="43">
      <t>ハンエイ</t>
    </rPh>
    <phoneticPr fontId="2"/>
  </si>
  <si>
    <t>提出の際はこのシートを除く入力を行ったすべてのシートをご提出ください。</t>
    <rPh sb="0" eb="2">
      <t>テイシュツ</t>
    </rPh>
    <rPh sb="3" eb="4">
      <t>サイ</t>
    </rPh>
    <rPh sb="11" eb="12">
      <t>ノゾ</t>
    </rPh>
    <rPh sb="13" eb="15">
      <t>ニュウリョク</t>
    </rPh>
    <rPh sb="16" eb="17">
      <t>オコナ</t>
    </rPh>
    <rPh sb="28" eb="30">
      <t>テイシュツ</t>
    </rPh>
    <phoneticPr fontId="2"/>
  </si>
  <si>
    <t>10月以前納品個人防護具の在庫数（D)・・上半期補助実績のある品目について入力を行う場合は、上半期実績報告様式「個人防護具集計表」シート個人防護具使用実績簿における9月末時点での在庫数を入力するようにしてください。</t>
    <phoneticPr fontId="2"/>
  </si>
  <si>
    <t>名</t>
    <rPh sb="0" eb="1">
      <t>メイ</t>
    </rPh>
    <phoneticPr fontId="2"/>
  </si>
  <si>
    <t>10月11日～1月9日までの個人防護具使用数（F)・・10月11日～1月9日までに使用した個人防護具の使用数を入力してください。（この期間に使用した個人防護具は補助対象外です。）</t>
    <rPh sb="29" eb="30">
      <t>ガツ</t>
    </rPh>
    <rPh sb="32" eb="33">
      <t>ニチ</t>
    </rPh>
    <rPh sb="35" eb="36">
      <t>ガツ</t>
    </rPh>
    <rPh sb="37" eb="38">
      <t>ニチ</t>
    </rPh>
    <rPh sb="41" eb="43">
      <t>シヨウ</t>
    </rPh>
    <rPh sb="45" eb="47">
      <t>コジン</t>
    </rPh>
    <rPh sb="47" eb="49">
      <t>ボウゴ</t>
    </rPh>
    <rPh sb="49" eb="50">
      <t>グ</t>
    </rPh>
    <rPh sb="51" eb="53">
      <t>シヨウ</t>
    </rPh>
    <rPh sb="53" eb="54">
      <t>カズ</t>
    </rPh>
    <rPh sb="54" eb="55">
      <t>コスウ</t>
    </rPh>
    <rPh sb="55" eb="57">
      <t>ニュウリョク</t>
    </rPh>
    <rPh sb="67" eb="69">
      <t>キカン</t>
    </rPh>
    <rPh sb="70" eb="72">
      <t>シヨウ</t>
    </rPh>
    <rPh sb="74" eb="76">
      <t>コジン</t>
    </rPh>
    <rPh sb="76" eb="78">
      <t>ボウゴ</t>
    </rPh>
    <rPh sb="78" eb="79">
      <t>グ</t>
    </rPh>
    <rPh sb="80" eb="82">
      <t>ホジョ</t>
    </rPh>
    <rPh sb="82" eb="84">
      <t>タイショウ</t>
    </rPh>
    <rPh sb="84" eb="85">
      <t>ガイ</t>
    </rPh>
    <phoneticPr fontId="2"/>
  </si>
  <si>
    <t>令和６年　　月　　　日</t>
    <rPh sb="0" eb="2">
      <t>レイワ</t>
    </rPh>
    <rPh sb="3" eb="4">
      <t>ネン</t>
    </rPh>
    <rPh sb="6" eb="7">
      <t>ガツ</t>
    </rPh>
    <rPh sb="10" eb="11">
      <t>ニチ</t>
    </rPh>
    <phoneticPr fontId="2"/>
  </si>
  <si>
    <t>補助対象期間10月1日～10月10日までの1日当たりの各事業対象部署における医療従事者数（※１）、コロナ患者数（※２）、個人防護具の納品数（※３）、使用数を入力してください。
※１　医療従事者数の入力はコロナ診療実績のある日のみ入力してください。
※２（３）入院医療機関設備整備事業及び（４）外来対応医療機関設備整備事業においてはG-MIS日次調査入力内容を確認させていただきますので齟齬がないようにしてください。
※３　納品数、使用数は1単位当たりを入力するようにしてください。コロナ患者がいない日は使用数を入力しないでください。</t>
    <rPh sb="0" eb="2">
      <t>ホジョ</t>
    </rPh>
    <rPh sb="2" eb="4">
      <t>タイショウ</t>
    </rPh>
    <rPh sb="4" eb="6">
      <t>キカン</t>
    </rPh>
    <rPh sb="8" eb="9">
      <t>ガツ</t>
    </rPh>
    <rPh sb="10" eb="11">
      <t>ニチ</t>
    </rPh>
    <rPh sb="14" eb="15">
      <t>ガツ</t>
    </rPh>
    <rPh sb="17" eb="18">
      <t>ニチ</t>
    </rPh>
    <rPh sb="22" eb="23">
      <t>ニチ</t>
    </rPh>
    <rPh sb="23" eb="24">
      <t>ア</t>
    </rPh>
    <rPh sb="27" eb="30">
      <t>カクジギョウ</t>
    </rPh>
    <rPh sb="30" eb="32">
      <t>タイショウ</t>
    </rPh>
    <rPh sb="32" eb="34">
      <t>ブショ</t>
    </rPh>
    <rPh sb="38" eb="40">
      <t>イリョウ</t>
    </rPh>
    <rPh sb="40" eb="43">
      <t>ジュウジシャ</t>
    </rPh>
    <rPh sb="43" eb="44">
      <t>スウ</t>
    </rPh>
    <rPh sb="52" eb="54">
      <t>カンジャ</t>
    </rPh>
    <rPh sb="54" eb="55">
      <t>スウ</t>
    </rPh>
    <rPh sb="60" eb="62">
      <t>コジン</t>
    </rPh>
    <rPh sb="62" eb="64">
      <t>ボウゴ</t>
    </rPh>
    <rPh sb="64" eb="65">
      <t>グ</t>
    </rPh>
    <rPh sb="66" eb="68">
      <t>ノウヒン</t>
    </rPh>
    <rPh sb="68" eb="69">
      <t>スウ</t>
    </rPh>
    <rPh sb="74" eb="76">
      <t>シヨウ</t>
    </rPh>
    <rPh sb="76" eb="77">
      <t>スウ</t>
    </rPh>
    <rPh sb="78" eb="80">
      <t>ニュウリョク</t>
    </rPh>
    <rPh sb="129" eb="131">
      <t>ニュウイン</t>
    </rPh>
    <rPh sb="131" eb="133">
      <t>イリョウ</t>
    </rPh>
    <rPh sb="133" eb="135">
      <t>キカン</t>
    </rPh>
    <rPh sb="135" eb="137">
      <t>セツビ</t>
    </rPh>
    <rPh sb="137" eb="139">
      <t>セイビ</t>
    </rPh>
    <rPh sb="139" eb="141">
      <t>ジギョウ</t>
    </rPh>
    <rPh sb="141" eb="142">
      <t>オヨ</t>
    </rPh>
    <rPh sb="146" eb="148">
      <t>ガイライ</t>
    </rPh>
    <rPh sb="148" eb="150">
      <t>タイオウ</t>
    </rPh>
    <rPh sb="150" eb="152">
      <t>イリョウ</t>
    </rPh>
    <rPh sb="152" eb="154">
      <t>キカン</t>
    </rPh>
    <rPh sb="154" eb="156">
      <t>セツビ</t>
    </rPh>
    <rPh sb="156" eb="158">
      <t>セイビ</t>
    </rPh>
    <rPh sb="158" eb="160">
      <t>ジギョウ</t>
    </rPh>
    <rPh sb="170" eb="172">
      <t>ニチジ</t>
    </rPh>
    <rPh sb="172" eb="174">
      <t>チョウサ</t>
    </rPh>
    <rPh sb="174" eb="176">
      <t>ニュウリョク</t>
    </rPh>
    <rPh sb="176" eb="178">
      <t>ナイヨウ</t>
    </rPh>
    <rPh sb="179" eb="181">
      <t>カクニン</t>
    </rPh>
    <rPh sb="192" eb="194">
      <t>ソゴ</t>
    </rPh>
    <rPh sb="211" eb="213">
      <t>ノウヒン</t>
    </rPh>
    <rPh sb="213" eb="214">
      <t>スウ</t>
    </rPh>
    <rPh sb="215" eb="217">
      <t>シヨウ</t>
    </rPh>
    <rPh sb="217" eb="218">
      <t>スウ</t>
    </rPh>
    <rPh sb="220" eb="222">
      <t>タンイ</t>
    </rPh>
    <rPh sb="222" eb="223">
      <t>ア</t>
    </rPh>
    <rPh sb="226" eb="228">
      <t>ニュウリョク</t>
    </rPh>
    <rPh sb="243" eb="245">
      <t>カンジャ</t>
    </rPh>
    <rPh sb="249" eb="250">
      <t>ヒ</t>
    </rPh>
    <rPh sb="251" eb="253">
      <t>シヨウ</t>
    </rPh>
    <rPh sb="253" eb="254">
      <t>スウ</t>
    </rPh>
    <rPh sb="255" eb="257">
      <t>ニュウリョク</t>
    </rPh>
    <phoneticPr fontId="2"/>
  </si>
  <si>
    <t>補助対象期間1月10日～1月31日までの1日当たりの各事業対象部署における医療従事者数（※１）、コロナ患者数（※２）、個人防護具の納品数（※３）、使用数を入力してください。
※１　医療従事者数の入力はコロナ診療実績のある日のみ入力してください。
※２（３）入院医療機関設備整備事業及び（４）外来対応医療機関設備整備事業においてはG-MIS日次調査入力内容を確認させていただきますので齟齬がないようにしてください。
※３　納品数、使用数は1単位当たりを入力するようにしてください。コロナ患者がいない日は使用数を入力しないでください。</t>
    <phoneticPr fontId="2"/>
  </si>
  <si>
    <t>補助対象期間２月１日～２月29日までの1日当たりの各事業対象部署における医療従事者数（※１）、コロナ患者数（※２）、個人防護具の納品数（※３）、使用数を入力してください。
※１　医療従事者数の入力はコロナ診療実績のある日のみ入力してください。
※２（３）入院医療機関設備整備事業及び（４）外来対応医療機関設備整備事業においてはG-MIS日次調査入力内容を確認させていただきますので齟齬がないようにしてください。
※３　納品数、使用数は1単位当たりを入力するようにしてください。コロナ患者がいない日は使用数を入力しないでください。</t>
    <phoneticPr fontId="2"/>
  </si>
  <si>
    <t>補助対象期間３月１日～３月31日までの1日当たりの各事業対象部署における医療従事者数（※１）、コロナ患者数（※２）、個人防護具の納品数（※３）、使用数を入力してください。
※１　医療従事者数の入力はコロナ診療実績のある日のみ入力してください。
※２（３）入院医療機関設備整備事業及び（４）外来対応医療機関設備整備事業においてはG-MIS日次調査入力内容を確認させていただきますので齟齬がないようにしてください。
※３　納品数、使用数は1単位当たりを入力するようにしてください。コロナ患者がいない日は使用数を入力しないでください。</t>
    <phoneticPr fontId="2"/>
  </si>
  <si>
    <r>
      <t xml:space="preserve">記載例（マスクは医療従事者１名につき1枚使用、グローブ、ガウンは患者毎に交換、その他使用記録簿を作成。）
</t>
    </r>
    <r>
      <rPr>
        <sz val="11"/>
        <rFont val="ＭＳ Ｐゴシック"/>
        <family val="3"/>
        <charset val="128"/>
      </rPr>
      <t>　</t>
    </r>
    <rPh sb="0" eb="2">
      <t>キサイ</t>
    </rPh>
    <rPh sb="2" eb="3">
      <t>レイ</t>
    </rPh>
    <rPh sb="8" eb="10">
      <t>イリョウ</t>
    </rPh>
    <rPh sb="10" eb="12">
      <t>ジュウジ</t>
    </rPh>
    <rPh sb="12" eb="13">
      <t>シャ</t>
    </rPh>
    <rPh sb="14" eb="15">
      <t>メイ</t>
    </rPh>
    <rPh sb="19" eb="20">
      <t>マイ</t>
    </rPh>
    <rPh sb="20" eb="22">
      <t>シヨウ</t>
    </rPh>
    <rPh sb="32" eb="34">
      <t>カンジャ</t>
    </rPh>
    <rPh sb="34" eb="35">
      <t>ゴト</t>
    </rPh>
    <rPh sb="36" eb="38">
      <t>コウカン</t>
    </rPh>
    <rPh sb="41" eb="42">
      <t>タ</t>
    </rPh>
    <rPh sb="42" eb="44">
      <t>シヨウ</t>
    </rPh>
    <rPh sb="44" eb="46">
      <t>キロク</t>
    </rPh>
    <rPh sb="46" eb="47">
      <t>ボ</t>
    </rPh>
    <rPh sb="48" eb="50">
      <t>サクセイ</t>
    </rPh>
    <phoneticPr fontId="2"/>
  </si>
  <si>
    <t>対象期間　22日</t>
    <rPh sb="0" eb="2">
      <t>タイショウ</t>
    </rPh>
    <rPh sb="2" eb="4">
      <t>キカン</t>
    </rPh>
    <rPh sb="7" eb="8">
      <t>ニチ</t>
    </rPh>
    <phoneticPr fontId="3"/>
  </si>
  <si>
    <t>対象期間３１日</t>
    <rPh sb="0" eb="2">
      <t>タイショウ</t>
    </rPh>
    <rPh sb="2" eb="4">
      <t>キカン</t>
    </rPh>
    <rPh sb="6" eb="7">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</si>
</sst>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
    <numFmt numFmtId="177" formatCode="#,##0.000;[Red]\-#,##0.000"/>
    <numFmt numFmtId="178" formatCode="#,##0_ "/>
    <numFmt numFmtId="179" formatCode="0_ "/>
    <numFmt numFmtId="180" formatCode="#,##0.0;[Red]\-#,##0.0"/>
  </numFmts>
  <fonts count="34">
    <font>
      <sz val="12"/>
      <color theme="1"/>
      <name val="ＭＳ 明朝"/>
      <family val="2"/>
      <charset val="128"/>
    </font>
    <font>
      <sz val="11"/>
      <color theme="1"/>
      <name val="游ゴシック"/>
      <family val="2"/>
      <charset val="128"/>
      <scheme val="minor"/>
    </font>
    <font>
      <sz val="6"/>
      <name val="ＭＳ 明朝"/>
      <family val="2"/>
      <charset val="128"/>
    </font>
    <font>
      <sz val="6"/>
      <name val="游ゴシック"/>
      <family val="2"/>
      <charset val="128"/>
      <scheme val="minor"/>
    </font>
    <font>
      <b/>
      <sz val="11"/>
      <color theme="1"/>
      <name val="HGPｺﾞｼｯｸE"/>
      <family val="3"/>
      <charset val="128"/>
    </font>
    <font>
      <sz val="12"/>
      <color theme="1"/>
      <name val="HGPｺﾞｼｯｸE"/>
      <family val="3"/>
      <charset val="128"/>
    </font>
    <font>
      <sz val="6"/>
      <name val="ＭＳ Ｐゴシック"/>
      <family val="3"/>
      <charset val="128"/>
    </font>
    <font>
      <b/>
      <sz val="12"/>
      <color theme="1"/>
      <name val="Courier New"/>
      <family val="3"/>
    </font>
    <font>
      <sz val="10"/>
      <color rgb="FF000000"/>
      <name val="ＭＳ Ｐゴシック"/>
      <family val="3"/>
      <charset val="128"/>
    </font>
    <font>
      <b/>
      <sz val="14"/>
      <color theme="1"/>
      <name val="HGPｺﾞｼｯｸE"/>
      <family val="3"/>
      <charset val="128"/>
    </font>
    <font>
      <sz val="11"/>
      <color theme="1"/>
      <name val="游ゴシック"/>
      <family val="2"/>
      <scheme val="minor"/>
    </font>
    <font>
      <sz val="11"/>
      <color theme="1"/>
      <name val="ＭＳ ゴシック"/>
      <family val="3"/>
      <charset val="128"/>
    </font>
    <font>
      <sz val="11"/>
      <color theme="1"/>
      <name val="ＭＳ Ｐゴシック"/>
      <family val="3"/>
      <charset val="128"/>
    </font>
    <font>
      <sz val="11"/>
      <color rgb="FFFF0000"/>
      <name val="ＭＳ ゴシック"/>
      <family val="3"/>
      <charset val="128"/>
    </font>
    <font>
      <sz val="6"/>
      <name val="游ゴシック"/>
      <family val="3"/>
      <charset val="128"/>
      <scheme val="minor"/>
    </font>
    <font>
      <sz val="11"/>
      <color theme="1"/>
      <name val="游ゴシック Light"/>
      <family val="3"/>
      <charset val="128"/>
      <scheme val="major"/>
    </font>
    <font>
      <sz val="10"/>
      <color rgb="FF000000"/>
      <name val="游ゴシック Light"/>
      <family val="3"/>
      <charset val="128"/>
      <scheme val="major"/>
    </font>
    <font>
      <sz val="10"/>
      <color theme="1"/>
      <name val="游ゴシック Light"/>
      <family val="3"/>
      <charset val="128"/>
      <scheme val="major"/>
    </font>
    <font>
      <sz val="11"/>
      <color theme="3" tint="0.39997558519241921"/>
      <name val="ＭＳ ゴシック"/>
      <family val="3"/>
      <charset val="128"/>
    </font>
    <font>
      <u/>
      <sz val="11"/>
      <color theme="1"/>
      <name val="ＭＳ Ｐゴシック"/>
      <family val="3"/>
      <charset val="128"/>
    </font>
    <font>
      <sz val="11"/>
      <color rgb="FFFF0000"/>
      <name val="ＭＳ Ｐゴシック"/>
      <family val="3"/>
      <charset val="128"/>
    </font>
    <font>
      <sz val="11"/>
      <color theme="1"/>
      <name val="HGPｺﾞｼｯｸE"/>
      <family val="3"/>
      <charset val="128"/>
    </font>
    <font>
      <b/>
      <sz val="12"/>
      <color theme="1"/>
      <name val="HGPｺﾞｼｯｸE"/>
      <family val="3"/>
      <charset val="128"/>
    </font>
    <font>
      <b/>
      <sz val="11"/>
      <color rgb="FFFF0000"/>
      <name val="HGPｺﾞｼｯｸE"/>
      <family val="3"/>
      <charset val="128"/>
    </font>
    <font>
      <sz val="12"/>
      <color rgb="FFFF0000"/>
      <name val="HGPｺﾞｼｯｸE"/>
      <family val="3"/>
      <charset val="128"/>
    </font>
    <font>
      <sz val="12"/>
      <name val="ＭＳ 明朝"/>
      <family val="2"/>
      <charset val="128"/>
    </font>
    <font>
      <sz val="11"/>
      <color theme="1"/>
      <name val="ＭＳ 明朝"/>
      <family val="2"/>
      <charset val="128"/>
    </font>
    <font>
      <sz val="11"/>
      <color rgb="FF000000"/>
      <name val="ＭＳ 明朝"/>
      <family val="1"/>
      <charset val="128"/>
    </font>
    <font>
      <sz val="11"/>
      <color theme="1"/>
      <name val="ＭＳ 明朝"/>
      <family val="1"/>
      <charset val="128"/>
    </font>
    <font>
      <sz val="11"/>
      <color rgb="FFFF0000"/>
      <name val="ＭＳ 明朝"/>
      <family val="1"/>
      <charset val="128"/>
    </font>
    <font>
      <sz val="11"/>
      <name val="ＭＳ 明朝"/>
      <family val="1"/>
      <charset val="128"/>
    </font>
    <font>
      <b/>
      <sz val="11"/>
      <color theme="1"/>
      <name val="ＭＳ 明朝"/>
      <family val="1"/>
      <charset val="128"/>
    </font>
    <font>
      <sz val="11"/>
      <name val="ＭＳ Ｐゴシック"/>
      <family val="3"/>
      <charset val="128"/>
    </font>
    <font>
      <sz val="11"/>
      <name val="ＭＳ ゴシック"/>
      <family val="3"/>
      <charset val="128"/>
    </font>
  </fonts>
  <fills count="8">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tint="0.79998168889431442"/>
        <bgColor indexed="64"/>
      </patternFill>
    </fill>
  </fills>
  <borders count="47">
    <border>
      <left/>
      <right/>
      <top/>
      <bottom/>
      <diagonal/>
    </border>
    <border>
      <left/>
      <right/>
      <top/>
      <bottom style="medium">
        <color indexed="64"/>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double">
        <color indexed="64"/>
      </right>
      <top style="medium">
        <color indexed="64"/>
      </top>
      <bottom style="thin">
        <color indexed="64"/>
      </bottom>
      <diagonal/>
    </border>
    <border>
      <left style="double">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auto="1"/>
      </right>
      <top style="thin">
        <color auto="1"/>
      </top>
      <bottom style="thin">
        <color auto="1"/>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medium">
        <color indexed="64"/>
      </right>
      <top/>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10" fillId="0" borderId="0"/>
    <xf numFmtId="38" fontId="10" fillId="0" borderId="0" applyFont="0" applyFill="0" applyBorder="0" applyAlignment="0" applyProtection="0">
      <alignment vertical="center"/>
    </xf>
    <xf numFmtId="0" fontId="8" fillId="0" borderId="0"/>
  </cellStyleXfs>
  <cellXfs count="174">
    <xf numFmtId="0" fontId="0" fillId="0" borderId="0" xfId="0">
      <alignment vertical="center"/>
    </xf>
    <xf numFmtId="0" fontId="1" fillId="2" borderId="13" xfId="1" applyFill="1" applyBorder="1">
      <alignment vertical="center"/>
    </xf>
    <xf numFmtId="0" fontId="1" fillId="2" borderId="14" xfId="1" applyFill="1" applyBorder="1">
      <alignment vertical="center"/>
    </xf>
    <xf numFmtId="176" fontId="7" fillId="0" borderId="9" xfId="0" applyNumberFormat="1" applyFont="1" applyBorder="1" applyAlignment="1">
      <alignment horizontal="right" vertical="center"/>
    </xf>
    <xf numFmtId="1" fontId="1" fillId="2" borderId="15" xfId="1" applyNumberFormat="1" applyFill="1" applyBorder="1">
      <alignment vertical="center"/>
    </xf>
    <xf numFmtId="38" fontId="0" fillId="3" borderId="10" xfId="2" applyFont="1" applyFill="1" applyBorder="1">
      <alignment vertical="center"/>
    </xf>
    <xf numFmtId="176" fontId="7" fillId="0" borderId="20" xfId="0" applyNumberFormat="1" applyFont="1" applyBorder="1" applyAlignment="1">
      <alignment horizontal="right" vertical="center"/>
    </xf>
    <xf numFmtId="0" fontId="0" fillId="0" borderId="11" xfId="0" applyBorder="1" applyAlignment="1">
      <alignment horizontal="center" vertical="center"/>
    </xf>
    <xf numFmtId="0" fontId="0" fillId="2" borderId="11" xfId="0" applyFill="1" applyBorder="1">
      <alignment vertical="center"/>
    </xf>
    <xf numFmtId="0" fontId="0" fillId="0" borderId="12" xfId="0" applyBorder="1" applyAlignment="1">
      <alignment horizontal="center" vertical="center"/>
    </xf>
    <xf numFmtId="0" fontId="0" fillId="0" borderId="12" xfId="0" applyBorder="1">
      <alignment vertical="center"/>
    </xf>
    <xf numFmtId="0" fontId="0" fillId="2" borderId="23" xfId="0" applyFill="1" applyBorder="1">
      <alignment vertical="center"/>
    </xf>
    <xf numFmtId="0" fontId="0" fillId="2" borderId="16" xfId="0" applyFill="1" applyBorder="1">
      <alignment vertical="center"/>
    </xf>
    <xf numFmtId="0" fontId="0" fillId="0" borderId="10" xfId="0" applyBorder="1" applyAlignment="1">
      <alignment horizontal="center" vertical="center"/>
    </xf>
    <xf numFmtId="0" fontId="0" fillId="2" borderId="10" xfId="0" applyFill="1" applyBorder="1">
      <alignment vertical="center"/>
    </xf>
    <xf numFmtId="0" fontId="0" fillId="2" borderId="22" xfId="0" applyFill="1" applyBorder="1">
      <alignment vertical="center"/>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38" fontId="4" fillId="3" borderId="27" xfId="2" applyFont="1" applyFill="1" applyBorder="1" applyAlignment="1">
      <alignment vertical="center" wrapText="1"/>
    </xf>
    <xf numFmtId="38" fontId="4" fillId="3" borderId="28" xfId="2" applyFont="1" applyFill="1" applyBorder="1" applyAlignment="1">
      <alignment vertical="center" wrapText="1"/>
    </xf>
    <xf numFmtId="38" fontId="4" fillId="3" borderId="11" xfId="2" applyFont="1" applyFill="1" applyBorder="1" applyAlignment="1">
      <alignment vertical="center" wrapText="1"/>
    </xf>
    <xf numFmtId="49" fontId="11" fillId="0" borderId="0" xfId="3" applyNumberFormat="1" applyFont="1" applyFill="1" applyAlignment="1" applyProtection="1">
      <alignment vertical="center"/>
    </xf>
    <xf numFmtId="49" fontId="12" fillId="0" borderId="0" xfId="3" applyNumberFormat="1" applyFont="1" applyFill="1" applyAlignment="1" applyProtection="1">
      <alignment vertical="center"/>
    </xf>
    <xf numFmtId="0" fontId="12" fillId="0" borderId="0" xfId="3" applyFont="1" applyFill="1" applyAlignment="1" applyProtection="1">
      <alignment vertical="center"/>
    </xf>
    <xf numFmtId="178" fontId="12" fillId="0" borderId="0" xfId="3" applyNumberFormat="1" applyFont="1" applyFill="1" applyAlignment="1" applyProtection="1">
      <alignment vertical="center"/>
    </xf>
    <xf numFmtId="178" fontId="11" fillId="0" borderId="0" xfId="3" applyNumberFormat="1" applyFont="1" applyAlignment="1">
      <alignment horizontal="right" vertical="center"/>
    </xf>
    <xf numFmtId="38" fontId="12" fillId="0" borderId="0" xfId="4" applyFont="1" applyFill="1" applyAlignment="1" applyProtection="1">
      <alignment vertical="center"/>
    </xf>
    <xf numFmtId="49" fontId="12" fillId="4" borderId="11" xfId="3" applyNumberFormat="1" applyFont="1" applyFill="1" applyBorder="1" applyAlignment="1" applyProtection="1">
      <alignment horizontal="center" vertical="center"/>
    </xf>
    <xf numFmtId="0" fontId="12" fillId="4" borderId="11" xfId="3" applyFont="1" applyFill="1" applyBorder="1" applyAlignment="1" applyProtection="1">
      <alignment horizontal="center" vertical="center"/>
    </xf>
    <xf numFmtId="0" fontId="12" fillId="4" borderId="11" xfId="3" applyFont="1" applyFill="1" applyBorder="1" applyAlignment="1" applyProtection="1">
      <alignment vertical="center"/>
    </xf>
    <xf numFmtId="179" fontId="15" fillId="3" borderId="11" xfId="3" applyNumberFormat="1" applyFont="1" applyFill="1" applyBorder="1" applyAlignment="1" applyProtection="1">
      <alignment horizontal="center" vertical="center"/>
      <protection locked="0"/>
    </xf>
    <xf numFmtId="0" fontId="16" fillId="3" borderId="11" xfId="5" applyFont="1" applyFill="1" applyBorder="1" applyAlignment="1">
      <alignment horizontal="right" vertical="center"/>
    </xf>
    <xf numFmtId="38" fontId="17" fillId="0" borderId="11" xfId="4" applyFont="1" applyFill="1" applyBorder="1" applyAlignment="1" applyProtection="1">
      <alignment horizontal="right" vertical="center"/>
    </xf>
    <xf numFmtId="38" fontId="12" fillId="0" borderId="11" xfId="3" applyNumberFormat="1" applyFont="1" applyFill="1" applyBorder="1" applyAlignment="1" applyProtection="1">
      <alignment vertical="center"/>
    </xf>
    <xf numFmtId="3" fontId="12" fillId="0" borderId="11" xfId="3" applyNumberFormat="1" applyFont="1" applyFill="1" applyBorder="1" applyAlignment="1" applyProtection="1">
      <alignment vertical="center"/>
    </xf>
    <xf numFmtId="0" fontId="12" fillId="0" borderId="11" xfId="3" applyFont="1" applyFill="1" applyBorder="1" applyAlignment="1" applyProtection="1">
      <alignment vertical="center"/>
    </xf>
    <xf numFmtId="49" fontId="11" fillId="0" borderId="0" xfId="3" applyNumberFormat="1" applyFont="1" applyFill="1" applyBorder="1" applyAlignment="1" applyProtection="1">
      <alignment vertical="center"/>
    </xf>
    <xf numFmtId="49" fontId="12" fillId="0" borderId="0" xfId="3" applyNumberFormat="1" applyFont="1" applyFill="1" applyBorder="1" applyAlignment="1" applyProtection="1">
      <alignment horizontal="center" vertical="center"/>
    </xf>
    <xf numFmtId="0" fontId="12" fillId="0" borderId="0" xfId="3" applyFont="1" applyFill="1" applyBorder="1" applyAlignment="1" applyProtection="1">
      <alignment horizontal="center" vertical="center"/>
    </xf>
    <xf numFmtId="38" fontId="12" fillId="0" borderId="0" xfId="4" applyFont="1" applyFill="1" applyBorder="1" applyAlignment="1" applyProtection="1">
      <alignment horizontal="center" vertical="center"/>
    </xf>
    <xf numFmtId="0" fontId="12" fillId="0" borderId="0" xfId="3" applyNumberFormat="1" applyFont="1" applyFill="1" applyBorder="1" applyAlignment="1" applyProtection="1">
      <alignment vertical="center"/>
    </xf>
    <xf numFmtId="0" fontId="12" fillId="0" borderId="0" xfId="3" applyFont="1" applyFill="1" applyBorder="1" applyAlignment="1" applyProtection="1">
      <alignment horizontal="left" vertical="center"/>
    </xf>
    <xf numFmtId="38" fontId="12" fillId="0" borderId="11" xfId="4" applyFont="1" applyFill="1" applyBorder="1" applyProtection="1">
      <alignment vertical="center"/>
    </xf>
    <xf numFmtId="38" fontId="12" fillId="0" borderId="0" xfId="4" applyFont="1" applyFill="1" applyBorder="1" applyProtection="1">
      <alignment vertical="center"/>
    </xf>
    <xf numFmtId="180" fontId="12" fillId="0" borderId="0" xfId="4" applyNumberFormat="1" applyFont="1" applyFill="1" applyBorder="1" applyProtection="1">
      <alignment vertical="center"/>
    </xf>
    <xf numFmtId="38" fontId="12" fillId="0" borderId="36" xfId="4" applyNumberFormat="1" applyFont="1" applyFill="1" applyBorder="1" applyProtection="1">
      <alignment vertical="center"/>
    </xf>
    <xf numFmtId="38" fontId="12" fillId="2" borderId="11" xfId="4" applyFont="1" applyFill="1" applyBorder="1" applyProtection="1">
      <alignment vertical="center"/>
    </xf>
    <xf numFmtId="1" fontId="1" fillId="3" borderId="15" xfId="1" applyNumberFormat="1" applyFill="1" applyBorder="1">
      <alignment vertical="center"/>
    </xf>
    <xf numFmtId="1" fontId="1" fillId="3" borderId="21" xfId="1" applyNumberFormat="1" applyFill="1" applyBorder="1">
      <alignment vertical="center"/>
    </xf>
    <xf numFmtId="177" fontId="0" fillId="3" borderId="11" xfId="2" applyNumberFormat="1" applyFont="1" applyFill="1" applyBorder="1">
      <alignment vertical="center"/>
    </xf>
    <xf numFmtId="0" fontId="0" fillId="0" borderId="0" xfId="0" applyAlignment="1">
      <alignment vertical="center" wrapText="1"/>
    </xf>
    <xf numFmtId="178" fontId="19" fillId="0" borderId="0" xfId="3" applyNumberFormat="1" applyFont="1" applyFill="1" applyBorder="1" applyAlignment="1" applyProtection="1">
      <alignment vertical="center"/>
    </xf>
    <xf numFmtId="178" fontId="12" fillId="0" borderId="0" xfId="3" applyNumberFormat="1" applyFont="1" applyFill="1" applyBorder="1" applyAlignment="1" applyProtection="1">
      <alignment vertical="center"/>
    </xf>
    <xf numFmtId="0" fontId="0" fillId="2" borderId="30" xfId="0" applyNumberFormat="1" applyFill="1" applyBorder="1" applyAlignment="1">
      <alignment vertical="center" wrapText="1"/>
    </xf>
    <xf numFmtId="0" fontId="0" fillId="0" borderId="29" xfId="0" applyNumberFormat="1" applyBorder="1" applyAlignment="1">
      <alignment vertical="center" wrapText="1"/>
    </xf>
    <xf numFmtId="0" fontId="0" fillId="0" borderId="31" xfId="0" applyNumberFormat="1" applyBorder="1" applyAlignment="1">
      <alignment horizontal="center" vertical="center" wrapText="1"/>
    </xf>
    <xf numFmtId="0" fontId="0" fillId="0" borderId="0" xfId="0" applyAlignment="1">
      <alignment vertical="center"/>
    </xf>
    <xf numFmtId="38" fontId="21" fillId="3" borderId="11" xfId="2" applyFont="1" applyFill="1" applyBorder="1" applyAlignment="1">
      <alignment vertical="center" wrapText="1"/>
    </xf>
    <xf numFmtId="177" fontId="0" fillId="3" borderId="11" xfId="2" applyNumberFormat="1" applyFont="1" applyFill="1" applyBorder="1" applyAlignment="1">
      <alignment horizontal="right" vertical="center"/>
    </xf>
    <xf numFmtId="0" fontId="0" fillId="5" borderId="0" xfId="0" applyFill="1" applyAlignment="1">
      <alignment vertical="center" wrapText="1"/>
    </xf>
    <xf numFmtId="38" fontId="0" fillId="5" borderId="0" xfId="0" applyNumberFormat="1" applyFill="1">
      <alignment vertical="center"/>
    </xf>
    <xf numFmtId="177" fontId="0" fillId="3" borderId="23" xfId="2" applyNumberFormat="1" applyFont="1" applyFill="1" applyBorder="1">
      <alignment vertical="center"/>
    </xf>
    <xf numFmtId="0" fontId="5" fillId="0" borderId="0" xfId="0" applyFont="1">
      <alignment vertical="center"/>
    </xf>
    <xf numFmtId="0" fontId="23" fillId="0" borderId="5" xfId="1" applyFont="1" applyBorder="1" applyAlignment="1">
      <alignment horizontal="center" vertical="center" wrapText="1"/>
    </xf>
    <xf numFmtId="38" fontId="5" fillId="6" borderId="11" xfId="0" applyNumberFormat="1" applyFont="1" applyFill="1" applyBorder="1">
      <alignment vertical="center"/>
    </xf>
    <xf numFmtId="38" fontId="4" fillId="6" borderId="11" xfId="2" applyFont="1" applyFill="1" applyBorder="1" applyAlignment="1">
      <alignment vertical="center" wrapText="1"/>
    </xf>
    <xf numFmtId="177" fontId="0" fillId="6" borderId="11" xfId="2" applyNumberFormat="1" applyFont="1" applyFill="1" applyBorder="1">
      <alignment vertical="center"/>
    </xf>
    <xf numFmtId="177" fontId="0" fillId="6" borderId="23" xfId="2" applyNumberFormat="1" applyFont="1" applyFill="1" applyBorder="1">
      <alignment vertical="center"/>
    </xf>
    <xf numFmtId="0" fontId="5" fillId="6" borderId="16" xfId="0" applyFont="1" applyFill="1" applyBorder="1">
      <alignment vertical="center"/>
    </xf>
    <xf numFmtId="0" fontId="22" fillId="6" borderId="11" xfId="0" applyFont="1" applyFill="1" applyBorder="1">
      <alignment vertical="center"/>
    </xf>
    <xf numFmtId="49" fontId="11" fillId="3" borderId="0" xfId="3" applyNumberFormat="1" applyFont="1" applyFill="1" applyAlignment="1" applyProtection="1">
      <alignment vertical="center"/>
    </xf>
    <xf numFmtId="0" fontId="5" fillId="0" borderId="0" xfId="0" applyFont="1" applyAlignment="1">
      <alignment vertical="center" wrapText="1"/>
    </xf>
    <xf numFmtId="0" fontId="24" fillId="6" borderId="11" xfId="0" applyFont="1" applyFill="1" applyBorder="1" applyAlignment="1">
      <alignment vertical="center" wrapText="1"/>
    </xf>
    <xf numFmtId="0" fontId="12" fillId="4" borderId="11" xfId="3" applyFont="1" applyFill="1" applyBorder="1" applyAlignment="1" applyProtection="1">
      <alignment horizontal="center" vertical="center"/>
    </xf>
    <xf numFmtId="38" fontId="25" fillId="3" borderId="0" xfId="0" applyNumberFormat="1" applyFont="1" applyFill="1" applyAlignment="1">
      <alignment vertical="center" wrapText="1"/>
    </xf>
    <xf numFmtId="38" fontId="0" fillId="0" borderId="0" xfId="0" applyNumberFormat="1">
      <alignment vertical="center"/>
    </xf>
    <xf numFmtId="0" fontId="26" fillId="0" borderId="0" xfId="0" applyFont="1" applyAlignment="1">
      <alignment vertical="center" wrapText="1"/>
    </xf>
    <xf numFmtId="0" fontId="26" fillId="0" borderId="11" xfId="0" applyFont="1" applyBorder="1" applyAlignment="1">
      <alignment vertical="center" wrapText="1"/>
    </xf>
    <xf numFmtId="0" fontId="28" fillId="0" borderId="11" xfId="0" applyFont="1" applyBorder="1" applyAlignment="1">
      <alignment horizontal="center" vertical="center" wrapText="1"/>
    </xf>
    <xf numFmtId="0" fontId="28" fillId="0" borderId="11" xfId="0" applyFont="1" applyBorder="1" applyAlignment="1">
      <alignment vertical="center" wrapText="1"/>
    </xf>
    <xf numFmtId="0" fontId="30" fillId="0" borderId="11" xfId="3" applyFont="1" applyFill="1" applyBorder="1" applyAlignment="1">
      <alignment vertical="center" wrapText="1"/>
    </xf>
    <xf numFmtId="0" fontId="29" fillId="0" borderId="0" xfId="0" applyFont="1" applyAlignment="1">
      <alignment vertical="center" wrapText="1"/>
    </xf>
    <xf numFmtId="0" fontId="27" fillId="0" borderId="11" xfId="0" applyFont="1" applyFill="1" applyBorder="1" applyAlignment="1">
      <alignment horizontal="center" vertical="center" wrapText="1"/>
    </xf>
    <xf numFmtId="38" fontId="12" fillId="5" borderId="11" xfId="4" applyNumberFormat="1" applyFont="1" applyFill="1" applyBorder="1" applyProtection="1">
      <alignment vertical="center"/>
    </xf>
    <xf numFmtId="38" fontId="12" fillId="5" borderId="11" xfId="4" applyFont="1" applyFill="1" applyBorder="1" applyProtection="1">
      <alignment vertical="center"/>
    </xf>
    <xf numFmtId="0" fontId="29" fillId="0" borderId="11" xfId="0" applyFont="1" applyBorder="1" applyAlignment="1">
      <alignment vertical="center" wrapText="1"/>
    </xf>
    <xf numFmtId="0" fontId="29" fillId="0" borderId="11" xfId="0" applyFont="1" applyBorder="1" applyAlignment="1">
      <alignment horizontal="left" vertical="center" wrapText="1"/>
    </xf>
    <xf numFmtId="0" fontId="1" fillId="3" borderId="13" xfId="1" applyFill="1" applyBorder="1">
      <alignment vertical="center"/>
    </xf>
    <xf numFmtId="0" fontId="1" fillId="3" borderId="14" xfId="1" applyFill="1" applyBorder="1">
      <alignment vertical="center"/>
    </xf>
    <xf numFmtId="0" fontId="1" fillId="3" borderId="13" xfId="1" applyFill="1" applyBorder="1" applyAlignment="1">
      <alignment vertical="center" wrapText="1"/>
    </xf>
    <xf numFmtId="0" fontId="1" fillId="3" borderId="17" xfId="1" applyFill="1" applyBorder="1">
      <alignment vertical="center"/>
    </xf>
    <xf numFmtId="0" fontId="1" fillId="3" borderId="18" xfId="1" applyFill="1" applyBorder="1" applyAlignment="1">
      <alignment vertical="center" wrapText="1"/>
    </xf>
    <xf numFmtId="0" fontId="1" fillId="3" borderId="19" xfId="1" applyFill="1" applyBorder="1">
      <alignment vertical="center"/>
    </xf>
    <xf numFmtId="0" fontId="4" fillId="3" borderId="2" xfId="1" applyFont="1" applyFill="1" applyBorder="1" applyAlignment="1">
      <alignment horizontal="center" vertical="center" wrapText="1"/>
    </xf>
    <xf numFmtId="0" fontId="4" fillId="3" borderId="3" xfId="1" applyFont="1" applyFill="1" applyBorder="1" applyAlignment="1">
      <alignment horizontal="center" vertical="center" wrapText="1"/>
    </xf>
    <xf numFmtId="0" fontId="30" fillId="0" borderId="45" xfId="3" applyFont="1" applyFill="1" applyBorder="1" applyAlignment="1">
      <alignment vertical="center" wrapText="1"/>
    </xf>
    <xf numFmtId="38" fontId="5" fillId="5" borderId="11" xfId="0" applyNumberFormat="1" applyFont="1" applyFill="1" applyBorder="1">
      <alignment vertical="center"/>
    </xf>
    <xf numFmtId="38" fontId="4" fillId="3" borderId="12" xfId="2" applyFont="1" applyFill="1" applyBorder="1" applyAlignment="1">
      <alignment vertical="center" wrapText="1"/>
    </xf>
    <xf numFmtId="38" fontId="4" fillId="3" borderId="46" xfId="2" applyFont="1" applyFill="1" applyBorder="1" applyAlignment="1">
      <alignment vertical="center" wrapText="1"/>
    </xf>
    <xf numFmtId="177" fontId="0" fillId="3" borderId="12" xfId="2" applyNumberFormat="1" applyFont="1" applyFill="1" applyBorder="1">
      <alignment vertical="center"/>
    </xf>
    <xf numFmtId="38" fontId="0" fillId="3" borderId="10" xfId="2" applyNumberFormat="1" applyFont="1" applyFill="1" applyBorder="1">
      <alignment vertical="center"/>
    </xf>
    <xf numFmtId="38" fontId="0" fillId="3" borderId="16" xfId="2" applyNumberFormat="1" applyFont="1" applyFill="1" applyBorder="1">
      <alignment vertical="center"/>
    </xf>
    <xf numFmtId="38" fontId="4" fillId="6" borderId="10" xfId="2" applyNumberFormat="1" applyFont="1" applyFill="1" applyBorder="1" applyAlignment="1">
      <alignment vertical="center" wrapText="1"/>
    </xf>
    <xf numFmtId="38" fontId="4" fillId="6" borderId="11" xfId="2" applyNumberFormat="1" applyFont="1" applyFill="1" applyBorder="1" applyAlignment="1">
      <alignment vertical="center" wrapText="1"/>
    </xf>
    <xf numFmtId="38" fontId="0" fillId="6" borderId="10" xfId="0" applyNumberFormat="1" applyFill="1" applyBorder="1">
      <alignment vertical="center"/>
    </xf>
    <xf numFmtId="38" fontId="0" fillId="6" borderId="11" xfId="0" applyNumberFormat="1" applyFill="1" applyBorder="1">
      <alignment vertical="center"/>
    </xf>
    <xf numFmtId="38" fontId="0" fillId="6" borderId="23" xfId="0" applyNumberFormat="1" applyFill="1" applyBorder="1">
      <alignment vertical="center"/>
    </xf>
    <xf numFmtId="38" fontId="4" fillId="3" borderId="27" xfId="2" applyNumberFormat="1" applyFont="1" applyFill="1" applyBorder="1" applyAlignment="1">
      <alignment vertical="center" wrapText="1"/>
    </xf>
    <xf numFmtId="38" fontId="4" fillId="3" borderId="28" xfId="2" applyNumberFormat="1" applyFont="1" applyFill="1" applyBorder="1" applyAlignment="1">
      <alignment vertical="center" wrapText="1"/>
    </xf>
    <xf numFmtId="178" fontId="12" fillId="7" borderId="24" xfId="3" applyNumberFormat="1" applyFont="1" applyFill="1" applyBorder="1" applyAlignment="1" applyProtection="1">
      <alignment vertical="center"/>
      <protection locked="0"/>
    </xf>
    <xf numFmtId="178" fontId="33" fillId="2" borderId="0" xfId="3" applyNumberFormat="1" applyFont="1" applyFill="1" applyAlignment="1">
      <alignment horizontal="left" vertical="center"/>
    </xf>
    <xf numFmtId="0" fontId="0" fillId="2" borderId="16" xfId="0" applyFill="1" applyBorder="1" applyProtection="1">
      <alignment vertical="center"/>
      <protection locked="0"/>
    </xf>
    <xf numFmtId="0" fontId="0" fillId="2" borderId="11" xfId="0" applyFill="1" applyBorder="1" applyProtection="1">
      <alignment vertical="center"/>
      <protection locked="0"/>
    </xf>
    <xf numFmtId="0" fontId="29" fillId="0" borderId="0" xfId="0" applyFont="1" applyAlignment="1">
      <alignment vertical="center" wrapText="1"/>
    </xf>
    <xf numFmtId="0" fontId="26" fillId="0" borderId="0" xfId="0" applyFont="1" applyAlignment="1">
      <alignment vertical="center" wrapText="1"/>
    </xf>
    <xf numFmtId="0" fontId="31" fillId="0" borderId="0" xfId="0" applyFont="1" applyAlignment="1">
      <alignment horizontal="center" vertical="center" wrapText="1"/>
    </xf>
    <xf numFmtId="0" fontId="26" fillId="0" borderId="0" xfId="0" applyFont="1" applyAlignment="1">
      <alignment horizontal="center" vertical="center" wrapText="1"/>
    </xf>
    <xf numFmtId="0" fontId="26" fillId="0" borderId="28" xfId="0" applyFont="1" applyBorder="1" applyAlignment="1">
      <alignment horizontal="center" vertical="center" wrapText="1"/>
    </xf>
    <xf numFmtId="0" fontId="26" fillId="0" borderId="45" xfId="0" applyFont="1" applyBorder="1" applyAlignment="1">
      <alignment horizontal="center" vertical="center" wrapText="1"/>
    </xf>
    <xf numFmtId="0" fontId="27" fillId="0" borderId="24" xfId="0" applyFont="1" applyFill="1" applyBorder="1" applyAlignment="1">
      <alignment horizontal="left" vertical="center" wrapText="1"/>
    </xf>
    <xf numFmtId="0" fontId="28" fillId="0" borderId="0" xfId="0" applyFont="1" applyFill="1" applyBorder="1" applyAlignment="1">
      <alignment vertical="center" wrapText="1"/>
    </xf>
    <xf numFmtId="0" fontId="27" fillId="0" borderId="0" xfId="0" applyFont="1" applyFill="1" applyBorder="1" applyAlignment="1">
      <alignment horizontal="left" vertical="center" wrapText="1"/>
    </xf>
    <xf numFmtId="0" fontId="26" fillId="7" borderId="44" xfId="0" applyFont="1" applyFill="1" applyBorder="1" applyAlignment="1">
      <alignment vertical="center" wrapText="1"/>
    </xf>
    <xf numFmtId="0" fontId="28" fillId="0" borderId="44"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45" xfId="0" applyFont="1" applyBorder="1" applyAlignment="1">
      <alignment horizontal="center" vertical="center" wrapText="1"/>
    </xf>
    <xf numFmtId="58" fontId="12" fillId="7" borderId="0" xfId="3" applyNumberFormat="1" applyFont="1" applyFill="1" applyAlignment="1" applyProtection="1">
      <alignment horizontal="left" vertical="center"/>
      <protection locked="0"/>
    </xf>
    <xf numFmtId="49" fontId="11" fillId="2" borderId="0" xfId="3" applyNumberFormat="1" applyFont="1" applyFill="1" applyAlignment="1" applyProtection="1">
      <alignment horizontal="center" vertical="center" wrapText="1"/>
    </xf>
    <xf numFmtId="49" fontId="11" fillId="3" borderId="0" xfId="3" applyNumberFormat="1" applyFont="1" applyFill="1" applyAlignment="1" applyProtection="1">
      <alignment horizontal="center" vertical="center"/>
    </xf>
    <xf numFmtId="49" fontId="20" fillId="2" borderId="0" xfId="3" applyNumberFormat="1" applyFont="1" applyFill="1" applyAlignment="1" applyProtection="1">
      <alignment horizontal="left" vertical="top" wrapText="1"/>
    </xf>
    <xf numFmtId="49" fontId="12" fillId="2" borderId="0" xfId="3" applyNumberFormat="1" applyFont="1" applyFill="1" applyAlignment="1" applyProtection="1">
      <alignment horizontal="left" vertical="top" wrapText="1"/>
    </xf>
    <xf numFmtId="0" fontId="12" fillId="4" borderId="11" xfId="3" applyFont="1" applyFill="1" applyBorder="1" applyAlignment="1" applyProtection="1">
      <alignment horizontal="center" vertical="center"/>
    </xf>
    <xf numFmtId="0" fontId="12" fillId="4" borderId="41" xfId="3" applyFont="1" applyFill="1" applyBorder="1" applyAlignment="1" applyProtection="1">
      <alignment horizontal="center" vertical="center"/>
    </xf>
    <xf numFmtId="0" fontId="12" fillId="4" borderId="30" xfId="3" applyFont="1" applyFill="1" applyBorder="1" applyAlignment="1" applyProtection="1">
      <alignment horizontal="center" vertical="center"/>
    </xf>
    <xf numFmtId="0" fontId="12" fillId="4" borderId="16" xfId="3" applyFont="1" applyFill="1" applyBorder="1" applyAlignment="1" applyProtection="1">
      <alignment horizontal="center" vertical="center"/>
    </xf>
    <xf numFmtId="49" fontId="12" fillId="4" borderId="11" xfId="3" applyNumberFormat="1" applyFont="1" applyFill="1" applyBorder="1" applyAlignment="1" applyProtection="1">
      <alignment horizontal="left" vertical="center" wrapText="1"/>
    </xf>
    <xf numFmtId="0" fontId="12" fillId="4" borderId="11" xfId="3" applyFont="1" applyFill="1" applyBorder="1" applyAlignment="1" applyProtection="1">
      <alignment horizontal="left" vertical="center" wrapText="1"/>
    </xf>
    <xf numFmtId="38" fontId="4" fillId="3" borderId="6" xfId="2" applyFont="1" applyFill="1" applyBorder="1" applyAlignment="1">
      <alignment horizontal="center" vertical="center" wrapText="1"/>
    </xf>
    <xf numFmtId="38" fontId="4" fillId="3" borderId="7" xfId="2" applyFont="1" applyFill="1" applyBorder="1" applyAlignment="1">
      <alignment horizontal="center" vertical="center" wrapText="1"/>
    </xf>
    <xf numFmtId="38" fontId="4" fillId="3" borderId="11" xfId="2" applyFont="1" applyFill="1" applyBorder="1" applyAlignment="1">
      <alignment horizontal="center" vertical="center" wrapText="1"/>
    </xf>
    <xf numFmtId="56" fontId="0" fillId="0" borderId="6" xfId="0" applyNumberFormat="1" applyBorder="1" applyAlignment="1">
      <alignment horizontal="center" vertical="center" wrapText="1"/>
    </xf>
    <xf numFmtId="56" fontId="0" fillId="0" borderId="7" xfId="0" applyNumberFormat="1" applyBorder="1" applyAlignment="1">
      <alignment horizontal="center" vertical="center"/>
    </xf>
    <xf numFmtId="56" fontId="0" fillId="0" borderId="8" xfId="0" applyNumberFormat="1" applyBorder="1" applyAlignment="1">
      <alignment horizontal="center" vertical="center"/>
    </xf>
    <xf numFmtId="0" fontId="9" fillId="0" borderId="32" xfId="1" applyFont="1" applyBorder="1" applyAlignment="1">
      <alignment horizontal="center" vertical="center" wrapText="1"/>
    </xf>
    <xf numFmtId="0" fontId="9" fillId="0" borderId="33" xfId="1" applyFont="1" applyBorder="1" applyAlignment="1">
      <alignment horizontal="center" vertical="center" wrapText="1"/>
    </xf>
    <xf numFmtId="0" fontId="9" fillId="0" borderId="34" xfId="1" applyFont="1" applyBorder="1" applyAlignment="1">
      <alignment horizontal="center" vertical="center" wrapText="1"/>
    </xf>
    <xf numFmtId="0" fontId="9" fillId="0" borderId="25" xfId="1" applyFont="1" applyBorder="1" applyAlignment="1">
      <alignment horizontal="center" vertical="center" wrapText="1"/>
    </xf>
    <xf numFmtId="0" fontId="9" fillId="0" borderId="0" xfId="1" applyFont="1" applyBorder="1" applyAlignment="1">
      <alignment horizontal="center" vertical="center" wrapText="1"/>
    </xf>
    <xf numFmtId="0" fontId="9" fillId="0" borderId="26" xfId="1" applyFont="1" applyBorder="1" applyAlignment="1">
      <alignment horizontal="center" vertical="center" wrapText="1"/>
    </xf>
    <xf numFmtId="0" fontId="9" fillId="0" borderId="35" xfId="1" applyFont="1" applyBorder="1" applyAlignment="1">
      <alignment horizontal="center" vertical="center" wrapText="1"/>
    </xf>
    <xf numFmtId="0" fontId="9" fillId="0" borderId="1" xfId="1" applyFont="1" applyBorder="1" applyAlignment="1">
      <alignment horizontal="center" vertical="center" wrapText="1"/>
    </xf>
    <xf numFmtId="0" fontId="9" fillId="0" borderId="37" xfId="1" applyFont="1" applyBorder="1" applyAlignment="1">
      <alignment horizontal="center" vertical="center" wrapText="1"/>
    </xf>
    <xf numFmtId="0" fontId="4" fillId="0" borderId="38" xfId="1" applyFont="1" applyBorder="1" applyAlignment="1">
      <alignment horizontal="center" vertical="center" wrapText="1"/>
    </xf>
    <xf numFmtId="0" fontId="4" fillId="0" borderId="39" xfId="1" applyFont="1" applyBorder="1" applyAlignment="1">
      <alignment horizontal="center" vertical="center" wrapText="1"/>
    </xf>
    <xf numFmtId="0" fontId="4" fillId="0" borderId="40" xfId="1" applyFont="1" applyBorder="1" applyAlignment="1">
      <alignment horizontal="center" vertical="center" wrapText="1"/>
    </xf>
    <xf numFmtId="0" fontId="0" fillId="0" borderId="0" xfId="0" applyAlignment="1">
      <alignment horizontal="left" vertical="center" wrapText="1"/>
    </xf>
    <xf numFmtId="38" fontId="4" fillId="3" borderId="29" xfId="2" applyFont="1" applyFill="1" applyBorder="1" applyAlignment="1">
      <alignment horizontal="center" vertical="center" wrapText="1"/>
    </xf>
    <xf numFmtId="38" fontId="4" fillId="3" borderId="30" xfId="2" applyFont="1" applyFill="1" applyBorder="1" applyAlignment="1">
      <alignment horizontal="center" vertical="center" wrapText="1"/>
    </xf>
    <xf numFmtId="38" fontId="4" fillId="3" borderId="16" xfId="2" applyFont="1" applyFill="1" applyBorder="1" applyAlignment="1">
      <alignment horizontal="center" vertical="center" wrapText="1"/>
    </xf>
    <xf numFmtId="38" fontId="4" fillId="3" borderId="8" xfId="2" applyFont="1" applyFill="1" applyBorder="1" applyAlignment="1">
      <alignment horizontal="center" vertical="center" wrapText="1"/>
    </xf>
    <xf numFmtId="38" fontId="4" fillId="3" borderId="10" xfId="2" applyFont="1" applyFill="1" applyBorder="1" applyAlignment="1">
      <alignment horizontal="center" vertical="center" wrapText="1"/>
    </xf>
    <xf numFmtId="0" fontId="22" fillId="6" borderId="10" xfId="0" applyFont="1" applyFill="1" applyBorder="1" applyAlignment="1">
      <alignment horizontal="center" vertical="center"/>
    </xf>
    <xf numFmtId="0" fontId="22" fillId="6" borderId="11" xfId="0" applyFont="1" applyFill="1" applyBorder="1" applyAlignment="1">
      <alignment horizontal="center" vertical="center"/>
    </xf>
    <xf numFmtId="0" fontId="22" fillId="6" borderId="42" xfId="0" applyFont="1" applyFill="1" applyBorder="1" applyAlignment="1">
      <alignment horizontal="center" vertical="center"/>
    </xf>
    <xf numFmtId="0" fontId="22" fillId="6" borderId="43" xfId="0" applyFont="1" applyFill="1" applyBorder="1" applyAlignment="1">
      <alignment horizontal="center" vertical="center"/>
    </xf>
    <xf numFmtId="0" fontId="22" fillId="6" borderId="16" xfId="0" applyFont="1" applyFill="1" applyBorder="1" applyAlignment="1">
      <alignment horizontal="center" vertical="center"/>
    </xf>
    <xf numFmtId="0" fontId="0" fillId="2" borderId="30" xfId="0" applyNumberFormat="1" applyFill="1" applyBorder="1" applyAlignment="1" applyProtection="1">
      <alignment vertical="center" wrapText="1"/>
      <protection locked="0"/>
    </xf>
    <xf numFmtId="1" fontId="1" fillId="2" borderId="15" xfId="1" applyNumberFormat="1" applyFill="1" applyBorder="1" applyProtection="1">
      <alignment vertical="center"/>
    </xf>
    <xf numFmtId="0" fontId="1" fillId="2" borderId="13" xfId="1" applyFill="1" applyBorder="1" applyProtection="1">
      <alignment vertical="center"/>
    </xf>
    <xf numFmtId="0" fontId="1" fillId="2" borderId="14" xfId="1" applyFill="1" applyBorder="1" applyProtection="1">
      <alignment vertical="center"/>
    </xf>
    <xf numFmtId="0" fontId="0" fillId="2" borderId="10" xfId="0" applyFill="1" applyBorder="1" applyProtection="1">
      <alignment vertical="center"/>
    </xf>
    <xf numFmtId="0" fontId="0" fillId="2" borderId="11" xfId="0" applyFill="1" applyBorder="1" applyProtection="1">
      <alignment vertical="center"/>
    </xf>
  </cellXfs>
  <cellStyles count="6">
    <cellStyle name="桁区切り 2" xfId="4"/>
    <cellStyle name="桁区切り 3 2" xfId="2"/>
    <cellStyle name="標準" xfId="0" builtinId="0"/>
    <cellStyle name="標準 2" xfId="5"/>
    <cellStyle name="標準 3" xfId="3"/>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9677;&#21029;&#12501;&#12457;&#12523;&#12480;&#9733;/02_&#35519;&#25972;&#12464;&#12523;&#12540;&#12503;&#65288;&#32076;&#29702;&#65289;/02_&#35036;&#21161;&#37329;&#12539;&#20132;&#20184;&#37329;/02_&#32202;&#24613;&#21253;&#25324;&#25903;&#25588;&#20132;&#20184;&#37329;/01_&#20196;&#21644;&#65301;&#24180;&#24230;/10_&#20132;&#20184;&#37329;&#23529;&#26619;/02_&#35373;&#20633;/&#9632;R5&#35373;&#20633;&#30003;&#35531;&#28310;&#20633;/R5&#27096;&#24335;/&#65298;&#12288;HP&#25522;&#36617;&#27096;&#24335;/02&#23455;&#32318;&#22577;&#21578;/&#20491;&#20154;&#38450;&#35703;&#20855;&#20491;&#34920;kojinnbougogusyuukeihyo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人防護具集計表(３)"/>
      <sheetName val="個人防護具集計表(４)"/>
      <sheetName val="個人防護具集計表(13)"/>
      <sheetName val="個人防護具使用実績簿(3）"/>
      <sheetName val="個人防護具使用実績簿(４）"/>
      <sheetName val="個人防護具使用実績簿（13）"/>
      <sheetName val="個人防護具使用実績簿記載例"/>
      <sheetName val="医療従事者集計表（３）"/>
      <sheetName val="医療従事者集計表（４）"/>
      <sheetName val="医療従事者集計表（13）"/>
    </sheetNames>
    <sheetDataSet>
      <sheetData sheetId="0"/>
      <sheetData sheetId="1"/>
      <sheetData sheetId="2"/>
      <sheetData sheetId="3"/>
      <sheetData sheetId="4"/>
      <sheetData sheetId="5"/>
      <sheetData sheetId="6"/>
      <sheetData sheetId="7">
        <row r="41">
          <cell r="S41">
            <v>0</v>
          </cell>
        </row>
        <row r="42">
          <cell r="S42">
            <v>0</v>
          </cell>
        </row>
      </sheetData>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0"/>
  <sheetViews>
    <sheetView tabSelected="1" view="pageBreakPreview" zoomScaleNormal="100" zoomScaleSheetLayoutView="100" workbookViewId="0">
      <selection activeCell="B12" sqref="B12"/>
    </sheetView>
  </sheetViews>
  <sheetFormatPr defaultRowHeight="14.4"/>
  <cols>
    <col min="1" max="1" width="14.59765625" customWidth="1"/>
    <col min="2" max="2" width="80.09765625" customWidth="1"/>
  </cols>
  <sheetData>
    <row r="2" spans="1:2" ht="34.799999999999997" customHeight="1">
      <c r="A2" s="117" t="s">
        <v>84</v>
      </c>
      <c r="B2" s="118"/>
    </row>
    <row r="3" spans="1:2">
      <c r="A3" s="122" t="s">
        <v>89</v>
      </c>
      <c r="B3" s="122"/>
    </row>
    <row r="4" spans="1:2" ht="31.8" customHeight="1">
      <c r="A4" s="123" t="s">
        <v>67</v>
      </c>
      <c r="B4" s="123"/>
    </row>
    <row r="5" spans="1:2" ht="31.8" customHeight="1">
      <c r="A5" s="121" t="s">
        <v>90</v>
      </c>
      <c r="B5" s="121"/>
    </row>
    <row r="6" spans="1:2">
      <c r="A6" s="124" t="s">
        <v>64</v>
      </c>
      <c r="B6" s="124"/>
    </row>
    <row r="7" spans="1:2">
      <c r="A7" s="84" t="s">
        <v>68</v>
      </c>
      <c r="B7" s="84" t="s">
        <v>69</v>
      </c>
    </row>
    <row r="8" spans="1:2">
      <c r="A8" s="119" t="s">
        <v>74</v>
      </c>
      <c r="B8" s="79" t="s">
        <v>70</v>
      </c>
    </row>
    <row r="9" spans="1:2">
      <c r="A9" s="119"/>
      <c r="B9" s="79" t="s">
        <v>91</v>
      </c>
    </row>
    <row r="10" spans="1:2" ht="26.4">
      <c r="A10" s="119"/>
      <c r="B10" s="81" t="s">
        <v>72</v>
      </c>
    </row>
    <row r="11" spans="1:2" ht="57.6" customHeight="1">
      <c r="A11" s="119"/>
      <c r="B11" s="81" t="s">
        <v>92</v>
      </c>
    </row>
    <row r="12" spans="1:2" ht="166.2" customHeight="1">
      <c r="A12" s="120"/>
      <c r="B12" s="87" t="s">
        <v>93</v>
      </c>
    </row>
    <row r="13" spans="1:2" ht="75" customHeight="1">
      <c r="A13" s="125" t="s">
        <v>65</v>
      </c>
      <c r="B13" s="88" t="s">
        <v>94</v>
      </c>
    </row>
    <row r="14" spans="1:2" ht="43.2" customHeight="1">
      <c r="A14" s="126"/>
      <c r="B14" s="81" t="s">
        <v>95</v>
      </c>
    </row>
    <row r="15" spans="1:2" ht="43.2" customHeight="1">
      <c r="A15" s="126"/>
      <c r="B15" s="81" t="s">
        <v>96</v>
      </c>
    </row>
    <row r="16" spans="1:2" ht="43.2" customHeight="1">
      <c r="A16" s="126"/>
      <c r="B16" s="87" t="s">
        <v>99</v>
      </c>
    </row>
    <row r="17" spans="1:2" ht="121.2" customHeight="1">
      <c r="A17" s="127"/>
      <c r="B17" s="82" t="s">
        <v>103</v>
      </c>
    </row>
    <row r="18" spans="1:2" ht="66.599999999999994" customHeight="1">
      <c r="A18" s="125" t="s">
        <v>79</v>
      </c>
      <c r="B18" s="82" t="s">
        <v>82</v>
      </c>
    </row>
    <row r="19" spans="1:2" ht="50.4" customHeight="1">
      <c r="A19" s="126"/>
      <c r="B19" s="82" t="s">
        <v>101</v>
      </c>
    </row>
    <row r="20" spans="1:2" ht="115.8" customHeight="1">
      <c r="A20" s="126"/>
      <c r="B20" s="82" t="s">
        <v>104</v>
      </c>
    </row>
    <row r="21" spans="1:2" ht="117.6" customHeight="1">
      <c r="A21" s="80" t="s">
        <v>66</v>
      </c>
      <c r="B21" s="82" t="s">
        <v>105</v>
      </c>
    </row>
    <row r="22" spans="1:2" ht="93" customHeight="1">
      <c r="A22" s="125" t="s">
        <v>85</v>
      </c>
      <c r="B22" s="82" t="s">
        <v>106</v>
      </c>
    </row>
    <row r="23" spans="1:2" ht="79.8" customHeight="1">
      <c r="A23" s="126"/>
      <c r="B23" s="87" t="s">
        <v>87</v>
      </c>
    </row>
    <row r="24" spans="1:2" ht="44.4" customHeight="1">
      <c r="A24" s="127"/>
      <c r="B24" s="97" t="s">
        <v>97</v>
      </c>
    </row>
    <row r="25" spans="1:2">
      <c r="A25" s="116" t="s">
        <v>98</v>
      </c>
      <c r="B25" s="116"/>
    </row>
    <row r="26" spans="1:2" ht="34.799999999999997" customHeight="1">
      <c r="A26" s="115" t="s">
        <v>88</v>
      </c>
      <c r="B26" s="116"/>
    </row>
    <row r="27" spans="1:2" ht="60.6" customHeight="1">
      <c r="A27" s="83"/>
      <c r="B27" s="78"/>
    </row>
    <row r="28" spans="1:2" ht="63.6" customHeight="1"/>
    <row r="29" spans="1:2" ht="33.6" customHeight="1"/>
    <row r="30" spans="1:2" ht="15.6" customHeight="1"/>
  </sheetData>
  <sheetProtection password="CCC1" sheet="1" objects="1" scenarios="1"/>
  <mergeCells count="11">
    <mergeCell ref="A26:B26"/>
    <mergeCell ref="A2:B2"/>
    <mergeCell ref="A8:A12"/>
    <mergeCell ref="A5:B5"/>
    <mergeCell ref="A3:B3"/>
    <mergeCell ref="A4:B4"/>
    <mergeCell ref="A25:B25"/>
    <mergeCell ref="A6:B6"/>
    <mergeCell ref="A13:A17"/>
    <mergeCell ref="A18:A20"/>
    <mergeCell ref="A22:A24"/>
  </mergeCells>
  <phoneticPr fontId="2"/>
  <pageMargins left="0.7" right="0.7" top="0.75" bottom="0.75" header="0.3" footer="0.3"/>
  <pageSetup paperSize="9" scale="86" orientation="portrait" r:id="rId1"/>
  <rowBreaks count="1" manualBreakCount="1">
    <brk id="1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M24"/>
  <sheetViews>
    <sheetView view="pageBreakPreview" zoomScaleNormal="100" zoomScaleSheetLayoutView="100" workbookViewId="0">
      <selection activeCell="I12" sqref="I12"/>
    </sheetView>
  </sheetViews>
  <sheetFormatPr defaultColWidth="9.296875" defaultRowHeight="21.6" customHeight="1"/>
  <cols>
    <col min="1" max="1" width="5.796875" style="23" customWidth="1"/>
    <col min="2" max="2" width="16.19921875" style="24" customWidth="1"/>
    <col min="3" max="3" width="17.09765625" style="24" customWidth="1"/>
    <col min="4" max="4" width="18.5" style="25" customWidth="1"/>
    <col min="5" max="5" width="13.5" style="25" customWidth="1"/>
    <col min="6" max="8" width="13.09765625" style="26" customWidth="1"/>
    <col min="9" max="9" width="15.69921875" style="26" customWidth="1"/>
    <col min="10" max="10" width="26.5" style="28" customWidth="1"/>
    <col min="11" max="11" width="2.8984375" style="25" customWidth="1"/>
    <col min="12" max="13" width="11.59765625" style="25" customWidth="1"/>
    <col min="14" max="16384" width="9.296875" style="25"/>
  </cols>
  <sheetData>
    <row r="1" spans="1:13" ht="42.6" customHeight="1">
      <c r="A1" s="130" t="s">
        <v>63</v>
      </c>
      <c r="B1" s="130"/>
      <c r="C1" s="129"/>
      <c r="D1" s="129"/>
      <c r="E1" s="72"/>
      <c r="F1" s="72"/>
      <c r="I1" s="27" t="s">
        <v>19</v>
      </c>
      <c r="J1" s="112"/>
    </row>
    <row r="2" spans="1:13" ht="21.6" customHeight="1">
      <c r="M2" s="25" t="s">
        <v>60</v>
      </c>
    </row>
    <row r="3" spans="1:13" ht="21.6" customHeight="1">
      <c r="M3" s="25" t="s">
        <v>61</v>
      </c>
    </row>
    <row r="4" spans="1:13" ht="21.6" hidden="1" customHeight="1">
      <c r="A4" s="23" t="s">
        <v>20</v>
      </c>
      <c r="B4" s="25"/>
      <c r="C4" s="25"/>
    </row>
    <row r="5" spans="1:13" ht="21.6" hidden="1" customHeight="1">
      <c r="B5" s="29" t="s">
        <v>21</v>
      </c>
      <c r="C5" s="30" t="s">
        <v>22</v>
      </c>
      <c r="D5" s="30" t="s">
        <v>23</v>
      </c>
      <c r="E5" s="30" t="s">
        <v>24</v>
      </c>
      <c r="F5" s="25"/>
      <c r="G5" s="133" t="s">
        <v>25</v>
      </c>
      <c r="H5" s="133"/>
      <c r="I5" s="133"/>
      <c r="J5" s="25"/>
    </row>
    <row r="6" spans="1:13" ht="21.6" hidden="1" customHeight="1">
      <c r="B6" s="30" t="s">
        <v>26</v>
      </c>
      <c r="C6" s="30" t="s">
        <v>27</v>
      </c>
      <c r="D6" s="30" t="s">
        <v>28</v>
      </c>
      <c r="E6" s="30" t="s">
        <v>29</v>
      </c>
      <c r="F6" s="25"/>
      <c r="G6" s="31" t="s">
        <v>30</v>
      </c>
      <c r="H6" s="31" t="s">
        <v>31</v>
      </c>
      <c r="I6" s="31" t="s">
        <v>32</v>
      </c>
      <c r="J6" s="25"/>
    </row>
    <row r="7" spans="1:13" ht="21.6" hidden="1" customHeight="1">
      <c r="B7" s="29" t="s">
        <v>33</v>
      </c>
      <c r="C7" s="32" t="e">
        <f>E7/D7</f>
        <v>#DIV/0!</v>
      </c>
      <c r="D7" s="33">
        <f>'[1]医療従事者集計表（３）'!$S$42</f>
        <v>0</v>
      </c>
      <c r="E7" s="34">
        <f>'[1]医療従事者集計表（３）'!$S$41</f>
        <v>0</v>
      </c>
      <c r="F7" s="25"/>
      <c r="G7" s="35">
        <f>E7</f>
        <v>0</v>
      </c>
      <c r="H7" s="36">
        <v>3600</v>
      </c>
      <c r="I7" s="37">
        <f>G7*H7</f>
        <v>0</v>
      </c>
      <c r="J7" s="25"/>
    </row>
    <row r="8" spans="1:13" s="42" customFormat="1" ht="21.6" customHeight="1">
      <c r="A8" s="38"/>
      <c r="B8" s="39"/>
      <c r="C8" s="40"/>
      <c r="D8" s="40"/>
      <c r="E8" s="41"/>
      <c r="F8" s="25"/>
      <c r="G8" s="25"/>
      <c r="H8" s="25"/>
      <c r="I8" s="25"/>
      <c r="J8" s="25"/>
      <c r="K8" s="25"/>
      <c r="L8" s="25"/>
      <c r="M8" s="42" t="s">
        <v>62</v>
      </c>
    </row>
    <row r="9" spans="1:13" ht="21.6" customHeight="1">
      <c r="A9" s="23" t="s">
        <v>71</v>
      </c>
      <c r="F9" s="25"/>
      <c r="I9" s="25"/>
      <c r="J9" s="25"/>
    </row>
    <row r="10" spans="1:13" ht="21.6" customHeight="1">
      <c r="B10" s="43"/>
      <c r="C10" s="25"/>
      <c r="D10" s="134" t="s">
        <v>34</v>
      </c>
      <c r="E10" s="135"/>
      <c r="F10" s="136"/>
      <c r="G10" s="134" t="s">
        <v>35</v>
      </c>
      <c r="H10" s="135"/>
      <c r="I10" s="136"/>
      <c r="J10" s="25"/>
    </row>
    <row r="11" spans="1:13" ht="21.6" customHeight="1">
      <c r="B11" s="25"/>
      <c r="C11" s="25"/>
      <c r="D11" s="30" t="s">
        <v>36</v>
      </c>
      <c r="E11" s="30" t="s">
        <v>37</v>
      </c>
      <c r="F11" s="30" t="s">
        <v>38</v>
      </c>
      <c r="G11" s="75" t="s">
        <v>36</v>
      </c>
      <c r="H11" s="75" t="s">
        <v>37</v>
      </c>
      <c r="I11" s="75" t="s">
        <v>59</v>
      </c>
      <c r="J11" s="25"/>
    </row>
    <row r="12" spans="1:13" ht="52.2" customHeight="1">
      <c r="B12" s="137">
        <f t="shared" ref="B12" si="0">$C$1</f>
        <v>0</v>
      </c>
      <c r="C12" s="138"/>
      <c r="D12" s="48"/>
      <c r="E12" s="48"/>
      <c r="F12" s="44">
        <f>D12*E12</f>
        <v>0</v>
      </c>
      <c r="G12" s="85">
        <f>'個人防護具使用実績簿3月1日～3月31日'!$DC$5</f>
        <v>0</v>
      </c>
      <c r="H12" s="85" t="e">
        <f>I12/G12</f>
        <v>#DIV/0!</v>
      </c>
      <c r="I12" s="86">
        <f>'個人防護具使用実績簿3月1日～3月31日'!$DF$32</f>
        <v>0</v>
      </c>
      <c r="J12" s="25"/>
    </row>
    <row r="13" spans="1:13" ht="21.6" customHeight="1">
      <c r="B13" s="40"/>
      <c r="C13" s="45"/>
      <c r="D13" s="45"/>
      <c r="F13" s="46"/>
      <c r="G13" s="45"/>
      <c r="H13" s="47"/>
      <c r="I13" s="25"/>
      <c r="J13" s="25"/>
    </row>
    <row r="14" spans="1:13" ht="21.6" customHeight="1">
      <c r="F14" s="25"/>
    </row>
    <row r="16" spans="1:13" ht="21.6" customHeight="1">
      <c r="A16" s="23" t="s">
        <v>73</v>
      </c>
      <c r="G16" s="25"/>
      <c r="H16" s="53"/>
      <c r="I16" s="54"/>
    </row>
    <row r="17" spans="2:10" ht="21.6" customHeight="1">
      <c r="B17" s="131" t="s">
        <v>107</v>
      </c>
      <c r="C17" s="132"/>
      <c r="D17" s="132"/>
      <c r="E17" s="132"/>
      <c r="F17" s="132"/>
      <c r="G17" s="132"/>
      <c r="H17" s="132"/>
      <c r="I17" s="132"/>
      <c r="J17" s="132"/>
    </row>
    <row r="18" spans="2:10" ht="21.6" customHeight="1">
      <c r="B18" s="132"/>
      <c r="C18" s="132"/>
      <c r="D18" s="132"/>
      <c r="E18" s="132"/>
      <c r="F18" s="132"/>
      <c r="G18" s="132"/>
      <c r="H18" s="132"/>
      <c r="I18" s="132"/>
      <c r="J18" s="132"/>
    </row>
    <row r="19" spans="2:10" ht="21.6" customHeight="1">
      <c r="B19" s="132"/>
      <c r="C19" s="132"/>
      <c r="D19" s="132"/>
      <c r="E19" s="132"/>
      <c r="F19" s="132"/>
      <c r="G19" s="132"/>
      <c r="H19" s="132"/>
      <c r="I19" s="132"/>
      <c r="J19" s="132"/>
    </row>
    <row r="20" spans="2:10" ht="21.6" customHeight="1">
      <c r="B20" s="132"/>
      <c r="C20" s="132"/>
      <c r="D20" s="132"/>
      <c r="E20" s="132"/>
      <c r="F20" s="132"/>
      <c r="G20" s="132"/>
      <c r="H20" s="132"/>
      <c r="I20" s="132"/>
      <c r="J20" s="132"/>
    </row>
    <row r="21" spans="2:10" ht="21.6" customHeight="1">
      <c r="B21" s="132"/>
      <c r="C21" s="132"/>
      <c r="D21" s="132"/>
      <c r="E21" s="132"/>
      <c r="F21" s="132"/>
      <c r="G21" s="132"/>
      <c r="H21" s="132"/>
      <c r="I21" s="132"/>
      <c r="J21" s="132"/>
    </row>
    <row r="23" spans="2:10" ht="21.6" customHeight="1">
      <c r="F23" s="128" t="s">
        <v>102</v>
      </c>
      <c r="G23" s="128"/>
      <c r="H23" s="26" t="s">
        <v>39</v>
      </c>
    </row>
    <row r="24" spans="2:10" ht="21.6" customHeight="1">
      <c r="F24" s="26" t="s">
        <v>40</v>
      </c>
      <c r="G24" s="25"/>
      <c r="H24" s="111"/>
      <c r="I24" s="111"/>
    </row>
  </sheetData>
  <sheetProtection password="CCC1" sheet="1" objects="1" scenarios="1"/>
  <protectedRanges>
    <protectedRange sqref="C1 J1 D12 E12 B17" name="範囲1"/>
  </protectedRanges>
  <mergeCells count="8">
    <mergeCell ref="F23:G23"/>
    <mergeCell ref="C1:D1"/>
    <mergeCell ref="A1:B1"/>
    <mergeCell ref="B17:J21"/>
    <mergeCell ref="G5:I5"/>
    <mergeCell ref="D10:F10"/>
    <mergeCell ref="G10:I10"/>
    <mergeCell ref="B12:C12"/>
  </mergeCells>
  <phoneticPr fontId="2"/>
  <dataValidations count="1">
    <dataValidation type="list" showInputMessage="1" showErrorMessage="1" sqref="C1:D1">
      <formula1>$M$2:$M$8</formula1>
    </dataValidation>
  </dataValidations>
  <printOptions verticalCentered="1"/>
  <pageMargins left="0.70866141732283472" right="0.70866141732283472" top="0.74803149606299213" bottom="0.74803149606299213" header="0.31496062992125984" footer="0.31496062992125984"/>
  <pageSetup paperSize="9"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AN34"/>
  <sheetViews>
    <sheetView view="pageBreakPreview" zoomScale="60" zoomScaleNormal="100" workbookViewId="0">
      <selection activeCell="AB24" sqref="AB24"/>
    </sheetView>
  </sheetViews>
  <sheetFormatPr defaultRowHeight="14.4"/>
  <cols>
    <col min="2" max="2" width="18.69921875" customWidth="1"/>
    <col min="3" max="3" width="13.59765625" customWidth="1"/>
    <col min="4" max="4" width="12.3984375" customWidth="1"/>
    <col min="5" max="5" width="13.3984375" customWidth="1"/>
    <col min="6" max="6" width="16.59765625" customWidth="1"/>
    <col min="7" max="7" width="9.3984375" bestFit="1" customWidth="1"/>
    <col min="9" max="9" width="8.796875" customWidth="1"/>
    <col min="12" max="12" width="8.796875" customWidth="1"/>
    <col min="15" max="15" width="8.796875" customWidth="1"/>
    <col min="18" max="18" width="8.796875" customWidth="1"/>
    <col min="21" max="21" width="8.796875" customWidth="1"/>
    <col min="24" max="24" width="8.796875" customWidth="1"/>
    <col min="27" max="27" width="8.796875" customWidth="1"/>
    <col min="30" max="30" width="8.09765625" customWidth="1"/>
    <col min="33" max="33" width="8.796875" customWidth="1"/>
    <col min="36" max="36" width="8.796875" customWidth="1"/>
    <col min="37" max="40" width="19.19921875" customWidth="1"/>
  </cols>
  <sheetData>
    <row r="4" spans="2:40" ht="15" thickBot="1"/>
    <row r="5" spans="2:40" ht="35.4" customHeight="1">
      <c r="B5" s="145" t="s">
        <v>18</v>
      </c>
      <c r="C5" s="146"/>
      <c r="D5" s="146"/>
      <c r="E5" s="147"/>
      <c r="F5" s="154" t="s">
        <v>16</v>
      </c>
      <c r="G5" s="142">
        <v>45566</v>
      </c>
      <c r="H5" s="143"/>
      <c r="I5" s="144"/>
      <c r="J5" s="142">
        <v>45567</v>
      </c>
      <c r="K5" s="143"/>
      <c r="L5" s="144"/>
      <c r="M5" s="142">
        <v>45568</v>
      </c>
      <c r="N5" s="143"/>
      <c r="O5" s="144"/>
      <c r="P5" s="142">
        <v>45569</v>
      </c>
      <c r="Q5" s="143"/>
      <c r="R5" s="144"/>
      <c r="S5" s="142">
        <v>45570</v>
      </c>
      <c r="T5" s="143"/>
      <c r="U5" s="144"/>
      <c r="V5" s="142">
        <v>45571</v>
      </c>
      <c r="W5" s="143"/>
      <c r="X5" s="144"/>
      <c r="Y5" s="142">
        <v>45572</v>
      </c>
      <c r="Z5" s="143"/>
      <c r="AA5" s="144"/>
      <c r="AB5" s="142">
        <v>45573</v>
      </c>
      <c r="AC5" s="143"/>
      <c r="AD5" s="144"/>
      <c r="AE5" s="142">
        <v>45574</v>
      </c>
      <c r="AF5" s="143"/>
      <c r="AG5" s="144"/>
      <c r="AH5" s="142">
        <v>45575</v>
      </c>
      <c r="AI5" s="143"/>
      <c r="AJ5" s="144"/>
      <c r="AK5" s="139" t="s">
        <v>11</v>
      </c>
      <c r="AL5" s="140"/>
      <c r="AM5" s="140"/>
      <c r="AN5" s="140"/>
    </row>
    <row r="6" spans="2:40" ht="35.4" customHeight="1">
      <c r="B6" s="148"/>
      <c r="C6" s="149"/>
      <c r="D6" s="149"/>
      <c r="E6" s="150"/>
      <c r="F6" s="155"/>
      <c r="G6" s="56" t="s">
        <v>15</v>
      </c>
      <c r="H6" s="55"/>
      <c r="I6" s="57" t="s">
        <v>14</v>
      </c>
      <c r="J6" s="56" t="s">
        <v>15</v>
      </c>
      <c r="K6" s="55"/>
      <c r="L6" s="57" t="s">
        <v>14</v>
      </c>
      <c r="M6" s="56" t="s">
        <v>15</v>
      </c>
      <c r="N6" s="55"/>
      <c r="O6" s="57" t="s">
        <v>14</v>
      </c>
      <c r="P6" s="56" t="s">
        <v>15</v>
      </c>
      <c r="Q6" s="55"/>
      <c r="R6" s="57" t="s">
        <v>14</v>
      </c>
      <c r="S6" s="56" t="s">
        <v>15</v>
      </c>
      <c r="T6" s="55"/>
      <c r="U6" s="57" t="s">
        <v>14</v>
      </c>
      <c r="V6" s="56" t="s">
        <v>15</v>
      </c>
      <c r="W6" s="55"/>
      <c r="X6" s="57" t="s">
        <v>14</v>
      </c>
      <c r="Y6" s="56" t="s">
        <v>15</v>
      </c>
      <c r="Z6" s="55"/>
      <c r="AA6" s="57" t="s">
        <v>14</v>
      </c>
      <c r="AB6" s="56" t="s">
        <v>15</v>
      </c>
      <c r="AC6" s="55"/>
      <c r="AD6" s="57" t="s">
        <v>14</v>
      </c>
      <c r="AE6" s="56" t="s">
        <v>15</v>
      </c>
      <c r="AF6" s="55"/>
      <c r="AG6" s="57" t="s">
        <v>14</v>
      </c>
      <c r="AH6" s="56" t="s">
        <v>15</v>
      </c>
      <c r="AI6" s="55"/>
      <c r="AJ6" s="57" t="s">
        <v>14</v>
      </c>
      <c r="AK6" s="141" t="s">
        <v>12</v>
      </c>
      <c r="AL6" s="141"/>
      <c r="AM6" s="141"/>
      <c r="AN6" s="22">
        <f>SUM(H6,K6,N6,Q6,T6,W6,Z6,AC6,AI6,AF6)</f>
        <v>0</v>
      </c>
    </row>
    <row r="7" spans="2:40" ht="44.4" customHeight="1" thickBot="1">
      <c r="B7" s="151"/>
      <c r="C7" s="152"/>
      <c r="D7" s="152"/>
      <c r="E7" s="153"/>
      <c r="F7" s="156"/>
      <c r="G7" s="56" t="s">
        <v>17</v>
      </c>
      <c r="H7" s="55"/>
      <c r="I7" s="57" t="s">
        <v>14</v>
      </c>
      <c r="J7" s="56" t="s">
        <v>17</v>
      </c>
      <c r="K7" s="55"/>
      <c r="L7" s="57" t="s">
        <v>14</v>
      </c>
      <c r="M7" s="56" t="s">
        <v>17</v>
      </c>
      <c r="N7" s="55"/>
      <c r="O7" s="57" t="s">
        <v>14</v>
      </c>
      <c r="P7" s="56" t="s">
        <v>17</v>
      </c>
      <c r="Q7" s="55"/>
      <c r="R7" s="57" t="s">
        <v>14</v>
      </c>
      <c r="S7" s="56" t="s">
        <v>17</v>
      </c>
      <c r="T7" s="55"/>
      <c r="U7" s="57" t="s">
        <v>14</v>
      </c>
      <c r="V7" s="56" t="s">
        <v>17</v>
      </c>
      <c r="W7" s="55"/>
      <c r="X7" s="57" t="s">
        <v>14</v>
      </c>
      <c r="Y7" s="56" t="s">
        <v>17</v>
      </c>
      <c r="Z7" s="55"/>
      <c r="AA7" s="57" t="s">
        <v>14</v>
      </c>
      <c r="AB7" s="56" t="s">
        <v>17</v>
      </c>
      <c r="AC7" s="55"/>
      <c r="AD7" s="57" t="s">
        <v>14</v>
      </c>
      <c r="AE7" s="56" t="s">
        <v>17</v>
      </c>
      <c r="AF7" s="55"/>
      <c r="AG7" s="57" t="s">
        <v>14</v>
      </c>
      <c r="AH7" s="56" t="s">
        <v>17</v>
      </c>
      <c r="AI7" s="55"/>
      <c r="AJ7" s="57" t="s">
        <v>14</v>
      </c>
      <c r="AK7" s="141" t="s">
        <v>13</v>
      </c>
      <c r="AL7" s="141"/>
      <c r="AM7" s="141"/>
      <c r="AN7" s="22">
        <f>SUM(H7,K7,N7,Q7,T7,W7,Z7,AC7,AI7,AF7)</f>
        <v>0</v>
      </c>
    </row>
    <row r="8" spans="2:40" ht="50.4" customHeight="1">
      <c r="B8" s="16" t="s">
        <v>75</v>
      </c>
      <c r="C8" s="17" t="s">
        <v>76</v>
      </c>
      <c r="D8" s="17" t="s">
        <v>77</v>
      </c>
      <c r="E8" s="18" t="s">
        <v>3</v>
      </c>
      <c r="F8" s="19" t="s">
        <v>78</v>
      </c>
      <c r="G8" s="13" t="s">
        <v>8</v>
      </c>
      <c r="H8" s="7" t="s">
        <v>9</v>
      </c>
      <c r="I8" s="9" t="s">
        <v>10</v>
      </c>
      <c r="J8" s="13" t="s">
        <v>8</v>
      </c>
      <c r="K8" s="7" t="s">
        <v>9</v>
      </c>
      <c r="L8" s="9" t="s">
        <v>10</v>
      </c>
      <c r="M8" s="13" t="s">
        <v>8</v>
      </c>
      <c r="N8" s="7" t="s">
        <v>9</v>
      </c>
      <c r="O8" s="9" t="s">
        <v>10</v>
      </c>
      <c r="P8" s="13" t="s">
        <v>8</v>
      </c>
      <c r="Q8" s="7" t="s">
        <v>9</v>
      </c>
      <c r="R8" s="9" t="s">
        <v>10</v>
      </c>
      <c r="S8" s="13" t="s">
        <v>8</v>
      </c>
      <c r="T8" s="7" t="s">
        <v>9</v>
      </c>
      <c r="U8" s="9" t="s">
        <v>10</v>
      </c>
      <c r="V8" s="13" t="s">
        <v>8</v>
      </c>
      <c r="W8" s="7" t="s">
        <v>9</v>
      </c>
      <c r="X8" s="9" t="s">
        <v>10</v>
      </c>
      <c r="Y8" s="13" t="s">
        <v>8</v>
      </c>
      <c r="Z8" s="7" t="s">
        <v>9</v>
      </c>
      <c r="AA8" s="9" t="s">
        <v>10</v>
      </c>
      <c r="AB8" s="13" t="s">
        <v>8</v>
      </c>
      <c r="AC8" s="7" t="s">
        <v>9</v>
      </c>
      <c r="AD8" s="9" t="s">
        <v>10</v>
      </c>
      <c r="AE8" s="13" t="s">
        <v>8</v>
      </c>
      <c r="AF8" s="7" t="s">
        <v>9</v>
      </c>
      <c r="AG8" s="9" t="s">
        <v>10</v>
      </c>
      <c r="AH8" s="13" t="s">
        <v>8</v>
      </c>
      <c r="AI8" s="7" t="s">
        <v>9</v>
      </c>
      <c r="AJ8" s="9" t="s">
        <v>10</v>
      </c>
      <c r="AK8" s="20" t="s">
        <v>4</v>
      </c>
      <c r="AL8" s="21" t="s">
        <v>5</v>
      </c>
      <c r="AM8" s="21" t="s">
        <v>6</v>
      </c>
      <c r="AN8" s="21" t="s">
        <v>7</v>
      </c>
    </row>
    <row r="9" spans="2:40" ht="18">
      <c r="B9" s="1"/>
      <c r="C9" s="2"/>
      <c r="D9" s="2"/>
      <c r="E9" s="3" t="str">
        <f>IFERROR(C9/D9, "0")</f>
        <v>0</v>
      </c>
      <c r="F9" s="4"/>
      <c r="G9" s="14"/>
      <c r="H9" s="8"/>
      <c r="I9" s="10">
        <f>IF(F9+G9-H9&lt;0,"×",F9+G9-H9)</f>
        <v>0</v>
      </c>
      <c r="J9" s="14"/>
      <c r="K9" s="8"/>
      <c r="L9" s="10">
        <f>IF(I9+J9-K9&lt;0,"×",I9+J9-K9)</f>
        <v>0</v>
      </c>
      <c r="M9" s="14"/>
      <c r="N9" s="8"/>
      <c r="O9" s="10">
        <f>IF(L9+M9-N9&lt;0,"×",L9+M9-N9)</f>
        <v>0</v>
      </c>
      <c r="P9" s="14"/>
      <c r="Q9" s="8"/>
      <c r="R9" s="10">
        <f>IF(O9+P9-Q9&lt;0,"×",O9+P9-Q9)</f>
        <v>0</v>
      </c>
      <c r="S9" s="14"/>
      <c r="T9" s="8"/>
      <c r="U9" s="10">
        <f>IF(R9+S9-T9&lt;0,"×",R9+S9-T9)</f>
        <v>0</v>
      </c>
      <c r="V9" s="14"/>
      <c r="W9" s="8"/>
      <c r="X9" s="10">
        <f>IF(U9+V9-W9&lt;0,"×",U9+V9-W9)</f>
        <v>0</v>
      </c>
      <c r="Y9" s="14"/>
      <c r="Z9" s="8"/>
      <c r="AA9" s="10">
        <f>IF(X9+Y9-Z9&lt;0,"×",X9+Y9-Z9)</f>
        <v>0</v>
      </c>
      <c r="AB9" s="14"/>
      <c r="AC9" s="8"/>
      <c r="AD9" s="10">
        <f>IF(AA9+AB9-AC9&lt;0,"×",AA9+AB9-AC9)</f>
        <v>0</v>
      </c>
      <c r="AE9" s="12"/>
      <c r="AF9" s="8"/>
      <c r="AG9" s="10">
        <f>IF(AD9+AE9-AF9&lt;0,"×",AD9+AE9-AF9)</f>
        <v>0</v>
      </c>
      <c r="AH9" s="12"/>
      <c r="AI9" s="8"/>
      <c r="AJ9" s="10">
        <f>AG9+AH9-AI9</f>
        <v>0</v>
      </c>
      <c r="AK9" s="5">
        <f>IF(AJ9&lt;0,"#VALUE！",SUM(F9,G9,J9,M9,P9,S9,Y9,AB9,AE9,V9,AH9))</f>
        <v>0</v>
      </c>
      <c r="AL9" s="5">
        <f>IF(AJ9&lt;0,"#VALUE！",SUM(H9,K9,N9,Q9,T9,Z9,AC9,AF9,W9,AI9))</f>
        <v>0</v>
      </c>
      <c r="AM9" s="51">
        <f t="shared" ref="AM9:AM32" si="0">AK9*E9</f>
        <v>0</v>
      </c>
      <c r="AN9" s="60">
        <f t="shared" ref="AN9:AN32" si="1">AL9*E9</f>
        <v>0</v>
      </c>
    </row>
    <row r="10" spans="2:40" ht="18">
      <c r="B10" s="170"/>
      <c r="C10" s="171"/>
      <c r="D10" s="171"/>
      <c r="E10" s="3" t="str">
        <f t="shared" ref="E10:E32" si="2">IFERROR(C10/D10, "0")</f>
        <v>0</v>
      </c>
      <c r="F10" s="169"/>
      <c r="G10" s="172"/>
      <c r="H10" s="173"/>
      <c r="I10" s="10">
        <f t="shared" ref="I10:I32" si="3">IF(F10+G10-H10&lt;0,"×",F10+G10-H10)</f>
        <v>0</v>
      </c>
      <c r="J10" s="14"/>
      <c r="K10" s="8"/>
      <c r="L10" s="10">
        <f t="shared" ref="L10:L32" si="4">IF(I10+J10-K10&lt;0,"×",I10+J10-K10)</f>
        <v>0</v>
      </c>
      <c r="M10" s="14"/>
      <c r="N10" s="8"/>
      <c r="O10" s="10">
        <f t="shared" ref="O10:O32" si="5">IF(L10+M10-N10&lt;0,"×",L10+M10-N10)</f>
        <v>0</v>
      </c>
      <c r="P10" s="14"/>
      <c r="Q10" s="8"/>
      <c r="R10" s="10">
        <f t="shared" ref="R10:R32" si="6">IF(O10+P10-Q10&lt;0,"×",O10+P10-Q10)</f>
        <v>0</v>
      </c>
      <c r="S10" s="14"/>
      <c r="T10" s="8"/>
      <c r="U10" s="10">
        <f t="shared" ref="U10:U32" si="7">IF(R10+S10-T10&lt;0,"×",R10+S10-T10)</f>
        <v>0</v>
      </c>
      <c r="V10" s="14"/>
      <c r="W10" s="8"/>
      <c r="X10" s="10">
        <f t="shared" ref="X10:X32" si="8">IF(U10+V10-W10&lt;0,"×",U10+V10-W10)</f>
        <v>0</v>
      </c>
      <c r="Y10" s="14"/>
      <c r="Z10" s="8"/>
      <c r="AA10" s="10">
        <f t="shared" ref="AA10:AA32" si="9">IF(X10+Y10-Z10&lt;0,"×",X10+Y10-Z10)</f>
        <v>0</v>
      </c>
      <c r="AB10" s="14"/>
      <c r="AC10" s="8"/>
      <c r="AD10" s="10">
        <f t="shared" ref="AD10:AD32" si="10">IF(AA10+AB10-AC10&lt;0,"×",AA10+AB10-AC10)</f>
        <v>0</v>
      </c>
      <c r="AE10" s="12"/>
      <c r="AF10" s="8"/>
      <c r="AG10" s="10">
        <f t="shared" ref="AG10:AG32" si="11">IF(AD10+AE10-AF10&lt;0,"×",AD10+AE10-AF10)</f>
        <v>0</v>
      </c>
      <c r="AH10" s="12"/>
      <c r="AI10" s="8"/>
      <c r="AJ10" s="10">
        <f t="shared" ref="AJ10:AJ32" si="12">AG10+AH10-AI10</f>
        <v>0</v>
      </c>
      <c r="AK10" s="5">
        <f t="shared" ref="AK10:AK32" si="13">IF(AJ10&lt;0,"#VALUE！",SUM(F10,G10,J10,M10,P10,S10,Y10,AB10,AE10,V10,AH10))</f>
        <v>0</v>
      </c>
      <c r="AL10" s="5">
        <f t="shared" ref="AL10:AL32" si="14">IF(AJ10&lt;0,"#VALUE！",SUM(H10,K10,N10,Q10,T10,Z10,AC10,AF10,W10,AI10))</f>
        <v>0</v>
      </c>
      <c r="AM10" s="51">
        <f t="shared" si="0"/>
        <v>0</v>
      </c>
      <c r="AN10" s="51">
        <f t="shared" si="1"/>
        <v>0</v>
      </c>
    </row>
    <row r="11" spans="2:40" ht="18">
      <c r="B11" s="170"/>
      <c r="C11" s="171"/>
      <c r="D11" s="171"/>
      <c r="E11" s="3" t="str">
        <f t="shared" si="2"/>
        <v>0</v>
      </c>
      <c r="F11" s="169"/>
      <c r="G11" s="172"/>
      <c r="H11" s="173"/>
      <c r="I11" s="10">
        <f t="shared" si="3"/>
        <v>0</v>
      </c>
      <c r="J11" s="14"/>
      <c r="K11" s="8"/>
      <c r="L11" s="10">
        <f t="shared" si="4"/>
        <v>0</v>
      </c>
      <c r="M11" s="14"/>
      <c r="N11" s="8"/>
      <c r="O11" s="10">
        <f t="shared" si="5"/>
        <v>0</v>
      </c>
      <c r="P11" s="14"/>
      <c r="Q11" s="8"/>
      <c r="R11" s="10">
        <f t="shared" si="6"/>
        <v>0</v>
      </c>
      <c r="S11" s="14"/>
      <c r="T11" s="8"/>
      <c r="U11" s="10">
        <f t="shared" si="7"/>
        <v>0</v>
      </c>
      <c r="V11" s="14"/>
      <c r="W11" s="8"/>
      <c r="X11" s="10">
        <f t="shared" si="8"/>
        <v>0</v>
      </c>
      <c r="Y11" s="14"/>
      <c r="Z11" s="8"/>
      <c r="AA11" s="10">
        <f t="shared" si="9"/>
        <v>0</v>
      </c>
      <c r="AB11" s="14"/>
      <c r="AC11" s="8"/>
      <c r="AD11" s="10">
        <f t="shared" si="10"/>
        <v>0</v>
      </c>
      <c r="AE11" s="12"/>
      <c r="AF11" s="8"/>
      <c r="AG11" s="10">
        <f t="shared" si="11"/>
        <v>0</v>
      </c>
      <c r="AH11" s="12"/>
      <c r="AI11" s="8"/>
      <c r="AJ11" s="10">
        <f t="shared" si="12"/>
        <v>0</v>
      </c>
      <c r="AK11" s="5">
        <f t="shared" si="13"/>
        <v>0</v>
      </c>
      <c r="AL11" s="5">
        <f t="shared" si="14"/>
        <v>0</v>
      </c>
      <c r="AM11" s="51">
        <f t="shared" si="0"/>
        <v>0</v>
      </c>
      <c r="AN11" s="51">
        <f t="shared" si="1"/>
        <v>0</v>
      </c>
    </row>
    <row r="12" spans="2:40" ht="18">
      <c r="B12" s="170"/>
      <c r="C12" s="171"/>
      <c r="D12" s="171"/>
      <c r="E12" s="3" t="str">
        <f t="shared" si="2"/>
        <v>0</v>
      </c>
      <c r="F12" s="169"/>
      <c r="G12" s="172"/>
      <c r="H12" s="173"/>
      <c r="I12" s="10">
        <f t="shared" si="3"/>
        <v>0</v>
      </c>
      <c r="J12" s="14"/>
      <c r="K12" s="8"/>
      <c r="L12" s="10">
        <f t="shared" si="4"/>
        <v>0</v>
      </c>
      <c r="M12" s="14"/>
      <c r="N12" s="8"/>
      <c r="O12" s="10">
        <f t="shared" si="5"/>
        <v>0</v>
      </c>
      <c r="P12" s="14"/>
      <c r="Q12" s="8"/>
      <c r="R12" s="10">
        <f t="shared" si="6"/>
        <v>0</v>
      </c>
      <c r="S12" s="14"/>
      <c r="T12" s="8"/>
      <c r="U12" s="10">
        <f t="shared" si="7"/>
        <v>0</v>
      </c>
      <c r="V12" s="14"/>
      <c r="W12" s="8"/>
      <c r="X12" s="10">
        <f t="shared" si="8"/>
        <v>0</v>
      </c>
      <c r="Y12" s="14"/>
      <c r="Z12" s="8"/>
      <c r="AA12" s="10">
        <f t="shared" si="9"/>
        <v>0</v>
      </c>
      <c r="AB12" s="14"/>
      <c r="AC12" s="8"/>
      <c r="AD12" s="10">
        <f t="shared" si="10"/>
        <v>0</v>
      </c>
      <c r="AE12" s="12"/>
      <c r="AF12" s="8"/>
      <c r="AG12" s="10">
        <f t="shared" si="11"/>
        <v>0</v>
      </c>
      <c r="AH12" s="12"/>
      <c r="AI12" s="8"/>
      <c r="AJ12" s="10">
        <f t="shared" si="12"/>
        <v>0</v>
      </c>
      <c r="AK12" s="5">
        <f t="shared" si="13"/>
        <v>0</v>
      </c>
      <c r="AL12" s="5">
        <f t="shared" si="14"/>
        <v>0</v>
      </c>
      <c r="AM12" s="51">
        <f t="shared" si="0"/>
        <v>0</v>
      </c>
      <c r="AN12" s="51">
        <f t="shared" si="1"/>
        <v>0</v>
      </c>
    </row>
    <row r="13" spans="2:40" ht="18">
      <c r="B13" s="170"/>
      <c r="C13" s="171"/>
      <c r="D13" s="171"/>
      <c r="E13" s="3" t="str">
        <f t="shared" si="2"/>
        <v>0</v>
      </c>
      <c r="F13" s="169"/>
      <c r="G13" s="172"/>
      <c r="H13" s="173"/>
      <c r="I13" s="10">
        <f t="shared" si="3"/>
        <v>0</v>
      </c>
      <c r="J13" s="14"/>
      <c r="K13" s="8"/>
      <c r="L13" s="10">
        <f t="shared" si="4"/>
        <v>0</v>
      </c>
      <c r="M13" s="14"/>
      <c r="N13" s="8"/>
      <c r="O13" s="10">
        <f t="shared" si="5"/>
        <v>0</v>
      </c>
      <c r="P13" s="14"/>
      <c r="Q13" s="8"/>
      <c r="R13" s="10">
        <f t="shared" si="6"/>
        <v>0</v>
      </c>
      <c r="S13" s="14"/>
      <c r="T13" s="8"/>
      <c r="U13" s="10">
        <f t="shared" si="7"/>
        <v>0</v>
      </c>
      <c r="V13" s="14"/>
      <c r="W13" s="8"/>
      <c r="X13" s="10">
        <f t="shared" si="8"/>
        <v>0</v>
      </c>
      <c r="Y13" s="14"/>
      <c r="Z13" s="8"/>
      <c r="AA13" s="10">
        <f t="shared" si="9"/>
        <v>0</v>
      </c>
      <c r="AB13" s="14"/>
      <c r="AC13" s="8"/>
      <c r="AD13" s="10">
        <f t="shared" si="10"/>
        <v>0</v>
      </c>
      <c r="AE13" s="12"/>
      <c r="AF13" s="8"/>
      <c r="AG13" s="10">
        <f t="shared" si="11"/>
        <v>0</v>
      </c>
      <c r="AH13" s="12"/>
      <c r="AI13" s="8"/>
      <c r="AJ13" s="10">
        <f t="shared" si="12"/>
        <v>0</v>
      </c>
      <c r="AK13" s="5">
        <f t="shared" si="13"/>
        <v>0</v>
      </c>
      <c r="AL13" s="5">
        <f t="shared" si="14"/>
        <v>0</v>
      </c>
      <c r="AM13" s="51">
        <f t="shared" si="0"/>
        <v>0</v>
      </c>
      <c r="AN13" s="51">
        <f t="shared" si="1"/>
        <v>0</v>
      </c>
    </row>
    <row r="14" spans="2:40" ht="18">
      <c r="B14" s="170"/>
      <c r="C14" s="171"/>
      <c r="D14" s="171"/>
      <c r="E14" s="3" t="str">
        <f t="shared" si="2"/>
        <v>0</v>
      </c>
      <c r="F14" s="169"/>
      <c r="G14" s="172"/>
      <c r="H14" s="173"/>
      <c r="I14" s="10">
        <f t="shared" si="3"/>
        <v>0</v>
      </c>
      <c r="J14" s="14"/>
      <c r="K14" s="8"/>
      <c r="L14" s="10">
        <f t="shared" si="4"/>
        <v>0</v>
      </c>
      <c r="M14" s="14"/>
      <c r="N14" s="8"/>
      <c r="O14" s="10">
        <f t="shared" si="5"/>
        <v>0</v>
      </c>
      <c r="P14" s="14"/>
      <c r="Q14" s="8"/>
      <c r="R14" s="10">
        <f t="shared" si="6"/>
        <v>0</v>
      </c>
      <c r="S14" s="14"/>
      <c r="T14" s="8"/>
      <c r="U14" s="10">
        <f t="shared" si="7"/>
        <v>0</v>
      </c>
      <c r="V14" s="14"/>
      <c r="W14" s="8"/>
      <c r="X14" s="10">
        <f t="shared" si="8"/>
        <v>0</v>
      </c>
      <c r="Y14" s="14"/>
      <c r="Z14" s="8"/>
      <c r="AA14" s="10">
        <f t="shared" si="9"/>
        <v>0</v>
      </c>
      <c r="AB14" s="14"/>
      <c r="AC14" s="8"/>
      <c r="AD14" s="10">
        <f t="shared" si="10"/>
        <v>0</v>
      </c>
      <c r="AE14" s="12"/>
      <c r="AF14" s="8"/>
      <c r="AG14" s="10">
        <f t="shared" si="11"/>
        <v>0</v>
      </c>
      <c r="AH14" s="12"/>
      <c r="AI14" s="8"/>
      <c r="AJ14" s="10">
        <f t="shared" si="12"/>
        <v>0</v>
      </c>
      <c r="AK14" s="5">
        <f t="shared" si="13"/>
        <v>0</v>
      </c>
      <c r="AL14" s="5">
        <f t="shared" si="14"/>
        <v>0</v>
      </c>
      <c r="AM14" s="51">
        <f t="shared" si="0"/>
        <v>0</v>
      </c>
      <c r="AN14" s="51">
        <f t="shared" si="1"/>
        <v>0</v>
      </c>
    </row>
    <row r="15" spans="2:40" ht="18">
      <c r="B15" s="170"/>
      <c r="C15" s="171"/>
      <c r="D15" s="171"/>
      <c r="E15" s="3" t="str">
        <f t="shared" si="2"/>
        <v>0</v>
      </c>
      <c r="F15" s="169"/>
      <c r="G15" s="172"/>
      <c r="H15" s="173"/>
      <c r="I15" s="10">
        <f t="shared" si="3"/>
        <v>0</v>
      </c>
      <c r="J15" s="14"/>
      <c r="K15" s="8"/>
      <c r="L15" s="10">
        <f t="shared" si="4"/>
        <v>0</v>
      </c>
      <c r="M15" s="14"/>
      <c r="N15" s="8"/>
      <c r="O15" s="10">
        <f t="shared" si="5"/>
        <v>0</v>
      </c>
      <c r="P15" s="14"/>
      <c r="Q15" s="8"/>
      <c r="R15" s="10">
        <f t="shared" si="6"/>
        <v>0</v>
      </c>
      <c r="S15" s="14"/>
      <c r="T15" s="8"/>
      <c r="U15" s="10">
        <f t="shared" si="7"/>
        <v>0</v>
      </c>
      <c r="V15" s="14"/>
      <c r="W15" s="8"/>
      <c r="X15" s="10">
        <f t="shared" si="8"/>
        <v>0</v>
      </c>
      <c r="Y15" s="14"/>
      <c r="Z15" s="8"/>
      <c r="AA15" s="10">
        <f t="shared" si="9"/>
        <v>0</v>
      </c>
      <c r="AB15" s="14"/>
      <c r="AC15" s="8"/>
      <c r="AD15" s="10">
        <f t="shared" si="10"/>
        <v>0</v>
      </c>
      <c r="AE15" s="12"/>
      <c r="AF15" s="8"/>
      <c r="AG15" s="10">
        <f t="shared" si="11"/>
        <v>0</v>
      </c>
      <c r="AH15" s="12"/>
      <c r="AI15" s="8"/>
      <c r="AJ15" s="10">
        <f t="shared" si="12"/>
        <v>0</v>
      </c>
      <c r="AK15" s="5">
        <f t="shared" si="13"/>
        <v>0</v>
      </c>
      <c r="AL15" s="5">
        <f t="shared" si="14"/>
        <v>0</v>
      </c>
      <c r="AM15" s="51">
        <f t="shared" si="0"/>
        <v>0</v>
      </c>
      <c r="AN15" s="51">
        <f t="shared" si="1"/>
        <v>0</v>
      </c>
    </row>
    <row r="16" spans="2:40" ht="18">
      <c r="B16" s="170"/>
      <c r="C16" s="171"/>
      <c r="D16" s="171"/>
      <c r="E16" s="3" t="str">
        <f t="shared" si="2"/>
        <v>0</v>
      </c>
      <c r="F16" s="169"/>
      <c r="G16" s="172"/>
      <c r="H16" s="173"/>
      <c r="I16" s="10">
        <f t="shared" si="3"/>
        <v>0</v>
      </c>
      <c r="J16" s="14"/>
      <c r="K16" s="8"/>
      <c r="L16" s="10">
        <f t="shared" si="4"/>
        <v>0</v>
      </c>
      <c r="M16" s="14"/>
      <c r="N16" s="8"/>
      <c r="O16" s="10">
        <f t="shared" si="5"/>
        <v>0</v>
      </c>
      <c r="P16" s="14"/>
      <c r="Q16" s="8"/>
      <c r="R16" s="10">
        <f t="shared" si="6"/>
        <v>0</v>
      </c>
      <c r="S16" s="14"/>
      <c r="T16" s="8"/>
      <c r="U16" s="10">
        <f t="shared" si="7"/>
        <v>0</v>
      </c>
      <c r="V16" s="14"/>
      <c r="W16" s="8"/>
      <c r="X16" s="10">
        <f t="shared" si="8"/>
        <v>0</v>
      </c>
      <c r="Y16" s="14"/>
      <c r="Z16" s="8"/>
      <c r="AA16" s="10">
        <f t="shared" si="9"/>
        <v>0</v>
      </c>
      <c r="AB16" s="14"/>
      <c r="AC16" s="8"/>
      <c r="AD16" s="10">
        <f t="shared" si="10"/>
        <v>0</v>
      </c>
      <c r="AE16" s="12"/>
      <c r="AF16" s="8"/>
      <c r="AG16" s="10">
        <f t="shared" si="11"/>
        <v>0</v>
      </c>
      <c r="AH16" s="12"/>
      <c r="AI16" s="8"/>
      <c r="AJ16" s="10">
        <f t="shared" si="12"/>
        <v>0</v>
      </c>
      <c r="AK16" s="5">
        <f t="shared" si="13"/>
        <v>0</v>
      </c>
      <c r="AL16" s="5">
        <f t="shared" si="14"/>
        <v>0</v>
      </c>
      <c r="AM16" s="51">
        <f t="shared" si="0"/>
        <v>0</v>
      </c>
      <c r="AN16" s="51">
        <f t="shared" si="1"/>
        <v>0</v>
      </c>
    </row>
    <row r="17" spans="2:40" ht="18">
      <c r="B17" s="170"/>
      <c r="C17" s="171"/>
      <c r="D17" s="171"/>
      <c r="E17" s="3" t="str">
        <f t="shared" si="2"/>
        <v>0</v>
      </c>
      <c r="F17" s="169"/>
      <c r="G17" s="172"/>
      <c r="H17" s="173"/>
      <c r="I17" s="10">
        <f t="shared" si="3"/>
        <v>0</v>
      </c>
      <c r="J17" s="14"/>
      <c r="K17" s="8"/>
      <c r="L17" s="10">
        <f t="shared" si="4"/>
        <v>0</v>
      </c>
      <c r="M17" s="14"/>
      <c r="N17" s="8"/>
      <c r="O17" s="10">
        <f t="shared" si="5"/>
        <v>0</v>
      </c>
      <c r="P17" s="14"/>
      <c r="Q17" s="8"/>
      <c r="R17" s="10">
        <f t="shared" si="6"/>
        <v>0</v>
      </c>
      <c r="S17" s="14"/>
      <c r="T17" s="8"/>
      <c r="U17" s="10">
        <f t="shared" si="7"/>
        <v>0</v>
      </c>
      <c r="V17" s="14"/>
      <c r="W17" s="8"/>
      <c r="X17" s="10">
        <f t="shared" si="8"/>
        <v>0</v>
      </c>
      <c r="Y17" s="14"/>
      <c r="Z17" s="8"/>
      <c r="AA17" s="10">
        <f t="shared" si="9"/>
        <v>0</v>
      </c>
      <c r="AB17" s="14"/>
      <c r="AC17" s="8"/>
      <c r="AD17" s="10">
        <f t="shared" si="10"/>
        <v>0</v>
      </c>
      <c r="AE17" s="12"/>
      <c r="AF17" s="8"/>
      <c r="AG17" s="10">
        <f t="shared" si="11"/>
        <v>0</v>
      </c>
      <c r="AH17" s="12"/>
      <c r="AI17" s="8"/>
      <c r="AJ17" s="10">
        <f t="shared" si="12"/>
        <v>0</v>
      </c>
      <c r="AK17" s="5">
        <f t="shared" si="13"/>
        <v>0</v>
      </c>
      <c r="AL17" s="5">
        <f t="shared" si="14"/>
        <v>0</v>
      </c>
      <c r="AM17" s="51">
        <f t="shared" si="0"/>
        <v>0</v>
      </c>
      <c r="AN17" s="51">
        <f t="shared" si="1"/>
        <v>0</v>
      </c>
    </row>
    <row r="18" spans="2:40" ht="18">
      <c r="B18" s="170"/>
      <c r="C18" s="171"/>
      <c r="D18" s="171"/>
      <c r="E18" s="3" t="str">
        <f t="shared" si="2"/>
        <v>0</v>
      </c>
      <c r="F18" s="169"/>
      <c r="G18" s="172"/>
      <c r="H18" s="173"/>
      <c r="I18" s="10">
        <f t="shared" si="3"/>
        <v>0</v>
      </c>
      <c r="J18" s="14"/>
      <c r="K18" s="8"/>
      <c r="L18" s="10">
        <f t="shared" si="4"/>
        <v>0</v>
      </c>
      <c r="M18" s="14"/>
      <c r="N18" s="8"/>
      <c r="O18" s="10">
        <f t="shared" si="5"/>
        <v>0</v>
      </c>
      <c r="P18" s="14"/>
      <c r="Q18" s="8"/>
      <c r="R18" s="10">
        <f t="shared" si="6"/>
        <v>0</v>
      </c>
      <c r="S18" s="14"/>
      <c r="T18" s="8"/>
      <c r="U18" s="10">
        <f t="shared" si="7"/>
        <v>0</v>
      </c>
      <c r="V18" s="14"/>
      <c r="W18" s="8"/>
      <c r="X18" s="10">
        <f t="shared" si="8"/>
        <v>0</v>
      </c>
      <c r="Y18" s="14"/>
      <c r="Z18" s="8"/>
      <c r="AA18" s="10">
        <f t="shared" si="9"/>
        <v>0</v>
      </c>
      <c r="AB18" s="14"/>
      <c r="AC18" s="8"/>
      <c r="AD18" s="10">
        <f t="shared" si="10"/>
        <v>0</v>
      </c>
      <c r="AE18" s="12"/>
      <c r="AF18" s="8"/>
      <c r="AG18" s="10">
        <f t="shared" si="11"/>
        <v>0</v>
      </c>
      <c r="AH18" s="12"/>
      <c r="AI18" s="8"/>
      <c r="AJ18" s="10">
        <f t="shared" si="12"/>
        <v>0</v>
      </c>
      <c r="AK18" s="5">
        <f t="shared" si="13"/>
        <v>0</v>
      </c>
      <c r="AL18" s="5">
        <f t="shared" si="14"/>
        <v>0</v>
      </c>
      <c r="AM18" s="51">
        <f t="shared" si="0"/>
        <v>0</v>
      </c>
      <c r="AN18" s="51">
        <f t="shared" si="1"/>
        <v>0</v>
      </c>
    </row>
    <row r="19" spans="2:40" ht="18">
      <c r="B19" s="170"/>
      <c r="C19" s="171"/>
      <c r="D19" s="171"/>
      <c r="E19" s="3" t="str">
        <f t="shared" si="2"/>
        <v>0</v>
      </c>
      <c r="F19" s="169"/>
      <c r="G19" s="172"/>
      <c r="H19" s="173"/>
      <c r="I19" s="10">
        <f t="shared" si="3"/>
        <v>0</v>
      </c>
      <c r="J19" s="14"/>
      <c r="K19" s="8"/>
      <c r="L19" s="10">
        <f t="shared" si="4"/>
        <v>0</v>
      </c>
      <c r="M19" s="14"/>
      <c r="N19" s="8"/>
      <c r="O19" s="10">
        <f t="shared" si="5"/>
        <v>0</v>
      </c>
      <c r="P19" s="14"/>
      <c r="Q19" s="8"/>
      <c r="R19" s="10">
        <f t="shared" si="6"/>
        <v>0</v>
      </c>
      <c r="S19" s="14"/>
      <c r="T19" s="8"/>
      <c r="U19" s="10">
        <f t="shared" si="7"/>
        <v>0</v>
      </c>
      <c r="V19" s="14"/>
      <c r="W19" s="8"/>
      <c r="X19" s="10">
        <f t="shared" si="8"/>
        <v>0</v>
      </c>
      <c r="Y19" s="14"/>
      <c r="Z19" s="8"/>
      <c r="AA19" s="10">
        <f t="shared" si="9"/>
        <v>0</v>
      </c>
      <c r="AB19" s="14"/>
      <c r="AC19" s="8"/>
      <c r="AD19" s="10">
        <f t="shared" si="10"/>
        <v>0</v>
      </c>
      <c r="AE19" s="12"/>
      <c r="AF19" s="8"/>
      <c r="AG19" s="10">
        <f t="shared" si="11"/>
        <v>0</v>
      </c>
      <c r="AH19" s="12"/>
      <c r="AI19" s="8"/>
      <c r="AJ19" s="10">
        <f t="shared" si="12"/>
        <v>0</v>
      </c>
      <c r="AK19" s="5">
        <f t="shared" si="13"/>
        <v>0</v>
      </c>
      <c r="AL19" s="5">
        <f t="shared" si="14"/>
        <v>0</v>
      </c>
      <c r="AM19" s="51">
        <f t="shared" si="0"/>
        <v>0</v>
      </c>
      <c r="AN19" s="51">
        <f t="shared" si="1"/>
        <v>0</v>
      </c>
    </row>
    <row r="20" spans="2:40" ht="18">
      <c r="B20" s="170"/>
      <c r="C20" s="171"/>
      <c r="D20" s="171"/>
      <c r="E20" s="3" t="str">
        <f t="shared" si="2"/>
        <v>0</v>
      </c>
      <c r="F20" s="169"/>
      <c r="G20" s="172"/>
      <c r="H20" s="173"/>
      <c r="I20" s="10">
        <f t="shared" si="3"/>
        <v>0</v>
      </c>
      <c r="J20" s="14"/>
      <c r="K20" s="8"/>
      <c r="L20" s="10">
        <f t="shared" si="4"/>
        <v>0</v>
      </c>
      <c r="M20" s="14"/>
      <c r="N20" s="8"/>
      <c r="O20" s="10">
        <f t="shared" si="5"/>
        <v>0</v>
      </c>
      <c r="P20" s="14"/>
      <c r="Q20" s="8"/>
      <c r="R20" s="10">
        <f t="shared" si="6"/>
        <v>0</v>
      </c>
      <c r="S20" s="14"/>
      <c r="T20" s="8"/>
      <c r="U20" s="10">
        <f t="shared" si="7"/>
        <v>0</v>
      </c>
      <c r="V20" s="14"/>
      <c r="W20" s="8"/>
      <c r="X20" s="10">
        <f t="shared" si="8"/>
        <v>0</v>
      </c>
      <c r="Y20" s="14"/>
      <c r="Z20" s="8"/>
      <c r="AA20" s="10">
        <f t="shared" si="9"/>
        <v>0</v>
      </c>
      <c r="AB20" s="14"/>
      <c r="AC20" s="8"/>
      <c r="AD20" s="10">
        <f t="shared" si="10"/>
        <v>0</v>
      </c>
      <c r="AE20" s="12"/>
      <c r="AF20" s="8"/>
      <c r="AG20" s="10">
        <f t="shared" si="11"/>
        <v>0</v>
      </c>
      <c r="AH20" s="12"/>
      <c r="AI20" s="8"/>
      <c r="AJ20" s="10">
        <f t="shared" si="12"/>
        <v>0</v>
      </c>
      <c r="AK20" s="5">
        <f t="shared" si="13"/>
        <v>0</v>
      </c>
      <c r="AL20" s="5">
        <f t="shared" si="14"/>
        <v>0</v>
      </c>
      <c r="AM20" s="51">
        <f t="shared" si="0"/>
        <v>0</v>
      </c>
      <c r="AN20" s="51">
        <f t="shared" si="1"/>
        <v>0</v>
      </c>
    </row>
    <row r="21" spans="2:40" ht="18">
      <c r="B21" s="170"/>
      <c r="C21" s="171"/>
      <c r="D21" s="171"/>
      <c r="E21" s="3" t="str">
        <f t="shared" si="2"/>
        <v>0</v>
      </c>
      <c r="F21" s="169"/>
      <c r="G21" s="172"/>
      <c r="H21" s="173"/>
      <c r="I21" s="10">
        <f t="shared" si="3"/>
        <v>0</v>
      </c>
      <c r="J21" s="14"/>
      <c r="K21" s="8"/>
      <c r="L21" s="10">
        <f t="shared" si="4"/>
        <v>0</v>
      </c>
      <c r="M21" s="14"/>
      <c r="N21" s="8"/>
      <c r="O21" s="10">
        <f t="shared" si="5"/>
        <v>0</v>
      </c>
      <c r="P21" s="14"/>
      <c r="Q21" s="8"/>
      <c r="R21" s="10">
        <f t="shared" si="6"/>
        <v>0</v>
      </c>
      <c r="S21" s="14"/>
      <c r="T21" s="8"/>
      <c r="U21" s="10">
        <f t="shared" si="7"/>
        <v>0</v>
      </c>
      <c r="V21" s="14"/>
      <c r="W21" s="8"/>
      <c r="X21" s="10">
        <f t="shared" si="8"/>
        <v>0</v>
      </c>
      <c r="Y21" s="14"/>
      <c r="Z21" s="8"/>
      <c r="AA21" s="10">
        <f t="shared" si="9"/>
        <v>0</v>
      </c>
      <c r="AB21" s="14"/>
      <c r="AC21" s="8"/>
      <c r="AD21" s="10">
        <f t="shared" si="10"/>
        <v>0</v>
      </c>
      <c r="AE21" s="12"/>
      <c r="AF21" s="8"/>
      <c r="AG21" s="10">
        <f t="shared" si="11"/>
        <v>0</v>
      </c>
      <c r="AH21" s="12"/>
      <c r="AI21" s="8"/>
      <c r="AJ21" s="10">
        <f t="shared" si="12"/>
        <v>0</v>
      </c>
      <c r="AK21" s="5">
        <f t="shared" si="13"/>
        <v>0</v>
      </c>
      <c r="AL21" s="5">
        <f t="shared" si="14"/>
        <v>0</v>
      </c>
      <c r="AM21" s="51">
        <f t="shared" si="0"/>
        <v>0</v>
      </c>
      <c r="AN21" s="51">
        <f t="shared" si="1"/>
        <v>0</v>
      </c>
    </row>
    <row r="22" spans="2:40" ht="18">
      <c r="B22" s="170"/>
      <c r="C22" s="171"/>
      <c r="D22" s="171"/>
      <c r="E22" s="3" t="str">
        <f t="shared" si="2"/>
        <v>0</v>
      </c>
      <c r="F22" s="169"/>
      <c r="G22" s="172"/>
      <c r="H22" s="173"/>
      <c r="I22" s="10">
        <f t="shared" si="3"/>
        <v>0</v>
      </c>
      <c r="J22" s="14"/>
      <c r="K22" s="8"/>
      <c r="L22" s="10">
        <f t="shared" si="4"/>
        <v>0</v>
      </c>
      <c r="M22" s="14"/>
      <c r="N22" s="8"/>
      <c r="O22" s="10">
        <f t="shared" si="5"/>
        <v>0</v>
      </c>
      <c r="P22" s="14"/>
      <c r="Q22" s="8"/>
      <c r="R22" s="10">
        <f t="shared" si="6"/>
        <v>0</v>
      </c>
      <c r="S22" s="14"/>
      <c r="T22" s="8"/>
      <c r="U22" s="10">
        <f t="shared" si="7"/>
        <v>0</v>
      </c>
      <c r="V22" s="14"/>
      <c r="W22" s="8"/>
      <c r="X22" s="10">
        <f t="shared" si="8"/>
        <v>0</v>
      </c>
      <c r="Y22" s="14"/>
      <c r="Z22" s="8"/>
      <c r="AA22" s="10">
        <f t="shared" si="9"/>
        <v>0</v>
      </c>
      <c r="AB22" s="14"/>
      <c r="AC22" s="8"/>
      <c r="AD22" s="10">
        <f t="shared" si="10"/>
        <v>0</v>
      </c>
      <c r="AE22" s="12"/>
      <c r="AF22" s="8"/>
      <c r="AG22" s="10">
        <f t="shared" si="11"/>
        <v>0</v>
      </c>
      <c r="AH22" s="12"/>
      <c r="AI22" s="8"/>
      <c r="AJ22" s="10">
        <f t="shared" si="12"/>
        <v>0</v>
      </c>
      <c r="AK22" s="5">
        <f t="shared" si="13"/>
        <v>0</v>
      </c>
      <c r="AL22" s="5">
        <f t="shared" si="14"/>
        <v>0</v>
      </c>
      <c r="AM22" s="51">
        <f t="shared" si="0"/>
        <v>0</v>
      </c>
      <c r="AN22" s="51">
        <f t="shared" si="1"/>
        <v>0</v>
      </c>
    </row>
    <row r="23" spans="2:40" ht="18">
      <c r="B23" s="170"/>
      <c r="C23" s="171"/>
      <c r="D23" s="171"/>
      <c r="E23" s="3" t="str">
        <f t="shared" si="2"/>
        <v>0</v>
      </c>
      <c r="F23" s="169"/>
      <c r="G23" s="172"/>
      <c r="H23" s="173"/>
      <c r="I23" s="10">
        <f t="shared" si="3"/>
        <v>0</v>
      </c>
      <c r="J23" s="14"/>
      <c r="K23" s="8"/>
      <c r="L23" s="10">
        <f t="shared" si="4"/>
        <v>0</v>
      </c>
      <c r="M23" s="14"/>
      <c r="N23" s="8"/>
      <c r="O23" s="10">
        <f t="shared" si="5"/>
        <v>0</v>
      </c>
      <c r="P23" s="14"/>
      <c r="Q23" s="8"/>
      <c r="R23" s="10">
        <f t="shared" si="6"/>
        <v>0</v>
      </c>
      <c r="S23" s="14"/>
      <c r="T23" s="8"/>
      <c r="U23" s="10">
        <f t="shared" si="7"/>
        <v>0</v>
      </c>
      <c r="V23" s="14"/>
      <c r="W23" s="8"/>
      <c r="X23" s="10">
        <f t="shared" si="8"/>
        <v>0</v>
      </c>
      <c r="Y23" s="14"/>
      <c r="Z23" s="8"/>
      <c r="AA23" s="10">
        <f t="shared" si="9"/>
        <v>0</v>
      </c>
      <c r="AB23" s="14"/>
      <c r="AC23" s="8"/>
      <c r="AD23" s="10">
        <f t="shared" si="10"/>
        <v>0</v>
      </c>
      <c r="AE23" s="12"/>
      <c r="AF23" s="8"/>
      <c r="AG23" s="10">
        <f t="shared" si="11"/>
        <v>0</v>
      </c>
      <c r="AH23" s="12"/>
      <c r="AI23" s="8"/>
      <c r="AJ23" s="10">
        <f t="shared" si="12"/>
        <v>0</v>
      </c>
      <c r="AK23" s="5">
        <f t="shared" si="13"/>
        <v>0</v>
      </c>
      <c r="AL23" s="5">
        <f t="shared" si="14"/>
        <v>0</v>
      </c>
      <c r="AM23" s="51">
        <f t="shared" si="0"/>
        <v>0</v>
      </c>
      <c r="AN23" s="51">
        <f t="shared" si="1"/>
        <v>0</v>
      </c>
    </row>
    <row r="24" spans="2:40" ht="18">
      <c r="B24" s="170"/>
      <c r="C24" s="171"/>
      <c r="D24" s="171"/>
      <c r="E24" s="3" t="str">
        <f t="shared" si="2"/>
        <v>0</v>
      </c>
      <c r="F24" s="169"/>
      <c r="G24" s="172"/>
      <c r="H24" s="173"/>
      <c r="I24" s="10">
        <f t="shared" si="3"/>
        <v>0</v>
      </c>
      <c r="J24" s="14"/>
      <c r="K24" s="8"/>
      <c r="L24" s="10">
        <f t="shared" si="4"/>
        <v>0</v>
      </c>
      <c r="M24" s="14"/>
      <c r="N24" s="8"/>
      <c r="O24" s="10">
        <f t="shared" si="5"/>
        <v>0</v>
      </c>
      <c r="P24" s="14"/>
      <c r="Q24" s="8"/>
      <c r="R24" s="10">
        <f t="shared" si="6"/>
        <v>0</v>
      </c>
      <c r="S24" s="14"/>
      <c r="T24" s="8"/>
      <c r="U24" s="10">
        <f t="shared" si="7"/>
        <v>0</v>
      </c>
      <c r="V24" s="14"/>
      <c r="W24" s="8"/>
      <c r="X24" s="10">
        <f t="shared" si="8"/>
        <v>0</v>
      </c>
      <c r="Y24" s="14"/>
      <c r="Z24" s="8"/>
      <c r="AA24" s="10">
        <f t="shared" si="9"/>
        <v>0</v>
      </c>
      <c r="AB24" s="14"/>
      <c r="AC24" s="8"/>
      <c r="AD24" s="10">
        <f t="shared" si="10"/>
        <v>0</v>
      </c>
      <c r="AE24" s="12"/>
      <c r="AF24" s="8"/>
      <c r="AG24" s="10">
        <f t="shared" si="11"/>
        <v>0</v>
      </c>
      <c r="AH24" s="12"/>
      <c r="AI24" s="8"/>
      <c r="AJ24" s="10">
        <f t="shared" si="12"/>
        <v>0</v>
      </c>
      <c r="AK24" s="5">
        <f t="shared" si="13"/>
        <v>0</v>
      </c>
      <c r="AL24" s="5">
        <f t="shared" si="14"/>
        <v>0</v>
      </c>
      <c r="AM24" s="51">
        <f t="shared" si="0"/>
        <v>0</v>
      </c>
      <c r="AN24" s="51">
        <f t="shared" si="1"/>
        <v>0</v>
      </c>
    </row>
    <row r="25" spans="2:40" ht="18">
      <c r="B25" s="170"/>
      <c r="C25" s="171"/>
      <c r="D25" s="171"/>
      <c r="E25" s="3" t="str">
        <f t="shared" si="2"/>
        <v>0</v>
      </c>
      <c r="F25" s="169"/>
      <c r="G25" s="172"/>
      <c r="H25" s="173"/>
      <c r="I25" s="10">
        <f t="shared" si="3"/>
        <v>0</v>
      </c>
      <c r="J25" s="14"/>
      <c r="K25" s="8"/>
      <c r="L25" s="10">
        <f t="shared" si="4"/>
        <v>0</v>
      </c>
      <c r="M25" s="14"/>
      <c r="N25" s="8"/>
      <c r="O25" s="10">
        <f t="shared" si="5"/>
        <v>0</v>
      </c>
      <c r="P25" s="14"/>
      <c r="Q25" s="8"/>
      <c r="R25" s="10">
        <f t="shared" si="6"/>
        <v>0</v>
      </c>
      <c r="S25" s="14"/>
      <c r="T25" s="8"/>
      <c r="U25" s="10">
        <f t="shared" si="7"/>
        <v>0</v>
      </c>
      <c r="V25" s="14"/>
      <c r="W25" s="8"/>
      <c r="X25" s="10">
        <f t="shared" si="8"/>
        <v>0</v>
      </c>
      <c r="Y25" s="14"/>
      <c r="Z25" s="8"/>
      <c r="AA25" s="10">
        <f t="shared" si="9"/>
        <v>0</v>
      </c>
      <c r="AB25" s="14"/>
      <c r="AC25" s="8"/>
      <c r="AD25" s="10">
        <f t="shared" si="10"/>
        <v>0</v>
      </c>
      <c r="AE25" s="12"/>
      <c r="AF25" s="8"/>
      <c r="AG25" s="10">
        <f t="shared" si="11"/>
        <v>0</v>
      </c>
      <c r="AH25" s="12"/>
      <c r="AI25" s="8"/>
      <c r="AJ25" s="10">
        <f t="shared" si="12"/>
        <v>0</v>
      </c>
      <c r="AK25" s="5">
        <f t="shared" si="13"/>
        <v>0</v>
      </c>
      <c r="AL25" s="5">
        <f t="shared" si="14"/>
        <v>0</v>
      </c>
      <c r="AM25" s="51">
        <f t="shared" si="0"/>
        <v>0</v>
      </c>
      <c r="AN25" s="51">
        <f t="shared" si="1"/>
        <v>0</v>
      </c>
    </row>
    <row r="26" spans="2:40" ht="18">
      <c r="B26" s="170"/>
      <c r="C26" s="171"/>
      <c r="D26" s="171"/>
      <c r="E26" s="3" t="str">
        <f t="shared" si="2"/>
        <v>0</v>
      </c>
      <c r="F26" s="169"/>
      <c r="G26" s="172"/>
      <c r="H26" s="173"/>
      <c r="I26" s="10">
        <f t="shared" si="3"/>
        <v>0</v>
      </c>
      <c r="J26" s="14"/>
      <c r="K26" s="8"/>
      <c r="L26" s="10">
        <f t="shared" si="4"/>
        <v>0</v>
      </c>
      <c r="M26" s="14"/>
      <c r="N26" s="8"/>
      <c r="O26" s="10">
        <f t="shared" si="5"/>
        <v>0</v>
      </c>
      <c r="P26" s="14"/>
      <c r="Q26" s="8"/>
      <c r="R26" s="10">
        <f t="shared" si="6"/>
        <v>0</v>
      </c>
      <c r="S26" s="14"/>
      <c r="T26" s="8"/>
      <c r="U26" s="10">
        <f t="shared" si="7"/>
        <v>0</v>
      </c>
      <c r="V26" s="14"/>
      <c r="W26" s="8"/>
      <c r="X26" s="10">
        <f t="shared" si="8"/>
        <v>0</v>
      </c>
      <c r="Y26" s="14"/>
      <c r="Z26" s="8"/>
      <c r="AA26" s="10">
        <f t="shared" si="9"/>
        <v>0</v>
      </c>
      <c r="AB26" s="14"/>
      <c r="AC26" s="8"/>
      <c r="AD26" s="10">
        <f t="shared" si="10"/>
        <v>0</v>
      </c>
      <c r="AE26" s="12"/>
      <c r="AF26" s="8"/>
      <c r="AG26" s="10">
        <f t="shared" si="11"/>
        <v>0</v>
      </c>
      <c r="AH26" s="12"/>
      <c r="AI26" s="8"/>
      <c r="AJ26" s="10">
        <f t="shared" si="12"/>
        <v>0</v>
      </c>
      <c r="AK26" s="5">
        <f t="shared" si="13"/>
        <v>0</v>
      </c>
      <c r="AL26" s="5">
        <f t="shared" si="14"/>
        <v>0</v>
      </c>
      <c r="AM26" s="51">
        <f t="shared" si="0"/>
        <v>0</v>
      </c>
      <c r="AN26" s="51">
        <f t="shared" si="1"/>
        <v>0</v>
      </c>
    </row>
    <row r="27" spans="2:40" ht="18">
      <c r="B27" s="170"/>
      <c r="C27" s="171"/>
      <c r="D27" s="171"/>
      <c r="E27" s="3" t="str">
        <f t="shared" si="2"/>
        <v>0</v>
      </c>
      <c r="F27" s="169"/>
      <c r="G27" s="172"/>
      <c r="H27" s="173"/>
      <c r="I27" s="10">
        <f t="shared" si="3"/>
        <v>0</v>
      </c>
      <c r="J27" s="14"/>
      <c r="K27" s="8"/>
      <c r="L27" s="10">
        <f t="shared" si="4"/>
        <v>0</v>
      </c>
      <c r="M27" s="14"/>
      <c r="N27" s="8"/>
      <c r="O27" s="10">
        <f t="shared" si="5"/>
        <v>0</v>
      </c>
      <c r="P27" s="14"/>
      <c r="Q27" s="8"/>
      <c r="R27" s="10">
        <f t="shared" si="6"/>
        <v>0</v>
      </c>
      <c r="S27" s="14"/>
      <c r="T27" s="8"/>
      <c r="U27" s="10">
        <f t="shared" si="7"/>
        <v>0</v>
      </c>
      <c r="V27" s="14"/>
      <c r="W27" s="8"/>
      <c r="X27" s="10">
        <f t="shared" si="8"/>
        <v>0</v>
      </c>
      <c r="Y27" s="14"/>
      <c r="Z27" s="8"/>
      <c r="AA27" s="10">
        <f t="shared" si="9"/>
        <v>0</v>
      </c>
      <c r="AB27" s="14"/>
      <c r="AC27" s="8"/>
      <c r="AD27" s="10">
        <f t="shared" si="10"/>
        <v>0</v>
      </c>
      <c r="AE27" s="12"/>
      <c r="AF27" s="8"/>
      <c r="AG27" s="10">
        <f t="shared" si="11"/>
        <v>0</v>
      </c>
      <c r="AH27" s="12"/>
      <c r="AI27" s="8"/>
      <c r="AJ27" s="10">
        <f t="shared" si="12"/>
        <v>0</v>
      </c>
      <c r="AK27" s="5">
        <f t="shared" si="13"/>
        <v>0</v>
      </c>
      <c r="AL27" s="5">
        <f t="shared" si="14"/>
        <v>0</v>
      </c>
      <c r="AM27" s="51">
        <f t="shared" si="0"/>
        <v>0</v>
      </c>
      <c r="AN27" s="51">
        <f t="shared" si="1"/>
        <v>0</v>
      </c>
    </row>
    <row r="28" spans="2:40" ht="18">
      <c r="B28" s="170"/>
      <c r="C28" s="171"/>
      <c r="D28" s="171"/>
      <c r="E28" s="3" t="str">
        <f t="shared" si="2"/>
        <v>0</v>
      </c>
      <c r="F28" s="169"/>
      <c r="G28" s="172"/>
      <c r="H28" s="173"/>
      <c r="I28" s="10">
        <f t="shared" si="3"/>
        <v>0</v>
      </c>
      <c r="J28" s="14"/>
      <c r="K28" s="8"/>
      <c r="L28" s="10">
        <f t="shared" si="4"/>
        <v>0</v>
      </c>
      <c r="M28" s="14"/>
      <c r="N28" s="8"/>
      <c r="O28" s="10">
        <f t="shared" si="5"/>
        <v>0</v>
      </c>
      <c r="P28" s="14"/>
      <c r="Q28" s="8"/>
      <c r="R28" s="10">
        <f t="shared" si="6"/>
        <v>0</v>
      </c>
      <c r="S28" s="14"/>
      <c r="T28" s="8"/>
      <c r="U28" s="10">
        <f t="shared" si="7"/>
        <v>0</v>
      </c>
      <c r="V28" s="14"/>
      <c r="W28" s="8"/>
      <c r="X28" s="10">
        <f t="shared" si="8"/>
        <v>0</v>
      </c>
      <c r="Y28" s="14"/>
      <c r="Z28" s="8"/>
      <c r="AA28" s="10">
        <f t="shared" si="9"/>
        <v>0</v>
      </c>
      <c r="AB28" s="14"/>
      <c r="AC28" s="8"/>
      <c r="AD28" s="10">
        <f t="shared" si="10"/>
        <v>0</v>
      </c>
      <c r="AE28" s="12"/>
      <c r="AF28" s="8"/>
      <c r="AG28" s="10">
        <f t="shared" si="11"/>
        <v>0</v>
      </c>
      <c r="AH28" s="12"/>
      <c r="AI28" s="8"/>
      <c r="AJ28" s="10">
        <f t="shared" si="12"/>
        <v>0</v>
      </c>
      <c r="AK28" s="5">
        <f t="shared" si="13"/>
        <v>0</v>
      </c>
      <c r="AL28" s="5">
        <f t="shared" si="14"/>
        <v>0</v>
      </c>
      <c r="AM28" s="51">
        <f t="shared" si="0"/>
        <v>0</v>
      </c>
      <c r="AN28" s="51">
        <f t="shared" si="1"/>
        <v>0</v>
      </c>
    </row>
    <row r="29" spans="2:40" ht="18">
      <c r="B29" s="170"/>
      <c r="C29" s="171"/>
      <c r="D29" s="171"/>
      <c r="E29" s="3" t="str">
        <f t="shared" si="2"/>
        <v>0</v>
      </c>
      <c r="F29" s="169"/>
      <c r="G29" s="172"/>
      <c r="H29" s="173"/>
      <c r="I29" s="10">
        <f t="shared" si="3"/>
        <v>0</v>
      </c>
      <c r="J29" s="14"/>
      <c r="K29" s="8"/>
      <c r="L29" s="10">
        <f t="shared" si="4"/>
        <v>0</v>
      </c>
      <c r="M29" s="14"/>
      <c r="N29" s="8"/>
      <c r="O29" s="10">
        <f t="shared" si="5"/>
        <v>0</v>
      </c>
      <c r="P29" s="14"/>
      <c r="Q29" s="8"/>
      <c r="R29" s="10">
        <f t="shared" si="6"/>
        <v>0</v>
      </c>
      <c r="S29" s="14"/>
      <c r="T29" s="8"/>
      <c r="U29" s="10">
        <f t="shared" si="7"/>
        <v>0</v>
      </c>
      <c r="V29" s="14"/>
      <c r="W29" s="8"/>
      <c r="X29" s="10">
        <f t="shared" si="8"/>
        <v>0</v>
      </c>
      <c r="Y29" s="14"/>
      <c r="Z29" s="8"/>
      <c r="AA29" s="10">
        <f t="shared" si="9"/>
        <v>0</v>
      </c>
      <c r="AB29" s="14"/>
      <c r="AC29" s="8"/>
      <c r="AD29" s="10">
        <f t="shared" si="10"/>
        <v>0</v>
      </c>
      <c r="AE29" s="12"/>
      <c r="AF29" s="8"/>
      <c r="AG29" s="10">
        <f t="shared" si="11"/>
        <v>0</v>
      </c>
      <c r="AH29" s="12"/>
      <c r="AI29" s="8"/>
      <c r="AJ29" s="10">
        <f t="shared" si="12"/>
        <v>0</v>
      </c>
      <c r="AK29" s="5">
        <f t="shared" si="13"/>
        <v>0</v>
      </c>
      <c r="AL29" s="5">
        <f t="shared" si="14"/>
        <v>0</v>
      </c>
      <c r="AM29" s="51">
        <f t="shared" si="0"/>
        <v>0</v>
      </c>
      <c r="AN29" s="51">
        <f t="shared" si="1"/>
        <v>0</v>
      </c>
    </row>
    <row r="30" spans="2:40" ht="18">
      <c r="B30" s="170"/>
      <c r="C30" s="171"/>
      <c r="D30" s="171"/>
      <c r="E30" s="3" t="str">
        <f t="shared" si="2"/>
        <v>0</v>
      </c>
      <c r="F30" s="169"/>
      <c r="G30" s="172"/>
      <c r="H30" s="173"/>
      <c r="I30" s="10">
        <f t="shared" si="3"/>
        <v>0</v>
      </c>
      <c r="J30" s="14"/>
      <c r="K30" s="8"/>
      <c r="L30" s="10">
        <f t="shared" si="4"/>
        <v>0</v>
      </c>
      <c r="M30" s="14"/>
      <c r="N30" s="8"/>
      <c r="O30" s="10">
        <f t="shared" si="5"/>
        <v>0</v>
      </c>
      <c r="P30" s="14"/>
      <c r="Q30" s="8"/>
      <c r="R30" s="10">
        <f t="shared" si="6"/>
        <v>0</v>
      </c>
      <c r="S30" s="14"/>
      <c r="T30" s="8"/>
      <c r="U30" s="10">
        <f t="shared" si="7"/>
        <v>0</v>
      </c>
      <c r="V30" s="14"/>
      <c r="W30" s="8"/>
      <c r="X30" s="10">
        <f t="shared" si="8"/>
        <v>0</v>
      </c>
      <c r="Y30" s="14"/>
      <c r="Z30" s="8"/>
      <c r="AA30" s="10">
        <f t="shared" si="9"/>
        <v>0</v>
      </c>
      <c r="AB30" s="14"/>
      <c r="AC30" s="8"/>
      <c r="AD30" s="10">
        <f t="shared" si="10"/>
        <v>0</v>
      </c>
      <c r="AE30" s="12"/>
      <c r="AF30" s="8"/>
      <c r="AG30" s="10">
        <f t="shared" si="11"/>
        <v>0</v>
      </c>
      <c r="AH30" s="12"/>
      <c r="AI30" s="8"/>
      <c r="AJ30" s="10">
        <f t="shared" si="12"/>
        <v>0</v>
      </c>
      <c r="AK30" s="5">
        <f t="shared" si="13"/>
        <v>0</v>
      </c>
      <c r="AL30" s="5">
        <f t="shared" si="14"/>
        <v>0</v>
      </c>
      <c r="AM30" s="51">
        <f t="shared" si="0"/>
        <v>0</v>
      </c>
      <c r="AN30" s="51">
        <f t="shared" si="1"/>
        <v>0</v>
      </c>
    </row>
    <row r="31" spans="2:40" ht="18">
      <c r="B31" s="170"/>
      <c r="C31" s="171"/>
      <c r="D31" s="171"/>
      <c r="E31" s="3" t="str">
        <f t="shared" si="2"/>
        <v>0</v>
      </c>
      <c r="F31" s="169"/>
      <c r="G31" s="172"/>
      <c r="H31" s="173"/>
      <c r="I31" s="10">
        <f t="shared" si="3"/>
        <v>0</v>
      </c>
      <c r="J31" s="14"/>
      <c r="K31" s="8"/>
      <c r="L31" s="10">
        <f t="shared" si="4"/>
        <v>0</v>
      </c>
      <c r="M31" s="14"/>
      <c r="N31" s="8"/>
      <c r="O31" s="10">
        <f t="shared" si="5"/>
        <v>0</v>
      </c>
      <c r="P31" s="14"/>
      <c r="Q31" s="8"/>
      <c r="R31" s="10">
        <f t="shared" si="6"/>
        <v>0</v>
      </c>
      <c r="S31" s="14"/>
      <c r="T31" s="8"/>
      <c r="U31" s="10">
        <f t="shared" si="7"/>
        <v>0</v>
      </c>
      <c r="V31" s="14"/>
      <c r="W31" s="8"/>
      <c r="X31" s="10">
        <f t="shared" si="8"/>
        <v>0</v>
      </c>
      <c r="Y31" s="14"/>
      <c r="Z31" s="8"/>
      <c r="AA31" s="10">
        <f t="shared" si="9"/>
        <v>0</v>
      </c>
      <c r="AB31" s="14"/>
      <c r="AC31" s="8"/>
      <c r="AD31" s="10">
        <f t="shared" si="10"/>
        <v>0</v>
      </c>
      <c r="AE31" s="12"/>
      <c r="AF31" s="8"/>
      <c r="AG31" s="10">
        <f t="shared" si="11"/>
        <v>0</v>
      </c>
      <c r="AH31" s="12"/>
      <c r="AI31" s="8"/>
      <c r="AJ31" s="10">
        <f t="shared" si="12"/>
        <v>0</v>
      </c>
      <c r="AK31" s="5">
        <f t="shared" si="13"/>
        <v>0</v>
      </c>
      <c r="AL31" s="5">
        <f t="shared" si="14"/>
        <v>0</v>
      </c>
      <c r="AM31" s="51">
        <f t="shared" si="0"/>
        <v>0</v>
      </c>
      <c r="AN31" s="51">
        <f t="shared" si="1"/>
        <v>0</v>
      </c>
    </row>
    <row r="32" spans="2:40" ht="18.600000000000001" thickBot="1">
      <c r="B32" s="170"/>
      <c r="C32" s="171"/>
      <c r="D32" s="171"/>
      <c r="E32" s="6" t="str">
        <f t="shared" si="2"/>
        <v>0</v>
      </c>
      <c r="F32" s="169"/>
      <c r="G32" s="172"/>
      <c r="H32" s="173"/>
      <c r="I32" s="10">
        <f t="shared" si="3"/>
        <v>0</v>
      </c>
      <c r="J32" s="14"/>
      <c r="K32" s="8"/>
      <c r="L32" s="10">
        <f t="shared" si="4"/>
        <v>0</v>
      </c>
      <c r="M32" s="14"/>
      <c r="N32" s="8"/>
      <c r="O32" s="10">
        <f t="shared" si="5"/>
        <v>0</v>
      </c>
      <c r="P32" s="14"/>
      <c r="Q32" s="8"/>
      <c r="R32" s="10">
        <f t="shared" si="6"/>
        <v>0</v>
      </c>
      <c r="S32" s="14"/>
      <c r="T32" s="8"/>
      <c r="U32" s="10">
        <f t="shared" si="7"/>
        <v>0</v>
      </c>
      <c r="V32" s="14"/>
      <c r="W32" s="8"/>
      <c r="X32" s="10">
        <f t="shared" si="8"/>
        <v>0</v>
      </c>
      <c r="Y32" s="14"/>
      <c r="Z32" s="8"/>
      <c r="AA32" s="10">
        <f t="shared" si="9"/>
        <v>0</v>
      </c>
      <c r="AB32" s="14"/>
      <c r="AC32" s="8"/>
      <c r="AD32" s="10">
        <f t="shared" si="10"/>
        <v>0</v>
      </c>
      <c r="AE32" s="12"/>
      <c r="AF32" s="8"/>
      <c r="AG32" s="10">
        <f t="shared" si="11"/>
        <v>0</v>
      </c>
      <c r="AH32" s="12"/>
      <c r="AI32" s="8"/>
      <c r="AJ32" s="10">
        <f t="shared" si="12"/>
        <v>0</v>
      </c>
      <c r="AK32" s="5">
        <f t="shared" si="13"/>
        <v>0</v>
      </c>
      <c r="AL32" s="5">
        <f t="shared" si="14"/>
        <v>0</v>
      </c>
      <c r="AM32" s="51">
        <f t="shared" si="0"/>
        <v>0</v>
      </c>
      <c r="AN32" s="51">
        <f t="shared" si="1"/>
        <v>0</v>
      </c>
    </row>
    <row r="34" spans="2:7" ht="89.4" customHeight="1">
      <c r="B34" s="157" t="s">
        <v>57</v>
      </c>
      <c r="C34" s="157"/>
      <c r="D34" s="157"/>
      <c r="E34" s="157"/>
      <c r="F34" s="52"/>
      <c r="G34" t="s">
        <v>43</v>
      </c>
    </row>
  </sheetData>
  <sheetProtection password="CCC1" sheet="1" objects="1" scenarios="1"/>
  <protectedRanges>
    <protectedRange sqref="B9:D32 F9:H32 H6:H7 K6:K7 J9:K32 N6:N7 M9:N32 Q6:Q7 P9:Q32 T6:T7 S9:T32 W6:W7 V9:W32 Z6:Z7 Y9:Z32 AC6:AC7 AB9:AC32 AF6:AF7 AE9:AF32 AI6:AI7 AH9:AI32" name="範囲1"/>
  </protectedRanges>
  <mergeCells count="16">
    <mergeCell ref="S5:U5"/>
    <mergeCell ref="V5:X5"/>
    <mergeCell ref="B5:E7"/>
    <mergeCell ref="F5:F7"/>
    <mergeCell ref="B34:E34"/>
    <mergeCell ref="G5:I5"/>
    <mergeCell ref="J5:L5"/>
    <mergeCell ref="M5:O5"/>
    <mergeCell ref="P5:R5"/>
    <mergeCell ref="AK5:AN5"/>
    <mergeCell ref="AK6:AM6"/>
    <mergeCell ref="AK7:AM7"/>
    <mergeCell ref="Y5:AA5"/>
    <mergeCell ref="AB5:AD5"/>
    <mergeCell ref="AH5:AJ5"/>
    <mergeCell ref="AE5:AG5"/>
  </mergeCells>
  <phoneticPr fontId="2"/>
  <pageMargins left="0.7" right="0.7" top="0.75" bottom="0.75" header="0.3" footer="0.3"/>
  <pageSetup paperSize="9" scale="67" fitToWidth="0" orientation="landscape" r:id="rId1"/>
  <colBreaks count="2" manualBreakCount="2">
    <brk id="12" min="4" max="39" man="1"/>
    <brk id="27" min="4" max="3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CZ40"/>
  <sheetViews>
    <sheetView view="pageBreakPreview" topLeftCell="A3" zoomScale="60" zoomScaleNormal="100" workbookViewId="0">
      <selection activeCell="BU9" sqref="BU9:BV32"/>
    </sheetView>
  </sheetViews>
  <sheetFormatPr defaultRowHeight="14.4"/>
  <cols>
    <col min="2" max="2" width="18.69921875" customWidth="1"/>
    <col min="3" max="3" width="13.59765625" customWidth="1"/>
    <col min="4" max="4" width="12.3984375" customWidth="1"/>
    <col min="5" max="5" width="13.3984375" customWidth="1"/>
    <col min="6" max="8" width="16.59765625" customWidth="1"/>
    <col min="9" max="9" width="22.09765625" customWidth="1"/>
    <col min="10" max="10" width="9.3984375" bestFit="1" customWidth="1"/>
    <col min="12" max="12" width="8.796875" customWidth="1"/>
    <col min="15" max="15" width="8.796875" customWidth="1"/>
    <col min="18" max="18" width="8.796875" customWidth="1"/>
    <col min="21" max="21" width="8.796875" customWidth="1"/>
    <col min="24" max="24" width="8.796875" customWidth="1"/>
    <col min="27" max="27" width="8.796875" customWidth="1"/>
    <col min="30" max="30" width="8.796875" customWidth="1"/>
    <col min="33" max="33" width="8.796875" customWidth="1"/>
    <col min="36" max="75" width="8.796875" customWidth="1"/>
    <col min="76" max="79" width="18.796875" customWidth="1"/>
  </cols>
  <sheetData>
    <row r="4" spans="2:104" ht="15" thickBot="1"/>
    <row r="5" spans="2:104" ht="35.4" customHeight="1">
      <c r="B5" s="145" t="s">
        <v>18</v>
      </c>
      <c r="C5" s="146"/>
      <c r="D5" s="146"/>
      <c r="E5" s="146"/>
      <c r="F5" s="146"/>
      <c r="G5" s="146"/>
      <c r="H5" s="147"/>
      <c r="I5" s="154" t="s">
        <v>55</v>
      </c>
      <c r="J5" s="142">
        <v>45301</v>
      </c>
      <c r="K5" s="143"/>
      <c r="L5" s="144"/>
      <c r="M5" s="142">
        <v>45302</v>
      </c>
      <c r="N5" s="143"/>
      <c r="O5" s="144"/>
      <c r="P5" s="142">
        <v>45303</v>
      </c>
      <c r="Q5" s="143"/>
      <c r="R5" s="144"/>
      <c r="S5" s="142">
        <v>45304</v>
      </c>
      <c r="T5" s="143"/>
      <c r="U5" s="144"/>
      <c r="V5" s="142">
        <v>45305</v>
      </c>
      <c r="W5" s="143"/>
      <c r="X5" s="144"/>
      <c r="Y5" s="142">
        <v>45306</v>
      </c>
      <c r="Z5" s="143"/>
      <c r="AA5" s="144"/>
      <c r="AB5" s="142">
        <v>45307</v>
      </c>
      <c r="AC5" s="143"/>
      <c r="AD5" s="144"/>
      <c r="AE5" s="142">
        <v>45308</v>
      </c>
      <c r="AF5" s="143"/>
      <c r="AG5" s="144"/>
      <c r="AH5" s="142">
        <v>45309</v>
      </c>
      <c r="AI5" s="143"/>
      <c r="AJ5" s="144"/>
      <c r="AK5" s="142">
        <v>45310</v>
      </c>
      <c r="AL5" s="143"/>
      <c r="AM5" s="144"/>
      <c r="AN5" s="142">
        <v>45311</v>
      </c>
      <c r="AO5" s="143"/>
      <c r="AP5" s="144"/>
      <c r="AQ5" s="142">
        <v>45312</v>
      </c>
      <c r="AR5" s="143"/>
      <c r="AS5" s="144"/>
      <c r="AT5" s="142">
        <v>45313</v>
      </c>
      <c r="AU5" s="143"/>
      <c r="AV5" s="144"/>
      <c r="AW5" s="142">
        <v>45314</v>
      </c>
      <c r="AX5" s="143"/>
      <c r="AY5" s="144"/>
      <c r="AZ5" s="142">
        <v>45315</v>
      </c>
      <c r="BA5" s="143"/>
      <c r="BB5" s="144"/>
      <c r="BC5" s="142">
        <v>45316</v>
      </c>
      <c r="BD5" s="143"/>
      <c r="BE5" s="144"/>
      <c r="BF5" s="142">
        <v>45317</v>
      </c>
      <c r="BG5" s="143"/>
      <c r="BH5" s="144"/>
      <c r="BI5" s="142">
        <v>45318</v>
      </c>
      <c r="BJ5" s="143"/>
      <c r="BK5" s="144"/>
      <c r="BL5" s="142">
        <v>45319</v>
      </c>
      <c r="BM5" s="143"/>
      <c r="BN5" s="144"/>
      <c r="BO5" s="142">
        <v>45320</v>
      </c>
      <c r="BP5" s="143"/>
      <c r="BQ5" s="144"/>
      <c r="BR5" s="142">
        <v>45321</v>
      </c>
      <c r="BS5" s="143"/>
      <c r="BT5" s="144"/>
      <c r="BU5" s="142">
        <v>45322</v>
      </c>
      <c r="BV5" s="143"/>
      <c r="BW5" s="144"/>
      <c r="BX5" s="139" t="s">
        <v>108</v>
      </c>
      <c r="BY5" s="140"/>
      <c r="BZ5" s="140"/>
      <c r="CA5" s="161"/>
    </row>
    <row r="6" spans="2:104" ht="35.4" customHeight="1">
      <c r="B6" s="148"/>
      <c r="C6" s="149"/>
      <c r="D6" s="149"/>
      <c r="E6" s="149"/>
      <c r="F6" s="149"/>
      <c r="G6" s="149"/>
      <c r="H6" s="150"/>
      <c r="I6" s="155"/>
      <c r="J6" s="56" t="s">
        <v>15</v>
      </c>
      <c r="K6" s="55"/>
      <c r="L6" s="57" t="s">
        <v>14</v>
      </c>
      <c r="M6" s="56" t="s">
        <v>15</v>
      </c>
      <c r="N6" s="55"/>
      <c r="O6" s="57" t="s">
        <v>14</v>
      </c>
      <c r="P6" s="56" t="s">
        <v>15</v>
      </c>
      <c r="Q6" s="55"/>
      <c r="R6" s="57" t="s">
        <v>14</v>
      </c>
      <c r="S6" s="56" t="s">
        <v>15</v>
      </c>
      <c r="T6" s="55"/>
      <c r="U6" s="57" t="s">
        <v>14</v>
      </c>
      <c r="V6" s="56" t="s">
        <v>15</v>
      </c>
      <c r="W6" s="55"/>
      <c r="X6" s="57" t="s">
        <v>14</v>
      </c>
      <c r="Y6" s="56" t="s">
        <v>15</v>
      </c>
      <c r="Z6" s="55"/>
      <c r="AA6" s="57" t="s">
        <v>14</v>
      </c>
      <c r="AB6" s="56" t="s">
        <v>15</v>
      </c>
      <c r="AC6" s="55"/>
      <c r="AD6" s="57" t="s">
        <v>14</v>
      </c>
      <c r="AE6" s="56" t="s">
        <v>15</v>
      </c>
      <c r="AF6" s="55"/>
      <c r="AG6" s="57" t="s">
        <v>14</v>
      </c>
      <c r="AH6" s="56" t="s">
        <v>15</v>
      </c>
      <c r="AI6" s="55"/>
      <c r="AJ6" s="57" t="s">
        <v>14</v>
      </c>
      <c r="AK6" s="56" t="s">
        <v>15</v>
      </c>
      <c r="AL6" s="55"/>
      <c r="AM6" s="57" t="s">
        <v>14</v>
      </c>
      <c r="AN6" s="56" t="s">
        <v>15</v>
      </c>
      <c r="AO6" s="55"/>
      <c r="AP6" s="57" t="s">
        <v>14</v>
      </c>
      <c r="AQ6" s="56" t="s">
        <v>15</v>
      </c>
      <c r="AR6" s="55"/>
      <c r="AS6" s="57" t="s">
        <v>14</v>
      </c>
      <c r="AT6" s="56" t="s">
        <v>15</v>
      </c>
      <c r="AU6" s="168"/>
      <c r="AV6" s="57" t="s">
        <v>14</v>
      </c>
      <c r="AW6" s="56" t="s">
        <v>15</v>
      </c>
      <c r="AX6" s="168"/>
      <c r="AY6" s="57" t="s">
        <v>14</v>
      </c>
      <c r="AZ6" s="56" t="s">
        <v>15</v>
      </c>
      <c r="BA6" s="168"/>
      <c r="BB6" s="57" t="s">
        <v>14</v>
      </c>
      <c r="BC6" s="56" t="s">
        <v>15</v>
      </c>
      <c r="BD6" s="168"/>
      <c r="BE6" s="57" t="s">
        <v>14</v>
      </c>
      <c r="BF6" s="56" t="s">
        <v>15</v>
      </c>
      <c r="BG6" s="168"/>
      <c r="BH6" s="57" t="s">
        <v>14</v>
      </c>
      <c r="BI6" s="56" t="s">
        <v>15</v>
      </c>
      <c r="BJ6" s="168"/>
      <c r="BK6" s="57" t="s">
        <v>14</v>
      </c>
      <c r="BL6" s="56" t="s">
        <v>15</v>
      </c>
      <c r="BM6" s="168"/>
      <c r="BN6" s="57" t="s">
        <v>14</v>
      </c>
      <c r="BO6" s="56" t="s">
        <v>15</v>
      </c>
      <c r="BP6" s="168"/>
      <c r="BQ6" s="57" t="s">
        <v>14</v>
      </c>
      <c r="BR6" s="56" t="s">
        <v>15</v>
      </c>
      <c r="BS6" s="168"/>
      <c r="BT6" s="57" t="s">
        <v>14</v>
      </c>
      <c r="BU6" s="56" t="s">
        <v>15</v>
      </c>
      <c r="BV6" s="168"/>
      <c r="BW6" s="57" t="s">
        <v>14</v>
      </c>
      <c r="BX6" s="158" t="s">
        <v>12</v>
      </c>
      <c r="BY6" s="159"/>
      <c r="BZ6" s="160"/>
      <c r="CA6" s="99">
        <f>SUM(K6,N6,Q6,T6,W6,Z6,AC6,AF6,AI6,AL6,AO6,AR6+AU6,AX6,BA6,BD6,BG6,BJ6,BM6,BP6,BS6,BV6)</f>
        <v>0</v>
      </c>
    </row>
    <row r="7" spans="2:104" ht="44.4" customHeight="1" thickBot="1">
      <c r="B7" s="151"/>
      <c r="C7" s="152"/>
      <c r="D7" s="152"/>
      <c r="E7" s="152"/>
      <c r="F7" s="152"/>
      <c r="G7" s="152"/>
      <c r="H7" s="153"/>
      <c r="I7" s="156"/>
      <c r="J7" s="56" t="s">
        <v>17</v>
      </c>
      <c r="K7" s="55"/>
      <c r="L7" s="57" t="s">
        <v>14</v>
      </c>
      <c r="M7" s="56" t="s">
        <v>17</v>
      </c>
      <c r="N7" s="55"/>
      <c r="O7" s="57" t="s">
        <v>14</v>
      </c>
      <c r="P7" s="56" t="s">
        <v>17</v>
      </c>
      <c r="Q7" s="55"/>
      <c r="R7" s="57" t="s">
        <v>14</v>
      </c>
      <c r="S7" s="56" t="s">
        <v>17</v>
      </c>
      <c r="T7" s="55"/>
      <c r="U7" s="57" t="s">
        <v>14</v>
      </c>
      <c r="V7" s="56" t="s">
        <v>17</v>
      </c>
      <c r="W7" s="55"/>
      <c r="X7" s="57" t="s">
        <v>14</v>
      </c>
      <c r="Y7" s="56" t="s">
        <v>17</v>
      </c>
      <c r="Z7" s="55"/>
      <c r="AA7" s="57" t="s">
        <v>14</v>
      </c>
      <c r="AB7" s="56" t="s">
        <v>17</v>
      </c>
      <c r="AC7" s="55"/>
      <c r="AD7" s="57" t="s">
        <v>14</v>
      </c>
      <c r="AE7" s="56" t="s">
        <v>17</v>
      </c>
      <c r="AF7" s="55"/>
      <c r="AG7" s="57" t="s">
        <v>14</v>
      </c>
      <c r="AH7" s="56" t="s">
        <v>17</v>
      </c>
      <c r="AI7" s="55"/>
      <c r="AJ7" s="57" t="s">
        <v>14</v>
      </c>
      <c r="AK7" s="56" t="s">
        <v>17</v>
      </c>
      <c r="AL7" s="55"/>
      <c r="AM7" s="57" t="s">
        <v>14</v>
      </c>
      <c r="AN7" s="56" t="s">
        <v>17</v>
      </c>
      <c r="AO7" s="55"/>
      <c r="AP7" s="57" t="s">
        <v>14</v>
      </c>
      <c r="AQ7" s="56" t="s">
        <v>17</v>
      </c>
      <c r="AR7" s="55"/>
      <c r="AS7" s="57" t="s">
        <v>14</v>
      </c>
      <c r="AT7" s="56" t="s">
        <v>17</v>
      </c>
      <c r="AU7" s="168"/>
      <c r="AV7" s="57" t="s">
        <v>14</v>
      </c>
      <c r="AW7" s="56" t="s">
        <v>17</v>
      </c>
      <c r="AX7" s="168"/>
      <c r="AY7" s="57" t="s">
        <v>14</v>
      </c>
      <c r="AZ7" s="56" t="s">
        <v>17</v>
      </c>
      <c r="BA7" s="168"/>
      <c r="BB7" s="57" t="s">
        <v>14</v>
      </c>
      <c r="BC7" s="56" t="s">
        <v>17</v>
      </c>
      <c r="BD7" s="168"/>
      <c r="BE7" s="57" t="s">
        <v>14</v>
      </c>
      <c r="BF7" s="56" t="s">
        <v>17</v>
      </c>
      <c r="BG7" s="168"/>
      <c r="BH7" s="57" t="s">
        <v>14</v>
      </c>
      <c r="BI7" s="56" t="s">
        <v>17</v>
      </c>
      <c r="BJ7" s="168"/>
      <c r="BK7" s="57" t="s">
        <v>14</v>
      </c>
      <c r="BL7" s="56" t="s">
        <v>17</v>
      </c>
      <c r="BM7" s="168"/>
      <c r="BN7" s="57" t="s">
        <v>14</v>
      </c>
      <c r="BO7" s="56" t="s">
        <v>17</v>
      </c>
      <c r="BP7" s="168"/>
      <c r="BQ7" s="57" t="s">
        <v>14</v>
      </c>
      <c r="BR7" s="56" t="s">
        <v>17</v>
      </c>
      <c r="BS7" s="168"/>
      <c r="BT7" s="57" t="s">
        <v>14</v>
      </c>
      <c r="BU7" s="56" t="s">
        <v>17</v>
      </c>
      <c r="BV7" s="168"/>
      <c r="BW7" s="57" t="s">
        <v>14</v>
      </c>
      <c r="BX7" s="158" t="s">
        <v>13</v>
      </c>
      <c r="BY7" s="159"/>
      <c r="BZ7" s="160"/>
      <c r="CA7" s="99">
        <f>SUM(K7,N7,Q7,T7,W7,Z7,AC7,AF7,AI7,AL7,AO7,AR7+AU7,AX7,BA7,BD7,BG7,BJ7,BM7,BP7,BS7,BV7)</f>
        <v>0</v>
      </c>
    </row>
    <row r="8" spans="2:104" ht="63.6" customHeight="1">
      <c r="B8" s="16" t="s">
        <v>0</v>
      </c>
      <c r="C8" s="17" t="s">
        <v>1</v>
      </c>
      <c r="D8" s="17" t="s">
        <v>2</v>
      </c>
      <c r="E8" s="18" t="s">
        <v>3</v>
      </c>
      <c r="F8" s="19" t="s">
        <v>80</v>
      </c>
      <c r="G8" s="65" t="s">
        <v>81</v>
      </c>
      <c r="H8" s="65" t="s">
        <v>83</v>
      </c>
      <c r="I8" s="65" t="s">
        <v>56</v>
      </c>
      <c r="J8" s="13" t="s">
        <v>8</v>
      </c>
      <c r="K8" s="7" t="s">
        <v>9</v>
      </c>
      <c r="L8" s="9" t="s">
        <v>10</v>
      </c>
      <c r="M8" s="13" t="s">
        <v>8</v>
      </c>
      <c r="N8" s="7" t="s">
        <v>9</v>
      </c>
      <c r="O8" s="9" t="s">
        <v>10</v>
      </c>
      <c r="P8" s="13" t="s">
        <v>8</v>
      </c>
      <c r="Q8" s="7" t="s">
        <v>9</v>
      </c>
      <c r="R8" s="9" t="s">
        <v>10</v>
      </c>
      <c r="S8" s="13" t="s">
        <v>8</v>
      </c>
      <c r="T8" s="7" t="s">
        <v>9</v>
      </c>
      <c r="U8" s="9" t="s">
        <v>10</v>
      </c>
      <c r="V8" s="13" t="s">
        <v>8</v>
      </c>
      <c r="W8" s="7" t="s">
        <v>9</v>
      </c>
      <c r="X8" s="9" t="s">
        <v>10</v>
      </c>
      <c r="Y8" s="13" t="s">
        <v>8</v>
      </c>
      <c r="Z8" s="7" t="s">
        <v>9</v>
      </c>
      <c r="AA8" s="9" t="s">
        <v>10</v>
      </c>
      <c r="AB8" s="13" t="s">
        <v>8</v>
      </c>
      <c r="AC8" s="7" t="s">
        <v>9</v>
      </c>
      <c r="AD8" s="9" t="s">
        <v>10</v>
      </c>
      <c r="AE8" s="13" t="s">
        <v>8</v>
      </c>
      <c r="AF8" s="7" t="s">
        <v>9</v>
      </c>
      <c r="AG8" s="9" t="s">
        <v>10</v>
      </c>
      <c r="AH8" s="13" t="s">
        <v>8</v>
      </c>
      <c r="AI8" s="7" t="s">
        <v>9</v>
      </c>
      <c r="AJ8" s="9" t="s">
        <v>10</v>
      </c>
      <c r="AK8" s="13" t="s">
        <v>8</v>
      </c>
      <c r="AL8" s="7" t="s">
        <v>9</v>
      </c>
      <c r="AM8" s="9" t="s">
        <v>10</v>
      </c>
      <c r="AN8" s="13" t="s">
        <v>8</v>
      </c>
      <c r="AO8" s="7" t="s">
        <v>9</v>
      </c>
      <c r="AP8" s="9" t="s">
        <v>10</v>
      </c>
      <c r="AQ8" s="13" t="s">
        <v>8</v>
      </c>
      <c r="AR8" s="7" t="s">
        <v>9</v>
      </c>
      <c r="AS8" s="9" t="s">
        <v>10</v>
      </c>
      <c r="AT8" s="13" t="s">
        <v>8</v>
      </c>
      <c r="AU8" s="7" t="s">
        <v>9</v>
      </c>
      <c r="AV8" s="9" t="s">
        <v>10</v>
      </c>
      <c r="AW8" s="13" t="s">
        <v>8</v>
      </c>
      <c r="AX8" s="7" t="s">
        <v>9</v>
      </c>
      <c r="AY8" s="9" t="s">
        <v>10</v>
      </c>
      <c r="AZ8" s="13" t="s">
        <v>8</v>
      </c>
      <c r="BA8" s="7" t="s">
        <v>9</v>
      </c>
      <c r="BB8" s="9" t="s">
        <v>10</v>
      </c>
      <c r="BC8" s="13" t="s">
        <v>8</v>
      </c>
      <c r="BD8" s="7" t="s">
        <v>9</v>
      </c>
      <c r="BE8" s="9" t="s">
        <v>10</v>
      </c>
      <c r="BF8" s="13" t="s">
        <v>8</v>
      </c>
      <c r="BG8" s="7" t="s">
        <v>9</v>
      </c>
      <c r="BH8" s="9" t="s">
        <v>10</v>
      </c>
      <c r="BI8" s="13" t="s">
        <v>8</v>
      </c>
      <c r="BJ8" s="7" t="s">
        <v>9</v>
      </c>
      <c r="BK8" s="9" t="s">
        <v>10</v>
      </c>
      <c r="BL8" s="13" t="s">
        <v>8</v>
      </c>
      <c r="BM8" s="7" t="s">
        <v>9</v>
      </c>
      <c r="BN8" s="9" t="s">
        <v>10</v>
      </c>
      <c r="BO8" s="13" t="s">
        <v>8</v>
      </c>
      <c r="BP8" s="7" t="s">
        <v>9</v>
      </c>
      <c r="BQ8" s="9" t="s">
        <v>10</v>
      </c>
      <c r="BR8" s="13" t="s">
        <v>8</v>
      </c>
      <c r="BS8" s="7" t="s">
        <v>9</v>
      </c>
      <c r="BT8" s="9" t="s">
        <v>10</v>
      </c>
      <c r="BU8" s="13" t="s">
        <v>8</v>
      </c>
      <c r="BV8" s="7" t="s">
        <v>9</v>
      </c>
      <c r="BW8" s="9" t="s">
        <v>10</v>
      </c>
      <c r="BX8" s="20" t="s">
        <v>4</v>
      </c>
      <c r="BY8" s="21" t="s">
        <v>5</v>
      </c>
      <c r="BZ8" s="21" t="s">
        <v>6</v>
      </c>
      <c r="CA8" s="100" t="s">
        <v>7</v>
      </c>
      <c r="CZ8" t="e">
        <f ca="1">'個人防護具使用実績簿1月10日～1月31日'!B35:K35SUM(CU8,'個人防護具使用実績簿２月1日～2月29日'!CP9,'個人防護具使用実績簿10月1日～10月10日'!AK9,'個人防護具使用実績簿1月10日～1月31日'!BX9)</f>
        <v>#NAME?</v>
      </c>
    </row>
    <row r="9" spans="2:104" ht="18">
      <c r="B9" s="89">
        <f>'個人防護具使用実績簿10月1日～10月10日'!B9</f>
        <v>0</v>
      </c>
      <c r="C9" s="90">
        <f>'個人防護具使用実績簿10月1日～10月10日'!C9</f>
        <v>0</v>
      </c>
      <c r="D9" s="90">
        <f>'個人防護具使用実績簿10月1日～10月10日'!D9</f>
        <v>0</v>
      </c>
      <c r="E9" s="3" t="str">
        <f>IFERROR(C9/D9, "0")</f>
        <v>0</v>
      </c>
      <c r="F9" s="49">
        <f>'個人防護具使用実績簿10月1日～10月10日'!AJ9</f>
        <v>0</v>
      </c>
      <c r="G9" s="4"/>
      <c r="H9" s="4"/>
      <c r="I9" s="10">
        <f>IF(F9+G9-H9&lt;0,"×",F9+G9-H9)</f>
        <v>0</v>
      </c>
      <c r="J9" s="4"/>
      <c r="K9" s="4"/>
      <c r="L9" s="10">
        <f>IF(I9+J9-K9&lt;0,"×",I9+J9-K9)</f>
        <v>0</v>
      </c>
      <c r="M9" s="14"/>
      <c r="N9" s="8"/>
      <c r="O9" s="10">
        <f>IF(L9+M9-N9&lt;0,"×",L9+M9-N9)</f>
        <v>0</v>
      </c>
      <c r="P9" s="14"/>
      <c r="Q9" s="8"/>
      <c r="R9" s="10">
        <f>IF(O9+P9-Q9&lt;0,"×",O9+P9-Q9)</f>
        <v>0</v>
      </c>
      <c r="S9" s="14"/>
      <c r="T9" s="8"/>
      <c r="U9" s="10">
        <f>IF(R9+S9-T9&lt;0,"×",R9+S9-T9)</f>
        <v>0</v>
      </c>
      <c r="V9" s="14"/>
      <c r="W9" s="8"/>
      <c r="X9" s="10">
        <f>IF(U9+V9-W9&lt;0,"×",U9+V9-W9)</f>
        <v>0</v>
      </c>
      <c r="Y9" s="14"/>
      <c r="Z9" s="8"/>
      <c r="AA9" s="10">
        <f>IF(X9+Y9-Z9&lt;0,"×",X9+Y9-Z9)</f>
        <v>0</v>
      </c>
      <c r="AB9" s="14"/>
      <c r="AC9" s="8"/>
      <c r="AD9" s="10">
        <f>IF(AA9+AB9-AC9&lt;0,"×",AA9+AB9-AC9)</f>
        <v>0</v>
      </c>
      <c r="AE9" s="14"/>
      <c r="AF9" s="8"/>
      <c r="AG9" s="10">
        <f>IF(AD9+AE9-AF9&lt;0,"×",AD9+AE9-AF9)</f>
        <v>0</v>
      </c>
      <c r="AH9" s="12"/>
      <c r="AI9" s="8"/>
      <c r="AJ9" s="10">
        <f>IF(AG9+AH9-AI9&lt;0,"×",AG9+AH9-AI9)</f>
        <v>0</v>
      </c>
      <c r="AK9" s="12"/>
      <c r="AL9" s="8"/>
      <c r="AM9" s="10">
        <f t="shared" ref="AM9:AM32" si="0">IF(AJ9+AK9-AL9&lt;0,"×",AJ9+AK9-AL9)</f>
        <v>0</v>
      </c>
      <c r="AN9" s="12"/>
      <c r="AO9" s="8"/>
      <c r="AP9" s="10">
        <f t="shared" ref="AP9:AP32" si="1">IF(AM9+AN9-AO9&lt;0,"×",AM9+AN9-AO9)</f>
        <v>0</v>
      </c>
      <c r="AQ9" s="113"/>
      <c r="AR9" s="114"/>
      <c r="AS9" s="10">
        <f t="shared" ref="AS9:AS32" si="2">IF(AP9+AQ9-AR9&lt;0,"×",AP9+AQ9-AR9)</f>
        <v>0</v>
      </c>
      <c r="AT9" s="113"/>
      <c r="AU9" s="114"/>
      <c r="AV9" s="10">
        <f t="shared" ref="AV9:AV32" si="3">IF(AS9+AT9-AU9&lt;0,"×",AS9+AT9-AU9)</f>
        <v>0</v>
      </c>
      <c r="AW9" s="113"/>
      <c r="AX9" s="114"/>
      <c r="AY9" s="10">
        <f t="shared" ref="AY9:AY32" si="4">IF(AV9+AW9-AX9&lt;0,"×",AV9+AW9-AX9)</f>
        <v>0</v>
      </c>
      <c r="AZ9" s="113"/>
      <c r="BA9" s="114"/>
      <c r="BB9" s="10">
        <f t="shared" ref="BB9:BB32" si="5">IF(AY9+AZ9-BA9&lt;0,"×",AY9+AZ9-BA9)</f>
        <v>0</v>
      </c>
      <c r="BC9" s="113"/>
      <c r="BD9" s="114"/>
      <c r="BE9" s="10">
        <f t="shared" ref="BE9:BE32" si="6">IF(BB9+BC9-BD9&lt;0,"×",BB9+BC9-BD9)</f>
        <v>0</v>
      </c>
      <c r="BF9" s="113"/>
      <c r="BG9" s="114"/>
      <c r="BH9" s="10">
        <f t="shared" ref="BH9:BH32" si="7">IF(BE9+BF9-BG9&lt;0,"×",BE9+BF9-BG9)</f>
        <v>0</v>
      </c>
      <c r="BI9" s="113"/>
      <c r="BJ9" s="114"/>
      <c r="BK9" s="10">
        <f t="shared" ref="BK9:BK32" si="8">IF(BH9+BI9-BJ9&lt;0,"×",BH9+BI9-BJ9)</f>
        <v>0</v>
      </c>
      <c r="BL9" s="113"/>
      <c r="BM9" s="114"/>
      <c r="BN9" s="10">
        <f t="shared" ref="BN9:BN32" si="9">IF(BK9+BL9-BM9&lt;0,"×",BK9+BL9-BM9)</f>
        <v>0</v>
      </c>
      <c r="BO9" s="113"/>
      <c r="BP9" s="114"/>
      <c r="BQ9" s="10">
        <f t="shared" ref="BQ9:BQ32" si="10">IF(BN9+BO9-BP9&lt;0,"×",BN9+BO9-BP9)</f>
        <v>0</v>
      </c>
      <c r="BR9" s="113"/>
      <c r="BS9" s="114"/>
      <c r="BT9" s="10">
        <f t="shared" ref="BT9:BT32" si="11">IF(BQ9+BR9-BS9&lt;0,"×",BQ9+BR9-BS9)</f>
        <v>0</v>
      </c>
      <c r="BU9" s="113"/>
      <c r="BV9" s="114"/>
      <c r="BW9" s="10">
        <f>BT9+BU9-BV9</f>
        <v>0</v>
      </c>
      <c r="BX9" s="102">
        <f>IF(BW9&lt;0,"#VALUE！",SUM(AT9,AQ9,AN9,AK9,AH9,AE9,AB9,Y9,V9,S9,P9,M9,J9,AW9,AZ9,BC9,BF9,BI9,BO9,BR9,BU9,BL9,G9))</f>
        <v>0</v>
      </c>
      <c r="BY9" s="103">
        <f>IF(BW9&lt;0,"#VALUE！",SUM(AU9,AR9,AO9,AL9,AI9,AF9,AC9,Z9,W9,T9,Q9,N9,K9,AX9,BA9,BD9,BG9,BJ9,BP9,BS9,BV9,BM9))</f>
        <v>0</v>
      </c>
      <c r="BZ9" s="51">
        <f>BX9*E9</f>
        <v>0</v>
      </c>
      <c r="CA9" s="101">
        <f>BY9*E9</f>
        <v>0</v>
      </c>
    </row>
    <row r="10" spans="2:104" ht="18">
      <c r="B10" s="89">
        <f>'個人防護具使用実績簿10月1日～10月10日'!B10</f>
        <v>0</v>
      </c>
      <c r="C10" s="90">
        <f>'個人防護具使用実績簿10月1日～10月10日'!C10</f>
        <v>0</v>
      </c>
      <c r="D10" s="90">
        <f>'個人防護具使用実績簿10月1日～10月10日'!D10</f>
        <v>0</v>
      </c>
      <c r="E10" s="3" t="str">
        <f t="shared" ref="E10:E32" si="12">IFERROR(C10/D10, "0")</f>
        <v>0</v>
      </c>
      <c r="F10" s="49">
        <f>'個人防護具使用実績簿10月1日～10月10日'!AJ10</f>
        <v>0</v>
      </c>
      <c r="G10" s="4"/>
      <c r="H10" s="169"/>
      <c r="I10" s="10">
        <f t="shared" ref="I10:I32" si="13">IF(F10+G10-H10&lt;0,"×",F10+G10-H10)</f>
        <v>0</v>
      </c>
      <c r="J10" s="169"/>
      <c r="K10" s="169"/>
      <c r="L10" s="10">
        <f t="shared" ref="L10:L31" si="14">IF(I10+J10-K10&lt;0,"×",I10+J10-K10)</f>
        <v>0</v>
      </c>
      <c r="M10" s="14"/>
      <c r="N10" s="8"/>
      <c r="O10" s="10">
        <f t="shared" ref="O10:O32" si="15">IF(L10+M10-N10&lt;0,"×",L10+M10-N10)</f>
        <v>0</v>
      </c>
      <c r="P10" s="14"/>
      <c r="Q10" s="8"/>
      <c r="R10" s="10">
        <f t="shared" ref="R10:R32" si="16">IF(O10+P10-Q10&lt;0,"×",O10+P10-Q10)</f>
        <v>0</v>
      </c>
      <c r="S10" s="14"/>
      <c r="T10" s="8"/>
      <c r="U10" s="10">
        <f t="shared" ref="U10:U32" si="17">IF(R10+S10-T10&lt;0,"×",R10+S10-T10)</f>
        <v>0</v>
      </c>
      <c r="V10" s="14"/>
      <c r="W10" s="8"/>
      <c r="X10" s="10">
        <f t="shared" ref="X10:X32" si="18">IF(U10+V10-W10&lt;0,"×",U10+V10-W10)</f>
        <v>0</v>
      </c>
      <c r="Y10" s="14"/>
      <c r="Z10" s="8"/>
      <c r="AA10" s="10">
        <f t="shared" ref="AA10:AA32" si="19">IF(X10+Y10-Z10&lt;0,"×",X10+Y10-Z10)</f>
        <v>0</v>
      </c>
      <c r="AB10" s="14"/>
      <c r="AC10" s="8"/>
      <c r="AD10" s="10">
        <f t="shared" ref="AD10:AD32" si="20">IF(AA10+AB10-AC10&lt;0,"×",AA10+AB10-AC10)</f>
        <v>0</v>
      </c>
      <c r="AE10" s="14"/>
      <c r="AF10" s="8"/>
      <c r="AG10" s="10">
        <f t="shared" ref="AG10:AG32" si="21">IF(AD10+AE10-AF10&lt;0,"×",AD10+AE10-AF10)</f>
        <v>0</v>
      </c>
      <c r="AH10" s="12"/>
      <c r="AI10" s="8"/>
      <c r="AJ10" s="10">
        <f t="shared" ref="AJ10:AJ32" si="22">IF(AG10+AH10-AI10&lt;0,"×",AG10+AH10-AI10)</f>
        <v>0</v>
      </c>
      <c r="AK10" s="12"/>
      <c r="AL10" s="8"/>
      <c r="AM10" s="10">
        <f t="shared" si="0"/>
        <v>0</v>
      </c>
      <c r="AN10" s="12"/>
      <c r="AO10" s="8"/>
      <c r="AP10" s="10">
        <f t="shared" si="1"/>
        <v>0</v>
      </c>
      <c r="AQ10" s="113"/>
      <c r="AR10" s="114"/>
      <c r="AS10" s="10">
        <f t="shared" si="2"/>
        <v>0</v>
      </c>
      <c r="AT10" s="113"/>
      <c r="AU10" s="114"/>
      <c r="AV10" s="10">
        <f t="shared" si="3"/>
        <v>0</v>
      </c>
      <c r="AW10" s="113"/>
      <c r="AX10" s="114"/>
      <c r="AY10" s="10">
        <f t="shared" si="4"/>
        <v>0</v>
      </c>
      <c r="AZ10" s="113"/>
      <c r="BA10" s="114"/>
      <c r="BB10" s="10">
        <f t="shared" si="5"/>
        <v>0</v>
      </c>
      <c r="BC10" s="113"/>
      <c r="BD10" s="114"/>
      <c r="BE10" s="10">
        <f t="shared" si="6"/>
        <v>0</v>
      </c>
      <c r="BF10" s="113"/>
      <c r="BG10" s="114"/>
      <c r="BH10" s="10">
        <f t="shared" si="7"/>
        <v>0</v>
      </c>
      <c r="BI10" s="113"/>
      <c r="BJ10" s="114"/>
      <c r="BK10" s="10">
        <f t="shared" si="8"/>
        <v>0</v>
      </c>
      <c r="BL10" s="113"/>
      <c r="BM10" s="114"/>
      <c r="BN10" s="10">
        <f t="shared" si="9"/>
        <v>0</v>
      </c>
      <c r="BO10" s="113"/>
      <c r="BP10" s="114"/>
      <c r="BQ10" s="10">
        <f t="shared" si="10"/>
        <v>0</v>
      </c>
      <c r="BR10" s="113"/>
      <c r="BS10" s="114"/>
      <c r="BT10" s="10">
        <f t="shared" si="11"/>
        <v>0</v>
      </c>
      <c r="BU10" s="113"/>
      <c r="BV10" s="114"/>
      <c r="BW10" s="10">
        <f t="shared" ref="BW10:BW31" si="23">BT10+BU10-BV10</f>
        <v>0</v>
      </c>
      <c r="BX10" s="102">
        <f t="shared" ref="BX10:BX32" si="24">IF(BW10&lt;0,"#VALUE！",SUM(AT10,AQ10,AN10,AK10,AH10,AE10,AB10,Y10,V10,S10,P10,M10,J10,AW10,AZ10,BC10,BF10,BI10,BO10,BR10,BU10,BL10,G10))</f>
        <v>0</v>
      </c>
      <c r="BY10" s="103">
        <f t="shared" ref="BY10:BY32" si="25">IF(BW10&lt;0,"#VALUE！",SUM(AU10,AR10,AO10,AL10,AI10,AF10,AC10,Z10,W10,T10,Q10,N10,K10,AX10,BA10,BD10,BG10,BJ10,BP10,BS10,BV10,BM10))</f>
        <v>0</v>
      </c>
      <c r="BZ10" s="51">
        <f t="shared" ref="BZ10:BZ32" si="26">BX10*E10</f>
        <v>0</v>
      </c>
      <c r="CA10" s="101">
        <f t="shared" ref="CA10:CA32" si="27">BY10*E10</f>
        <v>0</v>
      </c>
    </row>
    <row r="11" spans="2:104" ht="18">
      <c r="B11" s="89">
        <f>'個人防護具使用実績簿10月1日～10月10日'!B11</f>
        <v>0</v>
      </c>
      <c r="C11" s="90">
        <f>'個人防護具使用実績簿10月1日～10月10日'!C11</f>
        <v>0</v>
      </c>
      <c r="D11" s="90">
        <f>'個人防護具使用実績簿10月1日～10月10日'!D11</f>
        <v>0</v>
      </c>
      <c r="E11" s="3" t="str">
        <f t="shared" si="12"/>
        <v>0</v>
      </c>
      <c r="F11" s="49">
        <f>'個人防護具使用実績簿10月1日～10月10日'!AJ11</f>
        <v>0</v>
      </c>
      <c r="G11" s="169"/>
      <c r="H11" s="169"/>
      <c r="I11" s="10">
        <f t="shared" si="13"/>
        <v>0</v>
      </c>
      <c r="J11" s="169"/>
      <c r="K11" s="169"/>
      <c r="L11" s="10">
        <f t="shared" si="14"/>
        <v>0</v>
      </c>
      <c r="M11" s="14"/>
      <c r="N11" s="8"/>
      <c r="O11" s="10">
        <f t="shared" si="15"/>
        <v>0</v>
      </c>
      <c r="P11" s="14"/>
      <c r="Q11" s="8"/>
      <c r="R11" s="10">
        <f t="shared" si="16"/>
        <v>0</v>
      </c>
      <c r="S11" s="14"/>
      <c r="T11" s="8"/>
      <c r="U11" s="10">
        <f t="shared" si="17"/>
        <v>0</v>
      </c>
      <c r="V11" s="14"/>
      <c r="W11" s="8"/>
      <c r="X11" s="10">
        <f t="shared" si="18"/>
        <v>0</v>
      </c>
      <c r="Y11" s="14"/>
      <c r="Z11" s="8"/>
      <c r="AA11" s="10">
        <f t="shared" si="19"/>
        <v>0</v>
      </c>
      <c r="AB11" s="14"/>
      <c r="AC11" s="8"/>
      <c r="AD11" s="10">
        <f t="shared" si="20"/>
        <v>0</v>
      </c>
      <c r="AE11" s="14"/>
      <c r="AF11" s="8"/>
      <c r="AG11" s="10">
        <f t="shared" si="21"/>
        <v>0</v>
      </c>
      <c r="AH11" s="12"/>
      <c r="AI11" s="8"/>
      <c r="AJ11" s="10">
        <f t="shared" si="22"/>
        <v>0</v>
      </c>
      <c r="AK11" s="12"/>
      <c r="AL11" s="8"/>
      <c r="AM11" s="10">
        <f t="shared" si="0"/>
        <v>0</v>
      </c>
      <c r="AN11" s="12"/>
      <c r="AO11" s="8"/>
      <c r="AP11" s="10">
        <f t="shared" si="1"/>
        <v>0</v>
      </c>
      <c r="AQ11" s="113"/>
      <c r="AR11" s="114"/>
      <c r="AS11" s="10">
        <f t="shared" si="2"/>
        <v>0</v>
      </c>
      <c r="AT11" s="113"/>
      <c r="AU11" s="114"/>
      <c r="AV11" s="10">
        <f t="shared" si="3"/>
        <v>0</v>
      </c>
      <c r="AW11" s="113"/>
      <c r="AX11" s="114"/>
      <c r="AY11" s="10">
        <f t="shared" si="4"/>
        <v>0</v>
      </c>
      <c r="AZ11" s="113"/>
      <c r="BA11" s="114"/>
      <c r="BB11" s="10">
        <f t="shared" si="5"/>
        <v>0</v>
      </c>
      <c r="BC11" s="113"/>
      <c r="BD11" s="114"/>
      <c r="BE11" s="10">
        <f t="shared" si="6"/>
        <v>0</v>
      </c>
      <c r="BF11" s="113"/>
      <c r="BG11" s="114"/>
      <c r="BH11" s="10">
        <f t="shared" si="7"/>
        <v>0</v>
      </c>
      <c r="BI11" s="113"/>
      <c r="BJ11" s="114"/>
      <c r="BK11" s="10">
        <f t="shared" si="8"/>
        <v>0</v>
      </c>
      <c r="BL11" s="113"/>
      <c r="BM11" s="114"/>
      <c r="BN11" s="10">
        <f t="shared" si="9"/>
        <v>0</v>
      </c>
      <c r="BO11" s="113"/>
      <c r="BP11" s="114"/>
      <c r="BQ11" s="10">
        <f t="shared" si="10"/>
        <v>0</v>
      </c>
      <c r="BR11" s="113"/>
      <c r="BS11" s="114"/>
      <c r="BT11" s="10">
        <f t="shared" si="11"/>
        <v>0</v>
      </c>
      <c r="BU11" s="113"/>
      <c r="BV11" s="114"/>
      <c r="BW11" s="10">
        <f t="shared" si="23"/>
        <v>0</v>
      </c>
      <c r="BX11" s="102">
        <f t="shared" si="24"/>
        <v>0</v>
      </c>
      <c r="BY11" s="103">
        <f t="shared" si="25"/>
        <v>0</v>
      </c>
      <c r="BZ11" s="51">
        <f t="shared" si="26"/>
        <v>0</v>
      </c>
      <c r="CA11" s="101">
        <f t="shared" si="27"/>
        <v>0</v>
      </c>
    </row>
    <row r="12" spans="2:104" ht="18">
      <c r="B12" s="89">
        <f>'個人防護具使用実績簿10月1日～10月10日'!B12</f>
        <v>0</v>
      </c>
      <c r="C12" s="90">
        <f>'個人防護具使用実績簿10月1日～10月10日'!C12</f>
        <v>0</v>
      </c>
      <c r="D12" s="90">
        <f>'個人防護具使用実績簿10月1日～10月10日'!D12</f>
        <v>0</v>
      </c>
      <c r="E12" s="3" t="str">
        <f t="shared" si="12"/>
        <v>0</v>
      </c>
      <c r="F12" s="49">
        <f>'個人防護具使用実績簿10月1日～10月10日'!AJ12</f>
        <v>0</v>
      </c>
      <c r="G12" s="169"/>
      <c r="H12" s="169"/>
      <c r="I12" s="10">
        <f t="shared" si="13"/>
        <v>0</v>
      </c>
      <c r="J12" s="169"/>
      <c r="K12" s="169"/>
      <c r="L12" s="10">
        <f t="shared" si="14"/>
        <v>0</v>
      </c>
      <c r="M12" s="14"/>
      <c r="N12" s="8"/>
      <c r="O12" s="10">
        <f t="shared" si="15"/>
        <v>0</v>
      </c>
      <c r="P12" s="14"/>
      <c r="Q12" s="8"/>
      <c r="R12" s="10">
        <f t="shared" si="16"/>
        <v>0</v>
      </c>
      <c r="S12" s="14"/>
      <c r="T12" s="8"/>
      <c r="U12" s="10">
        <f t="shared" si="17"/>
        <v>0</v>
      </c>
      <c r="V12" s="14"/>
      <c r="W12" s="8"/>
      <c r="X12" s="10">
        <f t="shared" si="18"/>
        <v>0</v>
      </c>
      <c r="Y12" s="14"/>
      <c r="Z12" s="8"/>
      <c r="AA12" s="10">
        <f t="shared" si="19"/>
        <v>0</v>
      </c>
      <c r="AB12" s="14"/>
      <c r="AC12" s="8"/>
      <c r="AD12" s="10">
        <f t="shared" si="20"/>
        <v>0</v>
      </c>
      <c r="AE12" s="14"/>
      <c r="AF12" s="8"/>
      <c r="AG12" s="10">
        <f t="shared" si="21"/>
        <v>0</v>
      </c>
      <c r="AH12" s="12"/>
      <c r="AI12" s="8"/>
      <c r="AJ12" s="10">
        <f t="shared" si="22"/>
        <v>0</v>
      </c>
      <c r="AK12" s="12"/>
      <c r="AL12" s="8"/>
      <c r="AM12" s="10">
        <f t="shared" si="0"/>
        <v>0</v>
      </c>
      <c r="AN12" s="12"/>
      <c r="AO12" s="8"/>
      <c r="AP12" s="10">
        <f t="shared" si="1"/>
        <v>0</v>
      </c>
      <c r="AQ12" s="113"/>
      <c r="AR12" s="114"/>
      <c r="AS12" s="10">
        <f t="shared" si="2"/>
        <v>0</v>
      </c>
      <c r="AT12" s="113"/>
      <c r="AU12" s="114"/>
      <c r="AV12" s="10">
        <f t="shared" si="3"/>
        <v>0</v>
      </c>
      <c r="AW12" s="113"/>
      <c r="AX12" s="114"/>
      <c r="AY12" s="10">
        <f t="shared" si="4"/>
        <v>0</v>
      </c>
      <c r="AZ12" s="113"/>
      <c r="BA12" s="114"/>
      <c r="BB12" s="10">
        <f t="shared" si="5"/>
        <v>0</v>
      </c>
      <c r="BC12" s="113"/>
      <c r="BD12" s="114"/>
      <c r="BE12" s="10">
        <f t="shared" si="6"/>
        <v>0</v>
      </c>
      <c r="BF12" s="113"/>
      <c r="BG12" s="114"/>
      <c r="BH12" s="10">
        <f t="shared" si="7"/>
        <v>0</v>
      </c>
      <c r="BI12" s="113"/>
      <c r="BJ12" s="114"/>
      <c r="BK12" s="10">
        <f t="shared" si="8"/>
        <v>0</v>
      </c>
      <c r="BL12" s="113"/>
      <c r="BM12" s="114"/>
      <c r="BN12" s="10">
        <f t="shared" si="9"/>
        <v>0</v>
      </c>
      <c r="BO12" s="113"/>
      <c r="BP12" s="114"/>
      <c r="BQ12" s="10">
        <f t="shared" si="10"/>
        <v>0</v>
      </c>
      <c r="BR12" s="113"/>
      <c r="BS12" s="114"/>
      <c r="BT12" s="10">
        <f t="shared" si="11"/>
        <v>0</v>
      </c>
      <c r="BU12" s="113"/>
      <c r="BV12" s="114"/>
      <c r="BW12" s="10">
        <f t="shared" si="23"/>
        <v>0</v>
      </c>
      <c r="BX12" s="102">
        <f t="shared" si="24"/>
        <v>0</v>
      </c>
      <c r="BY12" s="103">
        <f t="shared" si="25"/>
        <v>0</v>
      </c>
      <c r="BZ12" s="51">
        <f t="shared" si="26"/>
        <v>0</v>
      </c>
      <c r="CA12" s="101">
        <f t="shared" si="27"/>
        <v>0</v>
      </c>
    </row>
    <row r="13" spans="2:104" ht="18">
      <c r="B13" s="89">
        <f>'個人防護具使用実績簿10月1日～10月10日'!B13</f>
        <v>0</v>
      </c>
      <c r="C13" s="90">
        <f>'個人防護具使用実績簿10月1日～10月10日'!C13</f>
        <v>0</v>
      </c>
      <c r="D13" s="90">
        <f>'個人防護具使用実績簿10月1日～10月10日'!D13</f>
        <v>0</v>
      </c>
      <c r="E13" s="3" t="str">
        <f t="shared" si="12"/>
        <v>0</v>
      </c>
      <c r="F13" s="49">
        <f>'個人防護具使用実績簿10月1日～10月10日'!AJ13</f>
        <v>0</v>
      </c>
      <c r="G13" s="169"/>
      <c r="H13" s="169"/>
      <c r="I13" s="10">
        <f t="shared" si="13"/>
        <v>0</v>
      </c>
      <c r="J13" s="169"/>
      <c r="K13" s="169"/>
      <c r="L13" s="10">
        <f t="shared" si="14"/>
        <v>0</v>
      </c>
      <c r="M13" s="14"/>
      <c r="N13" s="8"/>
      <c r="O13" s="10">
        <f t="shared" si="15"/>
        <v>0</v>
      </c>
      <c r="P13" s="14"/>
      <c r="Q13" s="8"/>
      <c r="R13" s="10">
        <f t="shared" si="16"/>
        <v>0</v>
      </c>
      <c r="S13" s="14"/>
      <c r="T13" s="8"/>
      <c r="U13" s="10">
        <f t="shared" si="17"/>
        <v>0</v>
      </c>
      <c r="V13" s="14"/>
      <c r="W13" s="8"/>
      <c r="X13" s="10">
        <f t="shared" si="18"/>
        <v>0</v>
      </c>
      <c r="Y13" s="14"/>
      <c r="Z13" s="8"/>
      <c r="AA13" s="10">
        <f t="shared" si="19"/>
        <v>0</v>
      </c>
      <c r="AB13" s="14"/>
      <c r="AC13" s="8"/>
      <c r="AD13" s="10">
        <f t="shared" si="20"/>
        <v>0</v>
      </c>
      <c r="AE13" s="14"/>
      <c r="AF13" s="8"/>
      <c r="AG13" s="10">
        <f t="shared" si="21"/>
        <v>0</v>
      </c>
      <c r="AH13" s="12"/>
      <c r="AI13" s="8"/>
      <c r="AJ13" s="10">
        <f t="shared" si="22"/>
        <v>0</v>
      </c>
      <c r="AK13" s="12"/>
      <c r="AL13" s="8"/>
      <c r="AM13" s="10">
        <f t="shared" si="0"/>
        <v>0</v>
      </c>
      <c r="AN13" s="12"/>
      <c r="AO13" s="8"/>
      <c r="AP13" s="10">
        <f t="shared" si="1"/>
        <v>0</v>
      </c>
      <c r="AQ13" s="113"/>
      <c r="AR13" s="114"/>
      <c r="AS13" s="10">
        <f t="shared" si="2"/>
        <v>0</v>
      </c>
      <c r="AT13" s="113"/>
      <c r="AU13" s="114"/>
      <c r="AV13" s="10">
        <f t="shared" si="3"/>
        <v>0</v>
      </c>
      <c r="AW13" s="113"/>
      <c r="AX13" s="114"/>
      <c r="AY13" s="10">
        <f t="shared" si="4"/>
        <v>0</v>
      </c>
      <c r="AZ13" s="113"/>
      <c r="BA13" s="114"/>
      <c r="BB13" s="10">
        <f t="shared" si="5"/>
        <v>0</v>
      </c>
      <c r="BC13" s="113"/>
      <c r="BD13" s="114"/>
      <c r="BE13" s="10">
        <f t="shared" si="6"/>
        <v>0</v>
      </c>
      <c r="BF13" s="113"/>
      <c r="BG13" s="114"/>
      <c r="BH13" s="10">
        <f t="shared" si="7"/>
        <v>0</v>
      </c>
      <c r="BI13" s="113"/>
      <c r="BJ13" s="114"/>
      <c r="BK13" s="10">
        <f t="shared" si="8"/>
        <v>0</v>
      </c>
      <c r="BL13" s="113"/>
      <c r="BM13" s="114"/>
      <c r="BN13" s="10">
        <f t="shared" si="9"/>
        <v>0</v>
      </c>
      <c r="BO13" s="113"/>
      <c r="BP13" s="114"/>
      <c r="BQ13" s="10">
        <f t="shared" si="10"/>
        <v>0</v>
      </c>
      <c r="BR13" s="113"/>
      <c r="BS13" s="114"/>
      <c r="BT13" s="10">
        <f t="shared" si="11"/>
        <v>0</v>
      </c>
      <c r="BU13" s="113"/>
      <c r="BV13" s="114"/>
      <c r="BW13" s="10">
        <f t="shared" si="23"/>
        <v>0</v>
      </c>
      <c r="BX13" s="102">
        <f t="shared" si="24"/>
        <v>0</v>
      </c>
      <c r="BY13" s="103">
        <f t="shared" si="25"/>
        <v>0</v>
      </c>
      <c r="BZ13" s="51">
        <f t="shared" si="26"/>
        <v>0</v>
      </c>
      <c r="CA13" s="101">
        <f t="shared" si="27"/>
        <v>0</v>
      </c>
    </row>
    <row r="14" spans="2:104" ht="18">
      <c r="B14" s="89">
        <f>'個人防護具使用実績簿10月1日～10月10日'!B14</f>
        <v>0</v>
      </c>
      <c r="C14" s="90">
        <f>'個人防護具使用実績簿10月1日～10月10日'!C14</f>
        <v>0</v>
      </c>
      <c r="D14" s="90">
        <f>'個人防護具使用実績簿10月1日～10月10日'!D14</f>
        <v>0</v>
      </c>
      <c r="E14" s="3" t="str">
        <f t="shared" si="12"/>
        <v>0</v>
      </c>
      <c r="F14" s="49">
        <f>'個人防護具使用実績簿10月1日～10月10日'!AJ14</f>
        <v>0</v>
      </c>
      <c r="G14" s="169"/>
      <c r="H14" s="169"/>
      <c r="I14" s="10">
        <f t="shared" si="13"/>
        <v>0</v>
      </c>
      <c r="J14" s="169"/>
      <c r="K14" s="169"/>
      <c r="L14" s="10">
        <f t="shared" si="14"/>
        <v>0</v>
      </c>
      <c r="M14" s="14"/>
      <c r="N14" s="8"/>
      <c r="O14" s="10">
        <f t="shared" si="15"/>
        <v>0</v>
      </c>
      <c r="P14" s="14"/>
      <c r="Q14" s="8"/>
      <c r="R14" s="10">
        <f t="shared" si="16"/>
        <v>0</v>
      </c>
      <c r="S14" s="14"/>
      <c r="T14" s="8"/>
      <c r="U14" s="10">
        <f t="shared" si="17"/>
        <v>0</v>
      </c>
      <c r="V14" s="14"/>
      <c r="W14" s="8"/>
      <c r="X14" s="10">
        <f t="shared" si="18"/>
        <v>0</v>
      </c>
      <c r="Y14" s="14"/>
      <c r="Z14" s="8"/>
      <c r="AA14" s="10">
        <f t="shared" si="19"/>
        <v>0</v>
      </c>
      <c r="AB14" s="14"/>
      <c r="AC14" s="8"/>
      <c r="AD14" s="10">
        <f t="shared" si="20"/>
        <v>0</v>
      </c>
      <c r="AE14" s="14"/>
      <c r="AF14" s="8"/>
      <c r="AG14" s="10">
        <f t="shared" si="21"/>
        <v>0</v>
      </c>
      <c r="AH14" s="12"/>
      <c r="AI14" s="8"/>
      <c r="AJ14" s="10">
        <f t="shared" si="22"/>
        <v>0</v>
      </c>
      <c r="AK14" s="12"/>
      <c r="AL14" s="8"/>
      <c r="AM14" s="10">
        <f t="shared" si="0"/>
        <v>0</v>
      </c>
      <c r="AN14" s="12"/>
      <c r="AO14" s="8"/>
      <c r="AP14" s="10">
        <f t="shared" si="1"/>
        <v>0</v>
      </c>
      <c r="AQ14" s="113"/>
      <c r="AR14" s="114"/>
      <c r="AS14" s="10">
        <f t="shared" si="2"/>
        <v>0</v>
      </c>
      <c r="AT14" s="113"/>
      <c r="AU14" s="114"/>
      <c r="AV14" s="10">
        <f t="shared" si="3"/>
        <v>0</v>
      </c>
      <c r="AW14" s="113"/>
      <c r="AX14" s="114"/>
      <c r="AY14" s="10">
        <f t="shared" si="4"/>
        <v>0</v>
      </c>
      <c r="AZ14" s="113"/>
      <c r="BA14" s="114"/>
      <c r="BB14" s="10">
        <f t="shared" si="5"/>
        <v>0</v>
      </c>
      <c r="BC14" s="113"/>
      <c r="BD14" s="114"/>
      <c r="BE14" s="10">
        <f t="shared" si="6"/>
        <v>0</v>
      </c>
      <c r="BF14" s="113"/>
      <c r="BG14" s="114"/>
      <c r="BH14" s="10">
        <f t="shared" si="7"/>
        <v>0</v>
      </c>
      <c r="BI14" s="113"/>
      <c r="BJ14" s="114"/>
      <c r="BK14" s="10">
        <f t="shared" si="8"/>
        <v>0</v>
      </c>
      <c r="BL14" s="113"/>
      <c r="BM14" s="114"/>
      <c r="BN14" s="10">
        <f t="shared" si="9"/>
        <v>0</v>
      </c>
      <c r="BO14" s="113"/>
      <c r="BP14" s="114"/>
      <c r="BQ14" s="10">
        <f t="shared" si="10"/>
        <v>0</v>
      </c>
      <c r="BR14" s="113"/>
      <c r="BS14" s="114"/>
      <c r="BT14" s="10">
        <f t="shared" si="11"/>
        <v>0</v>
      </c>
      <c r="BU14" s="113"/>
      <c r="BV14" s="114"/>
      <c r="BW14" s="10">
        <f t="shared" si="23"/>
        <v>0</v>
      </c>
      <c r="BX14" s="102">
        <f t="shared" si="24"/>
        <v>0</v>
      </c>
      <c r="BY14" s="103">
        <f t="shared" si="25"/>
        <v>0</v>
      </c>
      <c r="BZ14" s="51">
        <f t="shared" si="26"/>
        <v>0</v>
      </c>
      <c r="CA14" s="101">
        <f t="shared" si="27"/>
        <v>0</v>
      </c>
    </row>
    <row r="15" spans="2:104" ht="18">
      <c r="B15" s="89">
        <f>'個人防護具使用実績簿10月1日～10月10日'!B15</f>
        <v>0</v>
      </c>
      <c r="C15" s="90">
        <f>'個人防護具使用実績簿10月1日～10月10日'!C15</f>
        <v>0</v>
      </c>
      <c r="D15" s="90">
        <f>'個人防護具使用実績簿10月1日～10月10日'!D15</f>
        <v>0</v>
      </c>
      <c r="E15" s="3" t="str">
        <f t="shared" si="12"/>
        <v>0</v>
      </c>
      <c r="F15" s="49">
        <f>'個人防護具使用実績簿10月1日～10月10日'!AJ15</f>
        <v>0</v>
      </c>
      <c r="G15" s="169"/>
      <c r="H15" s="169"/>
      <c r="I15" s="10">
        <f t="shared" si="13"/>
        <v>0</v>
      </c>
      <c r="J15" s="169"/>
      <c r="K15" s="169"/>
      <c r="L15" s="10">
        <f t="shared" si="14"/>
        <v>0</v>
      </c>
      <c r="M15" s="14"/>
      <c r="N15" s="8"/>
      <c r="O15" s="10">
        <f t="shared" si="15"/>
        <v>0</v>
      </c>
      <c r="P15" s="14"/>
      <c r="Q15" s="8"/>
      <c r="R15" s="10">
        <f t="shared" si="16"/>
        <v>0</v>
      </c>
      <c r="S15" s="14"/>
      <c r="T15" s="8"/>
      <c r="U15" s="10">
        <f t="shared" si="17"/>
        <v>0</v>
      </c>
      <c r="V15" s="14"/>
      <c r="W15" s="8"/>
      <c r="X15" s="10">
        <f t="shared" si="18"/>
        <v>0</v>
      </c>
      <c r="Y15" s="14"/>
      <c r="Z15" s="8"/>
      <c r="AA15" s="10">
        <f t="shared" si="19"/>
        <v>0</v>
      </c>
      <c r="AB15" s="14"/>
      <c r="AC15" s="8"/>
      <c r="AD15" s="10">
        <f t="shared" si="20"/>
        <v>0</v>
      </c>
      <c r="AE15" s="14"/>
      <c r="AF15" s="8"/>
      <c r="AG15" s="10">
        <f t="shared" si="21"/>
        <v>0</v>
      </c>
      <c r="AH15" s="12"/>
      <c r="AI15" s="8"/>
      <c r="AJ15" s="10">
        <f t="shared" si="22"/>
        <v>0</v>
      </c>
      <c r="AK15" s="12"/>
      <c r="AL15" s="8"/>
      <c r="AM15" s="10">
        <f t="shared" si="0"/>
        <v>0</v>
      </c>
      <c r="AN15" s="12"/>
      <c r="AO15" s="8"/>
      <c r="AP15" s="10">
        <f t="shared" si="1"/>
        <v>0</v>
      </c>
      <c r="AQ15" s="113"/>
      <c r="AR15" s="114"/>
      <c r="AS15" s="10">
        <f t="shared" si="2"/>
        <v>0</v>
      </c>
      <c r="AT15" s="113"/>
      <c r="AU15" s="114"/>
      <c r="AV15" s="10">
        <f t="shared" si="3"/>
        <v>0</v>
      </c>
      <c r="AW15" s="113"/>
      <c r="AX15" s="114"/>
      <c r="AY15" s="10">
        <f t="shared" si="4"/>
        <v>0</v>
      </c>
      <c r="AZ15" s="113"/>
      <c r="BA15" s="114"/>
      <c r="BB15" s="10">
        <f t="shared" si="5"/>
        <v>0</v>
      </c>
      <c r="BC15" s="113"/>
      <c r="BD15" s="114"/>
      <c r="BE15" s="10">
        <f t="shared" si="6"/>
        <v>0</v>
      </c>
      <c r="BF15" s="113"/>
      <c r="BG15" s="114"/>
      <c r="BH15" s="10">
        <f t="shared" si="7"/>
        <v>0</v>
      </c>
      <c r="BI15" s="113"/>
      <c r="BJ15" s="114"/>
      <c r="BK15" s="10">
        <f t="shared" si="8"/>
        <v>0</v>
      </c>
      <c r="BL15" s="113"/>
      <c r="BM15" s="114"/>
      <c r="BN15" s="10">
        <f t="shared" si="9"/>
        <v>0</v>
      </c>
      <c r="BO15" s="113"/>
      <c r="BP15" s="114"/>
      <c r="BQ15" s="10">
        <f t="shared" si="10"/>
        <v>0</v>
      </c>
      <c r="BR15" s="113"/>
      <c r="BS15" s="114"/>
      <c r="BT15" s="10">
        <f t="shared" si="11"/>
        <v>0</v>
      </c>
      <c r="BU15" s="113"/>
      <c r="BV15" s="114"/>
      <c r="BW15" s="10">
        <f t="shared" si="23"/>
        <v>0</v>
      </c>
      <c r="BX15" s="102">
        <f t="shared" si="24"/>
        <v>0</v>
      </c>
      <c r="BY15" s="103">
        <f t="shared" si="25"/>
        <v>0</v>
      </c>
      <c r="BZ15" s="51">
        <f t="shared" si="26"/>
        <v>0</v>
      </c>
      <c r="CA15" s="101">
        <f t="shared" si="27"/>
        <v>0</v>
      </c>
    </row>
    <row r="16" spans="2:104" ht="18">
      <c r="B16" s="89">
        <f>'個人防護具使用実績簿10月1日～10月10日'!B16</f>
        <v>0</v>
      </c>
      <c r="C16" s="90">
        <f>'個人防護具使用実績簿10月1日～10月10日'!C16</f>
        <v>0</v>
      </c>
      <c r="D16" s="90">
        <f>'個人防護具使用実績簿10月1日～10月10日'!D16</f>
        <v>0</v>
      </c>
      <c r="E16" s="3" t="str">
        <f t="shared" si="12"/>
        <v>0</v>
      </c>
      <c r="F16" s="49">
        <f>'個人防護具使用実績簿10月1日～10月10日'!AJ16</f>
        <v>0</v>
      </c>
      <c r="G16" s="169"/>
      <c r="H16" s="169"/>
      <c r="I16" s="10">
        <f t="shared" si="13"/>
        <v>0</v>
      </c>
      <c r="J16" s="169"/>
      <c r="K16" s="169"/>
      <c r="L16" s="10">
        <f t="shared" si="14"/>
        <v>0</v>
      </c>
      <c r="M16" s="14"/>
      <c r="N16" s="8"/>
      <c r="O16" s="10">
        <f t="shared" si="15"/>
        <v>0</v>
      </c>
      <c r="P16" s="14"/>
      <c r="Q16" s="8"/>
      <c r="R16" s="10">
        <f t="shared" si="16"/>
        <v>0</v>
      </c>
      <c r="S16" s="14"/>
      <c r="T16" s="8"/>
      <c r="U16" s="10">
        <f t="shared" si="17"/>
        <v>0</v>
      </c>
      <c r="V16" s="14"/>
      <c r="W16" s="8"/>
      <c r="X16" s="10">
        <f t="shared" si="18"/>
        <v>0</v>
      </c>
      <c r="Y16" s="14"/>
      <c r="Z16" s="8"/>
      <c r="AA16" s="10">
        <f t="shared" si="19"/>
        <v>0</v>
      </c>
      <c r="AB16" s="14"/>
      <c r="AC16" s="8"/>
      <c r="AD16" s="10">
        <f t="shared" si="20"/>
        <v>0</v>
      </c>
      <c r="AE16" s="14"/>
      <c r="AF16" s="8"/>
      <c r="AG16" s="10">
        <f t="shared" si="21"/>
        <v>0</v>
      </c>
      <c r="AH16" s="12"/>
      <c r="AI16" s="8"/>
      <c r="AJ16" s="10">
        <f t="shared" si="22"/>
        <v>0</v>
      </c>
      <c r="AK16" s="12"/>
      <c r="AL16" s="8"/>
      <c r="AM16" s="10">
        <f t="shared" si="0"/>
        <v>0</v>
      </c>
      <c r="AN16" s="12"/>
      <c r="AO16" s="8"/>
      <c r="AP16" s="10">
        <f t="shared" si="1"/>
        <v>0</v>
      </c>
      <c r="AQ16" s="113"/>
      <c r="AR16" s="114"/>
      <c r="AS16" s="10">
        <f t="shared" si="2"/>
        <v>0</v>
      </c>
      <c r="AT16" s="113"/>
      <c r="AU16" s="114"/>
      <c r="AV16" s="10">
        <f t="shared" si="3"/>
        <v>0</v>
      </c>
      <c r="AW16" s="113"/>
      <c r="AX16" s="114"/>
      <c r="AY16" s="10">
        <f t="shared" si="4"/>
        <v>0</v>
      </c>
      <c r="AZ16" s="113"/>
      <c r="BA16" s="114"/>
      <c r="BB16" s="10">
        <f t="shared" si="5"/>
        <v>0</v>
      </c>
      <c r="BC16" s="113"/>
      <c r="BD16" s="114"/>
      <c r="BE16" s="10">
        <f t="shared" si="6"/>
        <v>0</v>
      </c>
      <c r="BF16" s="113"/>
      <c r="BG16" s="114"/>
      <c r="BH16" s="10">
        <f t="shared" si="7"/>
        <v>0</v>
      </c>
      <c r="BI16" s="113"/>
      <c r="BJ16" s="114"/>
      <c r="BK16" s="10">
        <f t="shared" si="8"/>
        <v>0</v>
      </c>
      <c r="BL16" s="113"/>
      <c r="BM16" s="114"/>
      <c r="BN16" s="10">
        <f t="shared" si="9"/>
        <v>0</v>
      </c>
      <c r="BO16" s="113"/>
      <c r="BP16" s="114"/>
      <c r="BQ16" s="10">
        <f t="shared" si="10"/>
        <v>0</v>
      </c>
      <c r="BR16" s="113"/>
      <c r="BS16" s="114"/>
      <c r="BT16" s="10">
        <f t="shared" si="11"/>
        <v>0</v>
      </c>
      <c r="BU16" s="113"/>
      <c r="BV16" s="114"/>
      <c r="BW16" s="10">
        <f t="shared" si="23"/>
        <v>0</v>
      </c>
      <c r="BX16" s="102">
        <f t="shared" si="24"/>
        <v>0</v>
      </c>
      <c r="BY16" s="103">
        <f t="shared" si="25"/>
        <v>0</v>
      </c>
      <c r="BZ16" s="51">
        <f t="shared" si="26"/>
        <v>0</v>
      </c>
      <c r="CA16" s="101">
        <f t="shared" si="27"/>
        <v>0</v>
      </c>
    </row>
    <row r="17" spans="2:79" ht="18">
      <c r="B17" s="89">
        <f>'個人防護具使用実績簿10月1日～10月10日'!B17</f>
        <v>0</v>
      </c>
      <c r="C17" s="90">
        <f>'個人防護具使用実績簿10月1日～10月10日'!C17</f>
        <v>0</v>
      </c>
      <c r="D17" s="90">
        <f>'個人防護具使用実績簿10月1日～10月10日'!D17</f>
        <v>0</v>
      </c>
      <c r="E17" s="3" t="str">
        <f t="shared" si="12"/>
        <v>0</v>
      </c>
      <c r="F17" s="49">
        <f>'個人防護具使用実績簿10月1日～10月10日'!AJ17</f>
        <v>0</v>
      </c>
      <c r="G17" s="169"/>
      <c r="H17" s="169"/>
      <c r="I17" s="10">
        <f t="shared" si="13"/>
        <v>0</v>
      </c>
      <c r="J17" s="169"/>
      <c r="K17" s="169"/>
      <c r="L17" s="10">
        <f t="shared" si="14"/>
        <v>0</v>
      </c>
      <c r="M17" s="14"/>
      <c r="N17" s="8"/>
      <c r="O17" s="10">
        <f t="shared" si="15"/>
        <v>0</v>
      </c>
      <c r="P17" s="14"/>
      <c r="Q17" s="8"/>
      <c r="R17" s="10">
        <f t="shared" si="16"/>
        <v>0</v>
      </c>
      <c r="S17" s="14"/>
      <c r="T17" s="8"/>
      <c r="U17" s="10">
        <f t="shared" si="17"/>
        <v>0</v>
      </c>
      <c r="V17" s="14"/>
      <c r="W17" s="8"/>
      <c r="X17" s="10">
        <f t="shared" si="18"/>
        <v>0</v>
      </c>
      <c r="Y17" s="14"/>
      <c r="Z17" s="8"/>
      <c r="AA17" s="10">
        <f t="shared" si="19"/>
        <v>0</v>
      </c>
      <c r="AB17" s="14"/>
      <c r="AC17" s="8"/>
      <c r="AD17" s="10">
        <f t="shared" si="20"/>
        <v>0</v>
      </c>
      <c r="AE17" s="14"/>
      <c r="AF17" s="8"/>
      <c r="AG17" s="10">
        <f t="shared" si="21"/>
        <v>0</v>
      </c>
      <c r="AH17" s="12"/>
      <c r="AI17" s="8"/>
      <c r="AJ17" s="10">
        <f t="shared" si="22"/>
        <v>0</v>
      </c>
      <c r="AK17" s="12"/>
      <c r="AL17" s="8"/>
      <c r="AM17" s="10">
        <f t="shared" si="0"/>
        <v>0</v>
      </c>
      <c r="AN17" s="12"/>
      <c r="AO17" s="8"/>
      <c r="AP17" s="10">
        <f t="shared" si="1"/>
        <v>0</v>
      </c>
      <c r="AQ17" s="113"/>
      <c r="AR17" s="114"/>
      <c r="AS17" s="10">
        <f t="shared" si="2"/>
        <v>0</v>
      </c>
      <c r="AT17" s="113"/>
      <c r="AU17" s="114"/>
      <c r="AV17" s="10">
        <f t="shared" si="3"/>
        <v>0</v>
      </c>
      <c r="AW17" s="113"/>
      <c r="AX17" s="114"/>
      <c r="AY17" s="10">
        <f t="shared" si="4"/>
        <v>0</v>
      </c>
      <c r="AZ17" s="113"/>
      <c r="BA17" s="114"/>
      <c r="BB17" s="10">
        <f t="shared" si="5"/>
        <v>0</v>
      </c>
      <c r="BC17" s="113"/>
      <c r="BD17" s="114"/>
      <c r="BE17" s="10">
        <f t="shared" si="6"/>
        <v>0</v>
      </c>
      <c r="BF17" s="113"/>
      <c r="BG17" s="114"/>
      <c r="BH17" s="10">
        <f t="shared" si="7"/>
        <v>0</v>
      </c>
      <c r="BI17" s="113"/>
      <c r="BJ17" s="114"/>
      <c r="BK17" s="10">
        <f t="shared" si="8"/>
        <v>0</v>
      </c>
      <c r="BL17" s="113"/>
      <c r="BM17" s="114"/>
      <c r="BN17" s="10">
        <f t="shared" si="9"/>
        <v>0</v>
      </c>
      <c r="BO17" s="113"/>
      <c r="BP17" s="114"/>
      <c r="BQ17" s="10">
        <f t="shared" si="10"/>
        <v>0</v>
      </c>
      <c r="BR17" s="113"/>
      <c r="BS17" s="114"/>
      <c r="BT17" s="10">
        <f t="shared" si="11"/>
        <v>0</v>
      </c>
      <c r="BU17" s="113"/>
      <c r="BV17" s="114"/>
      <c r="BW17" s="10">
        <f t="shared" si="23"/>
        <v>0</v>
      </c>
      <c r="BX17" s="102">
        <f t="shared" si="24"/>
        <v>0</v>
      </c>
      <c r="BY17" s="103">
        <f t="shared" si="25"/>
        <v>0</v>
      </c>
      <c r="BZ17" s="51">
        <f t="shared" si="26"/>
        <v>0</v>
      </c>
      <c r="CA17" s="101">
        <f t="shared" si="27"/>
        <v>0</v>
      </c>
    </row>
    <row r="18" spans="2:79" ht="18">
      <c r="B18" s="89">
        <f>'個人防護具使用実績簿10月1日～10月10日'!B18</f>
        <v>0</v>
      </c>
      <c r="C18" s="90">
        <f>'個人防護具使用実績簿10月1日～10月10日'!C18</f>
        <v>0</v>
      </c>
      <c r="D18" s="90">
        <f>'個人防護具使用実績簿10月1日～10月10日'!D18</f>
        <v>0</v>
      </c>
      <c r="E18" s="3" t="str">
        <f t="shared" si="12"/>
        <v>0</v>
      </c>
      <c r="F18" s="49">
        <f>'個人防護具使用実績簿10月1日～10月10日'!AJ18</f>
        <v>0</v>
      </c>
      <c r="G18" s="169"/>
      <c r="H18" s="169"/>
      <c r="I18" s="10">
        <f t="shared" si="13"/>
        <v>0</v>
      </c>
      <c r="J18" s="169"/>
      <c r="K18" s="169"/>
      <c r="L18" s="10">
        <f t="shared" si="14"/>
        <v>0</v>
      </c>
      <c r="M18" s="14"/>
      <c r="N18" s="8"/>
      <c r="O18" s="10">
        <f t="shared" si="15"/>
        <v>0</v>
      </c>
      <c r="P18" s="14"/>
      <c r="Q18" s="8"/>
      <c r="R18" s="10">
        <f t="shared" si="16"/>
        <v>0</v>
      </c>
      <c r="S18" s="14"/>
      <c r="T18" s="8"/>
      <c r="U18" s="10">
        <f t="shared" si="17"/>
        <v>0</v>
      </c>
      <c r="V18" s="14"/>
      <c r="W18" s="8"/>
      <c r="X18" s="10">
        <f t="shared" si="18"/>
        <v>0</v>
      </c>
      <c r="Y18" s="14"/>
      <c r="Z18" s="8"/>
      <c r="AA18" s="10">
        <f t="shared" si="19"/>
        <v>0</v>
      </c>
      <c r="AB18" s="14"/>
      <c r="AC18" s="8"/>
      <c r="AD18" s="10">
        <f t="shared" si="20"/>
        <v>0</v>
      </c>
      <c r="AE18" s="14"/>
      <c r="AF18" s="8"/>
      <c r="AG18" s="10">
        <f t="shared" si="21"/>
        <v>0</v>
      </c>
      <c r="AH18" s="12"/>
      <c r="AI18" s="8"/>
      <c r="AJ18" s="10">
        <f t="shared" si="22"/>
        <v>0</v>
      </c>
      <c r="AK18" s="12"/>
      <c r="AL18" s="8"/>
      <c r="AM18" s="10">
        <f t="shared" si="0"/>
        <v>0</v>
      </c>
      <c r="AN18" s="12"/>
      <c r="AO18" s="8"/>
      <c r="AP18" s="10">
        <f t="shared" si="1"/>
        <v>0</v>
      </c>
      <c r="AQ18" s="113"/>
      <c r="AR18" s="114"/>
      <c r="AS18" s="10">
        <f t="shared" si="2"/>
        <v>0</v>
      </c>
      <c r="AT18" s="113"/>
      <c r="AU18" s="114"/>
      <c r="AV18" s="10">
        <f t="shared" si="3"/>
        <v>0</v>
      </c>
      <c r="AW18" s="113"/>
      <c r="AX18" s="114"/>
      <c r="AY18" s="10">
        <f t="shared" si="4"/>
        <v>0</v>
      </c>
      <c r="AZ18" s="113"/>
      <c r="BA18" s="114"/>
      <c r="BB18" s="10">
        <f t="shared" si="5"/>
        <v>0</v>
      </c>
      <c r="BC18" s="113"/>
      <c r="BD18" s="114"/>
      <c r="BE18" s="10">
        <f t="shared" si="6"/>
        <v>0</v>
      </c>
      <c r="BF18" s="113"/>
      <c r="BG18" s="114"/>
      <c r="BH18" s="10">
        <f t="shared" si="7"/>
        <v>0</v>
      </c>
      <c r="BI18" s="113"/>
      <c r="BJ18" s="114"/>
      <c r="BK18" s="10">
        <f t="shared" si="8"/>
        <v>0</v>
      </c>
      <c r="BL18" s="113"/>
      <c r="BM18" s="114"/>
      <c r="BN18" s="10">
        <f t="shared" si="9"/>
        <v>0</v>
      </c>
      <c r="BO18" s="113"/>
      <c r="BP18" s="114"/>
      <c r="BQ18" s="10">
        <f t="shared" si="10"/>
        <v>0</v>
      </c>
      <c r="BR18" s="113"/>
      <c r="BS18" s="114"/>
      <c r="BT18" s="10">
        <f t="shared" si="11"/>
        <v>0</v>
      </c>
      <c r="BU18" s="113"/>
      <c r="BV18" s="114"/>
      <c r="BW18" s="10">
        <f t="shared" si="23"/>
        <v>0</v>
      </c>
      <c r="BX18" s="102">
        <f t="shared" si="24"/>
        <v>0</v>
      </c>
      <c r="BY18" s="103">
        <f t="shared" si="25"/>
        <v>0</v>
      </c>
      <c r="BZ18" s="51">
        <f t="shared" si="26"/>
        <v>0</v>
      </c>
      <c r="CA18" s="101">
        <f t="shared" si="27"/>
        <v>0</v>
      </c>
    </row>
    <row r="19" spans="2:79" ht="18">
      <c r="B19" s="89">
        <f>'個人防護具使用実績簿10月1日～10月10日'!B19</f>
        <v>0</v>
      </c>
      <c r="C19" s="90">
        <f>'個人防護具使用実績簿10月1日～10月10日'!C19</f>
        <v>0</v>
      </c>
      <c r="D19" s="90">
        <f>'個人防護具使用実績簿10月1日～10月10日'!D19</f>
        <v>0</v>
      </c>
      <c r="E19" s="3" t="str">
        <f t="shared" si="12"/>
        <v>0</v>
      </c>
      <c r="F19" s="49">
        <f>'個人防護具使用実績簿10月1日～10月10日'!AJ19</f>
        <v>0</v>
      </c>
      <c r="G19" s="169"/>
      <c r="H19" s="169"/>
      <c r="I19" s="10">
        <f t="shared" si="13"/>
        <v>0</v>
      </c>
      <c r="J19" s="169"/>
      <c r="K19" s="169"/>
      <c r="L19" s="10">
        <f t="shared" si="14"/>
        <v>0</v>
      </c>
      <c r="M19" s="14"/>
      <c r="N19" s="8"/>
      <c r="O19" s="10">
        <f t="shared" si="15"/>
        <v>0</v>
      </c>
      <c r="P19" s="14"/>
      <c r="Q19" s="8"/>
      <c r="R19" s="10">
        <f t="shared" si="16"/>
        <v>0</v>
      </c>
      <c r="S19" s="14"/>
      <c r="T19" s="8"/>
      <c r="U19" s="10">
        <f t="shared" si="17"/>
        <v>0</v>
      </c>
      <c r="V19" s="14"/>
      <c r="W19" s="8"/>
      <c r="X19" s="10">
        <f t="shared" si="18"/>
        <v>0</v>
      </c>
      <c r="Y19" s="14"/>
      <c r="Z19" s="8"/>
      <c r="AA19" s="10">
        <f t="shared" si="19"/>
        <v>0</v>
      </c>
      <c r="AB19" s="14"/>
      <c r="AC19" s="8"/>
      <c r="AD19" s="10">
        <f t="shared" si="20"/>
        <v>0</v>
      </c>
      <c r="AE19" s="14"/>
      <c r="AF19" s="8"/>
      <c r="AG19" s="10">
        <f t="shared" si="21"/>
        <v>0</v>
      </c>
      <c r="AH19" s="12"/>
      <c r="AI19" s="8"/>
      <c r="AJ19" s="10">
        <f t="shared" si="22"/>
        <v>0</v>
      </c>
      <c r="AK19" s="12"/>
      <c r="AL19" s="8"/>
      <c r="AM19" s="10">
        <f t="shared" si="0"/>
        <v>0</v>
      </c>
      <c r="AN19" s="12"/>
      <c r="AO19" s="8"/>
      <c r="AP19" s="10">
        <f t="shared" si="1"/>
        <v>0</v>
      </c>
      <c r="AQ19" s="113"/>
      <c r="AR19" s="114"/>
      <c r="AS19" s="10">
        <f t="shared" si="2"/>
        <v>0</v>
      </c>
      <c r="AT19" s="113"/>
      <c r="AU19" s="114"/>
      <c r="AV19" s="10">
        <f t="shared" si="3"/>
        <v>0</v>
      </c>
      <c r="AW19" s="113"/>
      <c r="AX19" s="114"/>
      <c r="AY19" s="10">
        <f t="shared" si="4"/>
        <v>0</v>
      </c>
      <c r="AZ19" s="113"/>
      <c r="BA19" s="114"/>
      <c r="BB19" s="10">
        <f t="shared" si="5"/>
        <v>0</v>
      </c>
      <c r="BC19" s="113"/>
      <c r="BD19" s="114"/>
      <c r="BE19" s="10">
        <f t="shared" si="6"/>
        <v>0</v>
      </c>
      <c r="BF19" s="113"/>
      <c r="BG19" s="114"/>
      <c r="BH19" s="10">
        <f t="shared" si="7"/>
        <v>0</v>
      </c>
      <c r="BI19" s="113"/>
      <c r="BJ19" s="114"/>
      <c r="BK19" s="10">
        <f t="shared" si="8"/>
        <v>0</v>
      </c>
      <c r="BL19" s="113"/>
      <c r="BM19" s="114"/>
      <c r="BN19" s="10">
        <f t="shared" si="9"/>
        <v>0</v>
      </c>
      <c r="BO19" s="113"/>
      <c r="BP19" s="114"/>
      <c r="BQ19" s="10">
        <f t="shared" si="10"/>
        <v>0</v>
      </c>
      <c r="BR19" s="113"/>
      <c r="BS19" s="114"/>
      <c r="BT19" s="10">
        <f t="shared" si="11"/>
        <v>0</v>
      </c>
      <c r="BU19" s="113"/>
      <c r="BV19" s="114"/>
      <c r="BW19" s="10">
        <f t="shared" si="23"/>
        <v>0</v>
      </c>
      <c r="BX19" s="102">
        <f t="shared" si="24"/>
        <v>0</v>
      </c>
      <c r="BY19" s="103">
        <f t="shared" si="25"/>
        <v>0</v>
      </c>
      <c r="BZ19" s="51">
        <f t="shared" si="26"/>
        <v>0</v>
      </c>
      <c r="CA19" s="101">
        <f t="shared" si="27"/>
        <v>0</v>
      </c>
    </row>
    <row r="20" spans="2:79" ht="18">
      <c r="B20" s="91">
        <f>'個人防護具使用実績簿10月1日～10月10日'!B20</f>
        <v>0</v>
      </c>
      <c r="C20" s="90">
        <f>'個人防護具使用実績簿10月1日～10月10日'!C20</f>
        <v>0</v>
      </c>
      <c r="D20" s="90">
        <f>'個人防護具使用実績簿10月1日～10月10日'!D20</f>
        <v>0</v>
      </c>
      <c r="E20" s="3" t="str">
        <f t="shared" si="12"/>
        <v>0</v>
      </c>
      <c r="F20" s="49">
        <f>'個人防護具使用実績簿10月1日～10月10日'!AJ20</f>
        <v>0</v>
      </c>
      <c r="G20" s="169"/>
      <c r="H20" s="169"/>
      <c r="I20" s="10">
        <f t="shared" si="13"/>
        <v>0</v>
      </c>
      <c r="J20" s="169"/>
      <c r="K20" s="169"/>
      <c r="L20" s="10">
        <f t="shared" si="14"/>
        <v>0</v>
      </c>
      <c r="M20" s="14"/>
      <c r="N20" s="8"/>
      <c r="O20" s="10">
        <f t="shared" si="15"/>
        <v>0</v>
      </c>
      <c r="P20" s="14"/>
      <c r="Q20" s="8"/>
      <c r="R20" s="10">
        <f t="shared" si="16"/>
        <v>0</v>
      </c>
      <c r="S20" s="14"/>
      <c r="T20" s="8"/>
      <c r="U20" s="10">
        <f t="shared" si="17"/>
        <v>0</v>
      </c>
      <c r="V20" s="14"/>
      <c r="W20" s="8"/>
      <c r="X20" s="10">
        <f t="shared" si="18"/>
        <v>0</v>
      </c>
      <c r="Y20" s="14"/>
      <c r="Z20" s="8"/>
      <c r="AA20" s="10">
        <f t="shared" si="19"/>
        <v>0</v>
      </c>
      <c r="AB20" s="14"/>
      <c r="AC20" s="8"/>
      <c r="AD20" s="10">
        <f t="shared" si="20"/>
        <v>0</v>
      </c>
      <c r="AE20" s="14"/>
      <c r="AF20" s="8"/>
      <c r="AG20" s="10">
        <f t="shared" si="21"/>
        <v>0</v>
      </c>
      <c r="AH20" s="12"/>
      <c r="AI20" s="8"/>
      <c r="AJ20" s="10">
        <f t="shared" si="22"/>
        <v>0</v>
      </c>
      <c r="AK20" s="12"/>
      <c r="AL20" s="8"/>
      <c r="AM20" s="10">
        <f t="shared" si="0"/>
        <v>0</v>
      </c>
      <c r="AN20" s="12"/>
      <c r="AO20" s="8"/>
      <c r="AP20" s="10">
        <f t="shared" si="1"/>
        <v>0</v>
      </c>
      <c r="AQ20" s="113"/>
      <c r="AR20" s="114"/>
      <c r="AS20" s="10">
        <f t="shared" si="2"/>
        <v>0</v>
      </c>
      <c r="AT20" s="113"/>
      <c r="AU20" s="114"/>
      <c r="AV20" s="10">
        <f t="shared" si="3"/>
        <v>0</v>
      </c>
      <c r="AW20" s="113"/>
      <c r="AX20" s="114"/>
      <c r="AY20" s="10">
        <f t="shared" si="4"/>
        <v>0</v>
      </c>
      <c r="AZ20" s="113"/>
      <c r="BA20" s="114"/>
      <c r="BB20" s="10">
        <f t="shared" si="5"/>
        <v>0</v>
      </c>
      <c r="BC20" s="113"/>
      <c r="BD20" s="114"/>
      <c r="BE20" s="10">
        <f t="shared" si="6"/>
        <v>0</v>
      </c>
      <c r="BF20" s="113"/>
      <c r="BG20" s="114"/>
      <c r="BH20" s="10">
        <f t="shared" si="7"/>
        <v>0</v>
      </c>
      <c r="BI20" s="113"/>
      <c r="BJ20" s="114"/>
      <c r="BK20" s="10">
        <f t="shared" si="8"/>
        <v>0</v>
      </c>
      <c r="BL20" s="113"/>
      <c r="BM20" s="114"/>
      <c r="BN20" s="10">
        <f t="shared" si="9"/>
        <v>0</v>
      </c>
      <c r="BO20" s="113"/>
      <c r="BP20" s="114"/>
      <c r="BQ20" s="10">
        <f t="shared" si="10"/>
        <v>0</v>
      </c>
      <c r="BR20" s="113"/>
      <c r="BS20" s="114"/>
      <c r="BT20" s="10">
        <f t="shared" si="11"/>
        <v>0</v>
      </c>
      <c r="BU20" s="113"/>
      <c r="BV20" s="114"/>
      <c r="BW20" s="10">
        <f t="shared" si="23"/>
        <v>0</v>
      </c>
      <c r="BX20" s="102">
        <f t="shared" si="24"/>
        <v>0</v>
      </c>
      <c r="BY20" s="103">
        <f t="shared" si="25"/>
        <v>0</v>
      </c>
      <c r="BZ20" s="51">
        <f t="shared" si="26"/>
        <v>0</v>
      </c>
      <c r="CA20" s="101">
        <f t="shared" si="27"/>
        <v>0</v>
      </c>
    </row>
    <row r="21" spans="2:79" ht="18">
      <c r="B21" s="92">
        <f>'個人防護具使用実績簿10月1日～10月10日'!B21</f>
        <v>0</v>
      </c>
      <c r="C21" s="90">
        <f>'個人防護具使用実績簿10月1日～10月10日'!C21</f>
        <v>0</v>
      </c>
      <c r="D21" s="90">
        <f>'個人防護具使用実績簿10月1日～10月10日'!D21</f>
        <v>0</v>
      </c>
      <c r="E21" s="3" t="str">
        <f t="shared" si="12"/>
        <v>0</v>
      </c>
      <c r="F21" s="49">
        <f>'個人防護具使用実績簿10月1日～10月10日'!AJ21</f>
        <v>0</v>
      </c>
      <c r="G21" s="169"/>
      <c r="H21" s="169"/>
      <c r="I21" s="10">
        <f t="shared" si="13"/>
        <v>0</v>
      </c>
      <c r="J21" s="169"/>
      <c r="K21" s="169"/>
      <c r="L21" s="10">
        <f t="shared" si="14"/>
        <v>0</v>
      </c>
      <c r="M21" s="14"/>
      <c r="N21" s="8"/>
      <c r="O21" s="10">
        <f t="shared" si="15"/>
        <v>0</v>
      </c>
      <c r="P21" s="14"/>
      <c r="Q21" s="8"/>
      <c r="R21" s="10">
        <f t="shared" si="16"/>
        <v>0</v>
      </c>
      <c r="S21" s="14"/>
      <c r="T21" s="8"/>
      <c r="U21" s="10">
        <f t="shared" si="17"/>
        <v>0</v>
      </c>
      <c r="V21" s="14"/>
      <c r="W21" s="8"/>
      <c r="X21" s="10">
        <f t="shared" si="18"/>
        <v>0</v>
      </c>
      <c r="Y21" s="14"/>
      <c r="Z21" s="8"/>
      <c r="AA21" s="10">
        <f t="shared" si="19"/>
        <v>0</v>
      </c>
      <c r="AB21" s="14"/>
      <c r="AC21" s="8"/>
      <c r="AD21" s="10">
        <f t="shared" si="20"/>
        <v>0</v>
      </c>
      <c r="AE21" s="14"/>
      <c r="AF21" s="8"/>
      <c r="AG21" s="10">
        <f t="shared" si="21"/>
        <v>0</v>
      </c>
      <c r="AH21" s="12"/>
      <c r="AI21" s="8"/>
      <c r="AJ21" s="10">
        <f t="shared" si="22"/>
        <v>0</v>
      </c>
      <c r="AK21" s="12"/>
      <c r="AL21" s="8"/>
      <c r="AM21" s="10">
        <f t="shared" si="0"/>
        <v>0</v>
      </c>
      <c r="AN21" s="12"/>
      <c r="AO21" s="8"/>
      <c r="AP21" s="10">
        <f t="shared" si="1"/>
        <v>0</v>
      </c>
      <c r="AQ21" s="113"/>
      <c r="AR21" s="114"/>
      <c r="AS21" s="10">
        <f t="shared" si="2"/>
        <v>0</v>
      </c>
      <c r="AT21" s="113"/>
      <c r="AU21" s="114"/>
      <c r="AV21" s="10">
        <f t="shared" si="3"/>
        <v>0</v>
      </c>
      <c r="AW21" s="113"/>
      <c r="AX21" s="114"/>
      <c r="AY21" s="10">
        <f t="shared" si="4"/>
        <v>0</v>
      </c>
      <c r="AZ21" s="113"/>
      <c r="BA21" s="114"/>
      <c r="BB21" s="10">
        <f t="shared" si="5"/>
        <v>0</v>
      </c>
      <c r="BC21" s="113"/>
      <c r="BD21" s="114"/>
      <c r="BE21" s="10">
        <f t="shared" si="6"/>
        <v>0</v>
      </c>
      <c r="BF21" s="113"/>
      <c r="BG21" s="114"/>
      <c r="BH21" s="10">
        <f t="shared" si="7"/>
        <v>0</v>
      </c>
      <c r="BI21" s="113"/>
      <c r="BJ21" s="114"/>
      <c r="BK21" s="10">
        <f t="shared" si="8"/>
        <v>0</v>
      </c>
      <c r="BL21" s="113"/>
      <c r="BM21" s="114"/>
      <c r="BN21" s="10">
        <f t="shared" si="9"/>
        <v>0</v>
      </c>
      <c r="BO21" s="113"/>
      <c r="BP21" s="114"/>
      <c r="BQ21" s="10">
        <f t="shared" si="10"/>
        <v>0</v>
      </c>
      <c r="BR21" s="113"/>
      <c r="BS21" s="114"/>
      <c r="BT21" s="10">
        <f t="shared" si="11"/>
        <v>0</v>
      </c>
      <c r="BU21" s="113"/>
      <c r="BV21" s="114"/>
      <c r="BW21" s="10">
        <f t="shared" si="23"/>
        <v>0</v>
      </c>
      <c r="BX21" s="102">
        <f t="shared" si="24"/>
        <v>0</v>
      </c>
      <c r="BY21" s="103">
        <f t="shared" si="25"/>
        <v>0</v>
      </c>
      <c r="BZ21" s="51">
        <f t="shared" si="26"/>
        <v>0</v>
      </c>
      <c r="CA21" s="101">
        <f t="shared" si="27"/>
        <v>0</v>
      </c>
    </row>
    <row r="22" spans="2:79" ht="18">
      <c r="B22" s="89">
        <f>'個人防護具使用実績簿10月1日～10月10日'!B22</f>
        <v>0</v>
      </c>
      <c r="C22" s="90">
        <f>'個人防護具使用実績簿10月1日～10月10日'!C22</f>
        <v>0</v>
      </c>
      <c r="D22" s="90">
        <f>'個人防護具使用実績簿10月1日～10月10日'!D22</f>
        <v>0</v>
      </c>
      <c r="E22" s="3" t="str">
        <f t="shared" si="12"/>
        <v>0</v>
      </c>
      <c r="F22" s="49">
        <f>'個人防護具使用実績簿10月1日～10月10日'!AJ22</f>
        <v>0</v>
      </c>
      <c r="G22" s="169"/>
      <c r="H22" s="169"/>
      <c r="I22" s="10">
        <f t="shared" si="13"/>
        <v>0</v>
      </c>
      <c r="J22" s="169"/>
      <c r="K22" s="169"/>
      <c r="L22" s="10">
        <f t="shared" si="14"/>
        <v>0</v>
      </c>
      <c r="M22" s="14"/>
      <c r="N22" s="8"/>
      <c r="O22" s="10">
        <f t="shared" si="15"/>
        <v>0</v>
      </c>
      <c r="P22" s="14"/>
      <c r="Q22" s="8"/>
      <c r="R22" s="10">
        <f t="shared" si="16"/>
        <v>0</v>
      </c>
      <c r="S22" s="14"/>
      <c r="T22" s="8"/>
      <c r="U22" s="10">
        <f t="shared" si="17"/>
        <v>0</v>
      </c>
      <c r="V22" s="14"/>
      <c r="W22" s="8"/>
      <c r="X22" s="10">
        <f t="shared" si="18"/>
        <v>0</v>
      </c>
      <c r="Y22" s="14"/>
      <c r="Z22" s="8"/>
      <c r="AA22" s="10">
        <f t="shared" si="19"/>
        <v>0</v>
      </c>
      <c r="AB22" s="14"/>
      <c r="AC22" s="8"/>
      <c r="AD22" s="10">
        <f t="shared" si="20"/>
        <v>0</v>
      </c>
      <c r="AE22" s="14"/>
      <c r="AF22" s="8"/>
      <c r="AG22" s="10">
        <f t="shared" si="21"/>
        <v>0</v>
      </c>
      <c r="AH22" s="12"/>
      <c r="AI22" s="8"/>
      <c r="AJ22" s="10">
        <f t="shared" si="22"/>
        <v>0</v>
      </c>
      <c r="AK22" s="12"/>
      <c r="AL22" s="8"/>
      <c r="AM22" s="10">
        <f t="shared" si="0"/>
        <v>0</v>
      </c>
      <c r="AN22" s="12"/>
      <c r="AO22" s="8"/>
      <c r="AP22" s="10">
        <f t="shared" si="1"/>
        <v>0</v>
      </c>
      <c r="AQ22" s="113"/>
      <c r="AR22" s="114"/>
      <c r="AS22" s="10">
        <f t="shared" si="2"/>
        <v>0</v>
      </c>
      <c r="AT22" s="113"/>
      <c r="AU22" s="114"/>
      <c r="AV22" s="10">
        <f t="shared" si="3"/>
        <v>0</v>
      </c>
      <c r="AW22" s="113"/>
      <c r="AX22" s="114"/>
      <c r="AY22" s="10">
        <f t="shared" si="4"/>
        <v>0</v>
      </c>
      <c r="AZ22" s="113"/>
      <c r="BA22" s="114"/>
      <c r="BB22" s="10">
        <f t="shared" si="5"/>
        <v>0</v>
      </c>
      <c r="BC22" s="113"/>
      <c r="BD22" s="114"/>
      <c r="BE22" s="10">
        <f t="shared" si="6"/>
        <v>0</v>
      </c>
      <c r="BF22" s="113"/>
      <c r="BG22" s="114"/>
      <c r="BH22" s="10">
        <f t="shared" si="7"/>
        <v>0</v>
      </c>
      <c r="BI22" s="113"/>
      <c r="BJ22" s="114"/>
      <c r="BK22" s="10">
        <f t="shared" si="8"/>
        <v>0</v>
      </c>
      <c r="BL22" s="113"/>
      <c r="BM22" s="114"/>
      <c r="BN22" s="10">
        <f t="shared" si="9"/>
        <v>0</v>
      </c>
      <c r="BO22" s="113"/>
      <c r="BP22" s="114"/>
      <c r="BQ22" s="10">
        <f t="shared" si="10"/>
        <v>0</v>
      </c>
      <c r="BR22" s="113"/>
      <c r="BS22" s="114"/>
      <c r="BT22" s="10">
        <f t="shared" si="11"/>
        <v>0</v>
      </c>
      <c r="BU22" s="113"/>
      <c r="BV22" s="114"/>
      <c r="BW22" s="10">
        <f t="shared" si="23"/>
        <v>0</v>
      </c>
      <c r="BX22" s="102">
        <f t="shared" si="24"/>
        <v>0</v>
      </c>
      <c r="BY22" s="103">
        <f t="shared" si="25"/>
        <v>0</v>
      </c>
      <c r="BZ22" s="51">
        <f t="shared" si="26"/>
        <v>0</v>
      </c>
      <c r="CA22" s="101">
        <f t="shared" si="27"/>
        <v>0</v>
      </c>
    </row>
    <row r="23" spans="2:79" ht="18">
      <c r="B23" s="89">
        <f>'個人防護具使用実績簿10月1日～10月10日'!B23</f>
        <v>0</v>
      </c>
      <c r="C23" s="90">
        <f>'個人防護具使用実績簿10月1日～10月10日'!C23</f>
        <v>0</v>
      </c>
      <c r="D23" s="90">
        <f>'個人防護具使用実績簿10月1日～10月10日'!D23</f>
        <v>0</v>
      </c>
      <c r="E23" s="3" t="str">
        <f t="shared" si="12"/>
        <v>0</v>
      </c>
      <c r="F23" s="49">
        <f>'個人防護具使用実績簿10月1日～10月10日'!AJ23</f>
        <v>0</v>
      </c>
      <c r="G23" s="169"/>
      <c r="H23" s="169"/>
      <c r="I23" s="10">
        <f t="shared" si="13"/>
        <v>0</v>
      </c>
      <c r="J23" s="169"/>
      <c r="K23" s="169"/>
      <c r="L23" s="10">
        <f t="shared" si="14"/>
        <v>0</v>
      </c>
      <c r="M23" s="14"/>
      <c r="N23" s="8"/>
      <c r="O23" s="10">
        <f t="shared" si="15"/>
        <v>0</v>
      </c>
      <c r="P23" s="14"/>
      <c r="Q23" s="8"/>
      <c r="R23" s="10">
        <f t="shared" si="16"/>
        <v>0</v>
      </c>
      <c r="S23" s="14"/>
      <c r="T23" s="8"/>
      <c r="U23" s="10">
        <f t="shared" si="17"/>
        <v>0</v>
      </c>
      <c r="V23" s="14"/>
      <c r="W23" s="8"/>
      <c r="X23" s="10">
        <f t="shared" si="18"/>
        <v>0</v>
      </c>
      <c r="Y23" s="14"/>
      <c r="Z23" s="8"/>
      <c r="AA23" s="10">
        <f t="shared" si="19"/>
        <v>0</v>
      </c>
      <c r="AB23" s="14"/>
      <c r="AC23" s="8"/>
      <c r="AD23" s="10">
        <f t="shared" si="20"/>
        <v>0</v>
      </c>
      <c r="AE23" s="14"/>
      <c r="AF23" s="8"/>
      <c r="AG23" s="10">
        <f t="shared" si="21"/>
        <v>0</v>
      </c>
      <c r="AH23" s="12"/>
      <c r="AI23" s="8"/>
      <c r="AJ23" s="10">
        <f t="shared" si="22"/>
        <v>0</v>
      </c>
      <c r="AK23" s="12"/>
      <c r="AL23" s="8"/>
      <c r="AM23" s="10">
        <f t="shared" si="0"/>
        <v>0</v>
      </c>
      <c r="AN23" s="12"/>
      <c r="AO23" s="8"/>
      <c r="AP23" s="10">
        <f t="shared" si="1"/>
        <v>0</v>
      </c>
      <c r="AQ23" s="113"/>
      <c r="AR23" s="114"/>
      <c r="AS23" s="10">
        <f t="shared" si="2"/>
        <v>0</v>
      </c>
      <c r="AT23" s="113"/>
      <c r="AU23" s="114"/>
      <c r="AV23" s="10">
        <f t="shared" si="3"/>
        <v>0</v>
      </c>
      <c r="AW23" s="113"/>
      <c r="AX23" s="114"/>
      <c r="AY23" s="10">
        <f t="shared" si="4"/>
        <v>0</v>
      </c>
      <c r="AZ23" s="113"/>
      <c r="BA23" s="114"/>
      <c r="BB23" s="10">
        <f t="shared" si="5"/>
        <v>0</v>
      </c>
      <c r="BC23" s="113"/>
      <c r="BD23" s="114"/>
      <c r="BE23" s="10">
        <f t="shared" si="6"/>
        <v>0</v>
      </c>
      <c r="BF23" s="113"/>
      <c r="BG23" s="114"/>
      <c r="BH23" s="10">
        <f t="shared" si="7"/>
        <v>0</v>
      </c>
      <c r="BI23" s="113"/>
      <c r="BJ23" s="114"/>
      <c r="BK23" s="10">
        <f t="shared" si="8"/>
        <v>0</v>
      </c>
      <c r="BL23" s="113"/>
      <c r="BM23" s="114"/>
      <c r="BN23" s="10">
        <f t="shared" si="9"/>
        <v>0</v>
      </c>
      <c r="BO23" s="113"/>
      <c r="BP23" s="114"/>
      <c r="BQ23" s="10">
        <f t="shared" si="10"/>
        <v>0</v>
      </c>
      <c r="BR23" s="113"/>
      <c r="BS23" s="114"/>
      <c r="BT23" s="10">
        <f t="shared" si="11"/>
        <v>0</v>
      </c>
      <c r="BU23" s="113"/>
      <c r="BV23" s="114"/>
      <c r="BW23" s="10">
        <f t="shared" si="23"/>
        <v>0</v>
      </c>
      <c r="BX23" s="102">
        <f t="shared" si="24"/>
        <v>0</v>
      </c>
      <c r="BY23" s="103">
        <f t="shared" si="25"/>
        <v>0</v>
      </c>
      <c r="BZ23" s="51">
        <f t="shared" si="26"/>
        <v>0</v>
      </c>
      <c r="CA23" s="101">
        <f t="shared" si="27"/>
        <v>0</v>
      </c>
    </row>
    <row r="24" spans="2:79" ht="18">
      <c r="B24" s="89">
        <f>'個人防護具使用実績簿10月1日～10月10日'!B24</f>
        <v>0</v>
      </c>
      <c r="C24" s="90">
        <f>'個人防護具使用実績簿10月1日～10月10日'!C24</f>
        <v>0</v>
      </c>
      <c r="D24" s="90">
        <f>'個人防護具使用実績簿10月1日～10月10日'!D24</f>
        <v>0</v>
      </c>
      <c r="E24" s="3" t="str">
        <f t="shared" si="12"/>
        <v>0</v>
      </c>
      <c r="F24" s="49">
        <f>'個人防護具使用実績簿10月1日～10月10日'!AJ24</f>
        <v>0</v>
      </c>
      <c r="G24" s="169"/>
      <c r="H24" s="169"/>
      <c r="I24" s="10">
        <f t="shared" si="13"/>
        <v>0</v>
      </c>
      <c r="J24" s="169"/>
      <c r="K24" s="169"/>
      <c r="L24" s="10">
        <f t="shared" si="14"/>
        <v>0</v>
      </c>
      <c r="M24" s="14"/>
      <c r="N24" s="8"/>
      <c r="O24" s="10">
        <f t="shared" si="15"/>
        <v>0</v>
      </c>
      <c r="P24" s="14"/>
      <c r="Q24" s="8"/>
      <c r="R24" s="10">
        <f t="shared" si="16"/>
        <v>0</v>
      </c>
      <c r="S24" s="14"/>
      <c r="T24" s="8"/>
      <c r="U24" s="10">
        <f t="shared" si="17"/>
        <v>0</v>
      </c>
      <c r="V24" s="14"/>
      <c r="W24" s="8"/>
      <c r="X24" s="10">
        <f t="shared" si="18"/>
        <v>0</v>
      </c>
      <c r="Y24" s="14"/>
      <c r="Z24" s="8"/>
      <c r="AA24" s="10">
        <f t="shared" si="19"/>
        <v>0</v>
      </c>
      <c r="AB24" s="14"/>
      <c r="AC24" s="8"/>
      <c r="AD24" s="10">
        <f t="shared" si="20"/>
        <v>0</v>
      </c>
      <c r="AE24" s="14"/>
      <c r="AF24" s="8"/>
      <c r="AG24" s="10">
        <f t="shared" si="21"/>
        <v>0</v>
      </c>
      <c r="AH24" s="12"/>
      <c r="AI24" s="8"/>
      <c r="AJ24" s="10">
        <f t="shared" si="22"/>
        <v>0</v>
      </c>
      <c r="AK24" s="12"/>
      <c r="AL24" s="8"/>
      <c r="AM24" s="10">
        <f t="shared" si="0"/>
        <v>0</v>
      </c>
      <c r="AN24" s="12"/>
      <c r="AO24" s="8"/>
      <c r="AP24" s="10">
        <f t="shared" si="1"/>
        <v>0</v>
      </c>
      <c r="AQ24" s="113"/>
      <c r="AR24" s="114"/>
      <c r="AS24" s="10">
        <f t="shared" si="2"/>
        <v>0</v>
      </c>
      <c r="AT24" s="113"/>
      <c r="AU24" s="114"/>
      <c r="AV24" s="10">
        <f t="shared" si="3"/>
        <v>0</v>
      </c>
      <c r="AW24" s="113"/>
      <c r="AX24" s="114"/>
      <c r="AY24" s="10">
        <f t="shared" si="4"/>
        <v>0</v>
      </c>
      <c r="AZ24" s="113"/>
      <c r="BA24" s="114"/>
      <c r="BB24" s="10">
        <f t="shared" si="5"/>
        <v>0</v>
      </c>
      <c r="BC24" s="113"/>
      <c r="BD24" s="114"/>
      <c r="BE24" s="10">
        <f t="shared" si="6"/>
        <v>0</v>
      </c>
      <c r="BF24" s="113"/>
      <c r="BG24" s="114"/>
      <c r="BH24" s="10">
        <f t="shared" si="7"/>
        <v>0</v>
      </c>
      <c r="BI24" s="113"/>
      <c r="BJ24" s="114"/>
      <c r="BK24" s="10">
        <f t="shared" si="8"/>
        <v>0</v>
      </c>
      <c r="BL24" s="113"/>
      <c r="BM24" s="114"/>
      <c r="BN24" s="10">
        <f t="shared" si="9"/>
        <v>0</v>
      </c>
      <c r="BO24" s="113"/>
      <c r="BP24" s="114"/>
      <c r="BQ24" s="10">
        <f t="shared" si="10"/>
        <v>0</v>
      </c>
      <c r="BR24" s="113"/>
      <c r="BS24" s="114"/>
      <c r="BT24" s="10">
        <f t="shared" si="11"/>
        <v>0</v>
      </c>
      <c r="BU24" s="113"/>
      <c r="BV24" s="114"/>
      <c r="BW24" s="10">
        <f t="shared" si="23"/>
        <v>0</v>
      </c>
      <c r="BX24" s="102">
        <f t="shared" si="24"/>
        <v>0</v>
      </c>
      <c r="BY24" s="103">
        <f t="shared" si="25"/>
        <v>0</v>
      </c>
      <c r="BZ24" s="51">
        <f t="shared" si="26"/>
        <v>0</v>
      </c>
      <c r="CA24" s="101">
        <f t="shared" si="27"/>
        <v>0</v>
      </c>
    </row>
    <row r="25" spans="2:79" ht="18">
      <c r="B25" s="89">
        <f>'個人防護具使用実績簿10月1日～10月10日'!B25</f>
        <v>0</v>
      </c>
      <c r="C25" s="90">
        <f>'個人防護具使用実績簿10月1日～10月10日'!C25</f>
        <v>0</v>
      </c>
      <c r="D25" s="90">
        <f>'個人防護具使用実績簿10月1日～10月10日'!D25</f>
        <v>0</v>
      </c>
      <c r="E25" s="3" t="str">
        <f t="shared" si="12"/>
        <v>0</v>
      </c>
      <c r="F25" s="49">
        <f>'個人防護具使用実績簿10月1日～10月10日'!AJ25</f>
        <v>0</v>
      </c>
      <c r="G25" s="169"/>
      <c r="H25" s="169"/>
      <c r="I25" s="10">
        <f t="shared" si="13"/>
        <v>0</v>
      </c>
      <c r="J25" s="169"/>
      <c r="K25" s="169"/>
      <c r="L25" s="10">
        <f t="shared" si="14"/>
        <v>0</v>
      </c>
      <c r="M25" s="14"/>
      <c r="N25" s="8"/>
      <c r="O25" s="10">
        <f t="shared" si="15"/>
        <v>0</v>
      </c>
      <c r="P25" s="14"/>
      <c r="Q25" s="8"/>
      <c r="R25" s="10">
        <f t="shared" si="16"/>
        <v>0</v>
      </c>
      <c r="S25" s="14"/>
      <c r="T25" s="8"/>
      <c r="U25" s="10">
        <f t="shared" si="17"/>
        <v>0</v>
      </c>
      <c r="V25" s="14"/>
      <c r="W25" s="8"/>
      <c r="X25" s="10">
        <f t="shared" si="18"/>
        <v>0</v>
      </c>
      <c r="Y25" s="14"/>
      <c r="Z25" s="8"/>
      <c r="AA25" s="10">
        <f t="shared" si="19"/>
        <v>0</v>
      </c>
      <c r="AB25" s="14"/>
      <c r="AC25" s="8"/>
      <c r="AD25" s="10">
        <f t="shared" si="20"/>
        <v>0</v>
      </c>
      <c r="AE25" s="14"/>
      <c r="AF25" s="8"/>
      <c r="AG25" s="10">
        <f t="shared" si="21"/>
        <v>0</v>
      </c>
      <c r="AH25" s="12"/>
      <c r="AI25" s="8"/>
      <c r="AJ25" s="10">
        <f t="shared" si="22"/>
        <v>0</v>
      </c>
      <c r="AK25" s="12"/>
      <c r="AL25" s="8"/>
      <c r="AM25" s="10">
        <f t="shared" si="0"/>
        <v>0</v>
      </c>
      <c r="AN25" s="12"/>
      <c r="AO25" s="8"/>
      <c r="AP25" s="10">
        <f t="shared" si="1"/>
        <v>0</v>
      </c>
      <c r="AQ25" s="113"/>
      <c r="AR25" s="114"/>
      <c r="AS25" s="10">
        <f t="shared" si="2"/>
        <v>0</v>
      </c>
      <c r="AT25" s="113"/>
      <c r="AU25" s="114"/>
      <c r="AV25" s="10">
        <f t="shared" si="3"/>
        <v>0</v>
      </c>
      <c r="AW25" s="113"/>
      <c r="AX25" s="114"/>
      <c r="AY25" s="10">
        <f t="shared" si="4"/>
        <v>0</v>
      </c>
      <c r="AZ25" s="113"/>
      <c r="BA25" s="114"/>
      <c r="BB25" s="10">
        <f t="shared" si="5"/>
        <v>0</v>
      </c>
      <c r="BC25" s="113"/>
      <c r="BD25" s="114"/>
      <c r="BE25" s="10">
        <f t="shared" si="6"/>
        <v>0</v>
      </c>
      <c r="BF25" s="113"/>
      <c r="BG25" s="114"/>
      <c r="BH25" s="10">
        <f t="shared" si="7"/>
        <v>0</v>
      </c>
      <c r="BI25" s="113"/>
      <c r="BJ25" s="114"/>
      <c r="BK25" s="10">
        <f t="shared" si="8"/>
        <v>0</v>
      </c>
      <c r="BL25" s="113"/>
      <c r="BM25" s="114"/>
      <c r="BN25" s="10">
        <f t="shared" si="9"/>
        <v>0</v>
      </c>
      <c r="BO25" s="113"/>
      <c r="BP25" s="114"/>
      <c r="BQ25" s="10">
        <f t="shared" si="10"/>
        <v>0</v>
      </c>
      <c r="BR25" s="113"/>
      <c r="BS25" s="114"/>
      <c r="BT25" s="10">
        <f t="shared" si="11"/>
        <v>0</v>
      </c>
      <c r="BU25" s="113"/>
      <c r="BV25" s="114"/>
      <c r="BW25" s="10">
        <f t="shared" si="23"/>
        <v>0</v>
      </c>
      <c r="BX25" s="102">
        <f t="shared" si="24"/>
        <v>0</v>
      </c>
      <c r="BY25" s="103">
        <f t="shared" si="25"/>
        <v>0</v>
      </c>
      <c r="BZ25" s="51">
        <f t="shared" si="26"/>
        <v>0</v>
      </c>
      <c r="CA25" s="101">
        <f t="shared" si="27"/>
        <v>0</v>
      </c>
    </row>
    <row r="26" spans="2:79" ht="18">
      <c r="B26" s="89">
        <f>'個人防護具使用実績簿10月1日～10月10日'!B26</f>
        <v>0</v>
      </c>
      <c r="C26" s="90">
        <f>'個人防護具使用実績簿10月1日～10月10日'!C26</f>
        <v>0</v>
      </c>
      <c r="D26" s="90">
        <f>'個人防護具使用実績簿10月1日～10月10日'!D26</f>
        <v>0</v>
      </c>
      <c r="E26" s="3" t="str">
        <f t="shared" si="12"/>
        <v>0</v>
      </c>
      <c r="F26" s="49">
        <f>'個人防護具使用実績簿10月1日～10月10日'!AJ26</f>
        <v>0</v>
      </c>
      <c r="G26" s="169"/>
      <c r="H26" s="169"/>
      <c r="I26" s="10">
        <f t="shared" si="13"/>
        <v>0</v>
      </c>
      <c r="J26" s="169"/>
      <c r="K26" s="169"/>
      <c r="L26" s="10">
        <f t="shared" si="14"/>
        <v>0</v>
      </c>
      <c r="M26" s="14"/>
      <c r="N26" s="8"/>
      <c r="O26" s="10">
        <f t="shared" si="15"/>
        <v>0</v>
      </c>
      <c r="P26" s="14"/>
      <c r="Q26" s="8"/>
      <c r="R26" s="10">
        <f t="shared" si="16"/>
        <v>0</v>
      </c>
      <c r="S26" s="14"/>
      <c r="T26" s="8"/>
      <c r="U26" s="10">
        <f t="shared" si="17"/>
        <v>0</v>
      </c>
      <c r="V26" s="14"/>
      <c r="W26" s="8"/>
      <c r="X26" s="10">
        <f t="shared" si="18"/>
        <v>0</v>
      </c>
      <c r="Y26" s="14"/>
      <c r="Z26" s="8"/>
      <c r="AA26" s="10">
        <f t="shared" si="19"/>
        <v>0</v>
      </c>
      <c r="AB26" s="14"/>
      <c r="AC26" s="8"/>
      <c r="AD26" s="10">
        <f t="shared" si="20"/>
        <v>0</v>
      </c>
      <c r="AE26" s="14"/>
      <c r="AF26" s="8"/>
      <c r="AG26" s="10">
        <f t="shared" si="21"/>
        <v>0</v>
      </c>
      <c r="AH26" s="12"/>
      <c r="AI26" s="8"/>
      <c r="AJ26" s="10">
        <f t="shared" si="22"/>
        <v>0</v>
      </c>
      <c r="AK26" s="12"/>
      <c r="AL26" s="8"/>
      <c r="AM26" s="10">
        <f t="shared" si="0"/>
        <v>0</v>
      </c>
      <c r="AN26" s="12"/>
      <c r="AO26" s="8"/>
      <c r="AP26" s="10">
        <f t="shared" si="1"/>
        <v>0</v>
      </c>
      <c r="AQ26" s="113"/>
      <c r="AR26" s="114"/>
      <c r="AS26" s="10">
        <f t="shared" si="2"/>
        <v>0</v>
      </c>
      <c r="AT26" s="113"/>
      <c r="AU26" s="114"/>
      <c r="AV26" s="10">
        <f t="shared" si="3"/>
        <v>0</v>
      </c>
      <c r="AW26" s="113"/>
      <c r="AX26" s="114"/>
      <c r="AY26" s="10">
        <f t="shared" si="4"/>
        <v>0</v>
      </c>
      <c r="AZ26" s="113"/>
      <c r="BA26" s="114"/>
      <c r="BB26" s="10">
        <f t="shared" si="5"/>
        <v>0</v>
      </c>
      <c r="BC26" s="113"/>
      <c r="BD26" s="114"/>
      <c r="BE26" s="10">
        <f t="shared" si="6"/>
        <v>0</v>
      </c>
      <c r="BF26" s="113"/>
      <c r="BG26" s="114"/>
      <c r="BH26" s="10">
        <f t="shared" si="7"/>
        <v>0</v>
      </c>
      <c r="BI26" s="113"/>
      <c r="BJ26" s="114"/>
      <c r="BK26" s="10">
        <f t="shared" si="8"/>
        <v>0</v>
      </c>
      <c r="BL26" s="113"/>
      <c r="BM26" s="114"/>
      <c r="BN26" s="10">
        <f t="shared" si="9"/>
        <v>0</v>
      </c>
      <c r="BO26" s="113"/>
      <c r="BP26" s="114"/>
      <c r="BQ26" s="10">
        <f t="shared" si="10"/>
        <v>0</v>
      </c>
      <c r="BR26" s="113"/>
      <c r="BS26" s="114"/>
      <c r="BT26" s="10">
        <f t="shared" si="11"/>
        <v>0</v>
      </c>
      <c r="BU26" s="113"/>
      <c r="BV26" s="114"/>
      <c r="BW26" s="10">
        <f t="shared" si="23"/>
        <v>0</v>
      </c>
      <c r="BX26" s="102">
        <f t="shared" si="24"/>
        <v>0</v>
      </c>
      <c r="BY26" s="103">
        <f t="shared" si="25"/>
        <v>0</v>
      </c>
      <c r="BZ26" s="51">
        <f t="shared" si="26"/>
        <v>0</v>
      </c>
      <c r="CA26" s="101">
        <f t="shared" si="27"/>
        <v>0</v>
      </c>
    </row>
    <row r="27" spans="2:79" ht="18">
      <c r="B27" s="89">
        <f>'個人防護具使用実績簿10月1日～10月10日'!B27</f>
        <v>0</v>
      </c>
      <c r="C27" s="90">
        <f>'個人防護具使用実績簿10月1日～10月10日'!C27</f>
        <v>0</v>
      </c>
      <c r="D27" s="90">
        <f>'個人防護具使用実績簿10月1日～10月10日'!D27</f>
        <v>0</v>
      </c>
      <c r="E27" s="3" t="str">
        <f t="shared" si="12"/>
        <v>0</v>
      </c>
      <c r="F27" s="49">
        <f>'個人防護具使用実績簿10月1日～10月10日'!AJ27</f>
        <v>0</v>
      </c>
      <c r="G27" s="169"/>
      <c r="H27" s="169"/>
      <c r="I27" s="10">
        <f t="shared" si="13"/>
        <v>0</v>
      </c>
      <c r="J27" s="169"/>
      <c r="K27" s="169"/>
      <c r="L27" s="10">
        <f t="shared" si="14"/>
        <v>0</v>
      </c>
      <c r="M27" s="14"/>
      <c r="N27" s="8"/>
      <c r="O27" s="10">
        <f t="shared" si="15"/>
        <v>0</v>
      </c>
      <c r="P27" s="14"/>
      <c r="Q27" s="8"/>
      <c r="R27" s="10">
        <f t="shared" si="16"/>
        <v>0</v>
      </c>
      <c r="S27" s="14"/>
      <c r="T27" s="8"/>
      <c r="U27" s="10">
        <f t="shared" si="17"/>
        <v>0</v>
      </c>
      <c r="V27" s="14"/>
      <c r="W27" s="8"/>
      <c r="X27" s="10">
        <f t="shared" si="18"/>
        <v>0</v>
      </c>
      <c r="Y27" s="14"/>
      <c r="Z27" s="8"/>
      <c r="AA27" s="10">
        <f t="shared" si="19"/>
        <v>0</v>
      </c>
      <c r="AB27" s="14"/>
      <c r="AC27" s="8"/>
      <c r="AD27" s="10">
        <f t="shared" si="20"/>
        <v>0</v>
      </c>
      <c r="AE27" s="14"/>
      <c r="AF27" s="8"/>
      <c r="AG27" s="10">
        <f t="shared" si="21"/>
        <v>0</v>
      </c>
      <c r="AH27" s="12"/>
      <c r="AI27" s="8"/>
      <c r="AJ27" s="10">
        <f t="shared" si="22"/>
        <v>0</v>
      </c>
      <c r="AK27" s="12"/>
      <c r="AL27" s="8"/>
      <c r="AM27" s="10">
        <f t="shared" si="0"/>
        <v>0</v>
      </c>
      <c r="AN27" s="12"/>
      <c r="AO27" s="8"/>
      <c r="AP27" s="10">
        <f t="shared" si="1"/>
        <v>0</v>
      </c>
      <c r="AQ27" s="113"/>
      <c r="AR27" s="114"/>
      <c r="AS27" s="10">
        <f t="shared" si="2"/>
        <v>0</v>
      </c>
      <c r="AT27" s="113"/>
      <c r="AU27" s="114"/>
      <c r="AV27" s="10">
        <f t="shared" si="3"/>
        <v>0</v>
      </c>
      <c r="AW27" s="113"/>
      <c r="AX27" s="114"/>
      <c r="AY27" s="10">
        <f t="shared" si="4"/>
        <v>0</v>
      </c>
      <c r="AZ27" s="113"/>
      <c r="BA27" s="114"/>
      <c r="BB27" s="10">
        <f t="shared" si="5"/>
        <v>0</v>
      </c>
      <c r="BC27" s="113"/>
      <c r="BD27" s="114"/>
      <c r="BE27" s="10">
        <f t="shared" si="6"/>
        <v>0</v>
      </c>
      <c r="BF27" s="113"/>
      <c r="BG27" s="114"/>
      <c r="BH27" s="10">
        <f t="shared" si="7"/>
        <v>0</v>
      </c>
      <c r="BI27" s="113"/>
      <c r="BJ27" s="114"/>
      <c r="BK27" s="10">
        <f t="shared" si="8"/>
        <v>0</v>
      </c>
      <c r="BL27" s="113"/>
      <c r="BM27" s="114"/>
      <c r="BN27" s="10">
        <f t="shared" si="9"/>
        <v>0</v>
      </c>
      <c r="BO27" s="113"/>
      <c r="BP27" s="114"/>
      <c r="BQ27" s="10">
        <f t="shared" si="10"/>
        <v>0</v>
      </c>
      <c r="BR27" s="113"/>
      <c r="BS27" s="114"/>
      <c r="BT27" s="10">
        <f t="shared" si="11"/>
        <v>0</v>
      </c>
      <c r="BU27" s="113"/>
      <c r="BV27" s="114"/>
      <c r="BW27" s="10">
        <f t="shared" si="23"/>
        <v>0</v>
      </c>
      <c r="BX27" s="102">
        <f t="shared" si="24"/>
        <v>0</v>
      </c>
      <c r="BY27" s="103">
        <f t="shared" si="25"/>
        <v>0</v>
      </c>
      <c r="BZ27" s="51">
        <f t="shared" si="26"/>
        <v>0</v>
      </c>
      <c r="CA27" s="101">
        <f t="shared" si="27"/>
        <v>0</v>
      </c>
    </row>
    <row r="28" spans="2:79" ht="18">
      <c r="B28" s="89">
        <f>'個人防護具使用実績簿10月1日～10月10日'!B28</f>
        <v>0</v>
      </c>
      <c r="C28" s="90">
        <f>'個人防護具使用実績簿10月1日～10月10日'!C28</f>
        <v>0</v>
      </c>
      <c r="D28" s="90">
        <f>'個人防護具使用実績簿10月1日～10月10日'!D28</f>
        <v>0</v>
      </c>
      <c r="E28" s="3" t="str">
        <f t="shared" si="12"/>
        <v>0</v>
      </c>
      <c r="F28" s="49">
        <f>'個人防護具使用実績簿10月1日～10月10日'!AJ28</f>
        <v>0</v>
      </c>
      <c r="G28" s="169"/>
      <c r="H28" s="169"/>
      <c r="I28" s="10">
        <f t="shared" si="13"/>
        <v>0</v>
      </c>
      <c r="J28" s="169"/>
      <c r="K28" s="169"/>
      <c r="L28" s="10">
        <f t="shared" si="14"/>
        <v>0</v>
      </c>
      <c r="M28" s="14"/>
      <c r="N28" s="8"/>
      <c r="O28" s="10">
        <f t="shared" si="15"/>
        <v>0</v>
      </c>
      <c r="P28" s="14"/>
      <c r="Q28" s="8"/>
      <c r="R28" s="10">
        <f t="shared" si="16"/>
        <v>0</v>
      </c>
      <c r="S28" s="14"/>
      <c r="T28" s="8"/>
      <c r="U28" s="10">
        <f t="shared" si="17"/>
        <v>0</v>
      </c>
      <c r="V28" s="14"/>
      <c r="W28" s="8"/>
      <c r="X28" s="10">
        <f t="shared" si="18"/>
        <v>0</v>
      </c>
      <c r="Y28" s="14"/>
      <c r="Z28" s="8"/>
      <c r="AA28" s="10">
        <f t="shared" si="19"/>
        <v>0</v>
      </c>
      <c r="AB28" s="14"/>
      <c r="AC28" s="8"/>
      <c r="AD28" s="10">
        <f t="shared" si="20"/>
        <v>0</v>
      </c>
      <c r="AE28" s="14"/>
      <c r="AF28" s="8"/>
      <c r="AG28" s="10">
        <f t="shared" si="21"/>
        <v>0</v>
      </c>
      <c r="AH28" s="12"/>
      <c r="AI28" s="8"/>
      <c r="AJ28" s="10">
        <f t="shared" si="22"/>
        <v>0</v>
      </c>
      <c r="AK28" s="12"/>
      <c r="AL28" s="8"/>
      <c r="AM28" s="10">
        <f t="shared" si="0"/>
        <v>0</v>
      </c>
      <c r="AN28" s="12"/>
      <c r="AO28" s="8"/>
      <c r="AP28" s="10">
        <f t="shared" si="1"/>
        <v>0</v>
      </c>
      <c r="AQ28" s="113"/>
      <c r="AR28" s="114"/>
      <c r="AS28" s="10">
        <f t="shared" si="2"/>
        <v>0</v>
      </c>
      <c r="AT28" s="113"/>
      <c r="AU28" s="114"/>
      <c r="AV28" s="10">
        <f t="shared" si="3"/>
        <v>0</v>
      </c>
      <c r="AW28" s="113"/>
      <c r="AX28" s="114"/>
      <c r="AY28" s="10">
        <f t="shared" si="4"/>
        <v>0</v>
      </c>
      <c r="AZ28" s="113"/>
      <c r="BA28" s="114"/>
      <c r="BB28" s="10">
        <f t="shared" si="5"/>
        <v>0</v>
      </c>
      <c r="BC28" s="113"/>
      <c r="BD28" s="114"/>
      <c r="BE28" s="10">
        <f t="shared" si="6"/>
        <v>0</v>
      </c>
      <c r="BF28" s="113"/>
      <c r="BG28" s="114"/>
      <c r="BH28" s="10">
        <f t="shared" si="7"/>
        <v>0</v>
      </c>
      <c r="BI28" s="113"/>
      <c r="BJ28" s="114"/>
      <c r="BK28" s="10">
        <f t="shared" si="8"/>
        <v>0</v>
      </c>
      <c r="BL28" s="113"/>
      <c r="BM28" s="114"/>
      <c r="BN28" s="10">
        <f t="shared" si="9"/>
        <v>0</v>
      </c>
      <c r="BO28" s="113"/>
      <c r="BP28" s="114"/>
      <c r="BQ28" s="10">
        <f t="shared" si="10"/>
        <v>0</v>
      </c>
      <c r="BR28" s="113"/>
      <c r="BS28" s="114"/>
      <c r="BT28" s="10">
        <f t="shared" si="11"/>
        <v>0</v>
      </c>
      <c r="BU28" s="113"/>
      <c r="BV28" s="114"/>
      <c r="BW28" s="10">
        <f t="shared" si="23"/>
        <v>0</v>
      </c>
      <c r="BX28" s="102">
        <f t="shared" si="24"/>
        <v>0</v>
      </c>
      <c r="BY28" s="103">
        <f t="shared" si="25"/>
        <v>0</v>
      </c>
      <c r="BZ28" s="51">
        <f t="shared" si="26"/>
        <v>0</v>
      </c>
      <c r="CA28" s="101">
        <f t="shared" si="27"/>
        <v>0</v>
      </c>
    </row>
    <row r="29" spans="2:79" ht="18">
      <c r="B29" s="89">
        <f>'個人防護具使用実績簿10月1日～10月10日'!B29</f>
        <v>0</v>
      </c>
      <c r="C29" s="90">
        <f>'個人防護具使用実績簿10月1日～10月10日'!C29</f>
        <v>0</v>
      </c>
      <c r="D29" s="90">
        <f>'個人防護具使用実績簿10月1日～10月10日'!D29</f>
        <v>0</v>
      </c>
      <c r="E29" s="3" t="str">
        <f t="shared" si="12"/>
        <v>0</v>
      </c>
      <c r="F29" s="49">
        <f>'個人防護具使用実績簿10月1日～10月10日'!AJ29</f>
        <v>0</v>
      </c>
      <c r="G29" s="169"/>
      <c r="H29" s="169"/>
      <c r="I29" s="10">
        <f t="shared" si="13"/>
        <v>0</v>
      </c>
      <c r="J29" s="169"/>
      <c r="K29" s="169"/>
      <c r="L29" s="10">
        <f t="shared" si="14"/>
        <v>0</v>
      </c>
      <c r="M29" s="14"/>
      <c r="N29" s="8"/>
      <c r="O29" s="10">
        <f t="shared" si="15"/>
        <v>0</v>
      </c>
      <c r="P29" s="14"/>
      <c r="Q29" s="8"/>
      <c r="R29" s="10">
        <f t="shared" si="16"/>
        <v>0</v>
      </c>
      <c r="S29" s="14"/>
      <c r="T29" s="8"/>
      <c r="U29" s="10">
        <f t="shared" si="17"/>
        <v>0</v>
      </c>
      <c r="V29" s="14"/>
      <c r="W29" s="8"/>
      <c r="X29" s="10">
        <f t="shared" si="18"/>
        <v>0</v>
      </c>
      <c r="Y29" s="14"/>
      <c r="Z29" s="8"/>
      <c r="AA29" s="10">
        <f t="shared" si="19"/>
        <v>0</v>
      </c>
      <c r="AB29" s="14"/>
      <c r="AC29" s="8"/>
      <c r="AD29" s="10">
        <f t="shared" si="20"/>
        <v>0</v>
      </c>
      <c r="AE29" s="14"/>
      <c r="AF29" s="8"/>
      <c r="AG29" s="10">
        <f t="shared" si="21"/>
        <v>0</v>
      </c>
      <c r="AH29" s="12"/>
      <c r="AI29" s="8"/>
      <c r="AJ29" s="10">
        <f t="shared" si="22"/>
        <v>0</v>
      </c>
      <c r="AK29" s="12"/>
      <c r="AL29" s="8"/>
      <c r="AM29" s="10">
        <f t="shared" si="0"/>
        <v>0</v>
      </c>
      <c r="AN29" s="12"/>
      <c r="AO29" s="8"/>
      <c r="AP29" s="10">
        <f t="shared" si="1"/>
        <v>0</v>
      </c>
      <c r="AQ29" s="113"/>
      <c r="AR29" s="114"/>
      <c r="AS29" s="10">
        <f t="shared" si="2"/>
        <v>0</v>
      </c>
      <c r="AT29" s="113"/>
      <c r="AU29" s="114"/>
      <c r="AV29" s="10">
        <f t="shared" si="3"/>
        <v>0</v>
      </c>
      <c r="AW29" s="113"/>
      <c r="AX29" s="114"/>
      <c r="AY29" s="10">
        <f t="shared" si="4"/>
        <v>0</v>
      </c>
      <c r="AZ29" s="113"/>
      <c r="BA29" s="114"/>
      <c r="BB29" s="10">
        <f t="shared" si="5"/>
        <v>0</v>
      </c>
      <c r="BC29" s="113"/>
      <c r="BD29" s="114"/>
      <c r="BE29" s="10">
        <f t="shared" si="6"/>
        <v>0</v>
      </c>
      <c r="BF29" s="113"/>
      <c r="BG29" s="114"/>
      <c r="BH29" s="10">
        <f t="shared" si="7"/>
        <v>0</v>
      </c>
      <c r="BI29" s="113"/>
      <c r="BJ29" s="114"/>
      <c r="BK29" s="10">
        <f t="shared" si="8"/>
        <v>0</v>
      </c>
      <c r="BL29" s="113"/>
      <c r="BM29" s="114"/>
      <c r="BN29" s="10">
        <f t="shared" si="9"/>
        <v>0</v>
      </c>
      <c r="BO29" s="113"/>
      <c r="BP29" s="114"/>
      <c r="BQ29" s="10">
        <f t="shared" si="10"/>
        <v>0</v>
      </c>
      <c r="BR29" s="113"/>
      <c r="BS29" s="114"/>
      <c r="BT29" s="10">
        <f t="shared" si="11"/>
        <v>0</v>
      </c>
      <c r="BU29" s="113"/>
      <c r="BV29" s="114"/>
      <c r="BW29" s="10">
        <f t="shared" si="23"/>
        <v>0</v>
      </c>
      <c r="BX29" s="102">
        <f t="shared" si="24"/>
        <v>0</v>
      </c>
      <c r="BY29" s="103">
        <f t="shared" si="25"/>
        <v>0</v>
      </c>
      <c r="BZ29" s="51">
        <f t="shared" si="26"/>
        <v>0</v>
      </c>
      <c r="CA29" s="101">
        <f t="shared" si="27"/>
        <v>0</v>
      </c>
    </row>
    <row r="30" spans="2:79" ht="18">
      <c r="B30" s="89">
        <f>'個人防護具使用実績簿10月1日～10月10日'!B30</f>
        <v>0</v>
      </c>
      <c r="C30" s="90">
        <f>'個人防護具使用実績簿10月1日～10月10日'!C30</f>
        <v>0</v>
      </c>
      <c r="D30" s="90">
        <f>'個人防護具使用実績簿10月1日～10月10日'!D30</f>
        <v>0</v>
      </c>
      <c r="E30" s="3" t="str">
        <f t="shared" si="12"/>
        <v>0</v>
      </c>
      <c r="F30" s="49">
        <f>'個人防護具使用実績簿10月1日～10月10日'!AJ30</f>
        <v>0</v>
      </c>
      <c r="G30" s="169"/>
      <c r="H30" s="169"/>
      <c r="I30" s="10">
        <f t="shared" si="13"/>
        <v>0</v>
      </c>
      <c r="J30" s="169"/>
      <c r="K30" s="169"/>
      <c r="L30" s="10">
        <f t="shared" si="14"/>
        <v>0</v>
      </c>
      <c r="M30" s="14"/>
      <c r="N30" s="8"/>
      <c r="O30" s="10">
        <f t="shared" si="15"/>
        <v>0</v>
      </c>
      <c r="P30" s="14"/>
      <c r="Q30" s="8"/>
      <c r="R30" s="10">
        <f t="shared" si="16"/>
        <v>0</v>
      </c>
      <c r="S30" s="14"/>
      <c r="T30" s="8"/>
      <c r="U30" s="10">
        <f t="shared" si="17"/>
        <v>0</v>
      </c>
      <c r="V30" s="14"/>
      <c r="W30" s="8"/>
      <c r="X30" s="10">
        <f t="shared" si="18"/>
        <v>0</v>
      </c>
      <c r="Y30" s="14"/>
      <c r="Z30" s="8"/>
      <c r="AA30" s="10">
        <f t="shared" si="19"/>
        <v>0</v>
      </c>
      <c r="AB30" s="14"/>
      <c r="AC30" s="8"/>
      <c r="AD30" s="10">
        <f t="shared" si="20"/>
        <v>0</v>
      </c>
      <c r="AE30" s="14"/>
      <c r="AF30" s="8"/>
      <c r="AG30" s="10">
        <f t="shared" si="21"/>
        <v>0</v>
      </c>
      <c r="AH30" s="12"/>
      <c r="AI30" s="8"/>
      <c r="AJ30" s="10">
        <f t="shared" si="22"/>
        <v>0</v>
      </c>
      <c r="AK30" s="12"/>
      <c r="AL30" s="8"/>
      <c r="AM30" s="10">
        <f t="shared" si="0"/>
        <v>0</v>
      </c>
      <c r="AN30" s="12"/>
      <c r="AO30" s="8"/>
      <c r="AP30" s="10">
        <f t="shared" si="1"/>
        <v>0</v>
      </c>
      <c r="AQ30" s="113"/>
      <c r="AR30" s="114"/>
      <c r="AS30" s="10">
        <f t="shared" si="2"/>
        <v>0</v>
      </c>
      <c r="AT30" s="113"/>
      <c r="AU30" s="114"/>
      <c r="AV30" s="10">
        <f t="shared" si="3"/>
        <v>0</v>
      </c>
      <c r="AW30" s="113"/>
      <c r="AX30" s="114"/>
      <c r="AY30" s="10">
        <f t="shared" si="4"/>
        <v>0</v>
      </c>
      <c r="AZ30" s="113"/>
      <c r="BA30" s="114"/>
      <c r="BB30" s="10">
        <f t="shared" si="5"/>
        <v>0</v>
      </c>
      <c r="BC30" s="113"/>
      <c r="BD30" s="114"/>
      <c r="BE30" s="10">
        <f t="shared" si="6"/>
        <v>0</v>
      </c>
      <c r="BF30" s="113"/>
      <c r="BG30" s="114"/>
      <c r="BH30" s="10">
        <f t="shared" si="7"/>
        <v>0</v>
      </c>
      <c r="BI30" s="113"/>
      <c r="BJ30" s="114"/>
      <c r="BK30" s="10">
        <f t="shared" si="8"/>
        <v>0</v>
      </c>
      <c r="BL30" s="113"/>
      <c r="BM30" s="114"/>
      <c r="BN30" s="10">
        <f t="shared" si="9"/>
        <v>0</v>
      </c>
      <c r="BO30" s="113"/>
      <c r="BP30" s="114"/>
      <c r="BQ30" s="10">
        <f t="shared" si="10"/>
        <v>0</v>
      </c>
      <c r="BR30" s="113"/>
      <c r="BS30" s="114"/>
      <c r="BT30" s="10">
        <f t="shared" si="11"/>
        <v>0</v>
      </c>
      <c r="BU30" s="113"/>
      <c r="BV30" s="114"/>
      <c r="BW30" s="10">
        <f t="shared" si="23"/>
        <v>0</v>
      </c>
      <c r="BX30" s="102">
        <f t="shared" si="24"/>
        <v>0</v>
      </c>
      <c r="BY30" s="103">
        <f t="shared" si="25"/>
        <v>0</v>
      </c>
      <c r="BZ30" s="51">
        <f t="shared" si="26"/>
        <v>0</v>
      </c>
      <c r="CA30" s="101">
        <f t="shared" si="27"/>
        <v>0</v>
      </c>
    </row>
    <row r="31" spans="2:79" ht="18">
      <c r="B31" s="89">
        <f>'個人防護具使用実績簿10月1日～10月10日'!B31</f>
        <v>0</v>
      </c>
      <c r="C31" s="90">
        <f>'個人防護具使用実績簿10月1日～10月10日'!C31</f>
        <v>0</v>
      </c>
      <c r="D31" s="90">
        <f>'個人防護具使用実績簿10月1日～10月10日'!D31</f>
        <v>0</v>
      </c>
      <c r="E31" s="3" t="str">
        <f t="shared" si="12"/>
        <v>0</v>
      </c>
      <c r="F31" s="49">
        <f>'個人防護具使用実績簿10月1日～10月10日'!AJ31</f>
        <v>0</v>
      </c>
      <c r="G31" s="169"/>
      <c r="H31" s="169"/>
      <c r="I31" s="10">
        <f t="shared" si="13"/>
        <v>0</v>
      </c>
      <c r="J31" s="169"/>
      <c r="K31" s="169"/>
      <c r="L31" s="10">
        <f t="shared" si="14"/>
        <v>0</v>
      </c>
      <c r="M31" s="14"/>
      <c r="N31" s="8"/>
      <c r="O31" s="10">
        <f t="shared" si="15"/>
        <v>0</v>
      </c>
      <c r="P31" s="14"/>
      <c r="Q31" s="8"/>
      <c r="R31" s="10">
        <f t="shared" si="16"/>
        <v>0</v>
      </c>
      <c r="S31" s="14"/>
      <c r="T31" s="8"/>
      <c r="U31" s="10">
        <f t="shared" si="17"/>
        <v>0</v>
      </c>
      <c r="V31" s="14"/>
      <c r="W31" s="8"/>
      <c r="X31" s="10">
        <f t="shared" si="18"/>
        <v>0</v>
      </c>
      <c r="Y31" s="14"/>
      <c r="Z31" s="8"/>
      <c r="AA31" s="10">
        <f t="shared" si="19"/>
        <v>0</v>
      </c>
      <c r="AB31" s="14"/>
      <c r="AC31" s="8"/>
      <c r="AD31" s="10">
        <f t="shared" si="20"/>
        <v>0</v>
      </c>
      <c r="AE31" s="14"/>
      <c r="AF31" s="8"/>
      <c r="AG31" s="10">
        <f t="shared" si="21"/>
        <v>0</v>
      </c>
      <c r="AH31" s="12"/>
      <c r="AI31" s="8"/>
      <c r="AJ31" s="10">
        <f t="shared" si="22"/>
        <v>0</v>
      </c>
      <c r="AK31" s="12"/>
      <c r="AL31" s="8"/>
      <c r="AM31" s="10">
        <f t="shared" si="0"/>
        <v>0</v>
      </c>
      <c r="AN31" s="12"/>
      <c r="AO31" s="8"/>
      <c r="AP31" s="10">
        <f t="shared" si="1"/>
        <v>0</v>
      </c>
      <c r="AQ31" s="113"/>
      <c r="AR31" s="114"/>
      <c r="AS31" s="10">
        <f t="shared" si="2"/>
        <v>0</v>
      </c>
      <c r="AT31" s="113"/>
      <c r="AU31" s="114"/>
      <c r="AV31" s="10">
        <f t="shared" si="3"/>
        <v>0</v>
      </c>
      <c r="AW31" s="113"/>
      <c r="AX31" s="114"/>
      <c r="AY31" s="10">
        <f t="shared" si="4"/>
        <v>0</v>
      </c>
      <c r="AZ31" s="113"/>
      <c r="BA31" s="114"/>
      <c r="BB31" s="10">
        <f t="shared" si="5"/>
        <v>0</v>
      </c>
      <c r="BC31" s="113"/>
      <c r="BD31" s="114"/>
      <c r="BE31" s="10">
        <f t="shared" si="6"/>
        <v>0</v>
      </c>
      <c r="BF31" s="113"/>
      <c r="BG31" s="114"/>
      <c r="BH31" s="10">
        <f t="shared" si="7"/>
        <v>0</v>
      </c>
      <c r="BI31" s="113"/>
      <c r="BJ31" s="114"/>
      <c r="BK31" s="10">
        <f t="shared" si="8"/>
        <v>0</v>
      </c>
      <c r="BL31" s="113"/>
      <c r="BM31" s="114"/>
      <c r="BN31" s="10">
        <f t="shared" si="9"/>
        <v>0</v>
      </c>
      <c r="BO31" s="113"/>
      <c r="BP31" s="114"/>
      <c r="BQ31" s="10">
        <f t="shared" si="10"/>
        <v>0</v>
      </c>
      <c r="BR31" s="113"/>
      <c r="BS31" s="114"/>
      <c r="BT31" s="10">
        <f t="shared" si="11"/>
        <v>0</v>
      </c>
      <c r="BU31" s="113"/>
      <c r="BV31" s="114"/>
      <c r="BW31" s="10">
        <f t="shared" si="23"/>
        <v>0</v>
      </c>
      <c r="BX31" s="102">
        <f t="shared" si="24"/>
        <v>0</v>
      </c>
      <c r="BY31" s="103">
        <f t="shared" si="25"/>
        <v>0</v>
      </c>
      <c r="BZ31" s="51">
        <f t="shared" si="26"/>
        <v>0</v>
      </c>
      <c r="CA31" s="101">
        <f t="shared" si="27"/>
        <v>0</v>
      </c>
    </row>
    <row r="32" spans="2:79" ht="18.600000000000001" thickBot="1">
      <c r="B32" s="93">
        <f>'個人防護具使用実績簿10月1日～10月10日'!B32</f>
        <v>0</v>
      </c>
      <c r="C32" s="94">
        <f>'個人防護具使用実績簿10月1日～10月10日'!C32</f>
        <v>0</v>
      </c>
      <c r="D32" s="94">
        <f>'個人防護具使用実績簿10月1日～10月10日'!D32</f>
        <v>0</v>
      </c>
      <c r="E32" s="6" t="str">
        <f t="shared" si="12"/>
        <v>0</v>
      </c>
      <c r="F32" s="49">
        <f>'個人防護具使用実績簿10月1日～10月10日'!AJ32</f>
        <v>0</v>
      </c>
      <c r="G32" s="169"/>
      <c r="H32" s="169"/>
      <c r="I32" s="10">
        <f t="shared" si="13"/>
        <v>0</v>
      </c>
      <c r="J32" s="169"/>
      <c r="K32" s="169"/>
      <c r="L32" s="10">
        <f>IF(I32+J32-K32&lt;0,"×",I32+J32-K32)</f>
        <v>0</v>
      </c>
      <c r="M32" s="14"/>
      <c r="N32" s="8"/>
      <c r="O32" s="10">
        <f t="shared" si="15"/>
        <v>0</v>
      </c>
      <c r="P32" s="14"/>
      <c r="Q32" s="8"/>
      <c r="R32" s="10">
        <f t="shared" si="16"/>
        <v>0</v>
      </c>
      <c r="S32" s="14"/>
      <c r="T32" s="8"/>
      <c r="U32" s="10">
        <f t="shared" si="17"/>
        <v>0</v>
      </c>
      <c r="V32" s="14"/>
      <c r="W32" s="8"/>
      <c r="X32" s="10">
        <f t="shared" si="18"/>
        <v>0</v>
      </c>
      <c r="Y32" s="14"/>
      <c r="Z32" s="8"/>
      <c r="AA32" s="10">
        <f t="shared" si="19"/>
        <v>0</v>
      </c>
      <c r="AB32" s="14"/>
      <c r="AC32" s="8"/>
      <c r="AD32" s="10">
        <f t="shared" si="20"/>
        <v>0</v>
      </c>
      <c r="AE32" s="14"/>
      <c r="AF32" s="8"/>
      <c r="AG32" s="10">
        <f t="shared" si="21"/>
        <v>0</v>
      </c>
      <c r="AH32" s="12"/>
      <c r="AI32" s="8"/>
      <c r="AJ32" s="10">
        <f t="shared" si="22"/>
        <v>0</v>
      </c>
      <c r="AK32" s="12"/>
      <c r="AL32" s="8"/>
      <c r="AM32" s="10">
        <f t="shared" si="0"/>
        <v>0</v>
      </c>
      <c r="AN32" s="12"/>
      <c r="AO32" s="8"/>
      <c r="AP32" s="10">
        <f t="shared" si="1"/>
        <v>0</v>
      </c>
      <c r="AQ32" s="113"/>
      <c r="AR32" s="114"/>
      <c r="AS32" s="10">
        <f t="shared" si="2"/>
        <v>0</v>
      </c>
      <c r="AT32" s="113"/>
      <c r="AU32" s="114"/>
      <c r="AV32" s="10">
        <f t="shared" si="3"/>
        <v>0</v>
      </c>
      <c r="AW32" s="113"/>
      <c r="AX32" s="114"/>
      <c r="AY32" s="10">
        <f t="shared" si="4"/>
        <v>0</v>
      </c>
      <c r="AZ32" s="113"/>
      <c r="BA32" s="114"/>
      <c r="BB32" s="10">
        <f t="shared" si="5"/>
        <v>0</v>
      </c>
      <c r="BC32" s="113"/>
      <c r="BD32" s="114"/>
      <c r="BE32" s="10">
        <f t="shared" si="6"/>
        <v>0</v>
      </c>
      <c r="BF32" s="113"/>
      <c r="BG32" s="114"/>
      <c r="BH32" s="10">
        <f t="shared" si="7"/>
        <v>0</v>
      </c>
      <c r="BI32" s="113"/>
      <c r="BJ32" s="114"/>
      <c r="BK32" s="10">
        <f t="shared" si="8"/>
        <v>0</v>
      </c>
      <c r="BL32" s="113"/>
      <c r="BM32" s="114"/>
      <c r="BN32" s="10">
        <f t="shared" si="9"/>
        <v>0</v>
      </c>
      <c r="BO32" s="113"/>
      <c r="BP32" s="114"/>
      <c r="BQ32" s="10">
        <f t="shared" si="10"/>
        <v>0</v>
      </c>
      <c r="BR32" s="113"/>
      <c r="BS32" s="114"/>
      <c r="BT32" s="10">
        <f t="shared" si="11"/>
        <v>0</v>
      </c>
      <c r="BU32" s="113"/>
      <c r="BV32" s="114"/>
      <c r="BW32" s="10">
        <f>BT32+BU32-BV32</f>
        <v>0</v>
      </c>
      <c r="BX32" s="102">
        <f t="shared" si="24"/>
        <v>0</v>
      </c>
      <c r="BY32" s="103">
        <f t="shared" si="25"/>
        <v>0</v>
      </c>
      <c r="BZ32" s="51">
        <f t="shared" si="26"/>
        <v>0</v>
      </c>
      <c r="CA32" s="101">
        <f t="shared" si="27"/>
        <v>0</v>
      </c>
    </row>
    <row r="35" spans="2:11" ht="29.4" customHeight="1">
      <c r="B35" s="157" t="s">
        <v>58</v>
      </c>
      <c r="C35" s="157"/>
      <c r="D35" s="157"/>
      <c r="E35" s="157"/>
      <c r="F35" s="157"/>
      <c r="G35" s="157"/>
      <c r="H35" s="157"/>
      <c r="I35" s="157"/>
      <c r="J35" s="157"/>
      <c r="K35" s="157"/>
    </row>
    <row r="38" spans="2:11" ht="8.4" customHeight="1"/>
    <row r="39" spans="2:11" hidden="1"/>
    <row r="40" spans="2:11" hidden="1"/>
  </sheetData>
  <sheetProtection password="CCC1" sheet="1" objects="1" scenarios="1"/>
  <protectedRanges>
    <protectedRange sqref="G9:H32 J9:K32 K6:K7 N6:N7 M9:N32 Q6:Q7 P9:Q32 T6:T7 S9:T32 W6:W7 V9:W32 Z6:Z7 Y9:Z32 AC6:AC7 AB9:AC32 AF6:AF7 AE9:AF32 AI6:AI7 AH9:AH31 AH9:AI32 AL6:AL7 AK9:AL32 AO6:AO7 AN9:AO32 AR6:AR7 BP6:BP7 BO9:BP32 BS6:BS7 BR9:BS32 BV6:BV7 BU9:BV32" name="範囲2"/>
    <protectedRange sqref="CA9:CA32" name="範囲1_3"/>
  </protectedRanges>
  <mergeCells count="28">
    <mergeCell ref="BU5:BW5"/>
    <mergeCell ref="S5:U5"/>
    <mergeCell ref="J5:L5"/>
    <mergeCell ref="M5:O5"/>
    <mergeCell ref="P5:R5"/>
    <mergeCell ref="BX6:BZ6"/>
    <mergeCell ref="AH5:AJ5"/>
    <mergeCell ref="BX7:BZ7"/>
    <mergeCell ref="AK5:AM5"/>
    <mergeCell ref="AN5:AP5"/>
    <mergeCell ref="AQ5:AS5"/>
    <mergeCell ref="AT5:AV5"/>
    <mergeCell ref="AW5:AY5"/>
    <mergeCell ref="AZ5:BB5"/>
    <mergeCell ref="BC5:BE5"/>
    <mergeCell ref="BX5:CA5"/>
    <mergeCell ref="BF5:BH5"/>
    <mergeCell ref="BI5:BK5"/>
    <mergeCell ref="BL5:BN5"/>
    <mergeCell ref="BO5:BQ5"/>
    <mergeCell ref="BR5:BT5"/>
    <mergeCell ref="B35:K35"/>
    <mergeCell ref="V5:X5"/>
    <mergeCell ref="Y5:AA5"/>
    <mergeCell ref="AB5:AD5"/>
    <mergeCell ref="AE5:AG5"/>
    <mergeCell ref="I5:I7"/>
    <mergeCell ref="B5:H7"/>
  </mergeCells>
  <phoneticPr fontId="2"/>
  <pageMargins left="0.70866141732283472" right="0.70866141732283472" top="0.74803149606299213" bottom="0.74803149606299213" header="0.31496062992125984" footer="0.31496062992125984"/>
  <pageSetup paperSize="9" scale="75" fitToWidth="0" orientation="landscape" r:id="rId1"/>
  <colBreaks count="5" manualBreakCount="5">
    <brk id="9" min="4" max="39" man="1"/>
    <brk id="24" min="4" max="39" man="1"/>
    <brk id="39" min="4" max="39" man="1"/>
    <brk id="57" min="4" max="39" man="1"/>
    <brk id="69" min="4" max="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S32"/>
  <sheetViews>
    <sheetView view="pageBreakPreview" topLeftCell="BM1" zoomScale="60" zoomScaleNormal="100" workbookViewId="0">
      <selection activeCell="CM9" sqref="CM9:CN32"/>
    </sheetView>
  </sheetViews>
  <sheetFormatPr defaultRowHeight="14.4"/>
  <cols>
    <col min="2" max="2" width="18.69921875" customWidth="1"/>
    <col min="3" max="3" width="13.59765625" customWidth="1"/>
    <col min="4" max="4" width="12.3984375" customWidth="1"/>
    <col min="5" max="5" width="13.3984375" customWidth="1"/>
    <col min="6" max="6" width="20.59765625" customWidth="1"/>
    <col min="7" max="7" width="9.3984375" bestFit="1" customWidth="1"/>
    <col min="9" max="9" width="8.796875" customWidth="1"/>
    <col min="12" max="12" width="8.796875" customWidth="1"/>
    <col min="15" max="15" width="8.796875" customWidth="1"/>
    <col min="18" max="18" width="8.796875" customWidth="1"/>
    <col min="21" max="21" width="8.796875" customWidth="1"/>
    <col min="24" max="24" width="8.796875" customWidth="1"/>
    <col min="27" max="27" width="8.796875" customWidth="1"/>
    <col min="30" max="30" width="8.796875" customWidth="1"/>
    <col min="33" max="93" width="8.796875" customWidth="1"/>
    <col min="94" max="96" width="13.59765625" customWidth="1"/>
    <col min="97" max="97" width="13.8984375" customWidth="1"/>
  </cols>
  <sheetData>
    <row r="4" spans="2:97" ht="15" thickBot="1"/>
    <row r="5" spans="2:97" ht="35.4" customHeight="1">
      <c r="B5" s="145" t="s">
        <v>18</v>
      </c>
      <c r="C5" s="146"/>
      <c r="D5" s="146"/>
      <c r="E5" s="147"/>
      <c r="F5" s="154" t="s">
        <v>16</v>
      </c>
      <c r="G5" s="142">
        <v>45323</v>
      </c>
      <c r="H5" s="143"/>
      <c r="I5" s="144"/>
      <c r="J5" s="142">
        <v>45324</v>
      </c>
      <c r="K5" s="143"/>
      <c r="L5" s="144"/>
      <c r="M5" s="142">
        <v>45325</v>
      </c>
      <c r="N5" s="143"/>
      <c r="O5" s="144"/>
      <c r="P5" s="142">
        <v>45326</v>
      </c>
      <c r="Q5" s="143"/>
      <c r="R5" s="144"/>
      <c r="S5" s="142">
        <v>45327</v>
      </c>
      <c r="T5" s="143"/>
      <c r="U5" s="144"/>
      <c r="V5" s="142">
        <v>45328</v>
      </c>
      <c r="W5" s="143"/>
      <c r="X5" s="144"/>
      <c r="Y5" s="142">
        <v>45329</v>
      </c>
      <c r="Z5" s="143"/>
      <c r="AA5" s="144"/>
      <c r="AB5" s="142">
        <v>45330</v>
      </c>
      <c r="AC5" s="143"/>
      <c r="AD5" s="144"/>
      <c r="AE5" s="142">
        <v>45331</v>
      </c>
      <c r="AF5" s="143"/>
      <c r="AG5" s="144"/>
      <c r="AH5" s="142">
        <v>45332</v>
      </c>
      <c r="AI5" s="143"/>
      <c r="AJ5" s="144"/>
      <c r="AK5" s="142">
        <v>45333</v>
      </c>
      <c r="AL5" s="143"/>
      <c r="AM5" s="144"/>
      <c r="AN5" s="142">
        <v>45334</v>
      </c>
      <c r="AO5" s="143"/>
      <c r="AP5" s="144"/>
      <c r="AQ5" s="142">
        <v>45335</v>
      </c>
      <c r="AR5" s="143"/>
      <c r="AS5" s="144"/>
      <c r="AT5" s="142">
        <v>45336</v>
      </c>
      <c r="AU5" s="143"/>
      <c r="AV5" s="144"/>
      <c r="AW5" s="142">
        <v>45337</v>
      </c>
      <c r="AX5" s="143"/>
      <c r="AY5" s="144"/>
      <c r="AZ5" s="142">
        <v>45338</v>
      </c>
      <c r="BA5" s="143"/>
      <c r="BB5" s="144"/>
      <c r="BC5" s="142">
        <v>45339</v>
      </c>
      <c r="BD5" s="143"/>
      <c r="BE5" s="144"/>
      <c r="BF5" s="142">
        <v>45340</v>
      </c>
      <c r="BG5" s="143"/>
      <c r="BH5" s="144"/>
      <c r="BI5" s="142">
        <v>45341</v>
      </c>
      <c r="BJ5" s="143"/>
      <c r="BK5" s="144"/>
      <c r="BL5" s="142">
        <v>45342</v>
      </c>
      <c r="BM5" s="143"/>
      <c r="BN5" s="144"/>
      <c r="BO5" s="142">
        <v>45343</v>
      </c>
      <c r="BP5" s="143"/>
      <c r="BQ5" s="144"/>
      <c r="BR5" s="142">
        <v>45344</v>
      </c>
      <c r="BS5" s="143"/>
      <c r="BT5" s="144"/>
      <c r="BU5" s="142">
        <v>45345</v>
      </c>
      <c r="BV5" s="143"/>
      <c r="BW5" s="144"/>
      <c r="BX5" s="142">
        <v>45346</v>
      </c>
      <c r="BY5" s="143"/>
      <c r="BZ5" s="144"/>
      <c r="CA5" s="142">
        <v>45347</v>
      </c>
      <c r="CB5" s="143"/>
      <c r="CC5" s="144"/>
      <c r="CD5" s="142">
        <v>45348</v>
      </c>
      <c r="CE5" s="143"/>
      <c r="CF5" s="144"/>
      <c r="CG5" s="142">
        <v>45349</v>
      </c>
      <c r="CH5" s="143"/>
      <c r="CI5" s="144"/>
      <c r="CJ5" s="142">
        <v>45350</v>
      </c>
      <c r="CK5" s="143"/>
      <c r="CL5" s="144"/>
      <c r="CM5" s="142">
        <v>45351</v>
      </c>
      <c r="CN5" s="143"/>
      <c r="CO5" s="144"/>
      <c r="CP5" s="139" t="s">
        <v>51</v>
      </c>
      <c r="CQ5" s="140"/>
      <c r="CR5" s="140"/>
      <c r="CS5" s="161"/>
    </row>
    <row r="6" spans="2:97" ht="35.4" customHeight="1">
      <c r="B6" s="148"/>
      <c r="C6" s="149"/>
      <c r="D6" s="149"/>
      <c r="E6" s="150"/>
      <c r="F6" s="155"/>
      <c r="G6" s="56" t="s">
        <v>15</v>
      </c>
      <c r="H6" s="55"/>
      <c r="I6" s="57" t="s">
        <v>14</v>
      </c>
      <c r="J6" s="56" t="s">
        <v>15</v>
      </c>
      <c r="K6" s="55"/>
      <c r="L6" s="57" t="s">
        <v>14</v>
      </c>
      <c r="M6" s="56" t="s">
        <v>15</v>
      </c>
      <c r="N6" s="55"/>
      <c r="O6" s="57" t="s">
        <v>14</v>
      </c>
      <c r="P6" s="56" t="s">
        <v>15</v>
      </c>
      <c r="Q6" s="55"/>
      <c r="R6" s="57" t="s">
        <v>14</v>
      </c>
      <c r="S6" s="56" t="s">
        <v>15</v>
      </c>
      <c r="T6" s="55"/>
      <c r="U6" s="57" t="s">
        <v>14</v>
      </c>
      <c r="V6" s="56" t="s">
        <v>15</v>
      </c>
      <c r="W6" s="55"/>
      <c r="X6" s="57" t="s">
        <v>14</v>
      </c>
      <c r="Y6" s="56" t="s">
        <v>15</v>
      </c>
      <c r="Z6" s="55"/>
      <c r="AA6" s="57" t="s">
        <v>14</v>
      </c>
      <c r="AB6" s="56" t="s">
        <v>15</v>
      </c>
      <c r="AC6" s="55"/>
      <c r="AD6" s="57" t="s">
        <v>14</v>
      </c>
      <c r="AE6" s="56" t="s">
        <v>15</v>
      </c>
      <c r="AF6" s="55"/>
      <c r="AG6" s="57" t="s">
        <v>14</v>
      </c>
      <c r="AH6" s="56" t="s">
        <v>15</v>
      </c>
      <c r="AI6" s="55"/>
      <c r="AJ6" s="57" t="s">
        <v>14</v>
      </c>
      <c r="AK6" s="56" t="s">
        <v>15</v>
      </c>
      <c r="AL6" s="55"/>
      <c r="AM6" s="57" t="s">
        <v>14</v>
      </c>
      <c r="AN6" s="56" t="s">
        <v>15</v>
      </c>
      <c r="AO6" s="55"/>
      <c r="AP6" s="57" t="s">
        <v>14</v>
      </c>
      <c r="AQ6" s="56" t="s">
        <v>15</v>
      </c>
      <c r="AR6" s="55"/>
      <c r="AS6" s="57" t="s">
        <v>14</v>
      </c>
      <c r="AT6" s="56" t="s">
        <v>15</v>
      </c>
      <c r="AU6" s="55"/>
      <c r="AV6" s="57" t="s">
        <v>14</v>
      </c>
      <c r="AW6" s="56" t="s">
        <v>15</v>
      </c>
      <c r="AX6" s="55"/>
      <c r="AY6" s="57" t="s">
        <v>14</v>
      </c>
      <c r="AZ6" s="56" t="s">
        <v>15</v>
      </c>
      <c r="BA6" s="55"/>
      <c r="BB6" s="57" t="s">
        <v>14</v>
      </c>
      <c r="BC6" s="56" t="s">
        <v>15</v>
      </c>
      <c r="BD6" s="55"/>
      <c r="BE6" s="57" t="s">
        <v>14</v>
      </c>
      <c r="BF6" s="56" t="s">
        <v>15</v>
      </c>
      <c r="BG6" s="55"/>
      <c r="BH6" s="57" t="s">
        <v>14</v>
      </c>
      <c r="BI6" s="56" t="s">
        <v>15</v>
      </c>
      <c r="BJ6" s="55"/>
      <c r="BK6" s="57" t="s">
        <v>14</v>
      </c>
      <c r="BL6" s="56" t="s">
        <v>15</v>
      </c>
      <c r="BM6" s="55"/>
      <c r="BN6" s="57" t="s">
        <v>14</v>
      </c>
      <c r="BO6" s="56" t="s">
        <v>15</v>
      </c>
      <c r="BP6" s="55"/>
      <c r="BQ6" s="57" t="s">
        <v>14</v>
      </c>
      <c r="BR6" s="56" t="s">
        <v>15</v>
      </c>
      <c r="BS6" s="55"/>
      <c r="BT6" s="57" t="s">
        <v>52</v>
      </c>
      <c r="BU6" s="56" t="s">
        <v>15</v>
      </c>
      <c r="BV6" s="55"/>
      <c r="BW6" s="57" t="s">
        <v>14</v>
      </c>
      <c r="BX6" s="56" t="s">
        <v>15</v>
      </c>
      <c r="BY6" s="55"/>
      <c r="BZ6" s="57" t="s">
        <v>14</v>
      </c>
      <c r="CA6" s="56" t="s">
        <v>15</v>
      </c>
      <c r="CB6" s="55"/>
      <c r="CC6" s="57" t="s">
        <v>14</v>
      </c>
      <c r="CD6" s="56" t="s">
        <v>15</v>
      </c>
      <c r="CE6" s="55"/>
      <c r="CF6" s="57" t="s">
        <v>14</v>
      </c>
      <c r="CG6" s="56" t="s">
        <v>15</v>
      </c>
      <c r="CH6" s="55"/>
      <c r="CI6" s="57" t="s">
        <v>14</v>
      </c>
      <c r="CJ6" s="56" t="s">
        <v>15</v>
      </c>
      <c r="CK6" s="55"/>
      <c r="CL6" s="57" t="s">
        <v>14</v>
      </c>
      <c r="CM6" s="56" t="s">
        <v>15</v>
      </c>
      <c r="CN6" s="55"/>
      <c r="CO6" s="57" t="s">
        <v>14</v>
      </c>
      <c r="CP6" s="162" t="s">
        <v>12</v>
      </c>
      <c r="CQ6" s="141"/>
      <c r="CR6" s="141"/>
      <c r="CS6" s="99">
        <f>SUM(H6,K6,N6,Q6,T6,W6,Z6,AC6,AF6,AI6,AL6,AO6,AR6,AU6,AX6,BA6,BD6,BG6,BJ6,BM6,BP6,BS6,BV6,BY6,CB6,CE6,CH6,CK6,CN6)</f>
        <v>0</v>
      </c>
    </row>
    <row r="7" spans="2:97" ht="44.4" customHeight="1" thickBot="1">
      <c r="B7" s="151"/>
      <c r="C7" s="152"/>
      <c r="D7" s="152"/>
      <c r="E7" s="153"/>
      <c r="F7" s="156"/>
      <c r="G7" s="56" t="s">
        <v>17</v>
      </c>
      <c r="H7" s="55"/>
      <c r="I7" s="57" t="s">
        <v>14</v>
      </c>
      <c r="J7" s="56" t="s">
        <v>17</v>
      </c>
      <c r="K7" s="55"/>
      <c r="L7" s="57" t="s">
        <v>14</v>
      </c>
      <c r="M7" s="56" t="s">
        <v>17</v>
      </c>
      <c r="N7" s="55"/>
      <c r="O7" s="57" t="s">
        <v>14</v>
      </c>
      <c r="P7" s="56" t="s">
        <v>17</v>
      </c>
      <c r="Q7" s="55"/>
      <c r="R7" s="57" t="s">
        <v>14</v>
      </c>
      <c r="S7" s="56" t="s">
        <v>17</v>
      </c>
      <c r="T7" s="55"/>
      <c r="U7" s="57" t="s">
        <v>14</v>
      </c>
      <c r="V7" s="56" t="s">
        <v>17</v>
      </c>
      <c r="W7" s="55"/>
      <c r="X7" s="57" t="s">
        <v>14</v>
      </c>
      <c r="Y7" s="56" t="s">
        <v>17</v>
      </c>
      <c r="Z7" s="55"/>
      <c r="AA7" s="57" t="s">
        <v>14</v>
      </c>
      <c r="AB7" s="56" t="s">
        <v>17</v>
      </c>
      <c r="AC7" s="55"/>
      <c r="AD7" s="57" t="s">
        <v>14</v>
      </c>
      <c r="AE7" s="56" t="s">
        <v>17</v>
      </c>
      <c r="AF7" s="55"/>
      <c r="AG7" s="57" t="s">
        <v>14</v>
      </c>
      <c r="AH7" s="56" t="s">
        <v>17</v>
      </c>
      <c r="AI7" s="55"/>
      <c r="AJ7" s="57" t="s">
        <v>14</v>
      </c>
      <c r="AK7" s="56" t="s">
        <v>17</v>
      </c>
      <c r="AL7" s="55"/>
      <c r="AM7" s="57" t="s">
        <v>14</v>
      </c>
      <c r="AN7" s="56" t="s">
        <v>17</v>
      </c>
      <c r="AO7" s="55"/>
      <c r="AP7" s="57" t="s">
        <v>14</v>
      </c>
      <c r="AQ7" s="56" t="s">
        <v>17</v>
      </c>
      <c r="AR7" s="55"/>
      <c r="AS7" s="57" t="s">
        <v>14</v>
      </c>
      <c r="AT7" s="56" t="s">
        <v>17</v>
      </c>
      <c r="AU7" s="55"/>
      <c r="AV7" s="57" t="s">
        <v>14</v>
      </c>
      <c r="AW7" s="56" t="s">
        <v>17</v>
      </c>
      <c r="AX7" s="55"/>
      <c r="AY7" s="57" t="s">
        <v>14</v>
      </c>
      <c r="AZ7" s="56" t="s">
        <v>17</v>
      </c>
      <c r="BA7" s="55"/>
      <c r="BB7" s="57" t="s">
        <v>14</v>
      </c>
      <c r="BC7" s="56" t="s">
        <v>17</v>
      </c>
      <c r="BD7" s="55"/>
      <c r="BE7" s="57" t="s">
        <v>14</v>
      </c>
      <c r="BF7" s="56" t="s">
        <v>17</v>
      </c>
      <c r="BG7" s="55"/>
      <c r="BH7" s="57" t="s">
        <v>14</v>
      </c>
      <c r="BI7" s="56" t="s">
        <v>17</v>
      </c>
      <c r="BJ7" s="55"/>
      <c r="BK7" s="57" t="s">
        <v>14</v>
      </c>
      <c r="BL7" s="56" t="s">
        <v>17</v>
      </c>
      <c r="BM7" s="55"/>
      <c r="BN7" s="57" t="s">
        <v>14</v>
      </c>
      <c r="BO7" s="56" t="s">
        <v>17</v>
      </c>
      <c r="BP7" s="55"/>
      <c r="BQ7" s="57" t="s">
        <v>14</v>
      </c>
      <c r="BR7" s="56" t="s">
        <v>17</v>
      </c>
      <c r="BS7" s="55"/>
      <c r="BT7" s="57" t="s">
        <v>14</v>
      </c>
      <c r="BU7" s="56" t="s">
        <v>17</v>
      </c>
      <c r="BV7" s="55"/>
      <c r="BW7" s="57" t="s">
        <v>14</v>
      </c>
      <c r="BX7" s="56" t="s">
        <v>17</v>
      </c>
      <c r="BY7" s="55"/>
      <c r="BZ7" s="57" t="s">
        <v>14</v>
      </c>
      <c r="CA7" s="56" t="s">
        <v>17</v>
      </c>
      <c r="CB7" s="55"/>
      <c r="CC7" s="57" t="s">
        <v>14</v>
      </c>
      <c r="CD7" s="56" t="s">
        <v>17</v>
      </c>
      <c r="CE7" s="55"/>
      <c r="CF7" s="57" t="s">
        <v>14</v>
      </c>
      <c r="CG7" s="56" t="s">
        <v>17</v>
      </c>
      <c r="CH7" s="55"/>
      <c r="CI7" s="57" t="s">
        <v>14</v>
      </c>
      <c r="CJ7" s="56" t="s">
        <v>17</v>
      </c>
      <c r="CK7" s="55"/>
      <c r="CL7" s="57" t="s">
        <v>14</v>
      </c>
      <c r="CM7" s="56" t="s">
        <v>17</v>
      </c>
      <c r="CN7" s="55"/>
      <c r="CO7" s="57" t="s">
        <v>14</v>
      </c>
      <c r="CP7" s="162" t="s">
        <v>13</v>
      </c>
      <c r="CQ7" s="141"/>
      <c r="CR7" s="141"/>
      <c r="CS7" s="99">
        <f>SUM(H7,K7,N7,Q7,T7,W7,Z7,AC7,AF7,AI7,AL7,AO7,AR7,AU7,AX7,BA7,BD7,BG7,BJ7,BM7,BP7,BS7,BV7,BY7,CB7,CE7,CH7,CK7,CN7)</f>
        <v>0</v>
      </c>
    </row>
    <row r="8" spans="2:97" ht="50.4" customHeight="1">
      <c r="B8" s="95" t="s">
        <v>0</v>
      </c>
      <c r="C8" s="96" t="s">
        <v>1</v>
      </c>
      <c r="D8" s="96" t="s">
        <v>2</v>
      </c>
      <c r="E8" s="18" t="s">
        <v>3</v>
      </c>
      <c r="F8" s="19" t="s">
        <v>41</v>
      </c>
      <c r="G8" s="13" t="s">
        <v>8</v>
      </c>
      <c r="H8" s="7" t="s">
        <v>9</v>
      </c>
      <c r="I8" s="9" t="s">
        <v>10</v>
      </c>
      <c r="J8" s="13" t="s">
        <v>8</v>
      </c>
      <c r="K8" s="7" t="s">
        <v>9</v>
      </c>
      <c r="L8" s="9" t="s">
        <v>10</v>
      </c>
      <c r="M8" s="13" t="s">
        <v>8</v>
      </c>
      <c r="N8" s="7" t="s">
        <v>9</v>
      </c>
      <c r="O8" s="9" t="s">
        <v>10</v>
      </c>
      <c r="P8" s="13" t="s">
        <v>8</v>
      </c>
      <c r="Q8" s="7" t="s">
        <v>9</v>
      </c>
      <c r="R8" s="9" t="s">
        <v>10</v>
      </c>
      <c r="S8" s="13" t="s">
        <v>8</v>
      </c>
      <c r="T8" s="7" t="s">
        <v>9</v>
      </c>
      <c r="U8" s="9" t="s">
        <v>10</v>
      </c>
      <c r="V8" s="13" t="s">
        <v>8</v>
      </c>
      <c r="W8" s="7" t="s">
        <v>9</v>
      </c>
      <c r="X8" s="9" t="s">
        <v>10</v>
      </c>
      <c r="Y8" s="13" t="s">
        <v>8</v>
      </c>
      <c r="Z8" s="7" t="s">
        <v>9</v>
      </c>
      <c r="AA8" s="9" t="s">
        <v>10</v>
      </c>
      <c r="AB8" s="13" t="s">
        <v>8</v>
      </c>
      <c r="AC8" s="7" t="s">
        <v>9</v>
      </c>
      <c r="AD8" s="9" t="s">
        <v>10</v>
      </c>
      <c r="AE8" s="13" t="s">
        <v>8</v>
      </c>
      <c r="AF8" s="7" t="s">
        <v>9</v>
      </c>
      <c r="AG8" s="9" t="s">
        <v>10</v>
      </c>
      <c r="AH8" s="13" t="s">
        <v>8</v>
      </c>
      <c r="AI8" s="7" t="s">
        <v>9</v>
      </c>
      <c r="AJ8" s="9" t="s">
        <v>10</v>
      </c>
      <c r="AK8" s="13" t="s">
        <v>8</v>
      </c>
      <c r="AL8" s="7" t="s">
        <v>9</v>
      </c>
      <c r="AM8" s="9" t="s">
        <v>10</v>
      </c>
      <c r="AN8" s="13" t="s">
        <v>8</v>
      </c>
      <c r="AO8" s="7" t="s">
        <v>9</v>
      </c>
      <c r="AP8" s="9" t="s">
        <v>10</v>
      </c>
      <c r="AQ8" s="13" t="s">
        <v>8</v>
      </c>
      <c r="AR8" s="7" t="s">
        <v>9</v>
      </c>
      <c r="AS8" s="9" t="s">
        <v>10</v>
      </c>
      <c r="AT8" s="13" t="s">
        <v>8</v>
      </c>
      <c r="AU8" s="7" t="s">
        <v>9</v>
      </c>
      <c r="AV8" s="9" t="s">
        <v>10</v>
      </c>
      <c r="AW8" s="13" t="s">
        <v>8</v>
      </c>
      <c r="AX8" s="7" t="s">
        <v>9</v>
      </c>
      <c r="AY8" s="9" t="s">
        <v>10</v>
      </c>
      <c r="AZ8" s="13" t="s">
        <v>8</v>
      </c>
      <c r="BA8" s="7" t="s">
        <v>9</v>
      </c>
      <c r="BB8" s="9" t="s">
        <v>10</v>
      </c>
      <c r="BC8" s="13" t="s">
        <v>8</v>
      </c>
      <c r="BD8" s="7" t="s">
        <v>9</v>
      </c>
      <c r="BE8" s="9" t="s">
        <v>10</v>
      </c>
      <c r="BF8" s="13" t="s">
        <v>8</v>
      </c>
      <c r="BG8" s="7" t="s">
        <v>9</v>
      </c>
      <c r="BH8" s="9" t="s">
        <v>10</v>
      </c>
      <c r="BI8" s="13" t="s">
        <v>8</v>
      </c>
      <c r="BJ8" s="7" t="s">
        <v>9</v>
      </c>
      <c r="BK8" s="9" t="s">
        <v>10</v>
      </c>
      <c r="BL8" s="13" t="s">
        <v>8</v>
      </c>
      <c r="BM8" s="7" t="s">
        <v>9</v>
      </c>
      <c r="BN8" s="9" t="s">
        <v>10</v>
      </c>
      <c r="BO8" s="13" t="s">
        <v>8</v>
      </c>
      <c r="BP8" s="7" t="s">
        <v>9</v>
      </c>
      <c r="BQ8" s="9" t="s">
        <v>10</v>
      </c>
      <c r="BR8" s="13" t="s">
        <v>8</v>
      </c>
      <c r="BS8" s="7" t="s">
        <v>9</v>
      </c>
      <c r="BT8" s="9" t="s">
        <v>10</v>
      </c>
      <c r="BU8" s="13" t="s">
        <v>8</v>
      </c>
      <c r="BV8" s="7" t="s">
        <v>9</v>
      </c>
      <c r="BW8" s="9" t="s">
        <v>10</v>
      </c>
      <c r="BX8" s="13" t="s">
        <v>8</v>
      </c>
      <c r="BY8" s="7" t="s">
        <v>9</v>
      </c>
      <c r="BZ8" s="9" t="s">
        <v>10</v>
      </c>
      <c r="CA8" s="13" t="s">
        <v>8</v>
      </c>
      <c r="CB8" s="7" t="s">
        <v>9</v>
      </c>
      <c r="CC8" s="9" t="s">
        <v>10</v>
      </c>
      <c r="CD8" s="13" t="s">
        <v>8</v>
      </c>
      <c r="CE8" s="7" t="s">
        <v>9</v>
      </c>
      <c r="CF8" s="9" t="s">
        <v>10</v>
      </c>
      <c r="CG8" s="13" t="s">
        <v>8</v>
      </c>
      <c r="CH8" s="7" t="s">
        <v>9</v>
      </c>
      <c r="CI8" s="9" t="s">
        <v>10</v>
      </c>
      <c r="CJ8" s="13" t="s">
        <v>8</v>
      </c>
      <c r="CK8" s="7" t="s">
        <v>9</v>
      </c>
      <c r="CL8" s="9" t="s">
        <v>10</v>
      </c>
      <c r="CM8" s="13" t="s">
        <v>8</v>
      </c>
      <c r="CN8" s="7" t="s">
        <v>9</v>
      </c>
      <c r="CO8" s="9" t="s">
        <v>10</v>
      </c>
      <c r="CP8" s="20" t="s">
        <v>4</v>
      </c>
      <c r="CQ8" s="21" t="s">
        <v>5</v>
      </c>
      <c r="CR8" s="21" t="s">
        <v>6</v>
      </c>
      <c r="CS8" s="100" t="s">
        <v>7</v>
      </c>
    </row>
    <row r="9" spans="2:97" ht="18">
      <c r="B9" s="89">
        <f>'個人防護具使用実績簿1月10日～1月31日'!B9</f>
        <v>0</v>
      </c>
      <c r="C9" s="90">
        <f>'個人防護具使用実績簿1月10日～1月31日'!C9</f>
        <v>0</v>
      </c>
      <c r="D9" s="90">
        <f>'個人防護具使用実績簿1月10日～1月31日'!D9</f>
        <v>0</v>
      </c>
      <c r="E9" s="3" t="str">
        <f>IFERROR(C9/D9, "0")</f>
        <v>0</v>
      </c>
      <c r="F9" s="49">
        <f>'個人防護具使用実績簿1月10日～1月31日'!BW9</f>
        <v>0</v>
      </c>
      <c r="G9" s="14"/>
      <c r="H9" s="8"/>
      <c r="I9" s="10">
        <f>IF(F9+G9-H9&lt;0,"×",F9+G9-H9)</f>
        <v>0</v>
      </c>
      <c r="J9" s="14"/>
      <c r="K9" s="8"/>
      <c r="L9" s="10">
        <f>IF(I9+J9-K9&lt;0,"×",I9+J9-K9)</f>
        <v>0</v>
      </c>
      <c r="M9" s="14"/>
      <c r="N9" s="8"/>
      <c r="O9" s="10">
        <f>IF(L9+M9-N9&lt;0,"×",L9+M9-N9)</f>
        <v>0</v>
      </c>
      <c r="P9" s="14"/>
      <c r="Q9" s="8"/>
      <c r="R9" s="10">
        <f>IF(O9+P9-Q9&lt;0,"×",O9+P9-Q9)</f>
        <v>0</v>
      </c>
      <c r="S9" s="14"/>
      <c r="T9" s="8"/>
      <c r="U9" s="10">
        <f>IF(R9+S9-T9&lt;0,"×",R9+S9-T9)</f>
        <v>0</v>
      </c>
      <c r="V9" s="14"/>
      <c r="W9" s="8"/>
      <c r="X9" s="10">
        <f>IF(U9+V9-W9&lt;0,"×",U9+V9-W9)</f>
        <v>0</v>
      </c>
      <c r="Y9" s="14"/>
      <c r="Z9" s="8"/>
      <c r="AA9" s="10">
        <f>IF(X9+Y9-Z9&lt;0,"×",X9+Y9-Z9)</f>
        <v>0</v>
      </c>
      <c r="AB9" s="14"/>
      <c r="AC9" s="8"/>
      <c r="AD9" s="10">
        <f>IF(AA9+AB9-AC9&lt;0,"×",AA9+AB9-AC9)</f>
        <v>0</v>
      </c>
      <c r="AE9" s="12"/>
      <c r="AF9" s="8"/>
      <c r="AG9" s="10">
        <f>IF(AD9+AE9-AF9&lt;0,"×",AD9+AE9-AF9)</f>
        <v>0</v>
      </c>
      <c r="AH9" s="12"/>
      <c r="AI9" s="8"/>
      <c r="AJ9" s="10">
        <f t="shared" ref="AJ9:AJ32" si="0">IF(AG9+AH9-AI9&lt;0,"×",AG9+AH9-AI9)</f>
        <v>0</v>
      </c>
      <c r="AK9" s="113"/>
      <c r="AL9" s="114"/>
      <c r="AM9" s="10">
        <f t="shared" ref="AM9:AM32" si="1">IF(AJ9+AK9-AL9&lt;0,"×",AJ9+AK9-AL9)</f>
        <v>0</v>
      </c>
      <c r="AN9" s="113"/>
      <c r="AO9" s="114"/>
      <c r="AP9" s="10">
        <f t="shared" ref="AP9:AP32" si="2">IF(AM9+AN9-AO9&lt;0,"×",AM9+AN9-AO9)</f>
        <v>0</v>
      </c>
      <c r="AQ9" s="12"/>
      <c r="AR9" s="8"/>
      <c r="AS9" s="10">
        <f t="shared" ref="AS9:AS32" si="3">IF(AP9+AQ9-AR9&lt;0,"×",AP9+AQ9-AR9)</f>
        <v>0</v>
      </c>
      <c r="AT9" s="12"/>
      <c r="AU9" s="8"/>
      <c r="AV9" s="10">
        <f t="shared" ref="AV9:AV32" si="4">IF(AS9+AT9-AU9&lt;0,"×",AS9+AT9-AU9)</f>
        <v>0</v>
      </c>
      <c r="AW9" s="12"/>
      <c r="AX9" s="8"/>
      <c r="AY9" s="10">
        <f t="shared" ref="AY9:AY32" si="5">IF(AV9+AW9-AX9&lt;0,"×",AV9+AW9-AX9)</f>
        <v>0</v>
      </c>
      <c r="AZ9" s="12"/>
      <c r="BA9" s="8"/>
      <c r="BB9" s="10">
        <f t="shared" ref="BB9:BB32" si="6">IF(AY9+AZ9-BA9&lt;0,"×",AY9+AZ9-BA9)</f>
        <v>0</v>
      </c>
      <c r="BC9" s="12"/>
      <c r="BD9" s="8"/>
      <c r="BE9" s="10">
        <f t="shared" ref="BE9:BE32" si="7">IF(BB9+BC9-BD9&lt;0,"×",BB9+BC9-BD9)</f>
        <v>0</v>
      </c>
      <c r="BF9" s="12"/>
      <c r="BG9" s="8"/>
      <c r="BH9" s="10">
        <f t="shared" ref="BH9:BH32" si="8">IF(BE9+BF9-BG9&lt;0,"×",BE9+BF9-BG9)</f>
        <v>0</v>
      </c>
      <c r="BI9" s="12"/>
      <c r="BJ9" s="8"/>
      <c r="BK9" s="10">
        <f t="shared" ref="BK9:BK32" si="9">IF(BH9+BI9-BJ9&lt;0,"×",BH9+BI9-BJ9)</f>
        <v>0</v>
      </c>
      <c r="BL9" s="12"/>
      <c r="BM9" s="8"/>
      <c r="BN9" s="10">
        <f t="shared" ref="BN9:BN32" si="10">IF(BK9+BL9-BM9&lt;0,"×",BK9+BL9-BM9)</f>
        <v>0</v>
      </c>
      <c r="BO9" s="12"/>
      <c r="BP9" s="8"/>
      <c r="BQ9" s="10">
        <f t="shared" ref="BQ9:BQ32" si="11">IF(BN9+BO9-BP9&lt;0,"×",BN9+BO9-BP9)</f>
        <v>0</v>
      </c>
      <c r="BR9" s="12"/>
      <c r="BS9" s="8"/>
      <c r="BT9" s="10">
        <f t="shared" ref="BT9:BT32" si="12">IF(BQ9+BR9-BS9&lt;0,"×",BQ9+BR9-BS9)</f>
        <v>0</v>
      </c>
      <c r="BU9" s="12"/>
      <c r="BV9" s="8"/>
      <c r="BW9" s="10">
        <f t="shared" ref="BW9:BW32" si="13">IF(BT9+BU9-BV9&lt;0,"×",BT9+BU9-BV9)</f>
        <v>0</v>
      </c>
      <c r="BX9" s="12"/>
      <c r="BY9" s="8"/>
      <c r="BZ9" s="10">
        <f t="shared" ref="BZ9:BZ32" si="14">IF(BW9+BX9-BY9&lt;0,"×",BW9+BX9-BY9)</f>
        <v>0</v>
      </c>
      <c r="CA9" s="12"/>
      <c r="CB9" s="8"/>
      <c r="CC9" s="10">
        <f t="shared" ref="CC9:CC32" si="15">IF(BZ9+CA9-CB9&lt;0,"×",BZ9+CA9-CB9)</f>
        <v>0</v>
      </c>
      <c r="CD9" s="12"/>
      <c r="CE9" s="8"/>
      <c r="CF9" s="10">
        <f t="shared" ref="CF9:CF32" si="16">IF(CC9+CD9-CE9&lt;0,"×",CC9+CD9-CE9)</f>
        <v>0</v>
      </c>
      <c r="CG9" s="12"/>
      <c r="CH9" s="8"/>
      <c r="CI9" s="10">
        <f t="shared" ref="CI9:CI32" si="17">IF(CF9+CG9-CH9&lt;0,"×",CF9+CG9-CH9)</f>
        <v>0</v>
      </c>
      <c r="CJ9" s="12"/>
      <c r="CK9" s="8"/>
      <c r="CL9" s="10">
        <f t="shared" ref="CL9:CL32" si="18">IF(CI9+CJ9-CK9&lt;0,"×",CI9+CJ9-CK9)</f>
        <v>0</v>
      </c>
      <c r="CM9" s="12"/>
      <c r="CN9" s="8"/>
      <c r="CO9" s="10">
        <f>CL9+CM9-CN9</f>
        <v>0</v>
      </c>
      <c r="CP9" s="102">
        <f>IF(CO9&lt;0,"#VALUE！",SUM(G9,J9,M9,P9,S9,AH9,AK9,AN9,AQ9,AT9,AW9,AZ9,BC9,BF9,BI9,BL9,BO9,BR9,BU9,BX9,CA9,CD9,CG9,CJ9,CM9,Y9,AB9,AE9,V9))</f>
        <v>0</v>
      </c>
      <c r="CQ9" s="102">
        <f>IF(CO9&lt;0,"#VALUE！",SUM(H9,K9,N9,Q9,T9,AI9,AL9,AO9,AR9,AU9,AX9,BA9,BD9,BG9,BJ9,BM9,BP9,BS9,BV9,BY9,CB9,CE9,CH9,CK9,CN9,Z9,AC9,AF9,W9))</f>
        <v>0</v>
      </c>
      <c r="CR9" s="51">
        <f>CP9*E9</f>
        <v>0</v>
      </c>
      <c r="CS9" s="101">
        <f>CQ9*E9</f>
        <v>0</v>
      </c>
    </row>
    <row r="10" spans="2:97" ht="18">
      <c r="B10" s="89">
        <f>'個人防護具使用実績簿1月10日～1月31日'!B10</f>
        <v>0</v>
      </c>
      <c r="C10" s="90">
        <f>'個人防護具使用実績簿1月10日～1月31日'!C10</f>
        <v>0</v>
      </c>
      <c r="D10" s="90">
        <f>'個人防護具使用実績簿1月10日～1月31日'!D10</f>
        <v>0</v>
      </c>
      <c r="E10" s="3" t="str">
        <f t="shared" ref="E10:E32" si="19">IFERROR(C10/D10, "0")</f>
        <v>0</v>
      </c>
      <c r="F10" s="49">
        <f>'個人防護具使用実績簿1月10日～1月31日'!BW10</f>
        <v>0</v>
      </c>
      <c r="G10" s="172"/>
      <c r="H10" s="173"/>
      <c r="I10" s="10">
        <f t="shared" ref="I10:I31" si="20">IF(F10+G10-H10&lt;0,"×",F10+G10-H10)</f>
        <v>0</v>
      </c>
      <c r="J10" s="14"/>
      <c r="K10" s="8"/>
      <c r="L10" s="10">
        <f t="shared" ref="L10:L32" si="21">IF(I10+J10-K10&lt;0,"×",I10+J10-K10)</f>
        <v>0</v>
      </c>
      <c r="M10" s="14"/>
      <c r="N10" s="8"/>
      <c r="O10" s="10">
        <f t="shared" ref="O10:O32" si="22">IF(L10+M10-N10&lt;0,"×",L10+M10-N10)</f>
        <v>0</v>
      </c>
      <c r="P10" s="14"/>
      <c r="Q10" s="8"/>
      <c r="R10" s="10">
        <f t="shared" ref="R10:R32" si="23">IF(O10+P10-Q10&lt;0,"×",O10+P10-Q10)</f>
        <v>0</v>
      </c>
      <c r="S10" s="14"/>
      <c r="T10" s="8"/>
      <c r="U10" s="10">
        <f t="shared" ref="U10:U32" si="24">IF(R10+S10-T10&lt;0,"×",R10+S10-T10)</f>
        <v>0</v>
      </c>
      <c r="V10" s="14"/>
      <c r="W10" s="8"/>
      <c r="X10" s="10">
        <f t="shared" ref="X10:X32" si="25">IF(U10+V10-W10&lt;0,"×",U10+V10-W10)</f>
        <v>0</v>
      </c>
      <c r="Y10" s="14"/>
      <c r="Z10" s="8"/>
      <c r="AA10" s="10">
        <f t="shared" ref="AA10:AA32" si="26">IF(X10+Y10-Z10&lt;0,"×",X10+Y10-Z10)</f>
        <v>0</v>
      </c>
      <c r="AB10" s="14"/>
      <c r="AC10" s="8"/>
      <c r="AD10" s="10">
        <f t="shared" ref="AD10:AD32" si="27">IF(AA10+AB10-AC10&lt;0,"×",AA10+AB10-AC10)</f>
        <v>0</v>
      </c>
      <c r="AE10" s="12"/>
      <c r="AF10" s="8"/>
      <c r="AG10" s="10">
        <f t="shared" ref="AG10:AG32" si="28">IF(AD10+AE10-AF10&lt;0,"×",AD10+AE10-AF10)</f>
        <v>0</v>
      </c>
      <c r="AH10" s="12"/>
      <c r="AI10" s="8"/>
      <c r="AJ10" s="10">
        <f t="shared" si="0"/>
        <v>0</v>
      </c>
      <c r="AK10" s="113"/>
      <c r="AL10" s="114"/>
      <c r="AM10" s="10">
        <f t="shared" si="1"/>
        <v>0</v>
      </c>
      <c r="AN10" s="113"/>
      <c r="AO10" s="114"/>
      <c r="AP10" s="10">
        <f t="shared" si="2"/>
        <v>0</v>
      </c>
      <c r="AQ10" s="12"/>
      <c r="AR10" s="8"/>
      <c r="AS10" s="10">
        <f t="shared" si="3"/>
        <v>0</v>
      </c>
      <c r="AT10" s="12"/>
      <c r="AU10" s="8"/>
      <c r="AV10" s="10">
        <f t="shared" si="4"/>
        <v>0</v>
      </c>
      <c r="AW10" s="12"/>
      <c r="AX10" s="8"/>
      <c r="AY10" s="10">
        <f t="shared" si="5"/>
        <v>0</v>
      </c>
      <c r="AZ10" s="12"/>
      <c r="BA10" s="8"/>
      <c r="BB10" s="10">
        <f t="shared" si="6"/>
        <v>0</v>
      </c>
      <c r="BC10" s="12"/>
      <c r="BD10" s="8"/>
      <c r="BE10" s="10">
        <f t="shared" si="7"/>
        <v>0</v>
      </c>
      <c r="BF10" s="12"/>
      <c r="BG10" s="8"/>
      <c r="BH10" s="10">
        <f t="shared" si="8"/>
        <v>0</v>
      </c>
      <c r="BI10" s="12"/>
      <c r="BJ10" s="8"/>
      <c r="BK10" s="10">
        <f t="shared" si="9"/>
        <v>0</v>
      </c>
      <c r="BL10" s="12"/>
      <c r="BM10" s="8"/>
      <c r="BN10" s="10">
        <f t="shared" si="10"/>
        <v>0</v>
      </c>
      <c r="BO10" s="12"/>
      <c r="BP10" s="8"/>
      <c r="BQ10" s="10">
        <f t="shared" si="11"/>
        <v>0</v>
      </c>
      <c r="BR10" s="12"/>
      <c r="BS10" s="8"/>
      <c r="BT10" s="10">
        <f t="shared" si="12"/>
        <v>0</v>
      </c>
      <c r="BU10" s="12"/>
      <c r="BV10" s="8"/>
      <c r="BW10" s="10">
        <f t="shared" si="13"/>
        <v>0</v>
      </c>
      <c r="BX10" s="12"/>
      <c r="BY10" s="8"/>
      <c r="BZ10" s="10">
        <f t="shared" si="14"/>
        <v>0</v>
      </c>
      <c r="CA10" s="12"/>
      <c r="CB10" s="8"/>
      <c r="CC10" s="10">
        <f t="shared" si="15"/>
        <v>0</v>
      </c>
      <c r="CD10" s="12"/>
      <c r="CE10" s="8"/>
      <c r="CF10" s="10">
        <f t="shared" si="16"/>
        <v>0</v>
      </c>
      <c r="CG10" s="12"/>
      <c r="CH10" s="8"/>
      <c r="CI10" s="10">
        <f t="shared" si="17"/>
        <v>0</v>
      </c>
      <c r="CJ10" s="12"/>
      <c r="CK10" s="8"/>
      <c r="CL10" s="10">
        <f t="shared" si="18"/>
        <v>0</v>
      </c>
      <c r="CM10" s="12"/>
      <c r="CN10" s="8"/>
      <c r="CO10" s="10">
        <f t="shared" ref="CO10:CO32" si="29">CL10+CM10-CN10</f>
        <v>0</v>
      </c>
      <c r="CP10" s="102">
        <f t="shared" ref="CP10:CP32" si="30">IF(CO10&lt;0,"#VALUE！",SUM(G10,J10,M10,P10,S10,AH10,AK10,AN10,AQ10,AT10,AW10,AZ10,BC10,BF10,BI10,BL10,BO10,BR10,BU10,BX10,CA10,CD10,CG10,CJ10,CM10,Y10,AB10,AE10,V10))</f>
        <v>0</v>
      </c>
      <c r="CQ10" s="102">
        <f t="shared" ref="CQ10:CQ32" si="31">IF(CO10&lt;0,"#VALUE！",SUM(H10,K10,N10,Q10,T10,AI10,AL10,AO10,AR10,AU10,AX10,BA10,BD10,BG10,BJ10,BM10,BP10,BS10,BV10,BY10,CB10,CE10,CH10,CK10,CN10,Z10,AC10,AF10,W10))</f>
        <v>0</v>
      </c>
      <c r="CR10" s="51">
        <f t="shared" ref="CR10:CR32" si="32">CP10*E10</f>
        <v>0</v>
      </c>
      <c r="CS10" s="101">
        <f t="shared" ref="CS10:CS32" si="33">CQ10*E10</f>
        <v>0</v>
      </c>
    </row>
    <row r="11" spans="2:97" ht="18">
      <c r="B11" s="89">
        <f>'個人防護具使用実績簿1月10日～1月31日'!B11</f>
        <v>0</v>
      </c>
      <c r="C11" s="90">
        <f>'個人防護具使用実績簿1月10日～1月31日'!C11</f>
        <v>0</v>
      </c>
      <c r="D11" s="90">
        <f>'個人防護具使用実績簿1月10日～1月31日'!D11</f>
        <v>0</v>
      </c>
      <c r="E11" s="3" t="str">
        <f t="shared" si="19"/>
        <v>0</v>
      </c>
      <c r="F11" s="49">
        <f>'個人防護具使用実績簿1月10日～1月31日'!BW11</f>
        <v>0</v>
      </c>
      <c r="G11" s="172"/>
      <c r="H11" s="173"/>
      <c r="I11" s="10">
        <f t="shared" si="20"/>
        <v>0</v>
      </c>
      <c r="J11" s="14"/>
      <c r="K11" s="8"/>
      <c r="L11" s="10">
        <f t="shared" si="21"/>
        <v>0</v>
      </c>
      <c r="M11" s="14"/>
      <c r="N11" s="8"/>
      <c r="O11" s="10">
        <f t="shared" si="22"/>
        <v>0</v>
      </c>
      <c r="P11" s="14"/>
      <c r="Q11" s="8"/>
      <c r="R11" s="10">
        <f t="shared" si="23"/>
        <v>0</v>
      </c>
      <c r="S11" s="14"/>
      <c r="T11" s="8"/>
      <c r="U11" s="10">
        <f t="shared" si="24"/>
        <v>0</v>
      </c>
      <c r="V11" s="14"/>
      <c r="W11" s="8"/>
      <c r="X11" s="10">
        <f t="shared" si="25"/>
        <v>0</v>
      </c>
      <c r="Y11" s="14"/>
      <c r="Z11" s="8"/>
      <c r="AA11" s="10">
        <f t="shared" si="26"/>
        <v>0</v>
      </c>
      <c r="AB11" s="14"/>
      <c r="AC11" s="8"/>
      <c r="AD11" s="10">
        <f t="shared" si="27"/>
        <v>0</v>
      </c>
      <c r="AE11" s="12"/>
      <c r="AF11" s="8"/>
      <c r="AG11" s="10">
        <f t="shared" si="28"/>
        <v>0</v>
      </c>
      <c r="AH11" s="12"/>
      <c r="AI11" s="8"/>
      <c r="AJ11" s="10">
        <f t="shared" si="0"/>
        <v>0</v>
      </c>
      <c r="AK11" s="113"/>
      <c r="AL11" s="114"/>
      <c r="AM11" s="10">
        <f t="shared" si="1"/>
        <v>0</v>
      </c>
      <c r="AN11" s="113"/>
      <c r="AO11" s="114"/>
      <c r="AP11" s="10">
        <f t="shared" si="2"/>
        <v>0</v>
      </c>
      <c r="AQ11" s="12"/>
      <c r="AR11" s="8"/>
      <c r="AS11" s="10">
        <f t="shared" si="3"/>
        <v>0</v>
      </c>
      <c r="AT11" s="12"/>
      <c r="AU11" s="8"/>
      <c r="AV11" s="10">
        <f t="shared" si="4"/>
        <v>0</v>
      </c>
      <c r="AW11" s="12"/>
      <c r="AX11" s="8"/>
      <c r="AY11" s="10">
        <f t="shared" si="5"/>
        <v>0</v>
      </c>
      <c r="AZ11" s="12"/>
      <c r="BA11" s="8"/>
      <c r="BB11" s="10">
        <f t="shared" si="6"/>
        <v>0</v>
      </c>
      <c r="BC11" s="12"/>
      <c r="BD11" s="8"/>
      <c r="BE11" s="10">
        <f t="shared" si="7"/>
        <v>0</v>
      </c>
      <c r="BF11" s="12"/>
      <c r="BG11" s="8"/>
      <c r="BH11" s="10">
        <f t="shared" si="8"/>
        <v>0</v>
      </c>
      <c r="BI11" s="12"/>
      <c r="BJ11" s="8"/>
      <c r="BK11" s="10">
        <f t="shared" si="9"/>
        <v>0</v>
      </c>
      <c r="BL11" s="12"/>
      <c r="BM11" s="8"/>
      <c r="BN11" s="10">
        <f t="shared" si="10"/>
        <v>0</v>
      </c>
      <c r="BO11" s="12"/>
      <c r="BP11" s="8"/>
      <c r="BQ11" s="10">
        <f t="shared" si="11"/>
        <v>0</v>
      </c>
      <c r="BR11" s="12"/>
      <c r="BS11" s="8"/>
      <c r="BT11" s="10">
        <f t="shared" si="12"/>
        <v>0</v>
      </c>
      <c r="BU11" s="12"/>
      <c r="BV11" s="8"/>
      <c r="BW11" s="10">
        <f t="shared" si="13"/>
        <v>0</v>
      </c>
      <c r="BX11" s="12"/>
      <c r="BY11" s="8"/>
      <c r="BZ11" s="10">
        <f t="shared" si="14"/>
        <v>0</v>
      </c>
      <c r="CA11" s="12"/>
      <c r="CB11" s="8"/>
      <c r="CC11" s="10">
        <f t="shared" si="15"/>
        <v>0</v>
      </c>
      <c r="CD11" s="12"/>
      <c r="CE11" s="8"/>
      <c r="CF11" s="10">
        <f t="shared" si="16"/>
        <v>0</v>
      </c>
      <c r="CG11" s="12"/>
      <c r="CH11" s="8"/>
      <c r="CI11" s="10">
        <f t="shared" si="17"/>
        <v>0</v>
      </c>
      <c r="CJ11" s="12"/>
      <c r="CK11" s="8"/>
      <c r="CL11" s="10">
        <f t="shared" si="18"/>
        <v>0</v>
      </c>
      <c r="CM11" s="12"/>
      <c r="CN11" s="8"/>
      <c r="CO11" s="10">
        <f t="shared" si="29"/>
        <v>0</v>
      </c>
      <c r="CP11" s="102">
        <f t="shared" si="30"/>
        <v>0</v>
      </c>
      <c r="CQ11" s="102">
        <f t="shared" si="31"/>
        <v>0</v>
      </c>
      <c r="CR11" s="51">
        <f t="shared" si="32"/>
        <v>0</v>
      </c>
      <c r="CS11" s="101">
        <f t="shared" si="33"/>
        <v>0</v>
      </c>
    </row>
    <row r="12" spans="2:97" ht="18">
      <c r="B12" s="89">
        <f>'個人防護具使用実績簿1月10日～1月31日'!B12</f>
        <v>0</v>
      </c>
      <c r="C12" s="90">
        <f>'個人防護具使用実績簿1月10日～1月31日'!C12</f>
        <v>0</v>
      </c>
      <c r="D12" s="90">
        <f>'個人防護具使用実績簿1月10日～1月31日'!D12</f>
        <v>0</v>
      </c>
      <c r="E12" s="3" t="str">
        <f t="shared" si="19"/>
        <v>0</v>
      </c>
      <c r="F12" s="49">
        <f>'個人防護具使用実績簿1月10日～1月31日'!BW12</f>
        <v>0</v>
      </c>
      <c r="G12" s="172"/>
      <c r="H12" s="173"/>
      <c r="I12" s="10">
        <f t="shared" si="20"/>
        <v>0</v>
      </c>
      <c r="J12" s="14"/>
      <c r="K12" s="8"/>
      <c r="L12" s="10">
        <f t="shared" si="21"/>
        <v>0</v>
      </c>
      <c r="M12" s="14"/>
      <c r="N12" s="8"/>
      <c r="O12" s="10">
        <f t="shared" si="22"/>
        <v>0</v>
      </c>
      <c r="P12" s="14"/>
      <c r="Q12" s="8"/>
      <c r="R12" s="10">
        <f t="shared" si="23"/>
        <v>0</v>
      </c>
      <c r="S12" s="14"/>
      <c r="T12" s="8"/>
      <c r="U12" s="10">
        <f t="shared" si="24"/>
        <v>0</v>
      </c>
      <c r="V12" s="14"/>
      <c r="W12" s="8"/>
      <c r="X12" s="10">
        <f t="shared" si="25"/>
        <v>0</v>
      </c>
      <c r="Y12" s="14"/>
      <c r="Z12" s="8"/>
      <c r="AA12" s="10">
        <f t="shared" si="26"/>
        <v>0</v>
      </c>
      <c r="AB12" s="14"/>
      <c r="AC12" s="8"/>
      <c r="AD12" s="10">
        <f t="shared" si="27"/>
        <v>0</v>
      </c>
      <c r="AE12" s="12"/>
      <c r="AF12" s="8"/>
      <c r="AG12" s="10">
        <f t="shared" si="28"/>
        <v>0</v>
      </c>
      <c r="AH12" s="12"/>
      <c r="AI12" s="8"/>
      <c r="AJ12" s="10">
        <f t="shared" si="0"/>
        <v>0</v>
      </c>
      <c r="AK12" s="113"/>
      <c r="AL12" s="114"/>
      <c r="AM12" s="10">
        <f t="shared" si="1"/>
        <v>0</v>
      </c>
      <c r="AN12" s="113"/>
      <c r="AO12" s="114"/>
      <c r="AP12" s="10">
        <f t="shared" si="2"/>
        <v>0</v>
      </c>
      <c r="AQ12" s="12"/>
      <c r="AR12" s="8"/>
      <c r="AS12" s="10">
        <f t="shared" si="3"/>
        <v>0</v>
      </c>
      <c r="AT12" s="12"/>
      <c r="AU12" s="8"/>
      <c r="AV12" s="10">
        <f t="shared" si="4"/>
        <v>0</v>
      </c>
      <c r="AW12" s="12"/>
      <c r="AX12" s="8"/>
      <c r="AY12" s="10">
        <f t="shared" si="5"/>
        <v>0</v>
      </c>
      <c r="AZ12" s="12"/>
      <c r="BA12" s="8"/>
      <c r="BB12" s="10">
        <f t="shared" si="6"/>
        <v>0</v>
      </c>
      <c r="BC12" s="12"/>
      <c r="BD12" s="8"/>
      <c r="BE12" s="10">
        <f t="shared" si="7"/>
        <v>0</v>
      </c>
      <c r="BF12" s="12"/>
      <c r="BG12" s="8"/>
      <c r="BH12" s="10">
        <f t="shared" si="8"/>
        <v>0</v>
      </c>
      <c r="BI12" s="12"/>
      <c r="BJ12" s="8"/>
      <c r="BK12" s="10">
        <f t="shared" si="9"/>
        <v>0</v>
      </c>
      <c r="BL12" s="12"/>
      <c r="BM12" s="8"/>
      <c r="BN12" s="10">
        <f t="shared" si="10"/>
        <v>0</v>
      </c>
      <c r="BO12" s="12"/>
      <c r="BP12" s="8"/>
      <c r="BQ12" s="10">
        <f t="shared" si="11"/>
        <v>0</v>
      </c>
      <c r="BR12" s="12"/>
      <c r="BS12" s="8"/>
      <c r="BT12" s="10">
        <f t="shared" si="12"/>
        <v>0</v>
      </c>
      <c r="BU12" s="12"/>
      <c r="BV12" s="8"/>
      <c r="BW12" s="10">
        <f t="shared" si="13"/>
        <v>0</v>
      </c>
      <c r="BX12" s="12"/>
      <c r="BY12" s="8"/>
      <c r="BZ12" s="10">
        <f t="shared" si="14"/>
        <v>0</v>
      </c>
      <c r="CA12" s="12"/>
      <c r="CB12" s="8"/>
      <c r="CC12" s="10">
        <f t="shared" si="15"/>
        <v>0</v>
      </c>
      <c r="CD12" s="12"/>
      <c r="CE12" s="8"/>
      <c r="CF12" s="10">
        <f t="shared" si="16"/>
        <v>0</v>
      </c>
      <c r="CG12" s="12"/>
      <c r="CH12" s="8"/>
      <c r="CI12" s="10">
        <f t="shared" si="17"/>
        <v>0</v>
      </c>
      <c r="CJ12" s="12"/>
      <c r="CK12" s="8"/>
      <c r="CL12" s="10">
        <f t="shared" si="18"/>
        <v>0</v>
      </c>
      <c r="CM12" s="12"/>
      <c r="CN12" s="8"/>
      <c r="CO12" s="10">
        <f t="shared" si="29"/>
        <v>0</v>
      </c>
      <c r="CP12" s="102">
        <f t="shared" si="30"/>
        <v>0</v>
      </c>
      <c r="CQ12" s="102">
        <f t="shared" si="31"/>
        <v>0</v>
      </c>
      <c r="CR12" s="51">
        <f t="shared" si="32"/>
        <v>0</v>
      </c>
      <c r="CS12" s="101">
        <f t="shared" si="33"/>
        <v>0</v>
      </c>
    </row>
    <row r="13" spans="2:97" ht="18">
      <c r="B13" s="89">
        <f>'個人防護具使用実績簿1月10日～1月31日'!B13</f>
        <v>0</v>
      </c>
      <c r="C13" s="90">
        <f>'個人防護具使用実績簿1月10日～1月31日'!C13</f>
        <v>0</v>
      </c>
      <c r="D13" s="90">
        <f>'個人防護具使用実績簿1月10日～1月31日'!D13</f>
        <v>0</v>
      </c>
      <c r="E13" s="3" t="str">
        <f t="shared" si="19"/>
        <v>0</v>
      </c>
      <c r="F13" s="49">
        <f>'個人防護具使用実績簿1月10日～1月31日'!BW13</f>
        <v>0</v>
      </c>
      <c r="G13" s="172"/>
      <c r="H13" s="173"/>
      <c r="I13" s="10">
        <f t="shared" si="20"/>
        <v>0</v>
      </c>
      <c r="J13" s="14"/>
      <c r="K13" s="8"/>
      <c r="L13" s="10">
        <f t="shared" si="21"/>
        <v>0</v>
      </c>
      <c r="M13" s="14"/>
      <c r="N13" s="8"/>
      <c r="O13" s="10">
        <f t="shared" si="22"/>
        <v>0</v>
      </c>
      <c r="P13" s="14"/>
      <c r="Q13" s="8"/>
      <c r="R13" s="10">
        <f t="shared" si="23"/>
        <v>0</v>
      </c>
      <c r="S13" s="14"/>
      <c r="T13" s="8"/>
      <c r="U13" s="10">
        <f t="shared" si="24"/>
        <v>0</v>
      </c>
      <c r="V13" s="14"/>
      <c r="W13" s="8"/>
      <c r="X13" s="10">
        <f t="shared" si="25"/>
        <v>0</v>
      </c>
      <c r="Y13" s="14"/>
      <c r="Z13" s="8"/>
      <c r="AA13" s="10">
        <f t="shared" si="26"/>
        <v>0</v>
      </c>
      <c r="AB13" s="14"/>
      <c r="AC13" s="8"/>
      <c r="AD13" s="10">
        <f t="shared" si="27"/>
        <v>0</v>
      </c>
      <c r="AE13" s="12"/>
      <c r="AF13" s="8"/>
      <c r="AG13" s="10">
        <f t="shared" si="28"/>
        <v>0</v>
      </c>
      <c r="AH13" s="12"/>
      <c r="AI13" s="8"/>
      <c r="AJ13" s="10">
        <f t="shared" si="0"/>
        <v>0</v>
      </c>
      <c r="AK13" s="113"/>
      <c r="AL13" s="114"/>
      <c r="AM13" s="10">
        <f t="shared" si="1"/>
        <v>0</v>
      </c>
      <c r="AN13" s="113"/>
      <c r="AO13" s="114"/>
      <c r="AP13" s="10">
        <f t="shared" si="2"/>
        <v>0</v>
      </c>
      <c r="AQ13" s="12"/>
      <c r="AR13" s="8"/>
      <c r="AS13" s="10">
        <f t="shared" si="3"/>
        <v>0</v>
      </c>
      <c r="AT13" s="12"/>
      <c r="AU13" s="8"/>
      <c r="AV13" s="10">
        <f t="shared" si="4"/>
        <v>0</v>
      </c>
      <c r="AW13" s="12"/>
      <c r="AX13" s="8"/>
      <c r="AY13" s="10">
        <f t="shared" si="5"/>
        <v>0</v>
      </c>
      <c r="AZ13" s="12"/>
      <c r="BA13" s="8"/>
      <c r="BB13" s="10">
        <f t="shared" si="6"/>
        <v>0</v>
      </c>
      <c r="BC13" s="12"/>
      <c r="BD13" s="8"/>
      <c r="BE13" s="10">
        <f t="shared" si="7"/>
        <v>0</v>
      </c>
      <c r="BF13" s="12"/>
      <c r="BG13" s="8"/>
      <c r="BH13" s="10">
        <f t="shared" si="8"/>
        <v>0</v>
      </c>
      <c r="BI13" s="12"/>
      <c r="BJ13" s="8"/>
      <c r="BK13" s="10">
        <f t="shared" si="9"/>
        <v>0</v>
      </c>
      <c r="BL13" s="12"/>
      <c r="BM13" s="8"/>
      <c r="BN13" s="10">
        <f t="shared" si="10"/>
        <v>0</v>
      </c>
      <c r="BO13" s="12"/>
      <c r="BP13" s="8"/>
      <c r="BQ13" s="10">
        <f t="shared" si="11"/>
        <v>0</v>
      </c>
      <c r="BR13" s="12"/>
      <c r="BS13" s="8"/>
      <c r="BT13" s="10">
        <f t="shared" si="12"/>
        <v>0</v>
      </c>
      <c r="BU13" s="12"/>
      <c r="BV13" s="8"/>
      <c r="BW13" s="10">
        <f t="shared" si="13"/>
        <v>0</v>
      </c>
      <c r="BX13" s="12"/>
      <c r="BY13" s="8"/>
      <c r="BZ13" s="10">
        <f t="shared" si="14"/>
        <v>0</v>
      </c>
      <c r="CA13" s="12"/>
      <c r="CB13" s="8"/>
      <c r="CC13" s="10">
        <f t="shared" si="15"/>
        <v>0</v>
      </c>
      <c r="CD13" s="12"/>
      <c r="CE13" s="8"/>
      <c r="CF13" s="10">
        <f t="shared" si="16"/>
        <v>0</v>
      </c>
      <c r="CG13" s="12"/>
      <c r="CH13" s="8"/>
      <c r="CI13" s="10">
        <f t="shared" si="17"/>
        <v>0</v>
      </c>
      <c r="CJ13" s="12"/>
      <c r="CK13" s="8"/>
      <c r="CL13" s="10">
        <f t="shared" si="18"/>
        <v>0</v>
      </c>
      <c r="CM13" s="12"/>
      <c r="CN13" s="8"/>
      <c r="CO13" s="10">
        <f t="shared" si="29"/>
        <v>0</v>
      </c>
      <c r="CP13" s="102">
        <f t="shared" si="30"/>
        <v>0</v>
      </c>
      <c r="CQ13" s="102">
        <f t="shared" si="31"/>
        <v>0</v>
      </c>
      <c r="CR13" s="51">
        <f t="shared" si="32"/>
        <v>0</v>
      </c>
      <c r="CS13" s="101">
        <f t="shared" si="33"/>
        <v>0</v>
      </c>
    </row>
    <row r="14" spans="2:97" ht="18">
      <c r="B14" s="89">
        <f>'個人防護具使用実績簿1月10日～1月31日'!B14</f>
        <v>0</v>
      </c>
      <c r="C14" s="90">
        <f>'個人防護具使用実績簿1月10日～1月31日'!C14</f>
        <v>0</v>
      </c>
      <c r="D14" s="90">
        <f>'個人防護具使用実績簿1月10日～1月31日'!D14</f>
        <v>0</v>
      </c>
      <c r="E14" s="3" t="str">
        <f t="shared" si="19"/>
        <v>0</v>
      </c>
      <c r="F14" s="49">
        <f>'個人防護具使用実績簿1月10日～1月31日'!BW14</f>
        <v>0</v>
      </c>
      <c r="G14" s="172"/>
      <c r="H14" s="173"/>
      <c r="I14" s="10">
        <f t="shared" si="20"/>
        <v>0</v>
      </c>
      <c r="J14" s="14"/>
      <c r="K14" s="8"/>
      <c r="L14" s="10">
        <f t="shared" si="21"/>
        <v>0</v>
      </c>
      <c r="M14" s="14"/>
      <c r="N14" s="8"/>
      <c r="O14" s="10">
        <f t="shared" si="22"/>
        <v>0</v>
      </c>
      <c r="P14" s="14"/>
      <c r="Q14" s="8"/>
      <c r="R14" s="10">
        <f t="shared" si="23"/>
        <v>0</v>
      </c>
      <c r="S14" s="14"/>
      <c r="T14" s="8"/>
      <c r="U14" s="10">
        <f t="shared" si="24"/>
        <v>0</v>
      </c>
      <c r="V14" s="14"/>
      <c r="W14" s="8"/>
      <c r="X14" s="10">
        <f t="shared" si="25"/>
        <v>0</v>
      </c>
      <c r="Y14" s="14"/>
      <c r="Z14" s="8"/>
      <c r="AA14" s="10">
        <f t="shared" si="26"/>
        <v>0</v>
      </c>
      <c r="AB14" s="14"/>
      <c r="AC14" s="8"/>
      <c r="AD14" s="10">
        <f t="shared" si="27"/>
        <v>0</v>
      </c>
      <c r="AE14" s="12"/>
      <c r="AF14" s="8"/>
      <c r="AG14" s="10">
        <f t="shared" si="28"/>
        <v>0</v>
      </c>
      <c r="AH14" s="12"/>
      <c r="AI14" s="8"/>
      <c r="AJ14" s="10">
        <f t="shared" si="0"/>
        <v>0</v>
      </c>
      <c r="AK14" s="113"/>
      <c r="AL14" s="114"/>
      <c r="AM14" s="10">
        <f t="shared" si="1"/>
        <v>0</v>
      </c>
      <c r="AN14" s="113"/>
      <c r="AO14" s="114"/>
      <c r="AP14" s="10">
        <f t="shared" si="2"/>
        <v>0</v>
      </c>
      <c r="AQ14" s="12"/>
      <c r="AR14" s="8"/>
      <c r="AS14" s="10">
        <f t="shared" si="3"/>
        <v>0</v>
      </c>
      <c r="AT14" s="12"/>
      <c r="AU14" s="8"/>
      <c r="AV14" s="10">
        <f t="shared" si="4"/>
        <v>0</v>
      </c>
      <c r="AW14" s="12"/>
      <c r="AX14" s="8"/>
      <c r="AY14" s="10">
        <f t="shared" si="5"/>
        <v>0</v>
      </c>
      <c r="AZ14" s="12"/>
      <c r="BA14" s="8"/>
      <c r="BB14" s="10">
        <f t="shared" si="6"/>
        <v>0</v>
      </c>
      <c r="BC14" s="12"/>
      <c r="BD14" s="8"/>
      <c r="BE14" s="10">
        <f t="shared" si="7"/>
        <v>0</v>
      </c>
      <c r="BF14" s="12"/>
      <c r="BG14" s="8"/>
      <c r="BH14" s="10">
        <f t="shared" si="8"/>
        <v>0</v>
      </c>
      <c r="BI14" s="12"/>
      <c r="BJ14" s="8"/>
      <c r="BK14" s="10">
        <f t="shared" si="9"/>
        <v>0</v>
      </c>
      <c r="BL14" s="12"/>
      <c r="BM14" s="8"/>
      <c r="BN14" s="10">
        <f t="shared" si="10"/>
        <v>0</v>
      </c>
      <c r="BO14" s="12"/>
      <c r="BP14" s="8"/>
      <c r="BQ14" s="10">
        <f t="shared" si="11"/>
        <v>0</v>
      </c>
      <c r="BR14" s="12"/>
      <c r="BS14" s="8"/>
      <c r="BT14" s="10">
        <f t="shared" si="12"/>
        <v>0</v>
      </c>
      <c r="BU14" s="12"/>
      <c r="BV14" s="8"/>
      <c r="BW14" s="10">
        <f t="shared" si="13"/>
        <v>0</v>
      </c>
      <c r="BX14" s="12"/>
      <c r="BY14" s="8"/>
      <c r="BZ14" s="10">
        <f t="shared" si="14"/>
        <v>0</v>
      </c>
      <c r="CA14" s="12"/>
      <c r="CB14" s="8"/>
      <c r="CC14" s="10">
        <f t="shared" si="15"/>
        <v>0</v>
      </c>
      <c r="CD14" s="12"/>
      <c r="CE14" s="8"/>
      <c r="CF14" s="10">
        <f t="shared" si="16"/>
        <v>0</v>
      </c>
      <c r="CG14" s="12"/>
      <c r="CH14" s="8"/>
      <c r="CI14" s="10">
        <f t="shared" si="17"/>
        <v>0</v>
      </c>
      <c r="CJ14" s="12"/>
      <c r="CK14" s="8"/>
      <c r="CL14" s="10">
        <f t="shared" si="18"/>
        <v>0</v>
      </c>
      <c r="CM14" s="12"/>
      <c r="CN14" s="8"/>
      <c r="CO14" s="10">
        <f t="shared" si="29"/>
        <v>0</v>
      </c>
      <c r="CP14" s="102">
        <f t="shared" si="30"/>
        <v>0</v>
      </c>
      <c r="CQ14" s="102">
        <f t="shared" si="31"/>
        <v>0</v>
      </c>
      <c r="CR14" s="51">
        <f t="shared" si="32"/>
        <v>0</v>
      </c>
      <c r="CS14" s="101">
        <f t="shared" si="33"/>
        <v>0</v>
      </c>
    </row>
    <row r="15" spans="2:97" ht="18">
      <c r="B15" s="89">
        <f>'個人防護具使用実績簿1月10日～1月31日'!B15</f>
        <v>0</v>
      </c>
      <c r="C15" s="90">
        <f>'個人防護具使用実績簿1月10日～1月31日'!C15</f>
        <v>0</v>
      </c>
      <c r="D15" s="90">
        <f>'個人防護具使用実績簿1月10日～1月31日'!D15</f>
        <v>0</v>
      </c>
      <c r="E15" s="3" t="str">
        <f t="shared" si="19"/>
        <v>0</v>
      </c>
      <c r="F15" s="49">
        <f>'個人防護具使用実績簿1月10日～1月31日'!BW15</f>
        <v>0</v>
      </c>
      <c r="G15" s="172"/>
      <c r="H15" s="173"/>
      <c r="I15" s="10">
        <f t="shared" si="20"/>
        <v>0</v>
      </c>
      <c r="J15" s="14"/>
      <c r="K15" s="8"/>
      <c r="L15" s="10">
        <f t="shared" si="21"/>
        <v>0</v>
      </c>
      <c r="M15" s="14"/>
      <c r="N15" s="8"/>
      <c r="O15" s="10">
        <f t="shared" si="22"/>
        <v>0</v>
      </c>
      <c r="P15" s="14"/>
      <c r="Q15" s="8"/>
      <c r="R15" s="10">
        <f t="shared" si="23"/>
        <v>0</v>
      </c>
      <c r="S15" s="14"/>
      <c r="T15" s="8"/>
      <c r="U15" s="10">
        <f t="shared" si="24"/>
        <v>0</v>
      </c>
      <c r="V15" s="14"/>
      <c r="W15" s="8"/>
      <c r="X15" s="10">
        <f t="shared" si="25"/>
        <v>0</v>
      </c>
      <c r="Y15" s="14"/>
      <c r="Z15" s="8"/>
      <c r="AA15" s="10">
        <f t="shared" si="26"/>
        <v>0</v>
      </c>
      <c r="AB15" s="14"/>
      <c r="AC15" s="8"/>
      <c r="AD15" s="10">
        <f t="shared" si="27"/>
        <v>0</v>
      </c>
      <c r="AE15" s="12"/>
      <c r="AF15" s="8"/>
      <c r="AG15" s="10">
        <f t="shared" si="28"/>
        <v>0</v>
      </c>
      <c r="AH15" s="12"/>
      <c r="AI15" s="8"/>
      <c r="AJ15" s="10">
        <f t="shared" si="0"/>
        <v>0</v>
      </c>
      <c r="AK15" s="113"/>
      <c r="AL15" s="114"/>
      <c r="AM15" s="10">
        <f t="shared" si="1"/>
        <v>0</v>
      </c>
      <c r="AN15" s="113"/>
      <c r="AO15" s="114"/>
      <c r="AP15" s="10">
        <f t="shared" si="2"/>
        <v>0</v>
      </c>
      <c r="AQ15" s="12"/>
      <c r="AR15" s="8"/>
      <c r="AS15" s="10">
        <f t="shared" si="3"/>
        <v>0</v>
      </c>
      <c r="AT15" s="12"/>
      <c r="AU15" s="8"/>
      <c r="AV15" s="10">
        <f t="shared" si="4"/>
        <v>0</v>
      </c>
      <c r="AW15" s="12"/>
      <c r="AX15" s="8"/>
      <c r="AY15" s="10">
        <f t="shared" si="5"/>
        <v>0</v>
      </c>
      <c r="AZ15" s="12"/>
      <c r="BA15" s="8"/>
      <c r="BB15" s="10">
        <f t="shared" si="6"/>
        <v>0</v>
      </c>
      <c r="BC15" s="12"/>
      <c r="BD15" s="8"/>
      <c r="BE15" s="10">
        <f t="shared" si="7"/>
        <v>0</v>
      </c>
      <c r="BF15" s="12"/>
      <c r="BG15" s="8"/>
      <c r="BH15" s="10">
        <f t="shared" si="8"/>
        <v>0</v>
      </c>
      <c r="BI15" s="12"/>
      <c r="BJ15" s="8"/>
      <c r="BK15" s="10">
        <f t="shared" si="9"/>
        <v>0</v>
      </c>
      <c r="BL15" s="12"/>
      <c r="BM15" s="8"/>
      <c r="BN15" s="10">
        <f t="shared" si="10"/>
        <v>0</v>
      </c>
      <c r="BO15" s="12"/>
      <c r="BP15" s="8"/>
      <c r="BQ15" s="10">
        <f t="shared" si="11"/>
        <v>0</v>
      </c>
      <c r="BR15" s="12"/>
      <c r="BS15" s="8"/>
      <c r="BT15" s="10">
        <f t="shared" si="12"/>
        <v>0</v>
      </c>
      <c r="BU15" s="12"/>
      <c r="BV15" s="8"/>
      <c r="BW15" s="10">
        <f t="shared" si="13"/>
        <v>0</v>
      </c>
      <c r="BX15" s="12"/>
      <c r="BY15" s="8"/>
      <c r="BZ15" s="10">
        <f t="shared" si="14"/>
        <v>0</v>
      </c>
      <c r="CA15" s="12"/>
      <c r="CB15" s="8"/>
      <c r="CC15" s="10">
        <f t="shared" si="15"/>
        <v>0</v>
      </c>
      <c r="CD15" s="12"/>
      <c r="CE15" s="8"/>
      <c r="CF15" s="10">
        <f t="shared" si="16"/>
        <v>0</v>
      </c>
      <c r="CG15" s="12"/>
      <c r="CH15" s="8"/>
      <c r="CI15" s="10">
        <f t="shared" si="17"/>
        <v>0</v>
      </c>
      <c r="CJ15" s="12"/>
      <c r="CK15" s="8"/>
      <c r="CL15" s="10">
        <f t="shared" si="18"/>
        <v>0</v>
      </c>
      <c r="CM15" s="12"/>
      <c r="CN15" s="8"/>
      <c r="CO15" s="10">
        <f t="shared" si="29"/>
        <v>0</v>
      </c>
      <c r="CP15" s="102">
        <f t="shared" si="30"/>
        <v>0</v>
      </c>
      <c r="CQ15" s="102">
        <f t="shared" si="31"/>
        <v>0</v>
      </c>
      <c r="CR15" s="51">
        <f t="shared" si="32"/>
        <v>0</v>
      </c>
      <c r="CS15" s="101">
        <f t="shared" si="33"/>
        <v>0</v>
      </c>
    </row>
    <row r="16" spans="2:97" ht="18">
      <c r="B16" s="89">
        <f>'個人防護具使用実績簿1月10日～1月31日'!B16</f>
        <v>0</v>
      </c>
      <c r="C16" s="90">
        <f>'個人防護具使用実績簿1月10日～1月31日'!C16</f>
        <v>0</v>
      </c>
      <c r="D16" s="90">
        <f>'個人防護具使用実績簿1月10日～1月31日'!D16</f>
        <v>0</v>
      </c>
      <c r="E16" s="3" t="str">
        <f t="shared" si="19"/>
        <v>0</v>
      </c>
      <c r="F16" s="49">
        <f>'個人防護具使用実績簿1月10日～1月31日'!BW16</f>
        <v>0</v>
      </c>
      <c r="G16" s="172"/>
      <c r="H16" s="173"/>
      <c r="I16" s="10">
        <f t="shared" si="20"/>
        <v>0</v>
      </c>
      <c r="J16" s="14"/>
      <c r="K16" s="8"/>
      <c r="L16" s="10">
        <f t="shared" si="21"/>
        <v>0</v>
      </c>
      <c r="M16" s="14"/>
      <c r="N16" s="8"/>
      <c r="O16" s="10">
        <f t="shared" si="22"/>
        <v>0</v>
      </c>
      <c r="P16" s="14"/>
      <c r="Q16" s="8"/>
      <c r="R16" s="10">
        <f t="shared" si="23"/>
        <v>0</v>
      </c>
      <c r="S16" s="14"/>
      <c r="T16" s="8"/>
      <c r="U16" s="10">
        <f t="shared" si="24"/>
        <v>0</v>
      </c>
      <c r="V16" s="14"/>
      <c r="W16" s="8"/>
      <c r="X16" s="10">
        <f t="shared" si="25"/>
        <v>0</v>
      </c>
      <c r="Y16" s="14"/>
      <c r="Z16" s="8"/>
      <c r="AA16" s="10">
        <f t="shared" si="26"/>
        <v>0</v>
      </c>
      <c r="AB16" s="14"/>
      <c r="AC16" s="8"/>
      <c r="AD16" s="10">
        <f t="shared" si="27"/>
        <v>0</v>
      </c>
      <c r="AE16" s="12"/>
      <c r="AF16" s="8"/>
      <c r="AG16" s="10">
        <f t="shared" si="28"/>
        <v>0</v>
      </c>
      <c r="AH16" s="12"/>
      <c r="AI16" s="8"/>
      <c r="AJ16" s="10">
        <f t="shared" si="0"/>
        <v>0</v>
      </c>
      <c r="AK16" s="113"/>
      <c r="AL16" s="114"/>
      <c r="AM16" s="10">
        <f t="shared" si="1"/>
        <v>0</v>
      </c>
      <c r="AN16" s="113"/>
      <c r="AO16" s="114"/>
      <c r="AP16" s="10">
        <f t="shared" si="2"/>
        <v>0</v>
      </c>
      <c r="AQ16" s="12"/>
      <c r="AR16" s="8"/>
      <c r="AS16" s="10">
        <f t="shared" si="3"/>
        <v>0</v>
      </c>
      <c r="AT16" s="12"/>
      <c r="AU16" s="8"/>
      <c r="AV16" s="10">
        <f t="shared" si="4"/>
        <v>0</v>
      </c>
      <c r="AW16" s="12"/>
      <c r="AX16" s="8"/>
      <c r="AY16" s="10">
        <f t="shared" si="5"/>
        <v>0</v>
      </c>
      <c r="AZ16" s="12"/>
      <c r="BA16" s="8"/>
      <c r="BB16" s="10">
        <f t="shared" si="6"/>
        <v>0</v>
      </c>
      <c r="BC16" s="12"/>
      <c r="BD16" s="8"/>
      <c r="BE16" s="10">
        <f t="shared" si="7"/>
        <v>0</v>
      </c>
      <c r="BF16" s="12"/>
      <c r="BG16" s="8"/>
      <c r="BH16" s="10">
        <f t="shared" si="8"/>
        <v>0</v>
      </c>
      <c r="BI16" s="12"/>
      <c r="BJ16" s="8"/>
      <c r="BK16" s="10">
        <f t="shared" si="9"/>
        <v>0</v>
      </c>
      <c r="BL16" s="12"/>
      <c r="BM16" s="8"/>
      <c r="BN16" s="10">
        <f t="shared" si="10"/>
        <v>0</v>
      </c>
      <c r="BO16" s="12"/>
      <c r="BP16" s="8"/>
      <c r="BQ16" s="10">
        <f t="shared" si="11"/>
        <v>0</v>
      </c>
      <c r="BR16" s="12"/>
      <c r="BS16" s="8"/>
      <c r="BT16" s="10">
        <f t="shared" si="12"/>
        <v>0</v>
      </c>
      <c r="BU16" s="12"/>
      <c r="BV16" s="8"/>
      <c r="BW16" s="10">
        <f t="shared" si="13"/>
        <v>0</v>
      </c>
      <c r="BX16" s="12"/>
      <c r="BY16" s="8"/>
      <c r="BZ16" s="10">
        <f t="shared" si="14"/>
        <v>0</v>
      </c>
      <c r="CA16" s="12"/>
      <c r="CB16" s="8"/>
      <c r="CC16" s="10">
        <f t="shared" si="15"/>
        <v>0</v>
      </c>
      <c r="CD16" s="12"/>
      <c r="CE16" s="8"/>
      <c r="CF16" s="10">
        <f t="shared" si="16"/>
        <v>0</v>
      </c>
      <c r="CG16" s="12"/>
      <c r="CH16" s="8"/>
      <c r="CI16" s="10">
        <f t="shared" si="17"/>
        <v>0</v>
      </c>
      <c r="CJ16" s="12"/>
      <c r="CK16" s="8"/>
      <c r="CL16" s="10">
        <f t="shared" si="18"/>
        <v>0</v>
      </c>
      <c r="CM16" s="12"/>
      <c r="CN16" s="8"/>
      <c r="CO16" s="10">
        <f t="shared" si="29"/>
        <v>0</v>
      </c>
      <c r="CP16" s="102">
        <f t="shared" si="30"/>
        <v>0</v>
      </c>
      <c r="CQ16" s="102">
        <f t="shared" si="31"/>
        <v>0</v>
      </c>
      <c r="CR16" s="51">
        <f t="shared" si="32"/>
        <v>0</v>
      </c>
      <c r="CS16" s="101">
        <f t="shared" si="33"/>
        <v>0</v>
      </c>
    </row>
    <row r="17" spans="2:97" ht="18">
      <c r="B17" s="89">
        <f>'個人防護具使用実績簿1月10日～1月31日'!B17</f>
        <v>0</v>
      </c>
      <c r="C17" s="90">
        <f>'個人防護具使用実績簿1月10日～1月31日'!C17</f>
        <v>0</v>
      </c>
      <c r="D17" s="90">
        <f>'個人防護具使用実績簿1月10日～1月31日'!D17</f>
        <v>0</v>
      </c>
      <c r="E17" s="3" t="str">
        <f t="shared" si="19"/>
        <v>0</v>
      </c>
      <c r="F17" s="49">
        <f>'個人防護具使用実績簿1月10日～1月31日'!BW17</f>
        <v>0</v>
      </c>
      <c r="G17" s="172"/>
      <c r="H17" s="173"/>
      <c r="I17" s="10">
        <f t="shared" si="20"/>
        <v>0</v>
      </c>
      <c r="J17" s="14"/>
      <c r="K17" s="8"/>
      <c r="L17" s="10">
        <f t="shared" si="21"/>
        <v>0</v>
      </c>
      <c r="M17" s="14"/>
      <c r="N17" s="8"/>
      <c r="O17" s="10">
        <f t="shared" si="22"/>
        <v>0</v>
      </c>
      <c r="P17" s="14"/>
      <c r="Q17" s="8"/>
      <c r="R17" s="10">
        <f t="shared" si="23"/>
        <v>0</v>
      </c>
      <c r="S17" s="14"/>
      <c r="T17" s="8"/>
      <c r="U17" s="10">
        <f t="shared" si="24"/>
        <v>0</v>
      </c>
      <c r="V17" s="14"/>
      <c r="W17" s="8"/>
      <c r="X17" s="10">
        <f t="shared" si="25"/>
        <v>0</v>
      </c>
      <c r="Y17" s="14"/>
      <c r="Z17" s="8"/>
      <c r="AA17" s="10">
        <f t="shared" si="26"/>
        <v>0</v>
      </c>
      <c r="AB17" s="14"/>
      <c r="AC17" s="8"/>
      <c r="AD17" s="10">
        <f t="shared" si="27"/>
        <v>0</v>
      </c>
      <c r="AE17" s="12"/>
      <c r="AF17" s="8"/>
      <c r="AG17" s="10">
        <f t="shared" si="28"/>
        <v>0</v>
      </c>
      <c r="AH17" s="12"/>
      <c r="AI17" s="8"/>
      <c r="AJ17" s="10">
        <f t="shared" si="0"/>
        <v>0</v>
      </c>
      <c r="AK17" s="113"/>
      <c r="AL17" s="114"/>
      <c r="AM17" s="10">
        <f t="shared" si="1"/>
        <v>0</v>
      </c>
      <c r="AN17" s="113"/>
      <c r="AO17" s="114"/>
      <c r="AP17" s="10">
        <f t="shared" si="2"/>
        <v>0</v>
      </c>
      <c r="AQ17" s="12"/>
      <c r="AR17" s="8"/>
      <c r="AS17" s="10">
        <f t="shared" si="3"/>
        <v>0</v>
      </c>
      <c r="AT17" s="12"/>
      <c r="AU17" s="8"/>
      <c r="AV17" s="10">
        <f t="shared" si="4"/>
        <v>0</v>
      </c>
      <c r="AW17" s="12"/>
      <c r="AX17" s="8"/>
      <c r="AY17" s="10">
        <f t="shared" si="5"/>
        <v>0</v>
      </c>
      <c r="AZ17" s="12"/>
      <c r="BA17" s="8"/>
      <c r="BB17" s="10">
        <f t="shared" si="6"/>
        <v>0</v>
      </c>
      <c r="BC17" s="12"/>
      <c r="BD17" s="8"/>
      <c r="BE17" s="10">
        <f t="shared" si="7"/>
        <v>0</v>
      </c>
      <c r="BF17" s="12"/>
      <c r="BG17" s="8"/>
      <c r="BH17" s="10">
        <f t="shared" si="8"/>
        <v>0</v>
      </c>
      <c r="BI17" s="12"/>
      <c r="BJ17" s="8"/>
      <c r="BK17" s="10">
        <f t="shared" si="9"/>
        <v>0</v>
      </c>
      <c r="BL17" s="12"/>
      <c r="BM17" s="8"/>
      <c r="BN17" s="10">
        <f t="shared" si="10"/>
        <v>0</v>
      </c>
      <c r="BO17" s="12"/>
      <c r="BP17" s="8"/>
      <c r="BQ17" s="10">
        <f t="shared" si="11"/>
        <v>0</v>
      </c>
      <c r="BR17" s="12"/>
      <c r="BS17" s="8"/>
      <c r="BT17" s="10">
        <f t="shared" si="12"/>
        <v>0</v>
      </c>
      <c r="BU17" s="12"/>
      <c r="BV17" s="8"/>
      <c r="BW17" s="10">
        <f t="shared" si="13"/>
        <v>0</v>
      </c>
      <c r="BX17" s="12"/>
      <c r="BY17" s="8"/>
      <c r="BZ17" s="10">
        <f t="shared" si="14"/>
        <v>0</v>
      </c>
      <c r="CA17" s="12"/>
      <c r="CB17" s="8"/>
      <c r="CC17" s="10">
        <f t="shared" si="15"/>
        <v>0</v>
      </c>
      <c r="CD17" s="12"/>
      <c r="CE17" s="8"/>
      <c r="CF17" s="10">
        <f t="shared" si="16"/>
        <v>0</v>
      </c>
      <c r="CG17" s="12"/>
      <c r="CH17" s="8"/>
      <c r="CI17" s="10">
        <f t="shared" si="17"/>
        <v>0</v>
      </c>
      <c r="CJ17" s="12"/>
      <c r="CK17" s="8"/>
      <c r="CL17" s="10">
        <f t="shared" si="18"/>
        <v>0</v>
      </c>
      <c r="CM17" s="12"/>
      <c r="CN17" s="8"/>
      <c r="CO17" s="10">
        <f t="shared" si="29"/>
        <v>0</v>
      </c>
      <c r="CP17" s="102">
        <f t="shared" si="30"/>
        <v>0</v>
      </c>
      <c r="CQ17" s="102">
        <f t="shared" si="31"/>
        <v>0</v>
      </c>
      <c r="CR17" s="51">
        <f t="shared" si="32"/>
        <v>0</v>
      </c>
      <c r="CS17" s="101">
        <f t="shared" si="33"/>
        <v>0</v>
      </c>
    </row>
    <row r="18" spans="2:97" ht="18">
      <c r="B18" s="89">
        <f>'個人防護具使用実績簿1月10日～1月31日'!B18</f>
        <v>0</v>
      </c>
      <c r="C18" s="90">
        <f>'個人防護具使用実績簿1月10日～1月31日'!C18</f>
        <v>0</v>
      </c>
      <c r="D18" s="90">
        <f>'個人防護具使用実績簿1月10日～1月31日'!D18</f>
        <v>0</v>
      </c>
      <c r="E18" s="3" t="str">
        <f t="shared" si="19"/>
        <v>0</v>
      </c>
      <c r="F18" s="49">
        <f>'個人防護具使用実績簿1月10日～1月31日'!BW18</f>
        <v>0</v>
      </c>
      <c r="G18" s="172"/>
      <c r="H18" s="173"/>
      <c r="I18" s="10">
        <f t="shared" si="20"/>
        <v>0</v>
      </c>
      <c r="J18" s="14"/>
      <c r="K18" s="8"/>
      <c r="L18" s="10">
        <f t="shared" si="21"/>
        <v>0</v>
      </c>
      <c r="M18" s="14"/>
      <c r="N18" s="8"/>
      <c r="O18" s="10">
        <f t="shared" si="22"/>
        <v>0</v>
      </c>
      <c r="P18" s="14"/>
      <c r="Q18" s="8"/>
      <c r="R18" s="10">
        <f t="shared" si="23"/>
        <v>0</v>
      </c>
      <c r="S18" s="14"/>
      <c r="T18" s="8"/>
      <c r="U18" s="10">
        <f t="shared" si="24"/>
        <v>0</v>
      </c>
      <c r="V18" s="14"/>
      <c r="W18" s="8"/>
      <c r="X18" s="10">
        <f t="shared" si="25"/>
        <v>0</v>
      </c>
      <c r="Y18" s="14"/>
      <c r="Z18" s="8"/>
      <c r="AA18" s="10">
        <f t="shared" si="26"/>
        <v>0</v>
      </c>
      <c r="AB18" s="14"/>
      <c r="AC18" s="8"/>
      <c r="AD18" s="10">
        <f t="shared" si="27"/>
        <v>0</v>
      </c>
      <c r="AE18" s="12"/>
      <c r="AF18" s="8"/>
      <c r="AG18" s="10">
        <f t="shared" si="28"/>
        <v>0</v>
      </c>
      <c r="AH18" s="12"/>
      <c r="AI18" s="8"/>
      <c r="AJ18" s="10">
        <f t="shared" si="0"/>
        <v>0</v>
      </c>
      <c r="AK18" s="113"/>
      <c r="AL18" s="114"/>
      <c r="AM18" s="10">
        <f t="shared" si="1"/>
        <v>0</v>
      </c>
      <c r="AN18" s="113"/>
      <c r="AO18" s="114"/>
      <c r="AP18" s="10">
        <f t="shared" si="2"/>
        <v>0</v>
      </c>
      <c r="AQ18" s="12"/>
      <c r="AR18" s="8"/>
      <c r="AS18" s="10">
        <f t="shared" si="3"/>
        <v>0</v>
      </c>
      <c r="AT18" s="12"/>
      <c r="AU18" s="8"/>
      <c r="AV18" s="10">
        <f t="shared" si="4"/>
        <v>0</v>
      </c>
      <c r="AW18" s="12"/>
      <c r="AX18" s="8"/>
      <c r="AY18" s="10">
        <f t="shared" si="5"/>
        <v>0</v>
      </c>
      <c r="AZ18" s="12"/>
      <c r="BA18" s="8"/>
      <c r="BB18" s="10">
        <f t="shared" si="6"/>
        <v>0</v>
      </c>
      <c r="BC18" s="12"/>
      <c r="BD18" s="8"/>
      <c r="BE18" s="10">
        <f t="shared" si="7"/>
        <v>0</v>
      </c>
      <c r="BF18" s="12"/>
      <c r="BG18" s="8"/>
      <c r="BH18" s="10">
        <f t="shared" si="8"/>
        <v>0</v>
      </c>
      <c r="BI18" s="12"/>
      <c r="BJ18" s="8"/>
      <c r="BK18" s="10">
        <f t="shared" si="9"/>
        <v>0</v>
      </c>
      <c r="BL18" s="12"/>
      <c r="BM18" s="8"/>
      <c r="BN18" s="10">
        <f t="shared" si="10"/>
        <v>0</v>
      </c>
      <c r="BO18" s="12"/>
      <c r="BP18" s="8"/>
      <c r="BQ18" s="10">
        <f t="shared" si="11"/>
        <v>0</v>
      </c>
      <c r="BR18" s="12"/>
      <c r="BS18" s="8"/>
      <c r="BT18" s="10">
        <f t="shared" si="12"/>
        <v>0</v>
      </c>
      <c r="BU18" s="12"/>
      <c r="BV18" s="8"/>
      <c r="BW18" s="10">
        <f t="shared" si="13"/>
        <v>0</v>
      </c>
      <c r="BX18" s="12"/>
      <c r="BY18" s="8"/>
      <c r="BZ18" s="10">
        <f t="shared" si="14"/>
        <v>0</v>
      </c>
      <c r="CA18" s="12"/>
      <c r="CB18" s="8"/>
      <c r="CC18" s="10">
        <f t="shared" si="15"/>
        <v>0</v>
      </c>
      <c r="CD18" s="12"/>
      <c r="CE18" s="8"/>
      <c r="CF18" s="10">
        <f t="shared" si="16"/>
        <v>0</v>
      </c>
      <c r="CG18" s="12"/>
      <c r="CH18" s="8"/>
      <c r="CI18" s="10">
        <f t="shared" si="17"/>
        <v>0</v>
      </c>
      <c r="CJ18" s="12"/>
      <c r="CK18" s="8"/>
      <c r="CL18" s="10">
        <f t="shared" si="18"/>
        <v>0</v>
      </c>
      <c r="CM18" s="12"/>
      <c r="CN18" s="8"/>
      <c r="CO18" s="10">
        <f t="shared" si="29"/>
        <v>0</v>
      </c>
      <c r="CP18" s="102">
        <f t="shared" si="30"/>
        <v>0</v>
      </c>
      <c r="CQ18" s="102">
        <f t="shared" si="31"/>
        <v>0</v>
      </c>
      <c r="CR18" s="51">
        <f t="shared" si="32"/>
        <v>0</v>
      </c>
      <c r="CS18" s="101">
        <f t="shared" si="33"/>
        <v>0</v>
      </c>
    </row>
    <row r="19" spans="2:97" ht="18">
      <c r="B19" s="89">
        <f>'個人防護具使用実績簿1月10日～1月31日'!B19</f>
        <v>0</v>
      </c>
      <c r="C19" s="90">
        <f>'個人防護具使用実績簿1月10日～1月31日'!C19</f>
        <v>0</v>
      </c>
      <c r="D19" s="90">
        <f>'個人防護具使用実績簿1月10日～1月31日'!D19</f>
        <v>0</v>
      </c>
      <c r="E19" s="3" t="str">
        <f t="shared" si="19"/>
        <v>0</v>
      </c>
      <c r="F19" s="49">
        <f>'個人防護具使用実績簿1月10日～1月31日'!BW19</f>
        <v>0</v>
      </c>
      <c r="G19" s="172"/>
      <c r="H19" s="173"/>
      <c r="I19" s="10">
        <f t="shared" si="20"/>
        <v>0</v>
      </c>
      <c r="J19" s="14"/>
      <c r="K19" s="8"/>
      <c r="L19" s="10">
        <f t="shared" si="21"/>
        <v>0</v>
      </c>
      <c r="M19" s="14"/>
      <c r="N19" s="8"/>
      <c r="O19" s="10">
        <f t="shared" si="22"/>
        <v>0</v>
      </c>
      <c r="P19" s="14"/>
      <c r="Q19" s="8"/>
      <c r="R19" s="10">
        <f t="shared" si="23"/>
        <v>0</v>
      </c>
      <c r="S19" s="14"/>
      <c r="T19" s="8"/>
      <c r="U19" s="10">
        <f t="shared" si="24"/>
        <v>0</v>
      </c>
      <c r="V19" s="14"/>
      <c r="W19" s="8"/>
      <c r="X19" s="10">
        <f t="shared" si="25"/>
        <v>0</v>
      </c>
      <c r="Y19" s="14"/>
      <c r="Z19" s="8"/>
      <c r="AA19" s="10">
        <f t="shared" si="26"/>
        <v>0</v>
      </c>
      <c r="AB19" s="14"/>
      <c r="AC19" s="8"/>
      <c r="AD19" s="10">
        <f t="shared" si="27"/>
        <v>0</v>
      </c>
      <c r="AE19" s="12"/>
      <c r="AF19" s="8"/>
      <c r="AG19" s="10">
        <f t="shared" si="28"/>
        <v>0</v>
      </c>
      <c r="AH19" s="12"/>
      <c r="AI19" s="8"/>
      <c r="AJ19" s="10">
        <f t="shared" si="0"/>
        <v>0</v>
      </c>
      <c r="AK19" s="113"/>
      <c r="AL19" s="114"/>
      <c r="AM19" s="10">
        <f t="shared" si="1"/>
        <v>0</v>
      </c>
      <c r="AN19" s="113"/>
      <c r="AO19" s="114"/>
      <c r="AP19" s="10">
        <f t="shared" si="2"/>
        <v>0</v>
      </c>
      <c r="AQ19" s="12"/>
      <c r="AR19" s="8"/>
      <c r="AS19" s="10">
        <f t="shared" si="3"/>
        <v>0</v>
      </c>
      <c r="AT19" s="12"/>
      <c r="AU19" s="8"/>
      <c r="AV19" s="10">
        <f t="shared" si="4"/>
        <v>0</v>
      </c>
      <c r="AW19" s="12"/>
      <c r="AX19" s="8"/>
      <c r="AY19" s="10">
        <f t="shared" si="5"/>
        <v>0</v>
      </c>
      <c r="AZ19" s="12"/>
      <c r="BA19" s="8"/>
      <c r="BB19" s="10">
        <f t="shared" si="6"/>
        <v>0</v>
      </c>
      <c r="BC19" s="12"/>
      <c r="BD19" s="8"/>
      <c r="BE19" s="10">
        <f t="shared" si="7"/>
        <v>0</v>
      </c>
      <c r="BF19" s="12"/>
      <c r="BG19" s="8"/>
      <c r="BH19" s="10">
        <f t="shared" si="8"/>
        <v>0</v>
      </c>
      <c r="BI19" s="12"/>
      <c r="BJ19" s="8"/>
      <c r="BK19" s="10">
        <f t="shared" si="9"/>
        <v>0</v>
      </c>
      <c r="BL19" s="12"/>
      <c r="BM19" s="8"/>
      <c r="BN19" s="10">
        <f t="shared" si="10"/>
        <v>0</v>
      </c>
      <c r="BO19" s="12"/>
      <c r="BP19" s="8"/>
      <c r="BQ19" s="10">
        <f t="shared" si="11"/>
        <v>0</v>
      </c>
      <c r="BR19" s="12"/>
      <c r="BS19" s="8"/>
      <c r="BT19" s="10">
        <f t="shared" si="12"/>
        <v>0</v>
      </c>
      <c r="BU19" s="12"/>
      <c r="BV19" s="8"/>
      <c r="BW19" s="10">
        <f t="shared" si="13"/>
        <v>0</v>
      </c>
      <c r="BX19" s="12"/>
      <c r="BY19" s="8"/>
      <c r="BZ19" s="10">
        <f t="shared" si="14"/>
        <v>0</v>
      </c>
      <c r="CA19" s="12"/>
      <c r="CB19" s="8"/>
      <c r="CC19" s="10">
        <f t="shared" si="15"/>
        <v>0</v>
      </c>
      <c r="CD19" s="12"/>
      <c r="CE19" s="8"/>
      <c r="CF19" s="10">
        <f t="shared" si="16"/>
        <v>0</v>
      </c>
      <c r="CG19" s="12"/>
      <c r="CH19" s="8"/>
      <c r="CI19" s="10">
        <f t="shared" si="17"/>
        <v>0</v>
      </c>
      <c r="CJ19" s="12"/>
      <c r="CK19" s="8"/>
      <c r="CL19" s="10">
        <f t="shared" si="18"/>
        <v>0</v>
      </c>
      <c r="CM19" s="12"/>
      <c r="CN19" s="8"/>
      <c r="CO19" s="10">
        <f t="shared" si="29"/>
        <v>0</v>
      </c>
      <c r="CP19" s="102">
        <f t="shared" si="30"/>
        <v>0</v>
      </c>
      <c r="CQ19" s="102">
        <f t="shared" si="31"/>
        <v>0</v>
      </c>
      <c r="CR19" s="51">
        <f t="shared" si="32"/>
        <v>0</v>
      </c>
      <c r="CS19" s="101">
        <f t="shared" si="33"/>
        <v>0</v>
      </c>
    </row>
    <row r="20" spans="2:97" ht="18">
      <c r="B20" s="91">
        <f>'個人防護具使用実績簿1月10日～1月31日'!B20</f>
        <v>0</v>
      </c>
      <c r="C20" s="90">
        <f>'個人防護具使用実績簿1月10日～1月31日'!C20</f>
        <v>0</v>
      </c>
      <c r="D20" s="90">
        <f>'個人防護具使用実績簿1月10日～1月31日'!D20</f>
        <v>0</v>
      </c>
      <c r="E20" s="3" t="str">
        <f t="shared" si="19"/>
        <v>0</v>
      </c>
      <c r="F20" s="49">
        <f>'個人防護具使用実績簿1月10日～1月31日'!BW20</f>
        <v>0</v>
      </c>
      <c r="G20" s="172"/>
      <c r="H20" s="173"/>
      <c r="I20" s="10">
        <f t="shared" si="20"/>
        <v>0</v>
      </c>
      <c r="J20" s="14"/>
      <c r="K20" s="8"/>
      <c r="L20" s="10">
        <f t="shared" si="21"/>
        <v>0</v>
      </c>
      <c r="M20" s="14"/>
      <c r="N20" s="8"/>
      <c r="O20" s="10">
        <f t="shared" si="22"/>
        <v>0</v>
      </c>
      <c r="P20" s="14"/>
      <c r="Q20" s="8"/>
      <c r="R20" s="10">
        <f t="shared" si="23"/>
        <v>0</v>
      </c>
      <c r="S20" s="14"/>
      <c r="T20" s="8"/>
      <c r="U20" s="10">
        <f t="shared" si="24"/>
        <v>0</v>
      </c>
      <c r="V20" s="14"/>
      <c r="W20" s="8"/>
      <c r="X20" s="10">
        <f t="shared" si="25"/>
        <v>0</v>
      </c>
      <c r="Y20" s="14"/>
      <c r="Z20" s="8"/>
      <c r="AA20" s="10">
        <f t="shared" si="26"/>
        <v>0</v>
      </c>
      <c r="AB20" s="14"/>
      <c r="AC20" s="8"/>
      <c r="AD20" s="10">
        <f t="shared" si="27"/>
        <v>0</v>
      </c>
      <c r="AE20" s="12"/>
      <c r="AF20" s="8"/>
      <c r="AG20" s="10">
        <f t="shared" si="28"/>
        <v>0</v>
      </c>
      <c r="AH20" s="12"/>
      <c r="AI20" s="8"/>
      <c r="AJ20" s="10">
        <f t="shared" si="0"/>
        <v>0</v>
      </c>
      <c r="AK20" s="113"/>
      <c r="AL20" s="114"/>
      <c r="AM20" s="10">
        <f t="shared" si="1"/>
        <v>0</v>
      </c>
      <c r="AN20" s="113"/>
      <c r="AO20" s="114"/>
      <c r="AP20" s="10">
        <f t="shared" si="2"/>
        <v>0</v>
      </c>
      <c r="AQ20" s="12"/>
      <c r="AR20" s="8"/>
      <c r="AS20" s="10">
        <f t="shared" si="3"/>
        <v>0</v>
      </c>
      <c r="AT20" s="12"/>
      <c r="AU20" s="8"/>
      <c r="AV20" s="10">
        <f t="shared" si="4"/>
        <v>0</v>
      </c>
      <c r="AW20" s="12"/>
      <c r="AX20" s="8"/>
      <c r="AY20" s="10">
        <f t="shared" si="5"/>
        <v>0</v>
      </c>
      <c r="AZ20" s="12"/>
      <c r="BA20" s="8"/>
      <c r="BB20" s="10">
        <f t="shared" si="6"/>
        <v>0</v>
      </c>
      <c r="BC20" s="12"/>
      <c r="BD20" s="8"/>
      <c r="BE20" s="10">
        <f t="shared" si="7"/>
        <v>0</v>
      </c>
      <c r="BF20" s="12"/>
      <c r="BG20" s="8"/>
      <c r="BH20" s="10">
        <f t="shared" si="8"/>
        <v>0</v>
      </c>
      <c r="BI20" s="12"/>
      <c r="BJ20" s="8"/>
      <c r="BK20" s="10">
        <f t="shared" si="9"/>
        <v>0</v>
      </c>
      <c r="BL20" s="12"/>
      <c r="BM20" s="8"/>
      <c r="BN20" s="10">
        <f t="shared" si="10"/>
        <v>0</v>
      </c>
      <c r="BO20" s="12"/>
      <c r="BP20" s="8"/>
      <c r="BQ20" s="10">
        <f t="shared" si="11"/>
        <v>0</v>
      </c>
      <c r="BR20" s="12"/>
      <c r="BS20" s="8"/>
      <c r="BT20" s="10">
        <f t="shared" si="12"/>
        <v>0</v>
      </c>
      <c r="BU20" s="12"/>
      <c r="BV20" s="8"/>
      <c r="BW20" s="10">
        <f t="shared" si="13"/>
        <v>0</v>
      </c>
      <c r="BX20" s="12"/>
      <c r="BY20" s="8"/>
      <c r="BZ20" s="10">
        <f t="shared" si="14"/>
        <v>0</v>
      </c>
      <c r="CA20" s="12"/>
      <c r="CB20" s="8"/>
      <c r="CC20" s="10">
        <f t="shared" si="15"/>
        <v>0</v>
      </c>
      <c r="CD20" s="12"/>
      <c r="CE20" s="8"/>
      <c r="CF20" s="10">
        <f t="shared" si="16"/>
        <v>0</v>
      </c>
      <c r="CG20" s="12"/>
      <c r="CH20" s="8"/>
      <c r="CI20" s="10">
        <f t="shared" si="17"/>
        <v>0</v>
      </c>
      <c r="CJ20" s="12"/>
      <c r="CK20" s="8"/>
      <c r="CL20" s="10">
        <f t="shared" si="18"/>
        <v>0</v>
      </c>
      <c r="CM20" s="12"/>
      <c r="CN20" s="8"/>
      <c r="CO20" s="10">
        <f t="shared" si="29"/>
        <v>0</v>
      </c>
      <c r="CP20" s="102">
        <f t="shared" si="30"/>
        <v>0</v>
      </c>
      <c r="CQ20" s="102">
        <f t="shared" si="31"/>
        <v>0</v>
      </c>
      <c r="CR20" s="51">
        <f t="shared" si="32"/>
        <v>0</v>
      </c>
      <c r="CS20" s="101">
        <f t="shared" si="33"/>
        <v>0</v>
      </c>
    </row>
    <row r="21" spans="2:97" ht="18">
      <c r="B21" s="92">
        <f>'個人防護具使用実績簿1月10日～1月31日'!B21</f>
        <v>0</v>
      </c>
      <c r="C21" s="90">
        <f>'個人防護具使用実績簿1月10日～1月31日'!C21</f>
        <v>0</v>
      </c>
      <c r="D21" s="90">
        <f>'個人防護具使用実績簿1月10日～1月31日'!D21</f>
        <v>0</v>
      </c>
      <c r="E21" s="3" t="str">
        <f t="shared" si="19"/>
        <v>0</v>
      </c>
      <c r="F21" s="49">
        <f>'個人防護具使用実績簿1月10日～1月31日'!BW21</f>
        <v>0</v>
      </c>
      <c r="G21" s="172"/>
      <c r="H21" s="173"/>
      <c r="I21" s="10">
        <f t="shared" si="20"/>
        <v>0</v>
      </c>
      <c r="J21" s="14"/>
      <c r="K21" s="8"/>
      <c r="L21" s="10">
        <f t="shared" si="21"/>
        <v>0</v>
      </c>
      <c r="M21" s="14"/>
      <c r="N21" s="8"/>
      <c r="O21" s="10">
        <f t="shared" si="22"/>
        <v>0</v>
      </c>
      <c r="P21" s="14"/>
      <c r="Q21" s="8"/>
      <c r="R21" s="10">
        <f t="shared" si="23"/>
        <v>0</v>
      </c>
      <c r="S21" s="14"/>
      <c r="T21" s="8"/>
      <c r="U21" s="10">
        <f t="shared" si="24"/>
        <v>0</v>
      </c>
      <c r="V21" s="14"/>
      <c r="W21" s="8"/>
      <c r="X21" s="10">
        <f t="shared" si="25"/>
        <v>0</v>
      </c>
      <c r="Y21" s="14"/>
      <c r="Z21" s="8"/>
      <c r="AA21" s="10">
        <f t="shared" si="26"/>
        <v>0</v>
      </c>
      <c r="AB21" s="14"/>
      <c r="AC21" s="8"/>
      <c r="AD21" s="10">
        <f t="shared" si="27"/>
        <v>0</v>
      </c>
      <c r="AE21" s="12"/>
      <c r="AF21" s="8"/>
      <c r="AG21" s="10">
        <f t="shared" si="28"/>
        <v>0</v>
      </c>
      <c r="AH21" s="12"/>
      <c r="AI21" s="8"/>
      <c r="AJ21" s="10">
        <f t="shared" si="0"/>
        <v>0</v>
      </c>
      <c r="AK21" s="113"/>
      <c r="AL21" s="114"/>
      <c r="AM21" s="10">
        <f t="shared" si="1"/>
        <v>0</v>
      </c>
      <c r="AN21" s="113"/>
      <c r="AO21" s="114"/>
      <c r="AP21" s="10">
        <f t="shared" si="2"/>
        <v>0</v>
      </c>
      <c r="AQ21" s="12"/>
      <c r="AR21" s="8"/>
      <c r="AS21" s="10">
        <f t="shared" si="3"/>
        <v>0</v>
      </c>
      <c r="AT21" s="12"/>
      <c r="AU21" s="8"/>
      <c r="AV21" s="10">
        <f t="shared" si="4"/>
        <v>0</v>
      </c>
      <c r="AW21" s="12"/>
      <c r="AX21" s="8"/>
      <c r="AY21" s="10">
        <f t="shared" si="5"/>
        <v>0</v>
      </c>
      <c r="AZ21" s="12"/>
      <c r="BA21" s="8"/>
      <c r="BB21" s="10">
        <f t="shared" si="6"/>
        <v>0</v>
      </c>
      <c r="BC21" s="12"/>
      <c r="BD21" s="8"/>
      <c r="BE21" s="10">
        <f t="shared" si="7"/>
        <v>0</v>
      </c>
      <c r="BF21" s="12"/>
      <c r="BG21" s="8"/>
      <c r="BH21" s="10">
        <f t="shared" si="8"/>
        <v>0</v>
      </c>
      <c r="BI21" s="12"/>
      <c r="BJ21" s="8"/>
      <c r="BK21" s="10">
        <f t="shared" si="9"/>
        <v>0</v>
      </c>
      <c r="BL21" s="12"/>
      <c r="BM21" s="8"/>
      <c r="BN21" s="10">
        <f t="shared" si="10"/>
        <v>0</v>
      </c>
      <c r="BO21" s="12"/>
      <c r="BP21" s="8"/>
      <c r="BQ21" s="10">
        <f t="shared" si="11"/>
        <v>0</v>
      </c>
      <c r="BR21" s="12"/>
      <c r="BS21" s="8"/>
      <c r="BT21" s="10">
        <f t="shared" si="12"/>
        <v>0</v>
      </c>
      <c r="BU21" s="12"/>
      <c r="BV21" s="8"/>
      <c r="BW21" s="10">
        <f t="shared" si="13"/>
        <v>0</v>
      </c>
      <c r="BX21" s="12"/>
      <c r="BY21" s="8"/>
      <c r="BZ21" s="10">
        <f t="shared" si="14"/>
        <v>0</v>
      </c>
      <c r="CA21" s="12"/>
      <c r="CB21" s="8"/>
      <c r="CC21" s="10">
        <f t="shared" si="15"/>
        <v>0</v>
      </c>
      <c r="CD21" s="12"/>
      <c r="CE21" s="8"/>
      <c r="CF21" s="10">
        <f t="shared" si="16"/>
        <v>0</v>
      </c>
      <c r="CG21" s="12"/>
      <c r="CH21" s="8"/>
      <c r="CI21" s="10">
        <f t="shared" si="17"/>
        <v>0</v>
      </c>
      <c r="CJ21" s="12"/>
      <c r="CK21" s="8"/>
      <c r="CL21" s="10">
        <f t="shared" si="18"/>
        <v>0</v>
      </c>
      <c r="CM21" s="12"/>
      <c r="CN21" s="8"/>
      <c r="CO21" s="10">
        <f t="shared" si="29"/>
        <v>0</v>
      </c>
      <c r="CP21" s="102">
        <f t="shared" si="30"/>
        <v>0</v>
      </c>
      <c r="CQ21" s="102">
        <f t="shared" si="31"/>
        <v>0</v>
      </c>
      <c r="CR21" s="51">
        <f t="shared" si="32"/>
        <v>0</v>
      </c>
      <c r="CS21" s="101">
        <f t="shared" si="33"/>
        <v>0</v>
      </c>
    </row>
    <row r="22" spans="2:97" ht="18">
      <c r="B22" s="89">
        <f>'個人防護具使用実績簿1月10日～1月31日'!B22</f>
        <v>0</v>
      </c>
      <c r="C22" s="90">
        <f>'個人防護具使用実績簿1月10日～1月31日'!C22</f>
        <v>0</v>
      </c>
      <c r="D22" s="90">
        <f>'個人防護具使用実績簿1月10日～1月31日'!D22</f>
        <v>0</v>
      </c>
      <c r="E22" s="3" t="str">
        <f t="shared" si="19"/>
        <v>0</v>
      </c>
      <c r="F22" s="49">
        <f>'個人防護具使用実績簿1月10日～1月31日'!BW22</f>
        <v>0</v>
      </c>
      <c r="G22" s="172"/>
      <c r="H22" s="173"/>
      <c r="I22" s="10">
        <f t="shared" si="20"/>
        <v>0</v>
      </c>
      <c r="J22" s="14"/>
      <c r="K22" s="8"/>
      <c r="L22" s="10">
        <f t="shared" si="21"/>
        <v>0</v>
      </c>
      <c r="M22" s="14"/>
      <c r="N22" s="8"/>
      <c r="O22" s="10">
        <f t="shared" si="22"/>
        <v>0</v>
      </c>
      <c r="P22" s="14"/>
      <c r="Q22" s="8"/>
      <c r="R22" s="10">
        <f t="shared" si="23"/>
        <v>0</v>
      </c>
      <c r="S22" s="14"/>
      <c r="T22" s="8"/>
      <c r="U22" s="10">
        <f t="shared" si="24"/>
        <v>0</v>
      </c>
      <c r="V22" s="14"/>
      <c r="W22" s="8"/>
      <c r="X22" s="10">
        <f t="shared" si="25"/>
        <v>0</v>
      </c>
      <c r="Y22" s="14"/>
      <c r="Z22" s="8"/>
      <c r="AA22" s="10">
        <f t="shared" si="26"/>
        <v>0</v>
      </c>
      <c r="AB22" s="14"/>
      <c r="AC22" s="8"/>
      <c r="AD22" s="10">
        <f t="shared" si="27"/>
        <v>0</v>
      </c>
      <c r="AE22" s="12"/>
      <c r="AF22" s="8"/>
      <c r="AG22" s="10">
        <f t="shared" si="28"/>
        <v>0</v>
      </c>
      <c r="AH22" s="12"/>
      <c r="AI22" s="8"/>
      <c r="AJ22" s="10">
        <f t="shared" si="0"/>
        <v>0</v>
      </c>
      <c r="AK22" s="113"/>
      <c r="AL22" s="114"/>
      <c r="AM22" s="10">
        <f t="shared" si="1"/>
        <v>0</v>
      </c>
      <c r="AN22" s="113"/>
      <c r="AO22" s="114"/>
      <c r="AP22" s="10">
        <f t="shared" si="2"/>
        <v>0</v>
      </c>
      <c r="AQ22" s="12"/>
      <c r="AR22" s="8"/>
      <c r="AS22" s="10">
        <f t="shared" si="3"/>
        <v>0</v>
      </c>
      <c r="AT22" s="12"/>
      <c r="AU22" s="8"/>
      <c r="AV22" s="10">
        <f t="shared" si="4"/>
        <v>0</v>
      </c>
      <c r="AW22" s="12"/>
      <c r="AX22" s="8"/>
      <c r="AY22" s="10">
        <f t="shared" si="5"/>
        <v>0</v>
      </c>
      <c r="AZ22" s="12"/>
      <c r="BA22" s="8"/>
      <c r="BB22" s="10">
        <f t="shared" si="6"/>
        <v>0</v>
      </c>
      <c r="BC22" s="12"/>
      <c r="BD22" s="8"/>
      <c r="BE22" s="10">
        <f t="shared" si="7"/>
        <v>0</v>
      </c>
      <c r="BF22" s="12"/>
      <c r="BG22" s="8"/>
      <c r="BH22" s="10">
        <f t="shared" si="8"/>
        <v>0</v>
      </c>
      <c r="BI22" s="12"/>
      <c r="BJ22" s="8"/>
      <c r="BK22" s="10">
        <f t="shared" si="9"/>
        <v>0</v>
      </c>
      <c r="BL22" s="12"/>
      <c r="BM22" s="8"/>
      <c r="BN22" s="10">
        <f t="shared" si="10"/>
        <v>0</v>
      </c>
      <c r="BO22" s="12"/>
      <c r="BP22" s="8"/>
      <c r="BQ22" s="10">
        <f t="shared" si="11"/>
        <v>0</v>
      </c>
      <c r="BR22" s="12"/>
      <c r="BS22" s="8"/>
      <c r="BT22" s="10">
        <f t="shared" si="12"/>
        <v>0</v>
      </c>
      <c r="BU22" s="12"/>
      <c r="BV22" s="8"/>
      <c r="BW22" s="10">
        <f t="shared" si="13"/>
        <v>0</v>
      </c>
      <c r="BX22" s="12"/>
      <c r="BY22" s="8"/>
      <c r="BZ22" s="10">
        <f t="shared" si="14"/>
        <v>0</v>
      </c>
      <c r="CA22" s="12"/>
      <c r="CB22" s="8"/>
      <c r="CC22" s="10">
        <f t="shared" si="15"/>
        <v>0</v>
      </c>
      <c r="CD22" s="12"/>
      <c r="CE22" s="8"/>
      <c r="CF22" s="10">
        <f t="shared" si="16"/>
        <v>0</v>
      </c>
      <c r="CG22" s="12"/>
      <c r="CH22" s="8"/>
      <c r="CI22" s="10">
        <f t="shared" si="17"/>
        <v>0</v>
      </c>
      <c r="CJ22" s="12"/>
      <c r="CK22" s="8"/>
      <c r="CL22" s="10">
        <f t="shared" si="18"/>
        <v>0</v>
      </c>
      <c r="CM22" s="12"/>
      <c r="CN22" s="8"/>
      <c r="CO22" s="10">
        <f t="shared" si="29"/>
        <v>0</v>
      </c>
      <c r="CP22" s="102">
        <f t="shared" si="30"/>
        <v>0</v>
      </c>
      <c r="CQ22" s="102">
        <f t="shared" si="31"/>
        <v>0</v>
      </c>
      <c r="CR22" s="51">
        <f t="shared" si="32"/>
        <v>0</v>
      </c>
      <c r="CS22" s="101">
        <f t="shared" si="33"/>
        <v>0</v>
      </c>
    </row>
    <row r="23" spans="2:97" ht="18">
      <c r="B23" s="89">
        <f>'個人防護具使用実績簿1月10日～1月31日'!B23</f>
        <v>0</v>
      </c>
      <c r="C23" s="90">
        <f>'個人防護具使用実績簿1月10日～1月31日'!C23</f>
        <v>0</v>
      </c>
      <c r="D23" s="90">
        <f>'個人防護具使用実績簿1月10日～1月31日'!D23</f>
        <v>0</v>
      </c>
      <c r="E23" s="3" t="str">
        <f t="shared" si="19"/>
        <v>0</v>
      </c>
      <c r="F23" s="49">
        <f>'個人防護具使用実績簿1月10日～1月31日'!BW23</f>
        <v>0</v>
      </c>
      <c r="G23" s="172"/>
      <c r="H23" s="173"/>
      <c r="I23" s="10">
        <f t="shared" si="20"/>
        <v>0</v>
      </c>
      <c r="J23" s="14"/>
      <c r="K23" s="8"/>
      <c r="L23" s="10">
        <f t="shared" si="21"/>
        <v>0</v>
      </c>
      <c r="M23" s="14"/>
      <c r="N23" s="8"/>
      <c r="O23" s="10">
        <f t="shared" si="22"/>
        <v>0</v>
      </c>
      <c r="P23" s="14"/>
      <c r="Q23" s="8"/>
      <c r="R23" s="10">
        <f t="shared" si="23"/>
        <v>0</v>
      </c>
      <c r="S23" s="14"/>
      <c r="T23" s="8"/>
      <c r="U23" s="10">
        <f t="shared" si="24"/>
        <v>0</v>
      </c>
      <c r="V23" s="14"/>
      <c r="W23" s="8"/>
      <c r="X23" s="10">
        <f t="shared" si="25"/>
        <v>0</v>
      </c>
      <c r="Y23" s="14"/>
      <c r="Z23" s="8"/>
      <c r="AA23" s="10">
        <f t="shared" si="26"/>
        <v>0</v>
      </c>
      <c r="AB23" s="14"/>
      <c r="AC23" s="8"/>
      <c r="AD23" s="10">
        <f t="shared" si="27"/>
        <v>0</v>
      </c>
      <c r="AE23" s="12"/>
      <c r="AF23" s="8"/>
      <c r="AG23" s="10">
        <f t="shared" si="28"/>
        <v>0</v>
      </c>
      <c r="AH23" s="12"/>
      <c r="AI23" s="8"/>
      <c r="AJ23" s="10">
        <f t="shared" si="0"/>
        <v>0</v>
      </c>
      <c r="AK23" s="113"/>
      <c r="AL23" s="114"/>
      <c r="AM23" s="10">
        <f t="shared" si="1"/>
        <v>0</v>
      </c>
      <c r="AN23" s="113"/>
      <c r="AO23" s="114"/>
      <c r="AP23" s="10">
        <f t="shared" si="2"/>
        <v>0</v>
      </c>
      <c r="AQ23" s="12"/>
      <c r="AR23" s="8"/>
      <c r="AS23" s="10">
        <f t="shared" si="3"/>
        <v>0</v>
      </c>
      <c r="AT23" s="12"/>
      <c r="AU23" s="8"/>
      <c r="AV23" s="10">
        <f t="shared" si="4"/>
        <v>0</v>
      </c>
      <c r="AW23" s="12"/>
      <c r="AX23" s="8"/>
      <c r="AY23" s="10">
        <f t="shared" si="5"/>
        <v>0</v>
      </c>
      <c r="AZ23" s="12"/>
      <c r="BA23" s="8"/>
      <c r="BB23" s="10">
        <f t="shared" si="6"/>
        <v>0</v>
      </c>
      <c r="BC23" s="12"/>
      <c r="BD23" s="8"/>
      <c r="BE23" s="10">
        <f t="shared" si="7"/>
        <v>0</v>
      </c>
      <c r="BF23" s="12"/>
      <c r="BG23" s="8"/>
      <c r="BH23" s="10">
        <f t="shared" si="8"/>
        <v>0</v>
      </c>
      <c r="BI23" s="12"/>
      <c r="BJ23" s="8"/>
      <c r="BK23" s="10">
        <f t="shared" si="9"/>
        <v>0</v>
      </c>
      <c r="BL23" s="12"/>
      <c r="BM23" s="8"/>
      <c r="BN23" s="10">
        <f t="shared" si="10"/>
        <v>0</v>
      </c>
      <c r="BO23" s="12"/>
      <c r="BP23" s="8"/>
      <c r="BQ23" s="10">
        <f t="shared" si="11"/>
        <v>0</v>
      </c>
      <c r="BR23" s="12"/>
      <c r="BS23" s="8"/>
      <c r="BT23" s="10">
        <f t="shared" si="12"/>
        <v>0</v>
      </c>
      <c r="BU23" s="12"/>
      <c r="BV23" s="8"/>
      <c r="BW23" s="10">
        <f t="shared" si="13"/>
        <v>0</v>
      </c>
      <c r="BX23" s="12"/>
      <c r="BY23" s="8"/>
      <c r="BZ23" s="10">
        <f t="shared" si="14"/>
        <v>0</v>
      </c>
      <c r="CA23" s="12"/>
      <c r="CB23" s="8"/>
      <c r="CC23" s="10">
        <f t="shared" si="15"/>
        <v>0</v>
      </c>
      <c r="CD23" s="12"/>
      <c r="CE23" s="8"/>
      <c r="CF23" s="10">
        <f t="shared" si="16"/>
        <v>0</v>
      </c>
      <c r="CG23" s="12"/>
      <c r="CH23" s="8"/>
      <c r="CI23" s="10">
        <f t="shared" si="17"/>
        <v>0</v>
      </c>
      <c r="CJ23" s="12"/>
      <c r="CK23" s="8"/>
      <c r="CL23" s="10">
        <f t="shared" si="18"/>
        <v>0</v>
      </c>
      <c r="CM23" s="12"/>
      <c r="CN23" s="8"/>
      <c r="CO23" s="10">
        <f t="shared" si="29"/>
        <v>0</v>
      </c>
      <c r="CP23" s="102">
        <f t="shared" si="30"/>
        <v>0</v>
      </c>
      <c r="CQ23" s="102">
        <f t="shared" si="31"/>
        <v>0</v>
      </c>
      <c r="CR23" s="51">
        <f t="shared" si="32"/>
        <v>0</v>
      </c>
      <c r="CS23" s="101">
        <f t="shared" si="33"/>
        <v>0</v>
      </c>
    </row>
    <row r="24" spans="2:97" ht="18">
      <c r="B24" s="89">
        <f>'個人防護具使用実績簿1月10日～1月31日'!B24</f>
        <v>0</v>
      </c>
      <c r="C24" s="90">
        <f>'個人防護具使用実績簿1月10日～1月31日'!C24</f>
        <v>0</v>
      </c>
      <c r="D24" s="90">
        <f>'個人防護具使用実績簿1月10日～1月31日'!D24</f>
        <v>0</v>
      </c>
      <c r="E24" s="3" t="str">
        <f t="shared" si="19"/>
        <v>0</v>
      </c>
      <c r="F24" s="49">
        <f>'個人防護具使用実績簿1月10日～1月31日'!BW24</f>
        <v>0</v>
      </c>
      <c r="G24" s="172"/>
      <c r="H24" s="173"/>
      <c r="I24" s="10">
        <f t="shared" si="20"/>
        <v>0</v>
      </c>
      <c r="J24" s="14"/>
      <c r="K24" s="8"/>
      <c r="L24" s="10">
        <f t="shared" si="21"/>
        <v>0</v>
      </c>
      <c r="M24" s="14"/>
      <c r="N24" s="8"/>
      <c r="O24" s="10">
        <f t="shared" si="22"/>
        <v>0</v>
      </c>
      <c r="P24" s="14"/>
      <c r="Q24" s="8"/>
      <c r="R24" s="10">
        <f t="shared" si="23"/>
        <v>0</v>
      </c>
      <c r="S24" s="14"/>
      <c r="T24" s="8"/>
      <c r="U24" s="10">
        <f t="shared" si="24"/>
        <v>0</v>
      </c>
      <c r="V24" s="14"/>
      <c r="W24" s="8"/>
      <c r="X24" s="10">
        <f t="shared" si="25"/>
        <v>0</v>
      </c>
      <c r="Y24" s="14"/>
      <c r="Z24" s="8"/>
      <c r="AA24" s="10">
        <f t="shared" si="26"/>
        <v>0</v>
      </c>
      <c r="AB24" s="14"/>
      <c r="AC24" s="8"/>
      <c r="AD24" s="10">
        <f t="shared" si="27"/>
        <v>0</v>
      </c>
      <c r="AE24" s="12"/>
      <c r="AF24" s="8"/>
      <c r="AG24" s="10">
        <f t="shared" si="28"/>
        <v>0</v>
      </c>
      <c r="AH24" s="12"/>
      <c r="AI24" s="8"/>
      <c r="AJ24" s="10">
        <f t="shared" si="0"/>
        <v>0</v>
      </c>
      <c r="AK24" s="113"/>
      <c r="AL24" s="114"/>
      <c r="AM24" s="10">
        <f t="shared" si="1"/>
        <v>0</v>
      </c>
      <c r="AN24" s="113"/>
      <c r="AO24" s="114"/>
      <c r="AP24" s="10">
        <f t="shared" si="2"/>
        <v>0</v>
      </c>
      <c r="AQ24" s="12"/>
      <c r="AR24" s="8"/>
      <c r="AS24" s="10">
        <f t="shared" si="3"/>
        <v>0</v>
      </c>
      <c r="AT24" s="12"/>
      <c r="AU24" s="8"/>
      <c r="AV24" s="10">
        <f t="shared" si="4"/>
        <v>0</v>
      </c>
      <c r="AW24" s="12"/>
      <c r="AX24" s="8"/>
      <c r="AY24" s="10">
        <f t="shared" si="5"/>
        <v>0</v>
      </c>
      <c r="AZ24" s="12"/>
      <c r="BA24" s="8"/>
      <c r="BB24" s="10">
        <f t="shared" si="6"/>
        <v>0</v>
      </c>
      <c r="BC24" s="12"/>
      <c r="BD24" s="8"/>
      <c r="BE24" s="10">
        <f t="shared" si="7"/>
        <v>0</v>
      </c>
      <c r="BF24" s="12"/>
      <c r="BG24" s="8"/>
      <c r="BH24" s="10">
        <f t="shared" si="8"/>
        <v>0</v>
      </c>
      <c r="BI24" s="12"/>
      <c r="BJ24" s="8"/>
      <c r="BK24" s="10">
        <f t="shared" si="9"/>
        <v>0</v>
      </c>
      <c r="BL24" s="12"/>
      <c r="BM24" s="8"/>
      <c r="BN24" s="10">
        <f t="shared" si="10"/>
        <v>0</v>
      </c>
      <c r="BO24" s="12"/>
      <c r="BP24" s="8"/>
      <c r="BQ24" s="10">
        <f t="shared" si="11"/>
        <v>0</v>
      </c>
      <c r="BR24" s="12"/>
      <c r="BS24" s="8"/>
      <c r="BT24" s="10">
        <f t="shared" si="12"/>
        <v>0</v>
      </c>
      <c r="BU24" s="12"/>
      <c r="BV24" s="8"/>
      <c r="BW24" s="10">
        <f t="shared" si="13"/>
        <v>0</v>
      </c>
      <c r="BX24" s="12"/>
      <c r="BY24" s="8"/>
      <c r="BZ24" s="10">
        <f t="shared" si="14"/>
        <v>0</v>
      </c>
      <c r="CA24" s="12"/>
      <c r="CB24" s="8"/>
      <c r="CC24" s="10">
        <f t="shared" si="15"/>
        <v>0</v>
      </c>
      <c r="CD24" s="12"/>
      <c r="CE24" s="8"/>
      <c r="CF24" s="10">
        <f t="shared" si="16"/>
        <v>0</v>
      </c>
      <c r="CG24" s="12"/>
      <c r="CH24" s="8"/>
      <c r="CI24" s="10">
        <f t="shared" si="17"/>
        <v>0</v>
      </c>
      <c r="CJ24" s="12"/>
      <c r="CK24" s="8"/>
      <c r="CL24" s="10">
        <f t="shared" si="18"/>
        <v>0</v>
      </c>
      <c r="CM24" s="12"/>
      <c r="CN24" s="8"/>
      <c r="CO24" s="10">
        <f t="shared" si="29"/>
        <v>0</v>
      </c>
      <c r="CP24" s="102">
        <f t="shared" si="30"/>
        <v>0</v>
      </c>
      <c r="CQ24" s="102">
        <f t="shared" si="31"/>
        <v>0</v>
      </c>
      <c r="CR24" s="51">
        <f t="shared" si="32"/>
        <v>0</v>
      </c>
      <c r="CS24" s="101">
        <f t="shared" si="33"/>
        <v>0</v>
      </c>
    </row>
    <row r="25" spans="2:97" ht="18">
      <c r="B25" s="89">
        <f>'個人防護具使用実績簿1月10日～1月31日'!B25</f>
        <v>0</v>
      </c>
      <c r="C25" s="90">
        <f>'個人防護具使用実績簿1月10日～1月31日'!C25</f>
        <v>0</v>
      </c>
      <c r="D25" s="90">
        <f>'個人防護具使用実績簿1月10日～1月31日'!D25</f>
        <v>0</v>
      </c>
      <c r="E25" s="3" t="str">
        <f t="shared" si="19"/>
        <v>0</v>
      </c>
      <c r="F25" s="49">
        <f>'個人防護具使用実績簿1月10日～1月31日'!BW25</f>
        <v>0</v>
      </c>
      <c r="G25" s="172"/>
      <c r="H25" s="173"/>
      <c r="I25" s="10">
        <f t="shared" si="20"/>
        <v>0</v>
      </c>
      <c r="J25" s="14"/>
      <c r="K25" s="8"/>
      <c r="L25" s="10">
        <f t="shared" si="21"/>
        <v>0</v>
      </c>
      <c r="M25" s="14"/>
      <c r="N25" s="8"/>
      <c r="O25" s="10">
        <f t="shared" si="22"/>
        <v>0</v>
      </c>
      <c r="P25" s="14"/>
      <c r="Q25" s="8"/>
      <c r="R25" s="10">
        <f t="shared" si="23"/>
        <v>0</v>
      </c>
      <c r="S25" s="14"/>
      <c r="T25" s="8"/>
      <c r="U25" s="10">
        <f t="shared" si="24"/>
        <v>0</v>
      </c>
      <c r="V25" s="14"/>
      <c r="W25" s="8"/>
      <c r="X25" s="10">
        <f t="shared" si="25"/>
        <v>0</v>
      </c>
      <c r="Y25" s="14"/>
      <c r="Z25" s="8"/>
      <c r="AA25" s="10">
        <f t="shared" si="26"/>
        <v>0</v>
      </c>
      <c r="AB25" s="14"/>
      <c r="AC25" s="8"/>
      <c r="AD25" s="10">
        <f t="shared" si="27"/>
        <v>0</v>
      </c>
      <c r="AE25" s="12"/>
      <c r="AF25" s="8"/>
      <c r="AG25" s="10">
        <f t="shared" si="28"/>
        <v>0</v>
      </c>
      <c r="AH25" s="12"/>
      <c r="AI25" s="8"/>
      <c r="AJ25" s="10">
        <f t="shared" si="0"/>
        <v>0</v>
      </c>
      <c r="AK25" s="113"/>
      <c r="AL25" s="114"/>
      <c r="AM25" s="10">
        <f t="shared" si="1"/>
        <v>0</v>
      </c>
      <c r="AN25" s="113"/>
      <c r="AO25" s="114"/>
      <c r="AP25" s="10">
        <f t="shared" si="2"/>
        <v>0</v>
      </c>
      <c r="AQ25" s="12"/>
      <c r="AR25" s="8"/>
      <c r="AS25" s="10">
        <f t="shared" si="3"/>
        <v>0</v>
      </c>
      <c r="AT25" s="12"/>
      <c r="AU25" s="8"/>
      <c r="AV25" s="10">
        <f t="shared" si="4"/>
        <v>0</v>
      </c>
      <c r="AW25" s="12"/>
      <c r="AX25" s="8"/>
      <c r="AY25" s="10">
        <f t="shared" si="5"/>
        <v>0</v>
      </c>
      <c r="AZ25" s="12"/>
      <c r="BA25" s="8"/>
      <c r="BB25" s="10">
        <f t="shared" si="6"/>
        <v>0</v>
      </c>
      <c r="BC25" s="12"/>
      <c r="BD25" s="8"/>
      <c r="BE25" s="10">
        <f t="shared" si="7"/>
        <v>0</v>
      </c>
      <c r="BF25" s="12"/>
      <c r="BG25" s="8"/>
      <c r="BH25" s="10">
        <f t="shared" si="8"/>
        <v>0</v>
      </c>
      <c r="BI25" s="12"/>
      <c r="BJ25" s="8"/>
      <c r="BK25" s="10">
        <f t="shared" si="9"/>
        <v>0</v>
      </c>
      <c r="BL25" s="12"/>
      <c r="BM25" s="8"/>
      <c r="BN25" s="10">
        <f t="shared" si="10"/>
        <v>0</v>
      </c>
      <c r="BO25" s="12"/>
      <c r="BP25" s="8"/>
      <c r="BQ25" s="10">
        <f t="shared" si="11"/>
        <v>0</v>
      </c>
      <c r="BR25" s="12"/>
      <c r="BS25" s="8"/>
      <c r="BT25" s="10">
        <f t="shared" si="12"/>
        <v>0</v>
      </c>
      <c r="BU25" s="12"/>
      <c r="BV25" s="8"/>
      <c r="BW25" s="10">
        <f t="shared" si="13"/>
        <v>0</v>
      </c>
      <c r="BX25" s="12"/>
      <c r="BY25" s="8"/>
      <c r="BZ25" s="10">
        <f t="shared" si="14"/>
        <v>0</v>
      </c>
      <c r="CA25" s="12"/>
      <c r="CB25" s="8"/>
      <c r="CC25" s="10">
        <f t="shared" si="15"/>
        <v>0</v>
      </c>
      <c r="CD25" s="12"/>
      <c r="CE25" s="8"/>
      <c r="CF25" s="10">
        <f t="shared" si="16"/>
        <v>0</v>
      </c>
      <c r="CG25" s="12"/>
      <c r="CH25" s="8"/>
      <c r="CI25" s="10">
        <f t="shared" si="17"/>
        <v>0</v>
      </c>
      <c r="CJ25" s="12"/>
      <c r="CK25" s="8"/>
      <c r="CL25" s="10">
        <f t="shared" si="18"/>
        <v>0</v>
      </c>
      <c r="CM25" s="12"/>
      <c r="CN25" s="8"/>
      <c r="CO25" s="10">
        <f t="shared" si="29"/>
        <v>0</v>
      </c>
      <c r="CP25" s="102">
        <f t="shared" si="30"/>
        <v>0</v>
      </c>
      <c r="CQ25" s="102">
        <f t="shared" si="31"/>
        <v>0</v>
      </c>
      <c r="CR25" s="51">
        <f t="shared" si="32"/>
        <v>0</v>
      </c>
      <c r="CS25" s="101">
        <f t="shared" si="33"/>
        <v>0</v>
      </c>
    </row>
    <row r="26" spans="2:97" ht="18">
      <c r="B26" s="89">
        <f>'個人防護具使用実績簿1月10日～1月31日'!B26</f>
        <v>0</v>
      </c>
      <c r="C26" s="90">
        <f>'個人防護具使用実績簿1月10日～1月31日'!C26</f>
        <v>0</v>
      </c>
      <c r="D26" s="90">
        <f>'個人防護具使用実績簿1月10日～1月31日'!D26</f>
        <v>0</v>
      </c>
      <c r="E26" s="3" t="str">
        <f t="shared" si="19"/>
        <v>0</v>
      </c>
      <c r="F26" s="49">
        <f>'個人防護具使用実績簿1月10日～1月31日'!BW26</f>
        <v>0</v>
      </c>
      <c r="G26" s="172"/>
      <c r="H26" s="173"/>
      <c r="I26" s="10">
        <f t="shared" si="20"/>
        <v>0</v>
      </c>
      <c r="J26" s="14"/>
      <c r="K26" s="8"/>
      <c r="L26" s="10">
        <f t="shared" si="21"/>
        <v>0</v>
      </c>
      <c r="M26" s="14"/>
      <c r="N26" s="8"/>
      <c r="O26" s="10">
        <f t="shared" si="22"/>
        <v>0</v>
      </c>
      <c r="P26" s="14"/>
      <c r="Q26" s="8"/>
      <c r="R26" s="10">
        <f t="shared" si="23"/>
        <v>0</v>
      </c>
      <c r="S26" s="14"/>
      <c r="T26" s="8"/>
      <c r="U26" s="10">
        <f t="shared" si="24"/>
        <v>0</v>
      </c>
      <c r="V26" s="14"/>
      <c r="W26" s="8"/>
      <c r="X26" s="10">
        <f t="shared" si="25"/>
        <v>0</v>
      </c>
      <c r="Y26" s="14"/>
      <c r="Z26" s="8"/>
      <c r="AA26" s="10">
        <f t="shared" si="26"/>
        <v>0</v>
      </c>
      <c r="AB26" s="14"/>
      <c r="AC26" s="8"/>
      <c r="AD26" s="10">
        <f t="shared" si="27"/>
        <v>0</v>
      </c>
      <c r="AE26" s="12"/>
      <c r="AF26" s="8"/>
      <c r="AG26" s="10">
        <f t="shared" si="28"/>
        <v>0</v>
      </c>
      <c r="AH26" s="12"/>
      <c r="AI26" s="8"/>
      <c r="AJ26" s="10">
        <f t="shared" si="0"/>
        <v>0</v>
      </c>
      <c r="AK26" s="113"/>
      <c r="AL26" s="114"/>
      <c r="AM26" s="10">
        <f t="shared" si="1"/>
        <v>0</v>
      </c>
      <c r="AN26" s="113"/>
      <c r="AO26" s="114"/>
      <c r="AP26" s="10">
        <f t="shared" si="2"/>
        <v>0</v>
      </c>
      <c r="AQ26" s="12"/>
      <c r="AR26" s="8"/>
      <c r="AS26" s="10">
        <f t="shared" si="3"/>
        <v>0</v>
      </c>
      <c r="AT26" s="12"/>
      <c r="AU26" s="8"/>
      <c r="AV26" s="10">
        <f t="shared" si="4"/>
        <v>0</v>
      </c>
      <c r="AW26" s="12"/>
      <c r="AX26" s="8"/>
      <c r="AY26" s="10">
        <f t="shared" si="5"/>
        <v>0</v>
      </c>
      <c r="AZ26" s="12"/>
      <c r="BA26" s="8"/>
      <c r="BB26" s="10">
        <f t="shared" si="6"/>
        <v>0</v>
      </c>
      <c r="BC26" s="12"/>
      <c r="BD26" s="8"/>
      <c r="BE26" s="10">
        <f t="shared" si="7"/>
        <v>0</v>
      </c>
      <c r="BF26" s="12"/>
      <c r="BG26" s="8"/>
      <c r="BH26" s="10">
        <f t="shared" si="8"/>
        <v>0</v>
      </c>
      <c r="BI26" s="12"/>
      <c r="BJ26" s="8"/>
      <c r="BK26" s="10">
        <f t="shared" si="9"/>
        <v>0</v>
      </c>
      <c r="BL26" s="12"/>
      <c r="BM26" s="8"/>
      <c r="BN26" s="10">
        <f t="shared" si="10"/>
        <v>0</v>
      </c>
      <c r="BO26" s="12"/>
      <c r="BP26" s="8"/>
      <c r="BQ26" s="10">
        <f t="shared" si="11"/>
        <v>0</v>
      </c>
      <c r="BR26" s="12"/>
      <c r="BS26" s="8"/>
      <c r="BT26" s="10">
        <f t="shared" si="12"/>
        <v>0</v>
      </c>
      <c r="BU26" s="12"/>
      <c r="BV26" s="8"/>
      <c r="BW26" s="10">
        <f t="shared" si="13"/>
        <v>0</v>
      </c>
      <c r="BX26" s="12"/>
      <c r="BY26" s="8"/>
      <c r="BZ26" s="10">
        <f t="shared" si="14"/>
        <v>0</v>
      </c>
      <c r="CA26" s="12"/>
      <c r="CB26" s="8"/>
      <c r="CC26" s="10">
        <f t="shared" si="15"/>
        <v>0</v>
      </c>
      <c r="CD26" s="12"/>
      <c r="CE26" s="8"/>
      <c r="CF26" s="10">
        <f t="shared" si="16"/>
        <v>0</v>
      </c>
      <c r="CG26" s="12"/>
      <c r="CH26" s="8"/>
      <c r="CI26" s="10">
        <f t="shared" si="17"/>
        <v>0</v>
      </c>
      <c r="CJ26" s="12"/>
      <c r="CK26" s="8"/>
      <c r="CL26" s="10">
        <f t="shared" si="18"/>
        <v>0</v>
      </c>
      <c r="CM26" s="12"/>
      <c r="CN26" s="8"/>
      <c r="CO26" s="10">
        <f t="shared" si="29"/>
        <v>0</v>
      </c>
      <c r="CP26" s="102">
        <f t="shared" si="30"/>
        <v>0</v>
      </c>
      <c r="CQ26" s="102">
        <f t="shared" si="31"/>
        <v>0</v>
      </c>
      <c r="CR26" s="51">
        <f t="shared" si="32"/>
        <v>0</v>
      </c>
      <c r="CS26" s="101">
        <f t="shared" si="33"/>
        <v>0</v>
      </c>
    </row>
    <row r="27" spans="2:97" ht="18">
      <c r="B27" s="89">
        <f>'個人防護具使用実績簿1月10日～1月31日'!B27</f>
        <v>0</v>
      </c>
      <c r="C27" s="90">
        <f>'個人防護具使用実績簿1月10日～1月31日'!C27</f>
        <v>0</v>
      </c>
      <c r="D27" s="90">
        <f>'個人防護具使用実績簿1月10日～1月31日'!D27</f>
        <v>0</v>
      </c>
      <c r="E27" s="3" t="str">
        <f t="shared" si="19"/>
        <v>0</v>
      </c>
      <c r="F27" s="49">
        <f>'個人防護具使用実績簿1月10日～1月31日'!BW27</f>
        <v>0</v>
      </c>
      <c r="G27" s="172"/>
      <c r="H27" s="173"/>
      <c r="I27" s="10">
        <f t="shared" si="20"/>
        <v>0</v>
      </c>
      <c r="J27" s="14"/>
      <c r="K27" s="8"/>
      <c r="L27" s="10">
        <f t="shared" si="21"/>
        <v>0</v>
      </c>
      <c r="M27" s="14"/>
      <c r="N27" s="8"/>
      <c r="O27" s="10">
        <f t="shared" si="22"/>
        <v>0</v>
      </c>
      <c r="P27" s="14"/>
      <c r="Q27" s="8"/>
      <c r="R27" s="10">
        <f t="shared" si="23"/>
        <v>0</v>
      </c>
      <c r="S27" s="14"/>
      <c r="T27" s="8"/>
      <c r="U27" s="10">
        <f t="shared" si="24"/>
        <v>0</v>
      </c>
      <c r="V27" s="14"/>
      <c r="W27" s="8"/>
      <c r="X27" s="10">
        <f t="shared" si="25"/>
        <v>0</v>
      </c>
      <c r="Y27" s="14"/>
      <c r="Z27" s="8"/>
      <c r="AA27" s="10">
        <f t="shared" si="26"/>
        <v>0</v>
      </c>
      <c r="AB27" s="14"/>
      <c r="AC27" s="8"/>
      <c r="AD27" s="10">
        <f t="shared" si="27"/>
        <v>0</v>
      </c>
      <c r="AE27" s="12"/>
      <c r="AF27" s="8"/>
      <c r="AG27" s="10">
        <f t="shared" si="28"/>
        <v>0</v>
      </c>
      <c r="AH27" s="12"/>
      <c r="AI27" s="8"/>
      <c r="AJ27" s="10">
        <f t="shared" si="0"/>
        <v>0</v>
      </c>
      <c r="AK27" s="113"/>
      <c r="AL27" s="114"/>
      <c r="AM27" s="10">
        <f t="shared" si="1"/>
        <v>0</v>
      </c>
      <c r="AN27" s="113"/>
      <c r="AO27" s="114"/>
      <c r="AP27" s="10">
        <f t="shared" si="2"/>
        <v>0</v>
      </c>
      <c r="AQ27" s="12"/>
      <c r="AR27" s="8"/>
      <c r="AS27" s="10">
        <f t="shared" si="3"/>
        <v>0</v>
      </c>
      <c r="AT27" s="12"/>
      <c r="AU27" s="8"/>
      <c r="AV27" s="10">
        <f t="shared" si="4"/>
        <v>0</v>
      </c>
      <c r="AW27" s="12"/>
      <c r="AX27" s="8"/>
      <c r="AY27" s="10">
        <f t="shared" si="5"/>
        <v>0</v>
      </c>
      <c r="AZ27" s="12"/>
      <c r="BA27" s="8"/>
      <c r="BB27" s="10">
        <f t="shared" si="6"/>
        <v>0</v>
      </c>
      <c r="BC27" s="12"/>
      <c r="BD27" s="8"/>
      <c r="BE27" s="10">
        <f t="shared" si="7"/>
        <v>0</v>
      </c>
      <c r="BF27" s="12"/>
      <c r="BG27" s="8"/>
      <c r="BH27" s="10">
        <f t="shared" si="8"/>
        <v>0</v>
      </c>
      <c r="BI27" s="12"/>
      <c r="BJ27" s="8"/>
      <c r="BK27" s="10">
        <f t="shared" si="9"/>
        <v>0</v>
      </c>
      <c r="BL27" s="12"/>
      <c r="BM27" s="8"/>
      <c r="BN27" s="10">
        <f t="shared" si="10"/>
        <v>0</v>
      </c>
      <c r="BO27" s="12"/>
      <c r="BP27" s="8"/>
      <c r="BQ27" s="10">
        <f t="shared" si="11"/>
        <v>0</v>
      </c>
      <c r="BR27" s="12"/>
      <c r="BS27" s="8"/>
      <c r="BT27" s="10">
        <f t="shared" si="12"/>
        <v>0</v>
      </c>
      <c r="BU27" s="12"/>
      <c r="BV27" s="8"/>
      <c r="BW27" s="10">
        <f t="shared" si="13"/>
        <v>0</v>
      </c>
      <c r="BX27" s="12"/>
      <c r="BY27" s="8"/>
      <c r="BZ27" s="10">
        <f t="shared" si="14"/>
        <v>0</v>
      </c>
      <c r="CA27" s="12"/>
      <c r="CB27" s="8"/>
      <c r="CC27" s="10">
        <f t="shared" si="15"/>
        <v>0</v>
      </c>
      <c r="CD27" s="12"/>
      <c r="CE27" s="8"/>
      <c r="CF27" s="10">
        <f t="shared" si="16"/>
        <v>0</v>
      </c>
      <c r="CG27" s="12"/>
      <c r="CH27" s="8"/>
      <c r="CI27" s="10">
        <f t="shared" si="17"/>
        <v>0</v>
      </c>
      <c r="CJ27" s="12"/>
      <c r="CK27" s="8"/>
      <c r="CL27" s="10">
        <f t="shared" si="18"/>
        <v>0</v>
      </c>
      <c r="CM27" s="12"/>
      <c r="CN27" s="8"/>
      <c r="CO27" s="10">
        <f t="shared" si="29"/>
        <v>0</v>
      </c>
      <c r="CP27" s="102">
        <f t="shared" si="30"/>
        <v>0</v>
      </c>
      <c r="CQ27" s="102">
        <f t="shared" si="31"/>
        <v>0</v>
      </c>
      <c r="CR27" s="51">
        <f t="shared" si="32"/>
        <v>0</v>
      </c>
      <c r="CS27" s="101">
        <f t="shared" si="33"/>
        <v>0</v>
      </c>
    </row>
    <row r="28" spans="2:97" ht="18">
      <c r="B28" s="89">
        <f>'個人防護具使用実績簿1月10日～1月31日'!B28</f>
        <v>0</v>
      </c>
      <c r="C28" s="90">
        <f>'個人防護具使用実績簿1月10日～1月31日'!C28</f>
        <v>0</v>
      </c>
      <c r="D28" s="90">
        <f>'個人防護具使用実績簿1月10日～1月31日'!D28</f>
        <v>0</v>
      </c>
      <c r="E28" s="3" t="str">
        <f t="shared" si="19"/>
        <v>0</v>
      </c>
      <c r="F28" s="49">
        <f>'個人防護具使用実績簿1月10日～1月31日'!BW28</f>
        <v>0</v>
      </c>
      <c r="G28" s="172"/>
      <c r="H28" s="173"/>
      <c r="I28" s="10">
        <f t="shared" si="20"/>
        <v>0</v>
      </c>
      <c r="J28" s="14"/>
      <c r="K28" s="8"/>
      <c r="L28" s="10">
        <f t="shared" si="21"/>
        <v>0</v>
      </c>
      <c r="M28" s="14"/>
      <c r="N28" s="8"/>
      <c r="O28" s="10">
        <f t="shared" si="22"/>
        <v>0</v>
      </c>
      <c r="P28" s="14"/>
      <c r="Q28" s="8"/>
      <c r="R28" s="10">
        <f t="shared" si="23"/>
        <v>0</v>
      </c>
      <c r="S28" s="14"/>
      <c r="T28" s="8"/>
      <c r="U28" s="10">
        <f t="shared" si="24"/>
        <v>0</v>
      </c>
      <c r="V28" s="14"/>
      <c r="W28" s="8"/>
      <c r="X28" s="10">
        <f t="shared" si="25"/>
        <v>0</v>
      </c>
      <c r="Y28" s="14"/>
      <c r="Z28" s="8"/>
      <c r="AA28" s="10">
        <f t="shared" si="26"/>
        <v>0</v>
      </c>
      <c r="AB28" s="14"/>
      <c r="AC28" s="8"/>
      <c r="AD28" s="10">
        <f t="shared" si="27"/>
        <v>0</v>
      </c>
      <c r="AE28" s="12"/>
      <c r="AF28" s="8"/>
      <c r="AG28" s="10">
        <f t="shared" si="28"/>
        <v>0</v>
      </c>
      <c r="AH28" s="12"/>
      <c r="AI28" s="8"/>
      <c r="AJ28" s="10">
        <f t="shared" si="0"/>
        <v>0</v>
      </c>
      <c r="AK28" s="113"/>
      <c r="AL28" s="114"/>
      <c r="AM28" s="10">
        <f t="shared" si="1"/>
        <v>0</v>
      </c>
      <c r="AN28" s="113"/>
      <c r="AO28" s="114"/>
      <c r="AP28" s="10">
        <f t="shared" si="2"/>
        <v>0</v>
      </c>
      <c r="AQ28" s="12"/>
      <c r="AR28" s="8"/>
      <c r="AS28" s="10">
        <f t="shared" si="3"/>
        <v>0</v>
      </c>
      <c r="AT28" s="12"/>
      <c r="AU28" s="8"/>
      <c r="AV28" s="10">
        <f t="shared" si="4"/>
        <v>0</v>
      </c>
      <c r="AW28" s="12"/>
      <c r="AX28" s="8"/>
      <c r="AY28" s="10">
        <f t="shared" si="5"/>
        <v>0</v>
      </c>
      <c r="AZ28" s="12"/>
      <c r="BA28" s="8"/>
      <c r="BB28" s="10">
        <f t="shared" si="6"/>
        <v>0</v>
      </c>
      <c r="BC28" s="12"/>
      <c r="BD28" s="8"/>
      <c r="BE28" s="10">
        <f t="shared" si="7"/>
        <v>0</v>
      </c>
      <c r="BF28" s="12"/>
      <c r="BG28" s="8"/>
      <c r="BH28" s="10">
        <f t="shared" si="8"/>
        <v>0</v>
      </c>
      <c r="BI28" s="12"/>
      <c r="BJ28" s="8"/>
      <c r="BK28" s="10">
        <f t="shared" si="9"/>
        <v>0</v>
      </c>
      <c r="BL28" s="12"/>
      <c r="BM28" s="8"/>
      <c r="BN28" s="10">
        <f t="shared" si="10"/>
        <v>0</v>
      </c>
      <c r="BO28" s="12"/>
      <c r="BP28" s="8"/>
      <c r="BQ28" s="10">
        <f t="shared" si="11"/>
        <v>0</v>
      </c>
      <c r="BR28" s="12"/>
      <c r="BS28" s="8"/>
      <c r="BT28" s="10">
        <f t="shared" si="12"/>
        <v>0</v>
      </c>
      <c r="BU28" s="12"/>
      <c r="BV28" s="8"/>
      <c r="BW28" s="10">
        <f t="shared" si="13"/>
        <v>0</v>
      </c>
      <c r="BX28" s="12"/>
      <c r="BY28" s="8"/>
      <c r="BZ28" s="10">
        <f t="shared" si="14"/>
        <v>0</v>
      </c>
      <c r="CA28" s="12"/>
      <c r="CB28" s="8"/>
      <c r="CC28" s="10">
        <f t="shared" si="15"/>
        <v>0</v>
      </c>
      <c r="CD28" s="12"/>
      <c r="CE28" s="8"/>
      <c r="CF28" s="10">
        <f t="shared" si="16"/>
        <v>0</v>
      </c>
      <c r="CG28" s="12"/>
      <c r="CH28" s="8"/>
      <c r="CI28" s="10">
        <f t="shared" si="17"/>
        <v>0</v>
      </c>
      <c r="CJ28" s="12"/>
      <c r="CK28" s="8"/>
      <c r="CL28" s="10">
        <f t="shared" si="18"/>
        <v>0</v>
      </c>
      <c r="CM28" s="12"/>
      <c r="CN28" s="8"/>
      <c r="CO28" s="10">
        <f t="shared" si="29"/>
        <v>0</v>
      </c>
      <c r="CP28" s="102">
        <f t="shared" si="30"/>
        <v>0</v>
      </c>
      <c r="CQ28" s="102">
        <f t="shared" si="31"/>
        <v>0</v>
      </c>
      <c r="CR28" s="51">
        <f t="shared" si="32"/>
        <v>0</v>
      </c>
      <c r="CS28" s="101">
        <f t="shared" si="33"/>
        <v>0</v>
      </c>
    </row>
    <row r="29" spans="2:97" ht="18">
      <c r="B29" s="89">
        <f>'個人防護具使用実績簿1月10日～1月31日'!B29</f>
        <v>0</v>
      </c>
      <c r="C29" s="90">
        <f>'個人防護具使用実績簿1月10日～1月31日'!C29</f>
        <v>0</v>
      </c>
      <c r="D29" s="90">
        <f>'個人防護具使用実績簿1月10日～1月31日'!D29</f>
        <v>0</v>
      </c>
      <c r="E29" s="3" t="str">
        <f t="shared" si="19"/>
        <v>0</v>
      </c>
      <c r="F29" s="49">
        <f>'個人防護具使用実績簿1月10日～1月31日'!BW29</f>
        <v>0</v>
      </c>
      <c r="G29" s="172"/>
      <c r="H29" s="173"/>
      <c r="I29" s="10">
        <f t="shared" si="20"/>
        <v>0</v>
      </c>
      <c r="J29" s="14"/>
      <c r="K29" s="8"/>
      <c r="L29" s="10">
        <f t="shared" si="21"/>
        <v>0</v>
      </c>
      <c r="M29" s="14"/>
      <c r="N29" s="8"/>
      <c r="O29" s="10">
        <f t="shared" si="22"/>
        <v>0</v>
      </c>
      <c r="P29" s="14"/>
      <c r="Q29" s="8"/>
      <c r="R29" s="10">
        <f t="shared" si="23"/>
        <v>0</v>
      </c>
      <c r="S29" s="14"/>
      <c r="T29" s="8"/>
      <c r="U29" s="10">
        <f t="shared" si="24"/>
        <v>0</v>
      </c>
      <c r="V29" s="14"/>
      <c r="W29" s="8"/>
      <c r="X29" s="10">
        <f t="shared" si="25"/>
        <v>0</v>
      </c>
      <c r="Y29" s="14"/>
      <c r="Z29" s="8"/>
      <c r="AA29" s="10">
        <f t="shared" si="26"/>
        <v>0</v>
      </c>
      <c r="AB29" s="14"/>
      <c r="AC29" s="8"/>
      <c r="AD29" s="10">
        <f t="shared" si="27"/>
        <v>0</v>
      </c>
      <c r="AE29" s="12"/>
      <c r="AF29" s="8"/>
      <c r="AG29" s="10">
        <f t="shared" si="28"/>
        <v>0</v>
      </c>
      <c r="AH29" s="12"/>
      <c r="AI29" s="8"/>
      <c r="AJ29" s="10">
        <f t="shared" si="0"/>
        <v>0</v>
      </c>
      <c r="AK29" s="113"/>
      <c r="AL29" s="114"/>
      <c r="AM29" s="10">
        <f t="shared" si="1"/>
        <v>0</v>
      </c>
      <c r="AN29" s="113"/>
      <c r="AO29" s="114"/>
      <c r="AP29" s="10">
        <f t="shared" si="2"/>
        <v>0</v>
      </c>
      <c r="AQ29" s="12"/>
      <c r="AR29" s="8"/>
      <c r="AS29" s="10">
        <f t="shared" si="3"/>
        <v>0</v>
      </c>
      <c r="AT29" s="12"/>
      <c r="AU29" s="8"/>
      <c r="AV29" s="10">
        <f t="shared" si="4"/>
        <v>0</v>
      </c>
      <c r="AW29" s="12"/>
      <c r="AX29" s="8"/>
      <c r="AY29" s="10">
        <f t="shared" si="5"/>
        <v>0</v>
      </c>
      <c r="AZ29" s="12"/>
      <c r="BA29" s="8"/>
      <c r="BB29" s="10">
        <f t="shared" si="6"/>
        <v>0</v>
      </c>
      <c r="BC29" s="12"/>
      <c r="BD29" s="8"/>
      <c r="BE29" s="10">
        <f t="shared" si="7"/>
        <v>0</v>
      </c>
      <c r="BF29" s="12"/>
      <c r="BG29" s="8"/>
      <c r="BH29" s="10">
        <f t="shared" si="8"/>
        <v>0</v>
      </c>
      <c r="BI29" s="12"/>
      <c r="BJ29" s="8"/>
      <c r="BK29" s="10">
        <f t="shared" si="9"/>
        <v>0</v>
      </c>
      <c r="BL29" s="12"/>
      <c r="BM29" s="8"/>
      <c r="BN29" s="10">
        <f t="shared" si="10"/>
        <v>0</v>
      </c>
      <c r="BO29" s="12"/>
      <c r="BP29" s="8"/>
      <c r="BQ29" s="10">
        <f t="shared" si="11"/>
        <v>0</v>
      </c>
      <c r="BR29" s="12"/>
      <c r="BS29" s="8"/>
      <c r="BT29" s="10">
        <f t="shared" si="12"/>
        <v>0</v>
      </c>
      <c r="BU29" s="12"/>
      <c r="BV29" s="8"/>
      <c r="BW29" s="10">
        <f t="shared" si="13"/>
        <v>0</v>
      </c>
      <c r="BX29" s="12"/>
      <c r="BY29" s="8"/>
      <c r="BZ29" s="10">
        <f t="shared" si="14"/>
        <v>0</v>
      </c>
      <c r="CA29" s="12"/>
      <c r="CB29" s="8"/>
      <c r="CC29" s="10">
        <f t="shared" si="15"/>
        <v>0</v>
      </c>
      <c r="CD29" s="12"/>
      <c r="CE29" s="8"/>
      <c r="CF29" s="10">
        <f t="shared" si="16"/>
        <v>0</v>
      </c>
      <c r="CG29" s="12"/>
      <c r="CH29" s="8"/>
      <c r="CI29" s="10">
        <f t="shared" si="17"/>
        <v>0</v>
      </c>
      <c r="CJ29" s="12"/>
      <c r="CK29" s="8"/>
      <c r="CL29" s="10">
        <f t="shared" si="18"/>
        <v>0</v>
      </c>
      <c r="CM29" s="12"/>
      <c r="CN29" s="8"/>
      <c r="CO29" s="10">
        <f t="shared" si="29"/>
        <v>0</v>
      </c>
      <c r="CP29" s="102">
        <f t="shared" si="30"/>
        <v>0</v>
      </c>
      <c r="CQ29" s="102">
        <f t="shared" si="31"/>
        <v>0</v>
      </c>
      <c r="CR29" s="51">
        <f t="shared" si="32"/>
        <v>0</v>
      </c>
      <c r="CS29" s="101">
        <f t="shared" si="33"/>
        <v>0</v>
      </c>
    </row>
    <row r="30" spans="2:97" ht="18">
      <c r="B30" s="89">
        <f>'個人防護具使用実績簿1月10日～1月31日'!B30</f>
        <v>0</v>
      </c>
      <c r="C30" s="90">
        <f>'個人防護具使用実績簿1月10日～1月31日'!C30</f>
        <v>0</v>
      </c>
      <c r="D30" s="90">
        <f>'個人防護具使用実績簿1月10日～1月31日'!D30</f>
        <v>0</v>
      </c>
      <c r="E30" s="3" t="str">
        <f t="shared" si="19"/>
        <v>0</v>
      </c>
      <c r="F30" s="49">
        <f>'個人防護具使用実績簿1月10日～1月31日'!BW30</f>
        <v>0</v>
      </c>
      <c r="G30" s="172"/>
      <c r="H30" s="173"/>
      <c r="I30" s="10">
        <f t="shared" si="20"/>
        <v>0</v>
      </c>
      <c r="J30" s="14"/>
      <c r="K30" s="8"/>
      <c r="L30" s="10">
        <f t="shared" si="21"/>
        <v>0</v>
      </c>
      <c r="M30" s="14"/>
      <c r="N30" s="8"/>
      <c r="O30" s="10">
        <f t="shared" si="22"/>
        <v>0</v>
      </c>
      <c r="P30" s="14"/>
      <c r="Q30" s="8"/>
      <c r="R30" s="10">
        <f t="shared" si="23"/>
        <v>0</v>
      </c>
      <c r="S30" s="14"/>
      <c r="T30" s="8"/>
      <c r="U30" s="10">
        <f t="shared" si="24"/>
        <v>0</v>
      </c>
      <c r="V30" s="14"/>
      <c r="W30" s="8"/>
      <c r="X30" s="10">
        <f t="shared" si="25"/>
        <v>0</v>
      </c>
      <c r="Y30" s="14"/>
      <c r="Z30" s="8"/>
      <c r="AA30" s="10">
        <f t="shared" si="26"/>
        <v>0</v>
      </c>
      <c r="AB30" s="14"/>
      <c r="AC30" s="8"/>
      <c r="AD30" s="10">
        <f t="shared" si="27"/>
        <v>0</v>
      </c>
      <c r="AE30" s="12"/>
      <c r="AF30" s="8"/>
      <c r="AG30" s="10">
        <f t="shared" si="28"/>
        <v>0</v>
      </c>
      <c r="AH30" s="12"/>
      <c r="AI30" s="8"/>
      <c r="AJ30" s="10">
        <f t="shared" si="0"/>
        <v>0</v>
      </c>
      <c r="AK30" s="113"/>
      <c r="AL30" s="114"/>
      <c r="AM30" s="10">
        <f t="shared" si="1"/>
        <v>0</v>
      </c>
      <c r="AN30" s="113"/>
      <c r="AO30" s="114"/>
      <c r="AP30" s="10">
        <f t="shared" si="2"/>
        <v>0</v>
      </c>
      <c r="AQ30" s="12"/>
      <c r="AR30" s="8"/>
      <c r="AS30" s="10">
        <f t="shared" si="3"/>
        <v>0</v>
      </c>
      <c r="AT30" s="12"/>
      <c r="AU30" s="8"/>
      <c r="AV30" s="10">
        <f t="shared" si="4"/>
        <v>0</v>
      </c>
      <c r="AW30" s="12"/>
      <c r="AX30" s="8"/>
      <c r="AY30" s="10">
        <f t="shared" si="5"/>
        <v>0</v>
      </c>
      <c r="AZ30" s="12"/>
      <c r="BA30" s="8"/>
      <c r="BB30" s="10">
        <f t="shared" si="6"/>
        <v>0</v>
      </c>
      <c r="BC30" s="12"/>
      <c r="BD30" s="8"/>
      <c r="BE30" s="10">
        <f t="shared" si="7"/>
        <v>0</v>
      </c>
      <c r="BF30" s="12"/>
      <c r="BG30" s="8"/>
      <c r="BH30" s="10">
        <f t="shared" si="8"/>
        <v>0</v>
      </c>
      <c r="BI30" s="12"/>
      <c r="BJ30" s="8"/>
      <c r="BK30" s="10">
        <f t="shared" si="9"/>
        <v>0</v>
      </c>
      <c r="BL30" s="12"/>
      <c r="BM30" s="8"/>
      <c r="BN30" s="10">
        <f t="shared" si="10"/>
        <v>0</v>
      </c>
      <c r="BO30" s="12"/>
      <c r="BP30" s="8"/>
      <c r="BQ30" s="10">
        <f t="shared" si="11"/>
        <v>0</v>
      </c>
      <c r="BR30" s="12"/>
      <c r="BS30" s="8"/>
      <c r="BT30" s="10">
        <f t="shared" si="12"/>
        <v>0</v>
      </c>
      <c r="BU30" s="12"/>
      <c r="BV30" s="8"/>
      <c r="BW30" s="10">
        <f t="shared" si="13"/>
        <v>0</v>
      </c>
      <c r="BX30" s="12"/>
      <c r="BY30" s="8"/>
      <c r="BZ30" s="10">
        <f t="shared" si="14"/>
        <v>0</v>
      </c>
      <c r="CA30" s="12"/>
      <c r="CB30" s="8"/>
      <c r="CC30" s="10">
        <f t="shared" si="15"/>
        <v>0</v>
      </c>
      <c r="CD30" s="12"/>
      <c r="CE30" s="8"/>
      <c r="CF30" s="10">
        <f t="shared" si="16"/>
        <v>0</v>
      </c>
      <c r="CG30" s="12"/>
      <c r="CH30" s="8"/>
      <c r="CI30" s="10">
        <f t="shared" si="17"/>
        <v>0</v>
      </c>
      <c r="CJ30" s="12"/>
      <c r="CK30" s="8"/>
      <c r="CL30" s="10">
        <f t="shared" si="18"/>
        <v>0</v>
      </c>
      <c r="CM30" s="12"/>
      <c r="CN30" s="8"/>
      <c r="CO30" s="10">
        <f t="shared" si="29"/>
        <v>0</v>
      </c>
      <c r="CP30" s="102">
        <f t="shared" si="30"/>
        <v>0</v>
      </c>
      <c r="CQ30" s="102">
        <f t="shared" si="31"/>
        <v>0</v>
      </c>
      <c r="CR30" s="51">
        <f t="shared" si="32"/>
        <v>0</v>
      </c>
      <c r="CS30" s="101">
        <f t="shared" si="33"/>
        <v>0</v>
      </c>
    </row>
    <row r="31" spans="2:97" ht="18">
      <c r="B31" s="89">
        <f>'個人防護具使用実績簿1月10日～1月31日'!B31</f>
        <v>0</v>
      </c>
      <c r="C31" s="90">
        <f>'個人防護具使用実績簿1月10日～1月31日'!C31</f>
        <v>0</v>
      </c>
      <c r="D31" s="90">
        <f>'個人防護具使用実績簿1月10日～1月31日'!D31</f>
        <v>0</v>
      </c>
      <c r="E31" s="3" t="str">
        <f t="shared" si="19"/>
        <v>0</v>
      </c>
      <c r="F31" s="49">
        <f>'個人防護具使用実績簿1月10日～1月31日'!BW31</f>
        <v>0</v>
      </c>
      <c r="G31" s="172"/>
      <c r="H31" s="173"/>
      <c r="I31" s="10">
        <f t="shared" si="20"/>
        <v>0</v>
      </c>
      <c r="J31" s="14"/>
      <c r="K31" s="8"/>
      <c r="L31" s="10">
        <f t="shared" si="21"/>
        <v>0</v>
      </c>
      <c r="M31" s="14"/>
      <c r="N31" s="8"/>
      <c r="O31" s="10">
        <f t="shared" si="22"/>
        <v>0</v>
      </c>
      <c r="P31" s="14"/>
      <c r="Q31" s="8"/>
      <c r="R31" s="10">
        <f t="shared" si="23"/>
        <v>0</v>
      </c>
      <c r="S31" s="14"/>
      <c r="T31" s="8"/>
      <c r="U31" s="10">
        <f t="shared" si="24"/>
        <v>0</v>
      </c>
      <c r="V31" s="14"/>
      <c r="W31" s="8"/>
      <c r="X31" s="10">
        <f t="shared" si="25"/>
        <v>0</v>
      </c>
      <c r="Y31" s="14"/>
      <c r="Z31" s="8"/>
      <c r="AA31" s="10">
        <f t="shared" si="26"/>
        <v>0</v>
      </c>
      <c r="AB31" s="14"/>
      <c r="AC31" s="8"/>
      <c r="AD31" s="10">
        <f t="shared" si="27"/>
        <v>0</v>
      </c>
      <c r="AE31" s="12"/>
      <c r="AF31" s="8"/>
      <c r="AG31" s="10">
        <f t="shared" si="28"/>
        <v>0</v>
      </c>
      <c r="AH31" s="12"/>
      <c r="AI31" s="8"/>
      <c r="AJ31" s="10">
        <f t="shared" si="0"/>
        <v>0</v>
      </c>
      <c r="AK31" s="113"/>
      <c r="AL31" s="114"/>
      <c r="AM31" s="10">
        <f t="shared" si="1"/>
        <v>0</v>
      </c>
      <c r="AN31" s="113"/>
      <c r="AO31" s="114"/>
      <c r="AP31" s="10">
        <f t="shared" si="2"/>
        <v>0</v>
      </c>
      <c r="AQ31" s="12"/>
      <c r="AR31" s="8"/>
      <c r="AS31" s="10">
        <f t="shared" si="3"/>
        <v>0</v>
      </c>
      <c r="AT31" s="12"/>
      <c r="AU31" s="8"/>
      <c r="AV31" s="10">
        <f t="shared" si="4"/>
        <v>0</v>
      </c>
      <c r="AW31" s="12"/>
      <c r="AX31" s="8"/>
      <c r="AY31" s="10">
        <f t="shared" si="5"/>
        <v>0</v>
      </c>
      <c r="AZ31" s="12"/>
      <c r="BA31" s="8"/>
      <c r="BB31" s="10">
        <f t="shared" si="6"/>
        <v>0</v>
      </c>
      <c r="BC31" s="12"/>
      <c r="BD31" s="8"/>
      <c r="BE31" s="10">
        <f t="shared" si="7"/>
        <v>0</v>
      </c>
      <c r="BF31" s="12"/>
      <c r="BG31" s="8"/>
      <c r="BH31" s="10">
        <f t="shared" si="8"/>
        <v>0</v>
      </c>
      <c r="BI31" s="12"/>
      <c r="BJ31" s="8"/>
      <c r="BK31" s="10">
        <f t="shared" si="9"/>
        <v>0</v>
      </c>
      <c r="BL31" s="12"/>
      <c r="BM31" s="8"/>
      <c r="BN31" s="10">
        <f t="shared" si="10"/>
        <v>0</v>
      </c>
      <c r="BO31" s="12"/>
      <c r="BP31" s="8"/>
      <c r="BQ31" s="10">
        <f t="shared" si="11"/>
        <v>0</v>
      </c>
      <c r="BR31" s="12"/>
      <c r="BS31" s="8"/>
      <c r="BT31" s="10">
        <f t="shared" si="12"/>
        <v>0</v>
      </c>
      <c r="BU31" s="12"/>
      <c r="BV31" s="8"/>
      <c r="BW31" s="10">
        <f t="shared" si="13"/>
        <v>0</v>
      </c>
      <c r="BX31" s="12"/>
      <c r="BY31" s="8"/>
      <c r="BZ31" s="10">
        <f t="shared" si="14"/>
        <v>0</v>
      </c>
      <c r="CA31" s="12"/>
      <c r="CB31" s="8"/>
      <c r="CC31" s="10">
        <f t="shared" si="15"/>
        <v>0</v>
      </c>
      <c r="CD31" s="12"/>
      <c r="CE31" s="8"/>
      <c r="CF31" s="10">
        <f t="shared" si="16"/>
        <v>0</v>
      </c>
      <c r="CG31" s="12"/>
      <c r="CH31" s="8"/>
      <c r="CI31" s="10">
        <f t="shared" si="17"/>
        <v>0</v>
      </c>
      <c r="CJ31" s="12"/>
      <c r="CK31" s="8"/>
      <c r="CL31" s="10">
        <f t="shared" si="18"/>
        <v>0</v>
      </c>
      <c r="CM31" s="12"/>
      <c r="CN31" s="8"/>
      <c r="CO31" s="10">
        <f t="shared" si="29"/>
        <v>0</v>
      </c>
      <c r="CP31" s="102">
        <f t="shared" si="30"/>
        <v>0</v>
      </c>
      <c r="CQ31" s="102">
        <f t="shared" si="31"/>
        <v>0</v>
      </c>
      <c r="CR31" s="51">
        <f t="shared" si="32"/>
        <v>0</v>
      </c>
      <c r="CS31" s="101">
        <f t="shared" si="33"/>
        <v>0</v>
      </c>
    </row>
    <row r="32" spans="2:97" ht="18.600000000000001" thickBot="1">
      <c r="B32" s="93">
        <f>'個人防護具使用実績簿1月10日～1月31日'!B32</f>
        <v>0</v>
      </c>
      <c r="C32" s="94">
        <f>'個人防護具使用実績簿1月10日～1月31日'!C32</f>
        <v>0</v>
      </c>
      <c r="D32" s="94">
        <f>'個人防護具使用実績簿1月10日～1月31日'!D32</f>
        <v>0</v>
      </c>
      <c r="E32" s="6" t="str">
        <f t="shared" si="19"/>
        <v>0</v>
      </c>
      <c r="F32" s="50">
        <f>'個人防護具使用実績簿1月10日～1月31日'!BW32</f>
        <v>0</v>
      </c>
      <c r="G32" s="172"/>
      <c r="H32" s="173"/>
      <c r="I32" s="10">
        <f>IF(F32+G32-H32&lt;0,"×",F32+G32-H32)</f>
        <v>0</v>
      </c>
      <c r="J32" s="14"/>
      <c r="K32" s="8"/>
      <c r="L32" s="10">
        <f t="shared" si="21"/>
        <v>0</v>
      </c>
      <c r="M32" s="14"/>
      <c r="N32" s="8"/>
      <c r="O32" s="10">
        <f t="shared" si="22"/>
        <v>0</v>
      </c>
      <c r="P32" s="14"/>
      <c r="Q32" s="8"/>
      <c r="R32" s="10">
        <f t="shared" si="23"/>
        <v>0</v>
      </c>
      <c r="S32" s="14"/>
      <c r="T32" s="8"/>
      <c r="U32" s="10">
        <f t="shared" si="24"/>
        <v>0</v>
      </c>
      <c r="V32" s="14"/>
      <c r="W32" s="8"/>
      <c r="X32" s="10">
        <f t="shared" si="25"/>
        <v>0</v>
      </c>
      <c r="Y32" s="14"/>
      <c r="Z32" s="8"/>
      <c r="AA32" s="10">
        <f t="shared" si="26"/>
        <v>0</v>
      </c>
      <c r="AB32" s="14"/>
      <c r="AC32" s="8"/>
      <c r="AD32" s="10">
        <f t="shared" si="27"/>
        <v>0</v>
      </c>
      <c r="AE32" s="12"/>
      <c r="AF32" s="8"/>
      <c r="AG32" s="10">
        <f t="shared" si="28"/>
        <v>0</v>
      </c>
      <c r="AH32" s="12"/>
      <c r="AI32" s="8"/>
      <c r="AJ32" s="10">
        <f t="shared" si="0"/>
        <v>0</v>
      </c>
      <c r="AK32" s="113"/>
      <c r="AL32" s="114"/>
      <c r="AM32" s="10">
        <f t="shared" si="1"/>
        <v>0</v>
      </c>
      <c r="AN32" s="113"/>
      <c r="AO32" s="114"/>
      <c r="AP32" s="10">
        <f t="shared" si="2"/>
        <v>0</v>
      </c>
      <c r="AQ32" s="12"/>
      <c r="AR32" s="8"/>
      <c r="AS32" s="10">
        <f t="shared" si="3"/>
        <v>0</v>
      </c>
      <c r="AT32" s="12"/>
      <c r="AU32" s="8"/>
      <c r="AV32" s="10">
        <f t="shared" si="4"/>
        <v>0</v>
      </c>
      <c r="AW32" s="12"/>
      <c r="AX32" s="8"/>
      <c r="AY32" s="10">
        <f t="shared" si="5"/>
        <v>0</v>
      </c>
      <c r="AZ32" s="12"/>
      <c r="BA32" s="8"/>
      <c r="BB32" s="10">
        <f t="shared" si="6"/>
        <v>0</v>
      </c>
      <c r="BC32" s="12"/>
      <c r="BD32" s="8"/>
      <c r="BE32" s="10">
        <f t="shared" si="7"/>
        <v>0</v>
      </c>
      <c r="BF32" s="12"/>
      <c r="BG32" s="8"/>
      <c r="BH32" s="10">
        <f t="shared" si="8"/>
        <v>0</v>
      </c>
      <c r="BI32" s="12"/>
      <c r="BJ32" s="8"/>
      <c r="BK32" s="10">
        <f t="shared" si="9"/>
        <v>0</v>
      </c>
      <c r="BL32" s="12"/>
      <c r="BM32" s="8"/>
      <c r="BN32" s="10">
        <f t="shared" si="10"/>
        <v>0</v>
      </c>
      <c r="BO32" s="12"/>
      <c r="BP32" s="8"/>
      <c r="BQ32" s="10">
        <f t="shared" si="11"/>
        <v>0</v>
      </c>
      <c r="BR32" s="12"/>
      <c r="BS32" s="8"/>
      <c r="BT32" s="10">
        <f t="shared" si="12"/>
        <v>0</v>
      </c>
      <c r="BU32" s="12"/>
      <c r="BV32" s="8"/>
      <c r="BW32" s="10">
        <f t="shared" si="13"/>
        <v>0</v>
      </c>
      <c r="BX32" s="12"/>
      <c r="BY32" s="8"/>
      <c r="BZ32" s="10">
        <f t="shared" si="14"/>
        <v>0</v>
      </c>
      <c r="CA32" s="12"/>
      <c r="CB32" s="8"/>
      <c r="CC32" s="10">
        <f t="shared" si="15"/>
        <v>0</v>
      </c>
      <c r="CD32" s="12"/>
      <c r="CE32" s="8"/>
      <c r="CF32" s="10">
        <f t="shared" si="16"/>
        <v>0</v>
      </c>
      <c r="CG32" s="12"/>
      <c r="CH32" s="8"/>
      <c r="CI32" s="10">
        <f t="shared" si="17"/>
        <v>0</v>
      </c>
      <c r="CJ32" s="12"/>
      <c r="CK32" s="8"/>
      <c r="CL32" s="10">
        <f t="shared" si="18"/>
        <v>0</v>
      </c>
      <c r="CM32" s="12"/>
      <c r="CN32" s="8"/>
      <c r="CO32" s="10">
        <f t="shared" si="29"/>
        <v>0</v>
      </c>
      <c r="CP32" s="102">
        <f t="shared" si="30"/>
        <v>0</v>
      </c>
      <c r="CQ32" s="102">
        <f t="shared" si="31"/>
        <v>0</v>
      </c>
      <c r="CR32" s="51">
        <f t="shared" si="32"/>
        <v>0</v>
      </c>
      <c r="CS32" s="101">
        <f t="shared" si="33"/>
        <v>0</v>
      </c>
    </row>
  </sheetData>
  <sheetProtection password="CCC1" sheet="1" objects="1" scenarios="1"/>
  <protectedRanges>
    <protectedRange sqref="G9 CM9:CN32" name="範囲4"/>
    <protectedRange sqref="G9 BL9:BM32 BP6:BP7 BO9:BP32 BS6:BS7 BR9:BS32 BV6:BV7 BU9:BV32 BY6:BY7 BX9:BY32 CB6:CB7 CA9:CB32 CE6:CE7 CD9:CE32 CH6:CH7 CG9:CH32 CK6:CK7 CJ9:CK32 CN6:CN7 CM9" name="範囲3"/>
    <protectedRange sqref="R6:AR7 AN32:AO32 AQ9:AR32 AU6:AU7 AT9:AU32 AX6:AX7 AW9:AX32 BA6:BA7 AZ9:BA32 BD6:BD7 BC9:BD32 BG6:BG7 BF9:BG32 BJ6:BJ7 BI9:BJ32 BM6:BM7" name="範囲2"/>
    <protectedRange sqref="H6:H7 G9:H32 K6:K7 J9:K32 N6:N7 M9:N32 Q6:Q7 P9:Q32 T6:T7 S9:T32 W6:W7 V9:W32 Z6:Z7 Y9:Z32 AC6:AC7 AB9:AC32 AF6:AF7 AE9:AF32 AI6:AI7 AH9:AI32 AL6:AL7 BA6:BA7" name="範囲1"/>
  </protectedRanges>
  <mergeCells count="34">
    <mergeCell ref="AH5:AJ5"/>
    <mergeCell ref="B5:E7"/>
    <mergeCell ref="F5:F7"/>
    <mergeCell ref="G5:I5"/>
    <mergeCell ref="J5:L5"/>
    <mergeCell ref="M5:O5"/>
    <mergeCell ref="P5:R5"/>
    <mergeCell ref="S5:U5"/>
    <mergeCell ref="V5:X5"/>
    <mergeCell ref="Y5:AA5"/>
    <mergeCell ref="AB5:AD5"/>
    <mergeCell ref="AE5:AG5"/>
    <mergeCell ref="BR5:BT5"/>
    <mergeCell ref="AK5:AM5"/>
    <mergeCell ref="AN5:AP5"/>
    <mergeCell ref="AQ5:AS5"/>
    <mergeCell ref="AT5:AV5"/>
    <mergeCell ref="AW5:AY5"/>
    <mergeCell ref="AZ5:BB5"/>
    <mergeCell ref="BC5:BE5"/>
    <mergeCell ref="BF5:BH5"/>
    <mergeCell ref="BI5:BK5"/>
    <mergeCell ref="BL5:BN5"/>
    <mergeCell ref="BO5:BQ5"/>
    <mergeCell ref="CM5:CO5"/>
    <mergeCell ref="CP5:CS5"/>
    <mergeCell ref="CP6:CR6"/>
    <mergeCell ref="CP7:CR7"/>
    <mergeCell ref="BU5:BW5"/>
    <mergeCell ref="BX5:BZ5"/>
    <mergeCell ref="CA5:CC5"/>
    <mergeCell ref="CD5:CF5"/>
    <mergeCell ref="CG5:CI5"/>
    <mergeCell ref="CJ5:CL5"/>
  </mergeCells>
  <phoneticPr fontId="2"/>
  <pageMargins left="0.70866141732283472" right="0.70866141732283472" top="0.74803149606299213" bottom="0.74803149606299213" header="0.31496062992125984" footer="0.31496062992125984"/>
  <pageSetup paperSize="9" scale="86" fitToWidth="0" orientation="landscape" r:id="rId1"/>
  <colBreaks count="7" manualBreakCount="7">
    <brk id="12" min="4" max="32" man="1"/>
    <brk id="27" min="4" max="32" man="1"/>
    <brk id="42" min="4" max="32" man="1"/>
    <brk id="54" min="4" max="32" man="1"/>
    <brk id="66" min="4" max="32" man="1"/>
    <brk id="78" min="4" max="32" man="1"/>
    <brk id="90" min="4" max="3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F36"/>
  <sheetViews>
    <sheetView view="pageBreakPreview" topLeftCell="A5" zoomScale="89" zoomScaleNormal="100" zoomScaleSheetLayoutView="89" workbookViewId="0">
      <selection activeCell="F23" sqref="F23:F24"/>
    </sheetView>
  </sheetViews>
  <sheetFormatPr defaultRowHeight="14.4"/>
  <cols>
    <col min="2" max="2" width="14.59765625" customWidth="1"/>
    <col min="3" max="3" width="13.296875" customWidth="1"/>
    <col min="4" max="4" width="10.09765625" customWidth="1"/>
    <col min="5" max="5" width="10.09765625" bestFit="1" customWidth="1"/>
    <col min="6" max="6" width="16.296875" customWidth="1"/>
    <col min="100" max="103" width="16" customWidth="1"/>
    <col min="104" max="107" width="17.296875" customWidth="1"/>
    <col min="108" max="108" width="17" customWidth="1"/>
    <col min="110" max="110" width="16" customWidth="1"/>
  </cols>
  <sheetData>
    <row r="3" spans="2:110" ht="15" thickBot="1">
      <c r="DD3" s="58"/>
    </row>
    <row r="4" spans="2:110" ht="29.4" customHeight="1">
      <c r="B4" s="145" t="s">
        <v>18</v>
      </c>
      <c r="C4" s="146"/>
      <c r="D4" s="146"/>
      <c r="E4" s="147"/>
      <c r="F4" s="154" t="s">
        <v>16</v>
      </c>
      <c r="G4" s="142">
        <v>45352</v>
      </c>
      <c r="H4" s="143"/>
      <c r="I4" s="144"/>
      <c r="J4" s="142">
        <v>45353</v>
      </c>
      <c r="K4" s="143"/>
      <c r="L4" s="144"/>
      <c r="M4" s="142">
        <v>45354</v>
      </c>
      <c r="N4" s="143"/>
      <c r="O4" s="144"/>
      <c r="P4" s="142">
        <v>45355</v>
      </c>
      <c r="Q4" s="143"/>
      <c r="R4" s="144"/>
      <c r="S4" s="142">
        <v>45356</v>
      </c>
      <c r="T4" s="143"/>
      <c r="U4" s="144"/>
      <c r="V4" s="142">
        <v>45357</v>
      </c>
      <c r="W4" s="143"/>
      <c r="X4" s="144"/>
      <c r="Y4" s="142">
        <v>45358</v>
      </c>
      <c r="Z4" s="143"/>
      <c r="AA4" s="144"/>
      <c r="AB4" s="142">
        <v>45359</v>
      </c>
      <c r="AC4" s="143"/>
      <c r="AD4" s="144"/>
      <c r="AE4" s="142">
        <v>45360</v>
      </c>
      <c r="AF4" s="143"/>
      <c r="AG4" s="144"/>
      <c r="AH4" s="142">
        <v>45361</v>
      </c>
      <c r="AI4" s="143"/>
      <c r="AJ4" s="144"/>
      <c r="AK4" s="142">
        <v>45362</v>
      </c>
      <c r="AL4" s="143"/>
      <c r="AM4" s="144"/>
      <c r="AN4" s="142">
        <v>45363</v>
      </c>
      <c r="AO4" s="143"/>
      <c r="AP4" s="144"/>
      <c r="AQ4" s="142">
        <v>45364</v>
      </c>
      <c r="AR4" s="143"/>
      <c r="AS4" s="144"/>
      <c r="AT4" s="142">
        <v>45365</v>
      </c>
      <c r="AU4" s="143"/>
      <c r="AV4" s="144"/>
      <c r="AW4" s="142">
        <v>45366</v>
      </c>
      <c r="AX4" s="143"/>
      <c r="AY4" s="144"/>
      <c r="AZ4" s="142">
        <v>45367</v>
      </c>
      <c r="BA4" s="143"/>
      <c r="BB4" s="144"/>
      <c r="BC4" s="142">
        <v>45368</v>
      </c>
      <c r="BD4" s="143"/>
      <c r="BE4" s="144"/>
      <c r="BF4" s="142">
        <v>45369</v>
      </c>
      <c r="BG4" s="143"/>
      <c r="BH4" s="144"/>
      <c r="BI4" s="142">
        <v>45370</v>
      </c>
      <c r="BJ4" s="143"/>
      <c r="BK4" s="144"/>
      <c r="BL4" s="142">
        <v>45371</v>
      </c>
      <c r="BM4" s="143"/>
      <c r="BN4" s="144"/>
      <c r="BO4" s="142">
        <v>45372</v>
      </c>
      <c r="BP4" s="143"/>
      <c r="BQ4" s="144"/>
      <c r="BR4" s="142">
        <v>45373</v>
      </c>
      <c r="BS4" s="143"/>
      <c r="BT4" s="144"/>
      <c r="BU4" s="142">
        <v>45374</v>
      </c>
      <c r="BV4" s="143"/>
      <c r="BW4" s="144"/>
      <c r="BX4" s="142">
        <v>45375</v>
      </c>
      <c r="BY4" s="143"/>
      <c r="BZ4" s="144"/>
      <c r="CA4" s="142">
        <v>45376</v>
      </c>
      <c r="CB4" s="143"/>
      <c r="CC4" s="144"/>
      <c r="CD4" s="142">
        <v>45377</v>
      </c>
      <c r="CE4" s="143"/>
      <c r="CF4" s="144"/>
      <c r="CG4" s="142">
        <v>45378</v>
      </c>
      <c r="CH4" s="143"/>
      <c r="CI4" s="144"/>
      <c r="CJ4" s="142">
        <v>45379</v>
      </c>
      <c r="CK4" s="143"/>
      <c r="CL4" s="144"/>
      <c r="CM4" s="142">
        <v>45380</v>
      </c>
      <c r="CN4" s="143"/>
      <c r="CO4" s="144"/>
      <c r="CP4" s="142">
        <v>45381</v>
      </c>
      <c r="CQ4" s="143"/>
      <c r="CR4" s="144"/>
      <c r="CS4" s="142">
        <v>45382</v>
      </c>
      <c r="CT4" s="143"/>
      <c r="CU4" s="144"/>
      <c r="CV4" s="139" t="s">
        <v>109</v>
      </c>
      <c r="CW4" s="140"/>
      <c r="CX4" s="140"/>
      <c r="CY4" s="140"/>
      <c r="CZ4" s="165" t="s">
        <v>46</v>
      </c>
      <c r="DA4" s="166"/>
      <c r="DB4" s="166"/>
      <c r="DC4" s="166"/>
      <c r="DD4" s="167" t="s">
        <v>53</v>
      </c>
      <c r="DE4" s="164"/>
      <c r="DF4" s="58"/>
    </row>
    <row r="5" spans="2:110" ht="43.8" customHeight="1">
      <c r="B5" s="148"/>
      <c r="C5" s="149"/>
      <c r="D5" s="149"/>
      <c r="E5" s="150"/>
      <c r="F5" s="155"/>
      <c r="G5" s="56" t="s">
        <v>15</v>
      </c>
      <c r="H5" s="55"/>
      <c r="I5" s="57" t="s">
        <v>100</v>
      </c>
      <c r="J5" s="56" t="s">
        <v>15</v>
      </c>
      <c r="K5" s="55"/>
      <c r="L5" s="57" t="s">
        <v>14</v>
      </c>
      <c r="M5" s="56" t="s">
        <v>15</v>
      </c>
      <c r="N5" s="55"/>
      <c r="O5" s="57" t="s">
        <v>14</v>
      </c>
      <c r="P5" s="56" t="s">
        <v>15</v>
      </c>
      <c r="Q5" s="55"/>
      <c r="R5" s="57" t="s">
        <v>14</v>
      </c>
      <c r="S5" s="56" t="s">
        <v>15</v>
      </c>
      <c r="T5" s="55"/>
      <c r="U5" s="57" t="s">
        <v>14</v>
      </c>
      <c r="V5" s="56" t="s">
        <v>15</v>
      </c>
      <c r="W5" s="55"/>
      <c r="X5" s="57" t="s">
        <v>14</v>
      </c>
      <c r="Y5" s="56" t="s">
        <v>15</v>
      </c>
      <c r="Z5" s="55"/>
      <c r="AA5" s="57" t="s">
        <v>14</v>
      </c>
      <c r="AB5" s="56" t="s">
        <v>15</v>
      </c>
      <c r="AC5" s="55"/>
      <c r="AD5" s="57" t="s">
        <v>14</v>
      </c>
      <c r="AE5" s="56" t="s">
        <v>15</v>
      </c>
      <c r="AF5" s="55"/>
      <c r="AG5" s="57" t="s">
        <v>14</v>
      </c>
      <c r="AH5" s="56" t="s">
        <v>15</v>
      </c>
      <c r="AI5" s="55"/>
      <c r="AJ5" s="57" t="s">
        <v>14</v>
      </c>
      <c r="AK5" s="56" t="s">
        <v>15</v>
      </c>
      <c r="AL5" s="55"/>
      <c r="AM5" s="57" t="s">
        <v>14</v>
      </c>
      <c r="AN5" s="56" t="s">
        <v>15</v>
      </c>
      <c r="AO5" s="55"/>
      <c r="AP5" s="57" t="s">
        <v>14</v>
      </c>
      <c r="AQ5" s="56" t="s">
        <v>15</v>
      </c>
      <c r="AR5" s="55"/>
      <c r="AS5" s="57" t="s">
        <v>14</v>
      </c>
      <c r="AT5" s="56" t="s">
        <v>15</v>
      </c>
      <c r="AU5" s="55"/>
      <c r="AV5" s="57" t="s">
        <v>14</v>
      </c>
      <c r="AW5" s="56" t="s">
        <v>15</v>
      </c>
      <c r="AX5" s="55"/>
      <c r="AY5" s="57" t="s">
        <v>14</v>
      </c>
      <c r="AZ5" s="56" t="s">
        <v>15</v>
      </c>
      <c r="BA5" s="55"/>
      <c r="BB5" s="57" t="s">
        <v>14</v>
      </c>
      <c r="BC5" s="56" t="s">
        <v>15</v>
      </c>
      <c r="BD5" s="55"/>
      <c r="BE5" s="57" t="s">
        <v>14</v>
      </c>
      <c r="BF5" s="56" t="s">
        <v>15</v>
      </c>
      <c r="BG5" s="55"/>
      <c r="BH5" s="57" t="s">
        <v>14</v>
      </c>
      <c r="BI5" s="56" t="s">
        <v>15</v>
      </c>
      <c r="BJ5" s="55"/>
      <c r="BK5" s="57" t="s">
        <v>14</v>
      </c>
      <c r="BL5" s="56" t="s">
        <v>15</v>
      </c>
      <c r="BM5" s="55"/>
      <c r="BN5" s="57" t="s">
        <v>14</v>
      </c>
      <c r="BO5" s="56" t="s">
        <v>15</v>
      </c>
      <c r="BP5" s="55"/>
      <c r="BQ5" s="57" t="s">
        <v>14</v>
      </c>
      <c r="BR5" s="56" t="s">
        <v>15</v>
      </c>
      <c r="BS5" s="55"/>
      <c r="BT5" s="57" t="s">
        <v>14</v>
      </c>
      <c r="BU5" s="56" t="s">
        <v>15</v>
      </c>
      <c r="BV5" s="55"/>
      <c r="BW5" s="57" t="s">
        <v>14</v>
      </c>
      <c r="BX5" s="56" t="s">
        <v>15</v>
      </c>
      <c r="BY5" s="55"/>
      <c r="BZ5" s="57" t="s">
        <v>14</v>
      </c>
      <c r="CA5" s="56" t="s">
        <v>15</v>
      </c>
      <c r="CB5" s="55"/>
      <c r="CC5" s="57" t="s">
        <v>14</v>
      </c>
      <c r="CD5" s="56" t="s">
        <v>15</v>
      </c>
      <c r="CE5" s="55"/>
      <c r="CF5" s="57" t="s">
        <v>14</v>
      </c>
      <c r="CG5" s="56" t="s">
        <v>15</v>
      </c>
      <c r="CH5" s="55"/>
      <c r="CI5" s="57" t="s">
        <v>14</v>
      </c>
      <c r="CJ5" s="56" t="s">
        <v>15</v>
      </c>
      <c r="CK5" s="55"/>
      <c r="CL5" s="57" t="s">
        <v>14</v>
      </c>
      <c r="CM5" s="56" t="s">
        <v>15</v>
      </c>
      <c r="CN5" s="55"/>
      <c r="CO5" s="57" t="s">
        <v>14</v>
      </c>
      <c r="CP5" s="56" t="s">
        <v>15</v>
      </c>
      <c r="CQ5" s="55"/>
      <c r="CR5" s="57" t="s">
        <v>14</v>
      </c>
      <c r="CS5" s="56" t="s">
        <v>15</v>
      </c>
      <c r="CT5" s="55"/>
      <c r="CU5" s="57" t="s">
        <v>14</v>
      </c>
      <c r="CV5" s="162" t="s">
        <v>12</v>
      </c>
      <c r="CW5" s="141"/>
      <c r="CX5" s="141"/>
      <c r="CY5" s="59">
        <f>SUM(H5,K5,N5,Q5,T5,W5,Z5+AC5,AF5,AI5,AL5,AO5,AR5,AU5,AX5,BA5,BD5,BG5,BJ5,BM5,BP5,BS5,BV5+BY5,CB5,CE5,CH5,CK5,CN5,CQ5,CT5)</f>
        <v>0</v>
      </c>
      <c r="CZ5" s="163" t="s">
        <v>44</v>
      </c>
      <c r="DA5" s="164"/>
      <c r="DB5" s="164"/>
      <c r="DC5" s="98">
        <f>SUM(CY5,'個人防護具使用実績簿２月1日～2月29日'!CS6,'個人防護具使用実績簿1月10日～1月31日'!CA6,'個人防護具使用実績簿10月1日～10月10日'!AN6)</f>
        <v>0</v>
      </c>
      <c r="DD5" s="70">
        <f>COUNT('個人防護具使用実績簿２月1日～2月29日'!H6,'個人防護具使用実績簿２月1日～2月29日'!K6,'個人防護具使用実績簿２月1日～2月29日'!N6,'個人防護具使用実績簿２月1日～2月29日'!Q6,'個人防護具使用実績簿２月1日～2月29日'!T6,'個人防護具使用実績簿２月1日～2月29日'!W6,'個人防護具使用実績簿２月1日～2月29日'!Z6,'個人防護具使用実績簿２月1日～2月29日'!AC6,'個人防護具使用実績簿２月1日～2月29日'!AF6,'個人防護具使用実績簿２月1日～2月29日'!AI6,'個人防護具使用実績簿２月1日～2月29日'!AL6,'個人防護具使用実績簿２月1日～2月29日'!AO6,'個人防護具使用実績簿２月1日～2月29日'!AR6,'個人防護具使用実績簿２月1日～2月29日'!AU6,'個人防護具使用実績簿２月1日～2月29日'!AX6,'個人防護具使用実績簿２月1日～2月29日'!BA6,'個人防護具使用実績簿２月1日～2月29日'!BD6,'個人防護具使用実績簿２月1日～2月29日'!BG6,'個人防護具使用実績簿２月1日～2月29日'!BJ6,'個人防護具使用実績簿２月1日～2月29日'!BM6,'個人防護具使用実績簿２月1日～2月29日'!BP6,'個人防護具使用実績簿２月1日～2月29日'!BS6,'個人防護具使用実績簿２月1日～2月29日'!BV6,'個人防護具使用実績簿２月1日～2月29日'!BY6,'個人防護具使用実績簿２月1日～2月29日'!CB6,'個人防護具使用実績簿２月1日～2月29日'!CE6,'個人防護具使用実績簿２月1日～2月29日'!CH6,'個人防護具使用実績簿２月1日～2月29日'!CK6,'個人防護具使用実績簿２月1日～2月29日'!CN6,H5,K5,N5,Q5,T5,W5,Z5,AC5,AF5,AI5,AL5,AO5,AR5,AU5,AX5,BA5,BD5,BG5,BJ5,BM5,BP5,BS5,BV5,BY5,CB5,CE5,CH5,CK5,CN5,CQ5,CT5,'個人防護具使用実績簿1月10日～1月31日'!K6,'個人防護具使用実績簿1月10日～1月31日'!N6,'個人防護具使用実績簿1月10日～1月31日'!Q6,'個人防護具使用実績簿1月10日～1月31日'!T6,'個人防護具使用実績簿1月10日～1月31日'!W6,'個人防護具使用実績簿1月10日～1月31日'!Z6,'個人防護具使用実績簿1月10日～1月31日'!AC6,'個人防護具使用実績簿1月10日～1月31日'!AF6,'個人防護具使用実績簿1月10日～1月31日'!AI6,'個人防護具使用実績簿1月10日～1月31日'!AL6,'個人防護具使用実績簿1月10日～1月31日'!AO6,'個人防護具使用実績簿1月10日～1月31日'!AR6,'個人防護具使用実績簿1月10日～1月31日'!AU6,'個人防護具使用実績簿1月10日～1月31日'!AX6,'個人防護具使用実績簿1月10日～1月31日'!BA6,'個人防護具使用実績簿1月10日～1月31日'!BD6,'個人防護具使用実績簿1月10日～1月31日'!BG6,'個人防護具使用実績簿1月10日～1月31日'!BJ6,'個人防護具使用実績簿1月10日～1月31日'!BM6,'個人防護具使用実績簿1月10日～1月31日'!BP6,'個人防護具使用実績簿1月10日～1月31日'!BS6,'個人防護具使用実績簿1月10日～1月31日'!BV6,'個人防護具使用実績簿10月1日～10月10日'!H6,'個人防護具使用実績簿10月1日～10月10日'!K6,'個人防護具使用実績簿10月1日～10月10日'!N6,'個人防護具使用実績簿10月1日～10月10日'!Q6,'個人防護具使用実績簿10月1日～10月10日'!T6,'個人防護具使用実績簿10月1日～10月10日'!W6,'個人防護具使用実績簿10月1日～10月10日'!Z6,'個人防護具使用実績簿10月1日～10月10日'!AC6,'個人防護具使用実績簿10月1日～10月10日'!AI6,'個人防護具使用実績簿10月1日～10月10日'!AF6)</f>
        <v>0</v>
      </c>
      <c r="DE5" s="71" t="s">
        <v>54</v>
      </c>
    </row>
    <row r="6" spans="2:110" ht="43.8" customHeight="1" thickBot="1">
      <c r="B6" s="151"/>
      <c r="C6" s="152"/>
      <c r="D6" s="152"/>
      <c r="E6" s="153"/>
      <c r="F6" s="156"/>
      <c r="G6" s="56" t="s">
        <v>17</v>
      </c>
      <c r="H6" s="55"/>
      <c r="I6" s="57" t="s">
        <v>14</v>
      </c>
      <c r="J6" s="56" t="s">
        <v>17</v>
      </c>
      <c r="K6" s="55"/>
      <c r="L6" s="57" t="s">
        <v>14</v>
      </c>
      <c r="M6" s="56" t="s">
        <v>17</v>
      </c>
      <c r="N6" s="55"/>
      <c r="O6" s="57" t="s">
        <v>14</v>
      </c>
      <c r="P6" s="56" t="s">
        <v>17</v>
      </c>
      <c r="Q6" s="55"/>
      <c r="R6" s="57" t="s">
        <v>14</v>
      </c>
      <c r="S6" s="56" t="s">
        <v>17</v>
      </c>
      <c r="T6" s="55"/>
      <c r="U6" s="57" t="s">
        <v>14</v>
      </c>
      <c r="V6" s="56" t="s">
        <v>17</v>
      </c>
      <c r="W6" s="55"/>
      <c r="X6" s="57" t="s">
        <v>14</v>
      </c>
      <c r="Y6" s="56" t="s">
        <v>17</v>
      </c>
      <c r="Z6" s="55"/>
      <c r="AA6" s="57" t="s">
        <v>14</v>
      </c>
      <c r="AB6" s="56" t="s">
        <v>17</v>
      </c>
      <c r="AC6" s="55"/>
      <c r="AD6" s="57" t="s">
        <v>14</v>
      </c>
      <c r="AE6" s="56" t="s">
        <v>17</v>
      </c>
      <c r="AF6" s="55"/>
      <c r="AG6" s="57" t="s">
        <v>14</v>
      </c>
      <c r="AH6" s="56" t="s">
        <v>17</v>
      </c>
      <c r="AI6" s="55"/>
      <c r="AJ6" s="57" t="s">
        <v>14</v>
      </c>
      <c r="AK6" s="56" t="s">
        <v>17</v>
      </c>
      <c r="AL6" s="55"/>
      <c r="AM6" s="57" t="s">
        <v>14</v>
      </c>
      <c r="AN6" s="56" t="s">
        <v>17</v>
      </c>
      <c r="AO6" s="55"/>
      <c r="AP6" s="57" t="s">
        <v>14</v>
      </c>
      <c r="AQ6" s="56" t="s">
        <v>17</v>
      </c>
      <c r="AR6" s="55"/>
      <c r="AS6" s="57" t="s">
        <v>14</v>
      </c>
      <c r="AT6" s="56" t="s">
        <v>17</v>
      </c>
      <c r="AU6" s="55"/>
      <c r="AV6" s="57" t="s">
        <v>14</v>
      </c>
      <c r="AW6" s="56" t="s">
        <v>17</v>
      </c>
      <c r="AX6" s="55"/>
      <c r="AY6" s="57" t="s">
        <v>14</v>
      </c>
      <c r="AZ6" s="56" t="s">
        <v>17</v>
      </c>
      <c r="BA6" s="55"/>
      <c r="BB6" s="57" t="s">
        <v>14</v>
      </c>
      <c r="BC6" s="56" t="s">
        <v>17</v>
      </c>
      <c r="BD6" s="55"/>
      <c r="BE6" s="57" t="s">
        <v>14</v>
      </c>
      <c r="BF6" s="56" t="s">
        <v>17</v>
      </c>
      <c r="BG6" s="55"/>
      <c r="BH6" s="57" t="s">
        <v>14</v>
      </c>
      <c r="BI6" s="56" t="s">
        <v>17</v>
      </c>
      <c r="BJ6" s="55"/>
      <c r="BK6" s="57" t="s">
        <v>14</v>
      </c>
      <c r="BL6" s="56" t="s">
        <v>17</v>
      </c>
      <c r="BM6" s="55"/>
      <c r="BN6" s="57" t="s">
        <v>14</v>
      </c>
      <c r="BO6" s="56" t="s">
        <v>17</v>
      </c>
      <c r="BP6" s="55"/>
      <c r="BQ6" s="57" t="s">
        <v>14</v>
      </c>
      <c r="BR6" s="56" t="s">
        <v>17</v>
      </c>
      <c r="BS6" s="55"/>
      <c r="BT6" s="57" t="s">
        <v>14</v>
      </c>
      <c r="BU6" s="56" t="s">
        <v>17</v>
      </c>
      <c r="BV6" s="55"/>
      <c r="BW6" s="57" t="s">
        <v>14</v>
      </c>
      <c r="BX6" s="56" t="s">
        <v>17</v>
      </c>
      <c r="BY6" s="55"/>
      <c r="BZ6" s="57" t="s">
        <v>14</v>
      </c>
      <c r="CA6" s="56" t="s">
        <v>17</v>
      </c>
      <c r="CB6" s="55"/>
      <c r="CC6" s="57" t="s">
        <v>14</v>
      </c>
      <c r="CD6" s="56" t="s">
        <v>17</v>
      </c>
      <c r="CE6" s="55"/>
      <c r="CF6" s="57" t="s">
        <v>14</v>
      </c>
      <c r="CG6" s="56" t="s">
        <v>17</v>
      </c>
      <c r="CH6" s="55"/>
      <c r="CI6" s="57" t="s">
        <v>14</v>
      </c>
      <c r="CJ6" s="56" t="s">
        <v>17</v>
      </c>
      <c r="CK6" s="55"/>
      <c r="CL6" s="57" t="s">
        <v>14</v>
      </c>
      <c r="CM6" s="56" t="s">
        <v>17</v>
      </c>
      <c r="CN6" s="55"/>
      <c r="CO6" s="57" t="s">
        <v>14</v>
      </c>
      <c r="CP6" s="56" t="s">
        <v>17</v>
      </c>
      <c r="CQ6" s="55"/>
      <c r="CR6" s="57" t="s">
        <v>14</v>
      </c>
      <c r="CS6" s="56" t="s">
        <v>17</v>
      </c>
      <c r="CT6" s="55"/>
      <c r="CU6" s="57" t="s">
        <v>14</v>
      </c>
      <c r="CV6" s="162" t="s">
        <v>13</v>
      </c>
      <c r="CW6" s="141"/>
      <c r="CX6" s="141"/>
      <c r="CY6" s="59">
        <f>SUM(H6,K6,N6,Q6,T6,W6,Z6+AC6,AF6,AI6,AL6,AO6,AR6,AU6,AX6,BA6,BD6,BG6,BJ6,BM6,BP6,BS6,BV6+BY6,CB6,CE6,CH6,CK6,CN6,CQ6,CT6)</f>
        <v>0</v>
      </c>
      <c r="CZ6" s="163" t="s">
        <v>45</v>
      </c>
      <c r="DA6" s="164"/>
      <c r="DB6" s="164"/>
      <c r="DC6" s="66">
        <f>SUM(CY6,'個人防護具使用実績簿２月1日～2月29日'!CS7,'個人防護具使用実績簿1月10日～1月31日'!CA7,'個人防護具使用実績簿10月1日～10月10日'!AN7)</f>
        <v>0</v>
      </c>
      <c r="DD6" s="64"/>
      <c r="DE6" s="64"/>
    </row>
    <row r="7" spans="2:110" ht="39.6">
      <c r="B7" s="16" t="s">
        <v>0</v>
      </c>
      <c r="C7" s="17" t="s">
        <v>1</v>
      </c>
      <c r="D7" s="17" t="s">
        <v>2</v>
      </c>
      <c r="E7" s="18" t="s">
        <v>3</v>
      </c>
      <c r="F7" s="19" t="s">
        <v>42</v>
      </c>
      <c r="G7" s="13" t="s">
        <v>8</v>
      </c>
      <c r="H7" s="7" t="s">
        <v>9</v>
      </c>
      <c r="I7" s="9" t="s">
        <v>10</v>
      </c>
      <c r="J7" s="13" t="s">
        <v>8</v>
      </c>
      <c r="K7" s="7" t="s">
        <v>9</v>
      </c>
      <c r="L7" s="9" t="s">
        <v>10</v>
      </c>
      <c r="M7" s="13" t="s">
        <v>8</v>
      </c>
      <c r="N7" s="7" t="s">
        <v>9</v>
      </c>
      <c r="O7" s="9" t="s">
        <v>10</v>
      </c>
      <c r="P7" s="13" t="s">
        <v>8</v>
      </c>
      <c r="Q7" s="7" t="s">
        <v>9</v>
      </c>
      <c r="R7" s="9" t="s">
        <v>10</v>
      </c>
      <c r="S7" s="13" t="s">
        <v>8</v>
      </c>
      <c r="T7" s="7" t="s">
        <v>9</v>
      </c>
      <c r="U7" s="9" t="s">
        <v>10</v>
      </c>
      <c r="V7" s="13" t="s">
        <v>8</v>
      </c>
      <c r="W7" s="7" t="s">
        <v>9</v>
      </c>
      <c r="X7" s="9" t="s">
        <v>10</v>
      </c>
      <c r="Y7" s="13" t="s">
        <v>8</v>
      </c>
      <c r="Z7" s="7" t="s">
        <v>9</v>
      </c>
      <c r="AA7" s="9" t="s">
        <v>10</v>
      </c>
      <c r="AB7" s="13" t="s">
        <v>8</v>
      </c>
      <c r="AC7" s="7" t="s">
        <v>9</v>
      </c>
      <c r="AD7" s="9" t="s">
        <v>10</v>
      </c>
      <c r="AE7" s="13" t="s">
        <v>8</v>
      </c>
      <c r="AF7" s="7" t="s">
        <v>9</v>
      </c>
      <c r="AG7" s="9" t="s">
        <v>10</v>
      </c>
      <c r="AH7" s="13" t="s">
        <v>8</v>
      </c>
      <c r="AI7" s="7" t="s">
        <v>9</v>
      </c>
      <c r="AJ7" s="9" t="s">
        <v>10</v>
      </c>
      <c r="AK7" s="13" t="s">
        <v>8</v>
      </c>
      <c r="AL7" s="7" t="s">
        <v>9</v>
      </c>
      <c r="AM7" s="9" t="s">
        <v>10</v>
      </c>
      <c r="AN7" s="13" t="s">
        <v>8</v>
      </c>
      <c r="AO7" s="7" t="s">
        <v>9</v>
      </c>
      <c r="AP7" s="9" t="s">
        <v>10</v>
      </c>
      <c r="AQ7" s="13" t="s">
        <v>8</v>
      </c>
      <c r="AR7" s="7" t="s">
        <v>9</v>
      </c>
      <c r="AS7" s="9" t="s">
        <v>10</v>
      </c>
      <c r="AT7" s="13" t="s">
        <v>8</v>
      </c>
      <c r="AU7" s="7" t="s">
        <v>9</v>
      </c>
      <c r="AV7" s="9" t="s">
        <v>10</v>
      </c>
      <c r="AW7" s="13" t="s">
        <v>8</v>
      </c>
      <c r="AX7" s="7" t="s">
        <v>9</v>
      </c>
      <c r="AY7" s="9" t="s">
        <v>10</v>
      </c>
      <c r="AZ7" s="13" t="s">
        <v>8</v>
      </c>
      <c r="BA7" s="7" t="s">
        <v>9</v>
      </c>
      <c r="BB7" s="9" t="s">
        <v>10</v>
      </c>
      <c r="BC7" s="13" t="s">
        <v>8</v>
      </c>
      <c r="BD7" s="7" t="s">
        <v>9</v>
      </c>
      <c r="BE7" s="9" t="s">
        <v>10</v>
      </c>
      <c r="BF7" s="13" t="s">
        <v>8</v>
      </c>
      <c r="BG7" s="7" t="s">
        <v>9</v>
      </c>
      <c r="BH7" s="9" t="s">
        <v>10</v>
      </c>
      <c r="BI7" s="13" t="s">
        <v>8</v>
      </c>
      <c r="BJ7" s="7" t="s">
        <v>9</v>
      </c>
      <c r="BK7" s="9" t="s">
        <v>10</v>
      </c>
      <c r="BL7" s="13" t="s">
        <v>8</v>
      </c>
      <c r="BM7" s="7" t="s">
        <v>9</v>
      </c>
      <c r="BN7" s="9" t="s">
        <v>10</v>
      </c>
      <c r="BO7" s="13" t="s">
        <v>8</v>
      </c>
      <c r="BP7" s="7" t="s">
        <v>9</v>
      </c>
      <c r="BQ7" s="9" t="s">
        <v>10</v>
      </c>
      <c r="BR7" s="13" t="s">
        <v>8</v>
      </c>
      <c r="BS7" s="7" t="s">
        <v>9</v>
      </c>
      <c r="BT7" s="9" t="s">
        <v>10</v>
      </c>
      <c r="BU7" s="13" t="s">
        <v>8</v>
      </c>
      <c r="BV7" s="7" t="s">
        <v>9</v>
      </c>
      <c r="BW7" s="9" t="s">
        <v>10</v>
      </c>
      <c r="BX7" s="13" t="s">
        <v>8</v>
      </c>
      <c r="BY7" s="7" t="s">
        <v>9</v>
      </c>
      <c r="BZ7" s="9" t="s">
        <v>10</v>
      </c>
      <c r="CA7" s="13" t="s">
        <v>8</v>
      </c>
      <c r="CB7" s="7" t="s">
        <v>9</v>
      </c>
      <c r="CC7" s="9" t="s">
        <v>10</v>
      </c>
      <c r="CD7" s="13" t="s">
        <v>8</v>
      </c>
      <c r="CE7" s="7" t="s">
        <v>9</v>
      </c>
      <c r="CF7" s="9" t="s">
        <v>10</v>
      </c>
      <c r="CG7" s="13" t="s">
        <v>8</v>
      </c>
      <c r="CH7" s="7" t="s">
        <v>9</v>
      </c>
      <c r="CI7" s="9" t="s">
        <v>10</v>
      </c>
      <c r="CJ7" s="13" t="s">
        <v>8</v>
      </c>
      <c r="CK7" s="7" t="s">
        <v>9</v>
      </c>
      <c r="CL7" s="9" t="s">
        <v>10</v>
      </c>
      <c r="CM7" s="13" t="s">
        <v>8</v>
      </c>
      <c r="CN7" s="7" t="s">
        <v>9</v>
      </c>
      <c r="CO7" s="9" t="s">
        <v>10</v>
      </c>
      <c r="CP7" s="13" t="s">
        <v>8</v>
      </c>
      <c r="CQ7" s="7" t="s">
        <v>9</v>
      </c>
      <c r="CR7" s="9" t="s">
        <v>10</v>
      </c>
      <c r="CS7" s="13" t="s">
        <v>8</v>
      </c>
      <c r="CT7" s="7" t="s">
        <v>9</v>
      </c>
      <c r="CU7" s="9" t="s">
        <v>10</v>
      </c>
      <c r="CV7" s="109" t="s">
        <v>4</v>
      </c>
      <c r="CW7" s="110" t="s">
        <v>5</v>
      </c>
      <c r="CX7" s="21" t="s">
        <v>6</v>
      </c>
      <c r="CY7" s="21" t="s">
        <v>7</v>
      </c>
      <c r="CZ7" s="104" t="s">
        <v>47</v>
      </c>
      <c r="DA7" s="105" t="s">
        <v>48</v>
      </c>
      <c r="DB7" s="67" t="s">
        <v>49</v>
      </c>
      <c r="DC7" s="67" t="s">
        <v>50</v>
      </c>
      <c r="DD7" s="74" t="s">
        <v>86</v>
      </c>
      <c r="DE7" s="73"/>
    </row>
    <row r="8" spans="2:110" ht="18">
      <c r="B8" s="89">
        <f>'個人防護具使用実績簿２月1日～2月29日'!B9</f>
        <v>0</v>
      </c>
      <c r="C8" s="90">
        <f>'個人防護具使用実績簿２月1日～2月29日'!C9</f>
        <v>0</v>
      </c>
      <c r="D8" s="90">
        <f>'個人防護具使用実績簿２月1日～2月29日'!D9</f>
        <v>0</v>
      </c>
      <c r="E8" s="3" t="str">
        <f>IFERROR(C8/D8, "0")</f>
        <v>0</v>
      </c>
      <c r="F8" s="49">
        <f>'個人防護具使用実績簿２月1日～2月29日'!CO9</f>
        <v>0</v>
      </c>
      <c r="G8" s="14"/>
      <c r="H8" s="8"/>
      <c r="I8" s="10">
        <f>IF(F8+G8-H8&lt;0,"×",F8+G8-H8)</f>
        <v>0</v>
      </c>
      <c r="J8" s="14"/>
      <c r="K8" s="8"/>
      <c r="L8" s="10">
        <f>IF(I8+J8-K8&lt;0,"×",I8+J8-K8)</f>
        <v>0</v>
      </c>
      <c r="M8" s="14"/>
      <c r="N8" s="8"/>
      <c r="O8" s="10">
        <f>IF(L8+M8-N8&lt;0,"×",L8+M8-N8)</f>
        <v>0</v>
      </c>
      <c r="P8" s="14"/>
      <c r="Q8" s="8"/>
      <c r="R8" s="10">
        <f>IF(O8+P8-Q8&lt;0,"×",O8+P8-Q8)</f>
        <v>0</v>
      </c>
      <c r="S8" s="14"/>
      <c r="T8" s="8"/>
      <c r="U8" s="10">
        <f>IF(R8+S8-T8&lt;0,"×",R8+S8-T8)</f>
        <v>0</v>
      </c>
      <c r="V8" s="14"/>
      <c r="W8" s="8"/>
      <c r="X8" s="10">
        <f>IF(U8+V8-W8&lt;0,"×",U8+V8-W8)</f>
        <v>0</v>
      </c>
      <c r="Y8" s="14"/>
      <c r="Z8" s="8"/>
      <c r="AA8" s="10">
        <f>IF(X8+Y8-Z8&lt;0,"×",X8+Y8-Z8)</f>
        <v>0</v>
      </c>
      <c r="AB8" s="14"/>
      <c r="AC8" s="8"/>
      <c r="AD8" s="10">
        <f>IF(AA8+AB8-AC8&lt;0,"×",AA8+AB8-AC8)</f>
        <v>0</v>
      </c>
      <c r="AE8" s="12"/>
      <c r="AF8" s="8"/>
      <c r="AG8" s="10">
        <f>IF(AD8+AE8-AF8&lt;0,"×",AD8+AE8-AF8)</f>
        <v>0</v>
      </c>
      <c r="AH8" s="12"/>
      <c r="AI8" s="8"/>
      <c r="AJ8" s="10">
        <f t="shared" ref="AJ8:AJ31" si="0">IF(AG8+AH8-AI8&lt;0,"×",AG8+AH8-AI8)</f>
        <v>0</v>
      </c>
      <c r="AK8" s="12"/>
      <c r="AL8" s="8"/>
      <c r="AM8" s="10">
        <f t="shared" ref="AM8:AM31" si="1">IF(AJ8+AK8-AL8&lt;0,"×",AJ8+AK8-AL8)</f>
        <v>0</v>
      </c>
      <c r="AN8" s="12"/>
      <c r="AO8" s="8"/>
      <c r="AP8" s="10">
        <f t="shared" ref="AP8:AP31" si="2">IF(AM8+AN8-AO8&lt;0,"×",AM8+AN8-AO8)</f>
        <v>0</v>
      </c>
      <c r="AQ8" s="12"/>
      <c r="AR8" s="8"/>
      <c r="AS8" s="10">
        <f t="shared" ref="AS8:AS31" si="3">IF(AP8+AQ8-AR8&lt;0,"×",AP8+AQ8-AR8)</f>
        <v>0</v>
      </c>
      <c r="AT8" s="12"/>
      <c r="AU8" s="8"/>
      <c r="AV8" s="10">
        <f t="shared" ref="AV8:AV31" si="4">IF(AS8+AT8-AU8&lt;0,"×",AS8+AT8-AU8)</f>
        <v>0</v>
      </c>
      <c r="AW8" s="12"/>
      <c r="AX8" s="8"/>
      <c r="AY8" s="10">
        <f t="shared" ref="AY8:AY31" si="5">IF(AV8+AW8-AX8&lt;0,"×",AV8+AW8-AX8)</f>
        <v>0</v>
      </c>
      <c r="AZ8" s="12"/>
      <c r="BA8" s="8"/>
      <c r="BB8" s="10">
        <f t="shared" ref="BB8:BB31" si="6">IF(AY8+AZ8-BA8&lt;0,"×",AY8+AZ8-BA8)</f>
        <v>0</v>
      </c>
      <c r="BC8" s="12"/>
      <c r="BD8" s="8"/>
      <c r="BE8" s="10">
        <f t="shared" ref="BE8:BE31" si="7">IF(BB8+BC8-BD8&lt;0,"×",BB8+BC8-BD8)</f>
        <v>0</v>
      </c>
      <c r="BF8" s="12"/>
      <c r="BG8" s="8"/>
      <c r="BH8" s="10">
        <f t="shared" ref="BH8:BH31" si="8">IF(BE8+BF8-BG8&lt;0,"×",BE8+BF8-BG8)</f>
        <v>0</v>
      </c>
      <c r="BI8" s="12"/>
      <c r="BJ8" s="8"/>
      <c r="BK8" s="10">
        <f t="shared" ref="BK8:BK31" si="9">IF(BH8+BI8-BJ8&lt;0,"×",BH8+BI8-BJ8)</f>
        <v>0</v>
      </c>
      <c r="BL8" s="12"/>
      <c r="BM8" s="8"/>
      <c r="BN8" s="10">
        <f t="shared" ref="BN8:BN31" si="10">IF(BK8+BL8-BM8&lt;0,"×",BK8+BL8-BM8)</f>
        <v>0</v>
      </c>
      <c r="BO8" s="12"/>
      <c r="BP8" s="8"/>
      <c r="BQ8" s="10">
        <f t="shared" ref="BQ8:BQ31" si="11">IF(BN8+BO8-BP8&lt;0,"×",BN8+BO8-BP8)</f>
        <v>0</v>
      </c>
      <c r="BR8" s="12"/>
      <c r="BS8" s="8"/>
      <c r="BT8" s="10">
        <f t="shared" ref="BT8:BT31" si="12">IF(BQ8+BR8-BS8&lt;0,"×",BQ8+BR8-BS8)</f>
        <v>0</v>
      </c>
      <c r="BU8" s="12"/>
      <c r="BV8" s="8"/>
      <c r="BW8" s="10">
        <f t="shared" ref="BW8:BW31" si="13">IF(BT8+BU8-BV8&lt;0,"×",BT8+BU8-BV8)</f>
        <v>0</v>
      </c>
      <c r="BX8" s="12"/>
      <c r="BY8" s="8"/>
      <c r="BZ8" s="10">
        <f t="shared" ref="BZ8:BZ31" si="14">IF(BW8+BX8-BY8&lt;0,"×",BW8+BX8-BY8)</f>
        <v>0</v>
      </c>
      <c r="CA8" s="12"/>
      <c r="CB8" s="8"/>
      <c r="CC8" s="10">
        <f t="shared" ref="CC8:CC31" si="15">IF(BZ8+CA8-CB8&lt;0,"×",BZ8+CA8-CB8)</f>
        <v>0</v>
      </c>
      <c r="CD8" s="12"/>
      <c r="CE8" s="8"/>
      <c r="CF8" s="10">
        <f t="shared" ref="CF8:CF31" si="16">IF(CC8+CD8-CE8&lt;0,"×",CC8+CD8-CE8)</f>
        <v>0</v>
      </c>
      <c r="CG8" s="12"/>
      <c r="CH8" s="8"/>
      <c r="CI8" s="10">
        <f t="shared" ref="CI8:CI31" si="17">IF(CF8+CG8-CH8&lt;0,"×",CF8+CG8-CH8)</f>
        <v>0</v>
      </c>
      <c r="CJ8" s="12"/>
      <c r="CK8" s="8"/>
      <c r="CL8" s="10">
        <f t="shared" ref="CL8:CL31" si="18">IF(CI8+CJ8-CK8&lt;0,"×",CI8+CJ8-CK8)</f>
        <v>0</v>
      </c>
      <c r="CM8" s="12"/>
      <c r="CN8" s="8"/>
      <c r="CO8" s="10">
        <f t="shared" ref="CO8:CO31" si="19">IF(CL8+CM8-CN8&lt;0,"×",CL8+CM8-CN8)</f>
        <v>0</v>
      </c>
      <c r="CP8" s="12"/>
      <c r="CQ8" s="8"/>
      <c r="CR8" s="10">
        <f t="shared" ref="CR8:CR31" si="20">IF(CO8+CP8-CQ8&lt;0,"×",CO8+CP8-CQ8)</f>
        <v>0</v>
      </c>
      <c r="CS8" s="12"/>
      <c r="CT8" s="8"/>
      <c r="CU8" s="10">
        <f>CR8+CS8-CT8</f>
        <v>0</v>
      </c>
      <c r="CV8" s="102">
        <f>IF(CU8&lt;0,"#VALUE！",SUM(BO8,BR8,BU8,BX8,CA8,CD8,CG8,CJ8,CM8,CP8,CS8,G8,J8,M8,P8,S8,AH8,AK8,AN8,AQ8,AT8,AW8,AZ8,BC8,BF8,BI8,BL8,Y8,AB8,AE8,V8))</f>
        <v>0</v>
      </c>
      <c r="CW8" s="102">
        <f>IF(CU8&lt;0,"#VALUE！",SUM(BP8,BS8,BV8,BY8,CB8,CE8,CH8,CK8,CN8,CQ8,CT8,H8,K8,N8,Q8,T8,AI8,AL8,AO8,AR8,AU8,AX8,BA8,BD8,BG8,BJ8,BM8,Z8,AC8,AF8,W8))</f>
        <v>0</v>
      </c>
      <c r="CX8" s="51">
        <f>CV8*E8</f>
        <v>0</v>
      </c>
      <c r="CY8" s="51">
        <f>CW8*E8</f>
        <v>0</v>
      </c>
      <c r="CZ8" s="106">
        <f>SUM(CV8,'個人防護具使用実績簿２月1日～2月29日'!CP9,'個人防護具使用実績簿1月10日～1月31日'!BX9,'個人防護具使用実績簿10月1日～10月10日'!AK9)</f>
        <v>0</v>
      </c>
      <c r="DA8" s="107">
        <f>SUM('個人防護具使用実績簿3月1日～3月31日'!CW8,'個人防護具使用実績簿２月1日～2月29日'!CQ9,'個人防護具使用実績簿10月1日～10月10日'!AL9,'個人防護具使用実績簿1月10日～1月31日'!BY9)</f>
        <v>0</v>
      </c>
      <c r="DB8" s="68">
        <f t="shared" ref="DB8:DB31" si="21">CZ8*E8</f>
        <v>0</v>
      </c>
      <c r="DC8" s="68">
        <f t="shared" ref="DC8:DC31" si="22">DA8*E8</f>
        <v>0</v>
      </c>
      <c r="DD8" s="8"/>
    </row>
    <row r="9" spans="2:110" ht="18">
      <c r="B9" s="89">
        <f>'個人防護具使用実績簿２月1日～2月29日'!B10</f>
        <v>0</v>
      </c>
      <c r="C9" s="90">
        <f>'個人防護具使用実績簿２月1日～2月29日'!C10</f>
        <v>0</v>
      </c>
      <c r="D9" s="90">
        <f>'個人防護具使用実績簿２月1日～2月29日'!D10</f>
        <v>0</v>
      </c>
      <c r="E9" s="3" t="str">
        <f t="shared" ref="E9:E31" si="23">IFERROR(C9/D9, "0")</f>
        <v>0</v>
      </c>
      <c r="F9" s="49">
        <f>'個人防護具使用実績簿２月1日～2月29日'!CO10</f>
        <v>0</v>
      </c>
      <c r="G9" s="172"/>
      <c r="H9" s="173"/>
      <c r="I9" s="10">
        <f t="shared" ref="I9:I31" si="24">IF(F9+G9-H9&lt;0,"×",F9+G9-H9)</f>
        <v>0</v>
      </c>
      <c r="J9" s="14"/>
      <c r="K9" s="8"/>
      <c r="L9" s="10">
        <f t="shared" ref="L9:L31" si="25">IF(I9+J9-K9&lt;0,"×",I9+J9-K9)</f>
        <v>0</v>
      </c>
      <c r="M9" s="14"/>
      <c r="N9" s="8"/>
      <c r="O9" s="10">
        <f t="shared" ref="O9:O31" si="26">IF(L9+M9-N9&lt;0,"×",L9+M9-N9)</f>
        <v>0</v>
      </c>
      <c r="P9" s="14"/>
      <c r="Q9" s="8"/>
      <c r="R9" s="10">
        <f t="shared" ref="R9:R31" si="27">IF(O9+P9-Q9&lt;0,"×",O9+P9-Q9)</f>
        <v>0</v>
      </c>
      <c r="S9" s="14"/>
      <c r="T9" s="8"/>
      <c r="U9" s="10">
        <f t="shared" ref="U9:U31" si="28">IF(R9+S9-T9&lt;0,"×",R9+S9-T9)</f>
        <v>0</v>
      </c>
      <c r="V9" s="14"/>
      <c r="W9" s="8"/>
      <c r="X9" s="10">
        <f t="shared" ref="X9:X31" si="29">IF(U9+V9-W9&lt;0,"×",U9+V9-W9)</f>
        <v>0</v>
      </c>
      <c r="Y9" s="14"/>
      <c r="Z9" s="8"/>
      <c r="AA9" s="10">
        <f t="shared" ref="AA9:AA31" si="30">IF(X9+Y9-Z9&lt;0,"×",X9+Y9-Z9)</f>
        <v>0</v>
      </c>
      <c r="AB9" s="14"/>
      <c r="AC9" s="8"/>
      <c r="AD9" s="10">
        <f t="shared" ref="AD9:AD31" si="31">IF(AA9+AB9-AC9&lt;0,"×",AA9+AB9-AC9)</f>
        <v>0</v>
      </c>
      <c r="AE9" s="12"/>
      <c r="AF9" s="8"/>
      <c r="AG9" s="10">
        <f t="shared" ref="AG9:AG31" si="32">IF(AD9+AE9-AF9&lt;0,"×",AD9+AE9-AF9)</f>
        <v>0</v>
      </c>
      <c r="AH9" s="12"/>
      <c r="AI9" s="8"/>
      <c r="AJ9" s="10">
        <f t="shared" si="0"/>
        <v>0</v>
      </c>
      <c r="AK9" s="12"/>
      <c r="AL9" s="8"/>
      <c r="AM9" s="10">
        <f t="shared" si="1"/>
        <v>0</v>
      </c>
      <c r="AN9" s="12"/>
      <c r="AO9" s="8"/>
      <c r="AP9" s="10">
        <f t="shared" si="2"/>
        <v>0</v>
      </c>
      <c r="AQ9" s="12"/>
      <c r="AR9" s="8"/>
      <c r="AS9" s="10">
        <f t="shared" si="3"/>
        <v>0</v>
      </c>
      <c r="AT9" s="12"/>
      <c r="AU9" s="8"/>
      <c r="AV9" s="10">
        <f t="shared" si="4"/>
        <v>0</v>
      </c>
      <c r="AW9" s="12"/>
      <c r="AX9" s="8"/>
      <c r="AY9" s="10">
        <f t="shared" si="5"/>
        <v>0</v>
      </c>
      <c r="AZ9" s="12"/>
      <c r="BA9" s="8"/>
      <c r="BB9" s="10">
        <f t="shared" si="6"/>
        <v>0</v>
      </c>
      <c r="BC9" s="12"/>
      <c r="BD9" s="8"/>
      <c r="BE9" s="10">
        <f t="shared" si="7"/>
        <v>0</v>
      </c>
      <c r="BF9" s="12"/>
      <c r="BG9" s="8"/>
      <c r="BH9" s="10">
        <f t="shared" si="8"/>
        <v>0</v>
      </c>
      <c r="BI9" s="12"/>
      <c r="BJ9" s="8"/>
      <c r="BK9" s="10">
        <f t="shared" si="9"/>
        <v>0</v>
      </c>
      <c r="BL9" s="12"/>
      <c r="BM9" s="8"/>
      <c r="BN9" s="10">
        <f t="shared" si="10"/>
        <v>0</v>
      </c>
      <c r="BO9" s="12"/>
      <c r="BP9" s="8"/>
      <c r="BQ9" s="10">
        <f t="shared" si="11"/>
        <v>0</v>
      </c>
      <c r="BR9" s="12"/>
      <c r="BS9" s="8"/>
      <c r="BT9" s="10">
        <f t="shared" si="12"/>
        <v>0</v>
      </c>
      <c r="BU9" s="12"/>
      <c r="BV9" s="8"/>
      <c r="BW9" s="10">
        <f t="shared" si="13"/>
        <v>0</v>
      </c>
      <c r="BX9" s="12"/>
      <c r="BY9" s="8"/>
      <c r="BZ9" s="10">
        <f t="shared" si="14"/>
        <v>0</v>
      </c>
      <c r="CA9" s="12"/>
      <c r="CB9" s="8"/>
      <c r="CC9" s="10">
        <f t="shared" si="15"/>
        <v>0</v>
      </c>
      <c r="CD9" s="12"/>
      <c r="CE9" s="8"/>
      <c r="CF9" s="10">
        <f t="shared" si="16"/>
        <v>0</v>
      </c>
      <c r="CG9" s="12"/>
      <c r="CH9" s="8"/>
      <c r="CI9" s="10">
        <f t="shared" si="17"/>
        <v>0</v>
      </c>
      <c r="CJ9" s="12"/>
      <c r="CK9" s="8"/>
      <c r="CL9" s="10">
        <f t="shared" si="18"/>
        <v>0</v>
      </c>
      <c r="CM9" s="12"/>
      <c r="CN9" s="8"/>
      <c r="CO9" s="10">
        <f t="shared" si="19"/>
        <v>0</v>
      </c>
      <c r="CP9" s="12"/>
      <c r="CQ9" s="8"/>
      <c r="CR9" s="10">
        <f t="shared" si="20"/>
        <v>0</v>
      </c>
      <c r="CS9" s="12"/>
      <c r="CT9" s="8"/>
      <c r="CU9" s="10">
        <f t="shared" ref="CU9:CU31" si="33">CR9+CS9-CT9</f>
        <v>0</v>
      </c>
      <c r="CV9" s="102">
        <f t="shared" ref="CV9:CV31" si="34">IF(CU9&lt;0,"#VALUE！",SUM(BO9,BR9,BU9,BX9,CA9,CD9,CG9,CJ9,CM9,CP9,CS9,G9,J9,M9,P9,S9,AH9,AK9,AN9,AQ9,AT9,AW9,AZ9,BC9,BF9,BI9,BL9,Y9,AB9,AE9,V9))</f>
        <v>0</v>
      </c>
      <c r="CW9" s="102">
        <f t="shared" ref="CW9:CW31" si="35">IF(CU9&lt;0,"#VALUE！",SUM(BP9,BS9,BV9,BY9,CB9,CE9,CH9,CK9,CN9,CQ9,CT9,H9,K9,N9,Q9,T9,AI9,AL9,AO9,AR9,AU9,AX9,BA9,BD9,BG9,BJ9,BM9,Z9,AC9,AF9,W9))</f>
        <v>0</v>
      </c>
      <c r="CX9" s="51">
        <f t="shared" ref="CX9:CX31" si="36">CV9*E9</f>
        <v>0</v>
      </c>
      <c r="CY9" s="51">
        <f t="shared" ref="CY9:CY31" si="37">CW9*E9</f>
        <v>0</v>
      </c>
      <c r="CZ9" s="106">
        <f>SUM(CV9,'個人防護具使用実績簿２月1日～2月29日'!CP10,'個人防護具使用実績簿1月10日～1月31日'!BX10,'個人防護具使用実績簿10月1日～10月10日'!AK10)</f>
        <v>0</v>
      </c>
      <c r="DA9" s="107">
        <f>SUM('個人防護具使用実績簿3月1日～3月31日'!CW9,'個人防護具使用実績簿２月1日～2月29日'!CQ10,'個人防護具使用実績簿10月1日～10月10日'!AL10,'個人防護具使用実績簿1月10日～1月31日'!BY10)</f>
        <v>0</v>
      </c>
      <c r="DB9" s="68">
        <f t="shared" si="21"/>
        <v>0</v>
      </c>
      <c r="DC9" s="68">
        <f t="shared" si="22"/>
        <v>0</v>
      </c>
      <c r="DD9" s="8"/>
    </row>
    <row r="10" spans="2:110" ht="18">
      <c r="B10" s="89">
        <f>'個人防護具使用実績簿２月1日～2月29日'!B11</f>
        <v>0</v>
      </c>
      <c r="C10" s="90">
        <f>'個人防護具使用実績簿２月1日～2月29日'!C11</f>
        <v>0</v>
      </c>
      <c r="D10" s="90">
        <f>'個人防護具使用実績簿２月1日～2月29日'!D11</f>
        <v>0</v>
      </c>
      <c r="E10" s="3" t="str">
        <f t="shared" si="23"/>
        <v>0</v>
      </c>
      <c r="F10" s="49">
        <f>'個人防護具使用実績簿２月1日～2月29日'!CO11</f>
        <v>0</v>
      </c>
      <c r="G10" s="172"/>
      <c r="H10" s="173"/>
      <c r="I10" s="10">
        <f t="shared" si="24"/>
        <v>0</v>
      </c>
      <c r="J10" s="14"/>
      <c r="K10" s="8"/>
      <c r="L10" s="10">
        <f t="shared" si="25"/>
        <v>0</v>
      </c>
      <c r="M10" s="14"/>
      <c r="N10" s="8"/>
      <c r="O10" s="10">
        <f t="shared" si="26"/>
        <v>0</v>
      </c>
      <c r="P10" s="14"/>
      <c r="Q10" s="8"/>
      <c r="R10" s="10">
        <f t="shared" si="27"/>
        <v>0</v>
      </c>
      <c r="S10" s="14"/>
      <c r="T10" s="8"/>
      <c r="U10" s="10">
        <f t="shared" si="28"/>
        <v>0</v>
      </c>
      <c r="V10" s="14"/>
      <c r="W10" s="8"/>
      <c r="X10" s="10">
        <f t="shared" si="29"/>
        <v>0</v>
      </c>
      <c r="Y10" s="14"/>
      <c r="Z10" s="8"/>
      <c r="AA10" s="10">
        <f t="shared" si="30"/>
        <v>0</v>
      </c>
      <c r="AB10" s="14"/>
      <c r="AC10" s="8"/>
      <c r="AD10" s="10">
        <f t="shared" si="31"/>
        <v>0</v>
      </c>
      <c r="AE10" s="12"/>
      <c r="AF10" s="8"/>
      <c r="AG10" s="10">
        <f t="shared" si="32"/>
        <v>0</v>
      </c>
      <c r="AH10" s="12"/>
      <c r="AI10" s="8"/>
      <c r="AJ10" s="10">
        <f t="shared" si="0"/>
        <v>0</v>
      </c>
      <c r="AK10" s="12"/>
      <c r="AL10" s="8"/>
      <c r="AM10" s="10">
        <f t="shared" si="1"/>
        <v>0</v>
      </c>
      <c r="AN10" s="12"/>
      <c r="AO10" s="8"/>
      <c r="AP10" s="10">
        <f t="shared" si="2"/>
        <v>0</v>
      </c>
      <c r="AQ10" s="12"/>
      <c r="AR10" s="8"/>
      <c r="AS10" s="10">
        <f t="shared" si="3"/>
        <v>0</v>
      </c>
      <c r="AT10" s="12"/>
      <c r="AU10" s="8"/>
      <c r="AV10" s="10">
        <f t="shared" si="4"/>
        <v>0</v>
      </c>
      <c r="AW10" s="12"/>
      <c r="AX10" s="8"/>
      <c r="AY10" s="10">
        <f t="shared" si="5"/>
        <v>0</v>
      </c>
      <c r="AZ10" s="12"/>
      <c r="BA10" s="8"/>
      <c r="BB10" s="10">
        <f t="shared" si="6"/>
        <v>0</v>
      </c>
      <c r="BC10" s="12"/>
      <c r="BD10" s="8"/>
      <c r="BE10" s="10">
        <f t="shared" si="7"/>
        <v>0</v>
      </c>
      <c r="BF10" s="12"/>
      <c r="BG10" s="8"/>
      <c r="BH10" s="10">
        <f t="shared" si="8"/>
        <v>0</v>
      </c>
      <c r="BI10" s="12"/>
      <c r="BJ10" s="8"/>
      <c r="BK10" s="10">
        <f t="shared" si="9"/>
        <v>0</v>
      </c>
      <c r="BL10" s="12"/>
      <c r="BM10" s="8"/>
      <c r="BN10" s="10">
        <f t="shared" si="10"/>
        <v>0</v>
      </c>
      <c r="BO10" s="12"/>
      <c r="BP10" s="8"/>
      <c r="BQ10" s="10">
        <f t="shared" si="11"/>
        <v>0</v>
      </c>
      <c r="BR10" s="12"/>
      <c r="BS10" s="8"/>
      <c r="BT10" s="10">
        <f t="shared" si="12"/>
        <v>0</v>
      </c>
      <c r="BU10" s="12"/>
      <c r="BV10" s="8"/>
      <c r="BW10" s="10">
        <f t="shared" si="13"/>
        <v>0</v>
      </c>
      <c r="BX10" s="12"/>
      <c r="BY10" s="8"/>
      <c r="BZ10" s="10">
        <f t="shared" si="14"/>
        <v>0</v>
      </c>
      <c r="CA10" s="12"/>
      <c r="CB10" s="8"/>
      <c r="CC10" s="10">
        <f t="shared" si="15"/>
        <v>0</v>
      </c>
      <c r="CD10" s="12"/>
      <c r="CE10" s="8"/>
      <c r="CF10" s="10">
        <f t="shared" si="16"/>
        <v>0</v>
      </c>
      <c r="CG10" s="12"/>
      <c r="CH10" s="8"/>
      <c r="CI10" s="10">
        <f t="shared" si="17"/>
        <v>0</v>
      </c>
      <c r="CJ10" s="12"/>
      <c r="CK10" s="8"/>
      <c r="CL10" s="10">
        <f t="shared" si="18"/>
        <v>0</v>
      </c>
      <c r="CM10" s="12"/>
      <c r="CN10" s="8"/>
      <c r="CO10" s="10">
        <f t="shared" si="19"/>
        <v>0</v>
      </c>
      <c r="CP10" s="12"/>
      <c r="CQ10" s="8"/>
      <c r="CR10" s="10">
        <f t="shared" si="20"/>
        <v>0</v>
      </c>
      <c r="CS10" s="12"/>
      <c r="CT10" s="8"/>
      <c r="CU10" s="10">
        <f t="shared" si="33"/>
        <v>0</v>
      </c>
      <c r="CV10" s="102">
        <f t="shared" si="34"/>
        <v>0</v>
      </c>
      <c r="CW10" s="102">
        <f t="shared" si="35"/>
        <v>0</v>
      </c>
      <c r="CX10" s="51">
        <f t="shared" si="36"/>
        <v>0</v>
      </c>
      <c r="CY10" s="51">
        <f t="shared" si="37"/>
        <v>0</v>
      </c>
      <c r="CZ10" s="106">
        <f>SUM(CV10,'個人防護具使用実績簿２月1日～2月29日'!CP11,'個人防護具使用実績簿1月10日～1月31日'!BX11,'個人防護具使用実績簿10月1日～10月10日'!AK11)</f>
        <v>0</v>
      </c>
      <c r="DA10" s="107">
        <f>SUM('個人防護具使用実績簿3月1日～3月31日'!CW10,'個人防護具使用実績簿２月1日～2月29日'!CQ11,'個人防護具使用実績簿10月1日～10月10日'!AL11,'個人防護具使用実績簿1月10日～1月31日'!BY11)</f>
        <v>0</v>
      </c>
      <c r="DB10" s="68">
        <f t="shared" si="21"/>
        <v>0</v>
      </c>
      <c r="DC10" s="68">
        <f t="shared" si="22"/>
        <v>0</v>
      </c>
      <c r="DD10" s="8"/>
    </row>
    <row r="11" spans="2:110" ht="18">
      <c r="B11" s="89">
        <f>'個人防護具使用実績簿２月1日～2月29日'!B12</f>
        <v>0</v>
      </c>
      <c r="C11" s="90">
        <f>'個人防護具使用実績簿２月1日～2月29日'!C12</f>
        <v>0</v>
      </c>
      <c r="D11" s="90">
        <f>'個人防護具使用実績簿２月1日～2月29日'!D12</f>
        <v>0</v>
      </c>
      <c r="E11" s="3" t="str">
        <f t="shared" si="23"/>
        <v>0</v>
      </c>
      <c r="F11" s="49">
        <f>'個人防護具使用実績簿２月1日～2月29日'!CO12</f>
        <v>0</v>
      </c>
      <c r="G11" s="172"/>
      <c r="H11" s="173"/>
      <c r="I11" s="10">
        <f t="shared" si="24"/>
        <v>0</v>
      </c>
      <c r="J11" s="14"/>
      <c r="K11" s="8"/>
      <c r="L11" s="10">
        <f t="shared" si="25"/>
        <v>0</v>
      </c>
      <c r="M11" s="14"/>
      <c r="N11" s="8"/>
      <c r="O11" s="10">
        <f t="shared" si="26"/>
        <v>0</v>
      </c>
      <c r="P11" s="14"/>
      <c r="Q11" s="8"/>
      <c r="R11" s="10">
        <f t="shared" si="27"/>
        <v>0</v>
      </c>
      <c r="S11" s="14"/>
      <c r="T11" s="8"/>
      <c r="U11" s="10">
        <f t="shared" si="28"/>
        <v>0</v>
      </c>
      <c r="V11" s="14"/>
      <c r="W11" s="8"/>
      <c r="X11" s="10">
        <f t="shared" si="29"/>
        <v>0</v>
      </c>
      <c r="Y11" s="14"/>
      <c r="Z11" s="8"/>
      <c r="AA11" s="10">
        <f t="shared" si="30"/>
        <v>0</v>
      </c>
      <c r="AB11" s="14"/>
      <c r="AC11" s="8"/>
      <c r="AD11" s="10">
        <f t="shared" si="31"/>
        <v>0</v>
      </c>
      <c r="AE11" s="12"/>
      <c r="AF11" s="8"/>
      <c r="AG11" s="10">
        <f t="shared" si="32"/>
        <v>0</v>
      </c>
      <c r="AH11" s="12"/>
      <c r="AI11" s="8"/>
      <c r="AJ11" s="10">
        <f t="shared" si="0"/>
        <v>0</v>
      </c>
      <c r="AK11" s="12"/>
      <c r="AL11" s="8"/>
      <c r="AM11" s="10">
        <f t="shared" si="1"/>
        <v>0</v>
      </c>
      <c r="AN11" s="12"/>
      <c r="AO11" s="8"/>
      <c r="AP11" s="10">
        <f t="shared" si="2"/>
        <v>0</v>
      </c>
      <c r="AQ11" s="12"/>
      <c r="AR11" s="8"/>
      <c r="AS11" s="10">
        <f t="shared" si="3"/>
        <v>0</v>
      </c>
      <c r="AT11" s="12"/>
      <c r="AU11" s="8"/>
      <c r="AV11" s="10">
        <f t="shared" si="4"/>
        <v>0</v>
      </c>
      <c r="AW11" s="12"/>
      <c r="AX11" s="8"/>
      <c r="AY11" s="10">
        <f t="shared" si="5"/>
        <v>0</v>
      </c>
      <c r="AZ11" s="12"/>
      <c r="BA11" s="8"/>
      <c r="BB11" s="10">
        <f t="shared" si="6"/>
        <v>0</v>
      </c>
      <c r="BC11" s="12"/>
      <c r="BD11" s="8"/>
      <c r="BE11" s="10">
        <f t="shared" si="7"/>
        <v>0</v>
      </c>
      <c r="BF11" s="12"/>
      <c r="BG11" s="8"/>
      <c r="BH11" s="10">
        <f t="shared" si="8"/>
        <v>0</v>
      </c>
      <c r="BI11" s="12"/>
      <c r="BJ11" s="8"/>
      <c r="BK11" s="10">
        <f t="shared" si="9"/>
        <v>0</v>
      </c>
      <c r="BL11" s="12"/>
      <c r="BM11" s="8"/>
      <c r="BN11" s="10">
        <f t="shared" si="10"/>
        <v>0</v>
      </c>
      <c r="BO11" s="12"/>
      <c r="BP11" s="8"/>
      <c r="BQ11" s="10">
        <f t="shared" si="11"/>
        <v>0</v>
      </c>
      <c r="BR11" s="12"/>
      <c r="BS11" s="8"/>
      <c r="BT11" s="10">
        <f t="shared" si="12"/>
        <v>0</v>
      </c>
      <c r="BU11" s="12"/>
      <c r="BV11" s="8"/>
      <c r="BW11" s="10">
        <f t="shared" si="13"/>
        <v>0</v>
      </c>
      <c r="BX11" s="12"/>
      <c r="BY11" s="8"/>
      <c r="BZ11" s="10">
        <f t="shared" si="14"/>
        <v>0</v>
      </c>
      <c r="CA11" s="12"/>
      <c r="CB11" s="8"/>
      <c r="CC11" s="10">
        <f t="shared" si="15"/>
        <v>0</v>
      </c>
      <c r="CD11" s="12"/>
      <c r="CE11" s="8"/>
      <c r="CF11" s="10">
        <f t="shared" si="16"/>
        <v>0</v>
      </c>
      <c r="CG11" s="12"/>
      <c r="CH11" s="8"/>
      <c r="CI11" s="10">
        <f t="shared" si="17"/>
        <v>0</v>
      </c>
      <c r="CJ11" s="12"/>
      <c r="CK11" s="8"/>
      <c r="CL11" s="10">
        <f t="shared" si="18"/>
        <v>0</v>
      </c>
      <c r="CM11" s="12"/>
      <c r="CN11" s="8"/>
      <c r="CO11" s="10">
        <f t="shared" si="19"/>
        <v>0</v>
      </c>
      <c r="CP11" s="12"/>
      <c r="CQ11" s="8"/>
      <c r="CR11" s="10">
        <f t="shared" si="20"/>
        <v>0</v>
      </c>
      <c r="CS11" s="12"/>
      <c r="CT11" s="8"/>
      <c r="CU11" s="10">
        <f t="shared" si="33"/>
        <v>0</v>
      </c>
      <c r="CV11" s="102">
        <f t="shared" si="34"/>
        <v>0</v>
      </c>
      <c r="CW11" s="102">
        <f t="shared" si="35"/>
        <v>0</v>
      </c>
      <c r="CX11" s="51">
        <f t="shared" si="36"/>
        <v>0</v>
      </c>
      <c r="CY11" s="51">
        <f t="shared" si="37"/>
        <v>0</v>
      </c>
      <c r="CZ11" s="106">
        <f>SUM(CV11,'個人防護具使用実績簿２月1日～2月29日'!CP12,'個人防護具使用実績簿1月10日～1月31日'!BX12,'個人防護具使用実績簿10月1日～10月10日'!AK12)</f>
        <v>0</v>
      </c>
      <c r="DA11" s="107">
        <f>SUM('個人防護具使用実績簿3月1日～3月31日'!CW11,'個人防護具使用実績簿２月1日～2月29日'!CQ12,'個人防護具使用実績簿10月1日～10月10日'!AL12,'個人防護具使用実績簿1月10日～1月31日'!BY12)</f>
        <v>0</v>
      </c>
      <c r="DB11" s="68">
        <f t="shared" si="21"/>
        <v>0</v>
      </c>
      <c r="DC11" s="68">
        <f t="shared" si="22"/>
        <v>0</v>
      </c>
      <c r="DD11" s="8"/>
    </row>
    <row r="12" spans="2:110" ht="18">
      <c r="B12" s="89">
        <f>'個人防護具使用実績簿２月1日～2月29日'!B13</f>
        <v>0</v>
      </c>
      <c r="C12" s="90">
        <f>'個人防護具使用実績簿２月1日～2月29日'!C13</f>
        <v>0</v>
      </c>
      <c r="D12" s="90">
        <f>'個人防護具使用実績簿２月1日～2月29日'!D13</f>
        <v>0</v>
      </c>
      <c r="E12" s="3" t="str">
        <f t="shared" si="23"/>
        <v>0</v>
      </c>
      <c r="F12" s="49">
        <f>'個人防護具使用実績簿２月1日～2月29日'!CO13</f>
        <v>0</v>
      </c>
      <c r="G12" s="172"/>
      <c r="H12" s="173"/>
      <c r="I12" s="10">
        <f t="shared" si="24"/>
        <v>0</v>
      </c>
      <c r="J12" s="14"/>
      <c r="K12" s="8"/>
      <c r="L12" s="10">
        <f t="shared" si="25"/>
        <v>0</v>
      </c>
      <c r="M12" s="14"/>
      <c r="N12" s="8"/>
      <c r="O12" s="10">
        <f t="shared" si="26"/>
        <v>0</v>
      </c>
      <c r="P12" s="14"/>
      <c r="Q12" s="8"/>
      <c r="R12" s="10">
        <f t="shared" si="27"/>
        <v>0</v>
      </c>
      <c r="S12" s="14"/>
      <c r="T12" s="8"/>
      <c r="U12" s="10">
        <f t="shared" si="28"/>
        <v>0</v>
      </c>
      <c r="V12" s="14"/>
      <c r="W12" s="8"/>
      <c r="X12" s="10">
        <f t="shared" si="29"/>
        <v>0</v>
      </c>
      <c r="Y12" s="14"/>
      <c r="Z12" s="8"/>
      <c r="AA12" s="10">
        <f t="shared" si="30"/>
        <v>0</v>
      </c>
      <c r="AB12" s="14"/>
      <c r="AC12" s="8"/>
      <c r="AD12" s="10">
        <f t="shared" si="31"/>
        <v>0</v>
      </c>
      <c r="AE12" s="12"/>
      <c r="AF12" s="8"/>
      <c r="AG12" s="10">
        <f t="shared" si="32"/>
        <v>0</v>
      </c>
      <c r="AH12" s="12"/>
      <c r="AI12" s="8"/>
      <c r="AJ12" s="10">
        <f t="shared" si="0"/>
        <v>0</v>
      </c>
      <c r="AK12" s="12"/>
      <c r="AL12" s="8"/>
      <c r="AM12" s="10">
        <f t="shared" si="1"/>
        <v>0</v>
      </c>
      <c r="AN12" s="12"/>
      <c r="AO12" s="8"/>
      <c r="AP12" s="10">
        <f t="shared" si="2"/>
        <v>0</v>
      </c>
      <c r="AQ12" s="12"/>
      <c r="AR12" s="8"/>
      <c r="AS12" s="10">
        <f t="shared" si="3"/>
        <v>0</v>
      </c>
      <c r="AT12" s="12"/>
      <c r="AU12" s="8"/>
      <c r="AV12" s="10">
        <f t="shared" si="4"/>
        <v>0</v>
      </c>
      <c r="AW12" s="12"/>
      <c r="AX12" s="8"/>
      <c r="AY12" s="10">
        <f t="shared" si="5"/>
        <v>0</v>
      </c>
      <c r="AZ12" s="12"/>
      <c r="BA12" s="8"/>
      <c r="BB12" s="10">
        <f t="shared" si="6"/>
        <v>0</v>
      </c>
      <c r="BC12" s="12"/>
      <c r="BD12" s="8"/>
      <c r="BE12" s="10">
        <f t="shared" si="7"/>
        <v>0</v>
      </c>
      <c r="BF12" s="12"/>
      <c r="BG12" s="8"/>
      <c r="BH12" s="10">
        <f t="shared" si="8"/>
        <v>0</v>
      </c>
      <c r="BI12" s="12"/>
      <c r="BJ12" s="8"/>
      <c r="BK12" s="10">
        <f t="shared" si="9"/>
        <v>0</v>
      </c>
      <c r="BL12" s="12"/>
      <c r="BM12" s="8"/>
      <c r="BN12" s="10">
        <f t="shared" si="10"/>
        <v>0</v>
      </c>
      <c r="BO12" s="12"/>
      <c r="BP12" s="8"/>
      <c r="BQ12" s="10">
        <f t="shared" si="11"/>
        <v>0</v>
      </c>
      <c r="BR12" s="12"/>
      <c r="BS12" s="8"/>
      <c r="BT12" s="10">
        <f t="shared" si="12"/>
        <v>0</v>
      </c>
      <c r="BU12" s="12"/>
      <c r="BV12" s="8"/>
      <c r="BW12" s="10">
        <f t="shared" si="13"/>
        <v>0</v>
      </c>
      <c r="BX12" s="12"/>
      <c r="BY12" s="8"/>
      <c r="BZ12" s="10">
        <f t="shared" si="14"/>
        <v>0</v>
      </c>
      <c r="CA12" s="12"/>
      <c r="CB12" s="8"/>
      <c r="CC12" s="10">
        <f t="shared" si="15"/>
        <v>0</v>
      </c>
      <c r="CD12" s="12"/>
      <c r="CE12" s="8"/>
      <c r="CF12" s="10">
        <f t="shared" si="16"/>
        <v>0</v>
      </c>
      <c r="CG12" s="12"/>
      <c r="CH12" s="8"/>
      <c r="CI12" s="10">
        <f t="shared" si="17"/>
        <v>0</v>
      </c>
      <c r="CJ12" s="12"/>
      <c r="CK12" s="8"/>
      <c r="CL12" s="10">
        <f t="shared" si="18"/>
        <v>0</v>
      </c>
      <c r="CM12" s="12"/>
      <c r="CN12" s="8"/>
      <c r="CO12" s="10">
        <f t="shared" si="19"/>
        <v>0</v>
      </c>
      <c r="CP12" s="12"/>
      <c r="CQ12" s="8"/>
      <c r="CR12" s="10">
        <f t="shared" si="20"/>
        <v>0</v>
      </c>
      <c r="CS12" s="12"/>
      <c r="CT12" s="8"/>
      <c r="CU12" s="10">
        <f t="shared" si="33"/>
        <v>0</v>
      </c>
      <c r="CV12" s="102">
        <f t="shared" si="34"/>
        <v>0</v>
      </c>
      <c r="CW12" s="102">
        <f t="shared" si="35"/>
        <v>0</v>
      </c>
      <c r="CX12" s="51">
        <f t="shared" si="36"/>
        <v>0</v>
      </c>
      <c r="CY12" s="51">
        <f t="shared" si="37"/>
        <v>0</v>
      </c>
      <c r="CZ12" s="106">
        <f>SUM(CV12,'個人防護具使用実績簿２月1日～2月29日'!CP13,'個人防護具使用実績簿1月10日～1月31日'!BX13,'個人防護具使用実績簿10月1日～10月10日'!AK13)</f>
        <v>0</v>
      </c>
      <c r="DA12" s="107">
        <f>SUM('個人防護具使用実績簿3月1日～3月31日'!CW12,'個人防護具使用実績簿２月1日～2月29日'!CQ13,'個人防護具使用実績簿10月1日～10月10日'!AL13,'個人防護具使用実績簿1月10日～1月31日'!BY13)</f>
        <v>0</v>
      </c>
      <c r="DB12" s="68">
        <f t="shared" si="21"/>
        <v>0</v>
      </c>
      <c r="DC12" s="68">
        <f t="shared" si="22"/>
        <v>0</v>
      </c>
      <c r="DD12" s="8"/>
    </row>
    <row r="13" spans="2:110" ht="18">
      <c r="B13" s="89">
        <f>'個人防護具使用実績簿２月1日～2月29日'!B14</f>
        <v>0</v>
      </c>
      <c r="C13" s="90">
        <f>'個人防護具使用実績簿２月1日～2月29日'!C14</f>
        <v>0</v>
      </c>
      <c r="D13" s="90">
        <f>'個人防護具使用実績簿２月1日～2月29日'!D14</f>
        <v>0</v>
      </c>
      <c r="E13" s="3" t="str">
        <f t="shared" si="23"/>
        <v>0</v>
      </c>
      <c r="F13" s="49">
        <f>'個人防護具使用実績簿２月1日～2月29日'!CO14</f>
        <v>0</v>
      </c>
      <c r="G13" s="172"/>
      <c r="H13" s="173"/>
      <c r="I13" s="10">
        <f t="shared" si="24"/>
        <v>0</v>
      </c>
      <c r="J13" s="14"/>
      <c r="K13" s="8"/>
      <c r="L13" s="10">
        <f t="shared" si="25"/>
        <v>0</v>
      </c>
      <c r="M13" s="14"/>
      <c r="N13" s="8"/>
      <c r="O13" s="10">
        <f t="shared" si="26"/>
        <v>0</v>
      </c>
      <c r="P13" s="14"/>
      <c r="Q13" s="8"/>
      <c r="R13" s="10">
        <f t="shared" si="27"/>
        <v>0</v>
      </c>
      <c r="S13" s="14"/>
      <c r="T13" s="8"/>
      <c r="U13" s="10">
        <f t="shared" si="28"/>
        <v>0</v>
      </c>
      <c r="V13" s="14"/>
      <c r="W13" s="8"/>
      <c r="X13" s="10">
        <f t="shared" si="29"/>
        <v>0</v>
      </c>
      <c r="Y13" s="14"/>
      <c r="Z13" s="8"/>
      <c r="AA13" s="10">
        <f t="shared" si="30"/>
        <v>0</v>
      </c>
      <c r="AB13" s="14"/>
      <c r="AC13" s="8"/>
      <c r="AD13" s="10">
        <f t="shared" si="31"/>
        <v>0</v>
      </c>
      <c r="AE13" s="12"/>
      <c r="AF13" s="8"/>
      <c r="AG13" s="10">
        <f t="shared" si="32"/>
        <v>0</v>
      </c>
      <c r="AH13" s="12"/>
      <c r="AI13" s="8"/>
      <c r="AJ13" s="10">
        <f t="shared" si="0"/>
        <v>0</v>
      </c>
      <c r="AK13" s="12"/>
      <c r="AL13" s="8"/>
      <c r="AM13" s="10">
        <f t="shared" si="1"/>
        <v>0</v>
      </c>
      <c r="AN13" s="12"/>
      <c r="AO13" s="8"/>
      <c r="AP13" s="10">
        <f t="shared" si="2"/>
        <v>0</v>
      </c>
      <c r="AQ13" s="12"/>
      <c r="AR13" s="8"/>
      <c r="AS13" s="10">
        <f t="shared" si="3"/>
        <v>0</v>
      </c>
      <c r="AT13" s="12"/>
      <c r="AU13" s="8"/>
      <c r="AV13" s="10">
        <f t="shared" si="4"/>
        <v>0</v>
      </c>
      <c r="AW13" s="12"/>
      <c r="AX13" s="8"/>
      <c r="AY13" s="10">
        <f t="shared" si="5"/>
        <v>0</v>
      </c>
      <c r="AZ13" s="12"/>
      <c r="BA13" s="8"/>
      <c r="BB13" s="10">
        <f t="shared" si="6"/>
        <v>0</v>
      </c>
      <c r="BC13" s="12"/>
      <c r="BD13" s="8"/>
      <c r="BE13" s="10">
        <f t="shared" si="7"/>
        <v>0</v>
      </c>
      <c r="BF13" s="12"/>
      <c r="BG13" s="8"/>
      <c r="BH13" s="10">
        <f t="shared" si="8"/>
        <v>0</v>
      </c>
      <c r="BI13" s="12"/>
      <c r="BJ13" s="8"/>
      <c r="BK13" s="10">
        <f t="shared" si="9"/>
        <v>0</v>
      </c>
      <c r="BL13" s="12"/>
      <c r="BM13" s="8"/>
      <c r="BN13" s="10">
        <f t="shared" si="10"/>
        <v>0</v>
      </c>
      <c r="BO13" s="12"/>
      <c r="BP13" s="8"/>
      <c r="BQ13" s="10">
        <f t="shared" si="11"/>
        <v>0</v>
      </c>
      <c r="BR13" s="12"/>
      <c r="BS13" s="8"/>
      <c r="BT13" s="10">
        <f t="shared" si="12"/>
        <v>0</v>
      </c>
      <c r="BU13" s="12"/>
      <c r="BV13" s="8"/>
      <c r="BW13" s="10">
        <f t="shared" si="13"/>
        <v>0</v>
      </c>
      <c r="BX13" s="12"/>
      <c r="BY13" s="8"/>
      <c r="BZ13" s="10">
        <f t="shared" si="14"/>
        <v>0</v>
      </c>
      <c r="CA13" s="12"/>
      <c r="CB13" s="8"/>
      <c r="CC13" s="10">
        <f t="shared" si="15"/>
        <v>0</v>
      </c>
      <c r="CD13" s="12"/>
      <c r="CE13" s="8"/>
      <c r="CF13" s="10">
        <f t="shared" si="16"/>
        <v>0</v>
      </c>
      <c r="CG13" s="12"/>
      <c r="CH13" s="8"/>
      <c r="CI13" s="10">
        <f t="shared" si="17"/>
        <v>0</v>
      </c>
      <c r="CJ13" s="12"/>
      <c r="CK13" s="8"/>
      <c r="CL13" s="10">
        <f t="shared" si="18"/>
        <v>0</v>
      </c>
      <c r="CM13" s="12"/>
      <c r="CN13" s="8"/>
      <c r="CO13" s="10">
        <f t="shared" si="19"/>
        <v>0</v>
      </c>
      <c r="CP13" s="12"/>
      <c r="CQ13" s="8"/>
      <c r="CR13" s="10">
        <f t="shared" si="20"/>
        <v>0</v>
      </c>
      <c r="CS13" s="12"/>
      <c r="CT13" s="8"/>
      <c r="CU13" s="10">
        <f t="shared" si="33"/>
        <v>0</v>
      </c>
      <c r="CV13" s="102">
        <f t="shared" si="34"/>
        <v>0</v>
      </c>
      <c r="CW13" s="102">
        <f t="shared" si="35"/>
        <v>0</v>
      </c>
      <c r="CX13" s="51">
        <f t="shared" si="36"/>
        <v>0</v>
      </c>
      <c r="CY13" s="51">
        <f t="shared" si="37"/>
        <v>0</v>
      </c>
      <c r="CZ13" s="106">
        <f>SUM(CV13,'個人防護具使用実績簿２月1日～2月29日'!CP14,'個人防護具使用実績簿1月10日～1月31日'!BX14,'個人防護具使用実績簿10月1日～10月10日'!AK14)</f>
        <v>0</v>
      </c>
      <c r="DA13" s="107">
        <f>SUM('個人防護具使用実績簿3月1日～3月31日'!CW13,'個人防護具使用実績簿２月1日～2月29日'!CQ14,'個人防護具使用実績簿10月1日～10月10日'!AL14,'個人防護具使用実績簿1月10日～1月31日'!BY14)</f>
        <v>0</v>
      </c>
      <c r="DB13" s="68">
        <f t="shared" si="21"/>
        <v>0</v>
      </c>
      <c r="DC13" s="68">
        <f t="shared" si="22"/>
        <v>0</v>
      </c>
      <c r="DD13" s="8"/>
    </row>
    <row r="14" spans="2:110" ht="18">
      <c r="B14" s="89">
        <f>'個人防護具使用実績簿２月1日～2月29日'!B15</f>
        <v>0</v>
      </c>
      <c r="C14" s="90">
        <f>'個人防護具使用実績簿２月1日～2月29日'!C15</f>
        <v>0</v>
      </c>
      <c r="D14" s="90">
        <f>'個人防護具使用実績簿２月1日～2月29日'!D15</f>
        <v>0</v>
      </c>
      <c r="E14" s="3" t="str">
        <f t="shared" si="23"/>
        <v>0</v>
      </c>
      <c r="F14" s="49">
        <f>'個人防護具使用実績簿２月1日～2月29日'!CO15</f>
        <v>0</v>
      </c>
      <c r="G14" s="172"/>
      <c r="H14" s="173"/>
      <c r="I14" s="10">
        <f t="shared" si="24"/>
        <v>0</v>
      </c>
      <c r="J14" s="14"/>
      <c r="K14" s="8"/>
      <c r="L14" s="10">
        <f t="shared" si="25"/>
        <v>0</v>
      </c>
      <c r="M14" s="14"/>
      <c r="N14" s="8"/>
      <c r="O14" s="10">
        <f t="shared" si="26"/>
        <v>0</v>
      </c>
      <c r="P14" s="14"/>
      <c r="Q14" s="8"/>
      <c r="R14" s="10">
        <f t="shared" si="27"/>
        <v>0</v>
      </c>
      <c r="S14" s="14"/>
      <c r="T14" s="8"/>
      <c r="U14" s="10">
        <f t="shared" si="28"/>
        <v>0</v>
      </c>
      <c r="V14" s="14"/>
      <c r="W14" s="8"/>
      <c r="X14" s="10">
        <f t="shared" si="29"/>
        <v>0</v>
      </c>
      <c r="Y14" s="14"/>
      <c r="Z14" s="8"/>
      <c r="AA14" s="10">
        <f t="shared" si="30"/>
        <v>0</v>
      </c>
      <c r="AB14" s="14"/>
      <c r="AC14" s="8"/>
      <c r="AD14" s="10">
        <f t="shared" si="31"/>
        <v>0</v>
      </c>
      <c r="AE14" s="12"/>
      <c r="AF14" s="8"/>
      <c r="AG14" s="10">
        <f t="shared" si="32"/>
        <v>0</v>
      </c>
      <c r="AH14" s="12"/>
      <c r="AI14" s="8"/>
      <c r="AJ14" s="10">
        <f t="shared" si="0"/>
        <v>0</v>
      </c>
      <c r="AK14" s="12"/>
      <c r="AL14" s="8"/>
      <c r="AM14" s="10">
        <f t="shared" si="1"/>
        <v>0</v>
      </c>
      <c r="AN14" s="12"/>
      <c r="AO14" s="8"/>
      <c r="AP14" s="10">
        <f t="shared" si="2"/>
        <v>0</v>
      </c>
      <c r="AQ14" s="12"/>
      <c r="AR14" s="8"/>
      <c r="AS14" s="10">
        <f t="shared" si="3"/>
        <v>0</v>
      </c>
      <c r="AT14" s="12"/>
      <c r="AU14" s="8"/>
      <c r="AV14" s="10">
        <f t="shared" si="4"/>
        <v>0</v>
      </c>
      <c r="AW14" s="12"/>
      <c r="AX14" s="8"/>
      <c r="AY14" s="10">
        <f t="shared" si="5"/>
        <v>0</v>
      </c>
      <c r="AZ14" s="12"/>
      <c r="BA14" s="8"/>
      <c r="BB14" s="10">
        <f t="shared" si="6"/>
        <v>0</v>
      </c>
      <c r="BC14" s="12"/>
      <c r="BD14" s="8"/>
      <c r="BE14" s="10">
        <f t="shared" si="7"/>
        <v>0</v>
      </c>
      <c r="BF14" s="12"/>
      <c r="BG14" s="8"/>
      <c r="BH14" s="10">
        <f t="shared" si="8"/>
        <v>0</v>
      </c>
      <c r="BI14" s="12"/>
      <c r="BJ14" s="8"/>
      <c r="BK14" s="10">
        <f t="shared" si="9"/>
        <v>0</v>
      </c>
      <c r="BL14" s="12"/>
      <c r="BM14" s="8"/>
      <c r="BN14" s="10">
        <f t="shared" si="10"/>
        <v>0</v>
      </c>
      <c r="BO14" s="12"/>
      <c r="BP14" s="8"/>
      <c r="BQ14" s="10">
        <f t="shared" si="11"/>
        <v>0</v>
      </c>
      <c r="BR14" s="12"/>
      <c r="BS14" s="8"/>
      <c r="BT14" s="10">
        <f t="shared" si="12"/>
        <v>0</v>
      </c>
      <c r="BU14" s="12"/>
      <c r="BV14" s="8"/>
      <c r="BW14" s="10">
        <f t="shared" si="13"/>
        <v>0</v>
      </c>
      <c r="BX14" s="12"/>
      <c r="BY14" s="8"/>
      <c r="BZ14" s="10">
        <f t="shared" si="14"/>
        <v>0</v>
      </c>
      <c r="CA14" s="12"/>
      <c r="CB14" s="8"/>
      <c r="CC14" s="10">
        <f t="shared" si="15"/>
        <v>0</v>
      </c>
      <c r="CD14" s="12"/>
      <c r="CE14" s="8"/>
      <c r="CF14" s="10">
        <f t="shared" si="16"/>
        <v>0</v>
      </c>
      <c r="CG14" s="12"/>
      <c r="CH14" s="8"/>
      <c r="CI14" s="10">
        <f t="shared" si="17"/>
        <v>0</v>
      </c>
      <c r="CJ14" s="12"/>
      <c r="CK14" s="8"/>
      <c r="CL14" s="10">
        <f t="shared" si="18"/>
        <v>0</v>
      </c>
      <c r="CM14" s="12"/>
      <c r="CN14" s="8"/>
      <c r="CO14" s="10">
        <f t="shared" si="19"/>
        <v>0</v>
      </c>
      <c r="CP14" s="12"/>
      <c r="CQ14" s="8"/>
      <c r="CR14" s="10">
        <f t="shared" si="20"/>
        <v>0</v>
      </c>
      <c r="CS14" s="12"/>
      <c r="CT14" s="8"/>
      <c r="CU14" s="10">
        <f t="shared" si="33"/>
        <v>0</v>
      </c>
      <c r="CV14" s="102">
        <f t="shared" si="34"/>
        <v>0</v>
      </c>
      <c r="CW14" s="102">
        <f t="shared" si="35"/>
        <v>0</v>
      </c>
      <c r="CX14" s="51">
        <f t="shared" si="36"/>
        <v>0</v>
      </c>
      <c r="CY14" s="51">
        <f t="shared" si="37"/>
        <v>0</v>
      </c>
      <c r="CZ14" s="106">
        <f>SUM(CV14,'個人防護具使用実績簿２月1日～2月29日'!CP15,'個人防護具使用実績簿1月10日～1月31日'!BX15,'個人防護具使用実績簿10月1日～10月10日'!AK15)</f>
        <v>0</v>
      </c>
      <c r="DA14" s="107">
        <f>SUM('個人防護具使用実績簿3月1日～3月31日'!CW14,'個人防護具使用実績簿２月1日～2月29日'!CQ15,'個人防護具使用実績簿10月1日～10月10日'!AL15,'個人防護具使用実績簿1月10日～1月31日'!BY15)</f>
        <v>0</v>
      </c>
      <c r="DB14" s="68">
        <f t="shared" si="21"/>
        <v>0</v>
      </c>
      <c r="DC14" s="68">
        <f t="shared" si="22"/>
        <v>0</v>
      </c>
      <c r="DD14" s="8"/>
    </row>
    <row r="15" spans="2:110" ht="18">
      <c r="B15" s="89">
        <f>'個人防護具使用実績簿２月1日～2月29日'!B16</f>
        <v>0</v>
      </c>
      <c r="C15" s="90">
        <f>'個人防護具使用実績簿２月1日～2月29日'!C16</f>
        <v>0</v>
      </c>
      <c r="D15" s="90">
        <f>'個人防護具使用実績簿２月1日～2月29日'!D16</f>
        <v>0</v>
      </c>
      <c r="E15" s="3" t="str">
        <f t="shared" si="23"/>
        <v>0</v>
      </c>
      <c r="F15" s="49">
        <f>'個人防護具使用実績簿２月1日～2月29日'!CO16</f>
        <v>0</v>
      </c>
      <c r="G15" s="172"/>
      <c r="H15" s="173"/>
      <c r="I15" s="10">
        <f t="shared" si="24"/>
        <v>0</v>
      </c>
      <c r="J15" s="14"/>
      <c r="K15" s="8"/>
      <c r="L15" s="10">
        <f t="shared" si="25"/>
        <v>0</v>
      </c>
      <c r="M15" s="14"/>
      <c r="N15" s="8"/>
      <c r="O15" s="10">
        <f t="shared" si="26"/>
        <v>0</v>
      </c>
      <c r="P15" s="14"/>
      <c r="Q15" s="8"/>
      <c r="R15" s="10">
        <f t="shared" si="27"/>
        <v>0</v>
      </c>
      <c r="S15" s="14"/>
      <c r="T15" s="8"/>
      <c r="U15" s="10">
        <f t="shared" si="28"/>
        <v>0</v>
      </c>
      <c r="V15" s="14"/>
      <c r="W15" s="8"/>
      <c r="X15" s="10">
        <f t="shared" si="29"/>
        <v>0</v>
      </c>
      <c r="Y15" s="14"/>
      <c r="Z15" s="8"/>
      <c r="AA15" s="10">
        <f t="shared" si="30"/>
        <v>0</v>
      </c>
      <c r="AB15" s="14"/>
      <c r="AC15" s="8"/>
      <c r="AD15" s="10">
        <f t="shared" si="31"/>
        <v>0</v>
      </c>
      <c r="AE15" s="12"/>
      <c r="AF15" s="8"/>
      <c r="AG15" s="10">
        <f t="shared" si="32"/>
        <v>0</v>
      </c>
      <c r="AH15" s="12"/>
      <c r="AI15" s="8"/>
      <c r="AJ15" s="10">
        <f t="shared" si="0"/>
        <v>0</v>
      </c>
      <c r="AK15" s="12"/>
      <c r="AL15" s="8"/>
      <c r="AM15" s="10">
        <f t="shared" si="1"/>
        <v>0</v>
      </c>
      <c r="AN15" s="12"/>
      <c r="AO15" s="8"/>
      <c r="AP15" s="10">
        <f t="shared" si="2"/>
        <v>0</v>
      </c>
      <c r="AQ15" s="12"/>
      <c r="AR15" s="8"/>
      <c r="AS15" s="10">
        <f t="shared" si="3"/>
        <v>0</v>
      </c>
      <c r="AT15" s="12"/>
      <c r="AU15" s="8"/>
      <c r="AV15" s="10">
        <f t="shared" si="4"/>
        <v>0</v>
      </c>
      <c r="AW15" s="12"/>
      <c r="AX15" s="8"/>
      <c r="AY15" s="10">
        <f t="shared" si="5"/>
        <v>0</v>
      </c>
      <c r="AZ15" s="12"/>
      <c r="BA15" s="8"/>
      <c r="BB15" s="10">
        <f t="shared" si="6"/>
        <v>0</v>
      </c>
      <c r="BC15" s="12"/>
      <c r="BD15" s="8"/>
      <c r="BE15" s="10">
        <f t="shared" si="7"/>
        <v>0</v>
      </c>
      <c r="BF15" s="12"/>
      <c r="BG15" s="8"/>
      <c r="BH15" s="10">
        <f t="shared" si="8"/>
        <v>0</v>
      </c>
      <c r="BI15" s="12"/>
      <c r="BJ15" s="8"/>
      <c r="BK15" s="10">
        <f t="shared" si="9"/>
        <v>0</v>
      </c>
      <c r="BL15" s="12"/>
      <c r="BM15" s="8"/>
      <c r="BN15" s="10">
        <f t="shared" si="10"/>
        <v>0</v>
      </c>
      <c r="BO15" s="12"/>
      <c r="BP15" s="8"/>
      <c r="BQ15" s="10">
        <f t="shared" si="11"/>
        <v>0</v>
      </c>
      <c r="BR15" s="12"/>
      <c r="BS15" s="8"/>
      <c r="BT15" s="10">
        <f t="shared" si="12"/>
        <v>0</v>
      </c>
      <c r="BU15" s="12"/>
      <c r="BV15" s="8"/>
      <c r="BW15" s="10">
        <f t="shared" si="13"/>
        <v>0</v>
      </c>
      <c r="BX15" s="12"/>
      <c r="BY15" s="8"/>
      <c r="BZ15" s="10">
        <f t="shared" si="14"/>
        <v>0</v>
      </c>
      <c r="CA15" s="12"/>
      <c r="CB15" s="8"/>
      <c r="CC15" s="10">
        <f t="shared" si="15"/>
        <v>0</v>
      </c>
      <c r="CD15" s="12"/>
      <c r="CE15" s="8"/>
      <c r="CF15" s="10">
        <f t="shared" si="16"/>
        <v>0</v>
      </c>
      <c r="CG15" s="12"/>
      <c r="CH15" s="8"/>
      <c r="CI15" s="10">
        <f t="shared" si="17"/>
        <v>0</v>
      </c>
      <c r="CJ15" s="12"/>
      <c r="CK15" s="8"/>
      <c r="CL15" s="10">
        <f t="shared" si="18"/>
        <v>0</v>
      </c>
      <c r="CM15" s="12"/>
      <c r="CN15" s="8"/>
      <c r="CO15" s="10">
        <f t="shared" si="19"/>
        <v>0</v>
      </c>
      <c r="CP15" s="12"/>
      <c r="CQ15" s="8"/>
      <c r="CR15" s="10">
        <f t="shared" si="20"/>
        <v>0</v>
      </c>
      <c r="CS15" s="12"/>
      <c r="CT15" s="8"/>
      <c r="CU15" s="10">
        <f t="shared" si="33"/>
        <v>0</v>
      </c>
      <c r="CV15" s="102">
        <f t="shared" si="34"/>
        <v>0</v>
      </c>
      <c r="CW15" s="102">
        <f t="shared" si="35"/>
        <v>0</v>
      </c>
      <c r="CX15" s="51">
        <f t="shared" si="36"/>
        <v>0</v>
      </c>
      <c r="CY15" s="51">
        <f t="shared" si="37"/>
        <v>0</v>
      </c>
      <c r="CZ15" s="106">
        <f>SUM(CV15,'個人防護具使用実績簿２月1日～2月29日'!CP16,'個人防護具使用実績簿1月10日～1月31日'!BX16,'個人防護具使用実績簿10月1日～10月10日'!AK16)</f>
        <v>0</v>
      </c>
      <c r="DA15" s="107">
        <f>SUM('個人防護具使用実績簿3月1日～3月31日'!CW15,'個人防護具使用実績簿２月1日～2月29日'!CQ16,'個人防護具使用実績簿10月1日～10月10日'!AL16,'個人防護具使用実績簿1月10日～1月31日'!BY16)</f>
        <v>0</v>
      </c>
      <c r="DB15" s="68">
        <f t="shared" si="21"/>
        <v>0</v>
      </c>
      <c r="DC15" s="68">
        <f t="shared" si="22"/>
        <v>0</v>
      </c>
      <c r="DD15" s="8"/>
    </row>
    <row r="16" spans="2:110" ht="18">
      <c r="B16" s="89">
        <f>'個人防護具使用実績簿２月1日～2月29日'!B17</f>
        <v>0</v>
      </c>
      <c r="C16" s="90">
        <f>'個人防護具使用実績簿２月1日～2月29日'!C17</f>
        <v>0</v>
      </c>
      <c r="D16" s="90">
        <f>'個人防護具使用実績簿２月1日～2月29日'!D17</f>
        <v>0</v>
      </c>
      <c r="E16" s="3" t="str">
        <f t="shared" si="23"/>
        <v>0</v>
      </c>
      <c r="F16" s="49">
        <f>'個人防護具使用実績簿２月1日～2月29日'!CO17</f>
        <v>0</v>
      </c>
      <c r="G16" s="172"/>
      <c r="H16" s="173"/>
      <c r="I16" s="10">
        <f t="shared" si="24"/>
        <v>0</v>
      </c>
      <c r="J16" s="14"/>
      <c r="K16" s="8"/>
      <c r="L16" s="10">
        <f t="shared" si="25"/>
        <v>0</v>
      </c>
      <c r="M16" s="14"/>
      <c r="N16" s="8"/>
      <c r="O16" s="10">
        <f t="shared" si="26"/>
        <v>0</v>
      </c>
      <c r="P16" s="14"/>
      <c r="Q16" s="8"/>
      <c r="R16" s="10">
        <f t="shared" si="27"/>
        <v>0</v>
      </c>
      <c r="S16" s="14"/>
      <c r="T16" s="8"/>
      <c r="U16" s="10">
        <f t="shared" si="28"/>
        <v>0</v>
      </c>
      <c r="V16" s="14"/>
      <c r="W16" s="8"/>
      <c r="X16" s="10">
        <f t="shared" si="29"/>
        <v>0</v>
      </c>
      <c r="Y16" s="14"/>
      <c r="Z16" s="8"/>
      <c r="AA16" s="10">
        <f t="shared" si="30"/>
        <v>0</v>
      </c>
      <c r="AB16" s="14"/>
      <c r="AC16" s="8"/>
      <c r="AD16" s="10">
        <f t="shared" si="31"/>
        <v>0</v>
      </c>
      <c r="AE16" s="12"/>
      <c r="AF16" s="8"/>
      <c r="AG16" s="10">
        <f t="shared" si="32"/>
        <v>0</v>
      </c>
      <c r="AH16" s="12"/>
      <c r="AI16" s="8"/>
      <c r="AJ16" s="10">
        <f t="shared" si="0"/>
        <v>0</v>
      </c>
      <c r="AK16" s="12"/>
      <c r="AL16" s="8"/>
      <c r="AM16" s="10">
        <f t="shared" si="1"/>
        <v>0</v>
      </c>
      <c r="AN16" s="12"/>
      <c r="AO16" s="8"/>
      <c r="AP16" s="10">
        <f t="shared" si="2"/>
        <v>0</v>
      </c>
      <c r="AQ16" s="12"/>
      <c r="AR16" s="8"/>
      <c r="AS16" s="10">
        <f t="shared" si="3"/>
        <v>0</v>
      </c>
      <c r="AT16" s="12"/>
      <c r="AU16" s="8"/>
      <c r="AV16" s="10">
        <f t="shared" si="4"/>
        <v>0</v>
      </c>
      <c r="AW16" s="12"/>
      <c r="AX16" s="8"/>
      <c r="AY16" s="10">
        <f t="shared" si="5"/>
        <v>0</v>
      </c>
      <c r="AZ16" s="12"/>
      <c r="BA16" s="8"/>
      <c r="BB16" s="10">
        <f t="shared" si="6"/>
        <v>0</v>
      </c>
      <c r="BC16" s="12"/>
      <c r="BD16" s="8"/>
      <c r="BE16" s="10">
        <f t="shared" si="7"/>
        <v>0</v>
      </c>
      <c r="BF16" s="12"/>
      <c r="BG16" s="8"/>
      <c r="BH16" s="10">
        <f t="shared" si="8"/>
        <v>0</v>
      </c>
      <c r="BI16" s="12"/>
      <c r="BJ16" s="8"/>
      <c r="BK16" s="10">
        <f t="shared" si="9"/>
        <v>0</v>
      </c>
      <c r="BL16" s="12"/>
      <c r="BM16" s="8"/>
      <c r="BN16" s="10">
        <f t="shared" si="10"/>
        <v>0</v>
      </c>
      <c r="BO16" s="12"/>
      <c r="BP16" s="8"/>
      <c r="BQ16" s="10">
        <f t="shared" si="11"/>
        <v>0</v>
      </c>
      <c r="BR16" s="12"/>
      <c r="BS16" s="8"/>
      <c r="BT16" s="10">
        <f t="shared" si="12"/>
        <v>0</v>
      </c>
      <c r="BU16" s="12"/>
      <c r="BV16" s="8"/>
      <c r="BW16" s="10">
        <f t="shared" si="13"/>
        <v>0</v>
      </c>
      <c r="BX16" s="12"/>
      <c r="BY16" s="8"/>
      <c r="BZ16" s="10">
        <f t="shared" si="14"/>
        <v>0</v>
      </c>
      <c r="CA16" s="12"/>
      <c r="CB16" s="8"/>
      <c r="CC16" s="10">
        <f t="shared" si="15"/>
        <v>0</v>
      </c>
      <c r="CD16" s="12"/>
      <c r="CE16" s="8"/>
      <c r="CF16" s="10">
        <f t="shared" si="16"/>
        <v>0</v>
      </c>
      <c r="CG16" s="12"/>
      <c r="CH16" s="8"/>
      <c r="CI16" s="10">
        <f t="shared" si="17"/>
        <v>0</v>
      </c>
      <c r="CJ16" s="12"/>
      <c r="CK16" s="8"/>
      <c r="CL16" s="10">
        <f t="shared" si="18"/>
        <v>0</v>
      </c>
      <c r="CM16" s="12"/>
      <c r="CN16" s="8"/>
      <c r="CO16" s="10">
        <f t="shared" si="19"/>
        <v>0</v>
      </c>
      <c r="CP16" s="12"/>
      <c r="CQ16" s="8"/>
      <c r="CR16" s="10">
        <f t="shared" si="20"/>
        <v>0</v>
      </c>
      <c r="CS16" s="12"/>
      <c r="CT16" s="8"/>
      <c r="CU16" s="10">
        <f t="shared" si="33"/>
        <v>0</v>
      </c>
      <c r="CV16" s="102">
        <f t="shared" si="34"/>
        <v>0</v>
      </c>
      <c r="CW16" s="102">
        <f t="shared" si="35"/>
        <v>0</v>
      </c>
      <c r="CX16" s="51">
        <f t="shared" si="36"/>
        <v>0</v>
      </c>
      <c r="CY16" s="51">
        <f t="shared" si="37"/>
        <v>0</v>
      </c>
      <c r="CZ16" s="106">
        <f>SUM(CV16,'個人防護具使用実績簿２月1日～2月29日'!CP17,'個人防護具使用実績簿1月10日～1月31日'!BX17,'個人防護具使用実績簿10月1日～10月10日'!AK17)</f>
        <v>0</v>
      </c>
      <c r="DA16" s="107">
        <f>SUM('個人防護具使用実績簿3月1日～3月31日'!CW16,'個人防護具使用実績簿２月1日～2月29日'!CQ17,'個人防護具使用実績簿10月1日～10月10日'!AL17,'個人防護具使用実績簿1月10日～1月31日'!BY17)</f>
        <v>0</v>
      </c>
      <c r="DB16" s="68">
        <f t="shared" si="21"/>
        <v>0</v>
      </c>
      <c r="DC16" s="68">
        <f t="shared" si="22"/>
        <v>0</v>
      </c>
      <c r="DD16" s="8"/>
    </row>
    <row r="17" spans="2:110" ht="18">
      <c r="B17" s="89">
        <f>'個人防護具使用実績簿２月1日～2月29日'!B18</f>
        <v>0</v>
      </c>
      <c r="C17" s="90">
        <f>'個人防護具使用実績簿２月1日～2月29日'!C18</f>
        <v>0</v>
      </c>
      <c r="D17" s="90">
        <f>'個人防護具使用実績簿２月1日～2月29日'!D18</f>
        <v>0</v>
      </c>
      <c r="E17" s="3" t="str">
        <f t="shared" si="23"/>
        <v>0</v>
      </c>
      <c r="F17" s="49">
        <f>'個人防護具使用実績簿２月1日～2月29日'!CO18</f>
        <v>0</v>
      </c>
      <c r="G17" s="172"/>
      <c r="H17" s="173"/>
      <c r="I17" s="10">
        <f t="shared" si="24"/>
        <v>0</v>
      </c>
      <c r="J17" s="14"/>
      <c r="K17" s="8"/>
      <c r="L17" s="10">
        <f t="shared" si="25"/>
        <v>0</v>
      </c>
      <c r="M17" s="14"/>
      <c r="N17" s="8"/>
      <c r="O17" s="10">
        <f t="shared" si="26"/>
        <v>0</v>
      </c>
      <c r="P17" s="14"/>
      <c r="Q17" s="8"/>
      <c r="R17" s="10">
        <f t="shared" si="27"/>
        <v>0</v>
      </c>
      <c r="S17" s="14"/>
      <c r="T17" s="8"/>
      <c r="U17" s="10">
        <f t="shared" si="28"/>
        <v>0</v>
      </c>
      <c r="V17" s="14"/>
      <c r="W17" s="8"/>
      <c r="X17" s="10">
        <f t="shared" si="29"/>
        <v>0</v>
      </c>
      <c r="Y17" s="14"/>
      <c r="Z17" s="8"/>
      <c r="AA17" s="10">
        <f t="shared" si="30"/>
        <v>0</v>
      </c>
      <c r="AB17" s="14"/>
      <c r="AC17" s="8"/>
      <c r="AD17" s="10">
        <f t="shared" si="31"/>
        <v>0</v>
      </c>
      <c r="AE17" s="12"/>
      <c r="AF17" s="8"/>
      <c r="AG17" s="10">
        <f t="shared" si="32"/>
        <v>0</v>
      </c>
      <c r="AH17" s="12"/>
      <c r="AI17" s="8"/>
      <c r="AJ17" s="10">
        <f t="shared" si="0"/>
        <v>0</v>
      </c>
      <c r="AK17" s="12"/>
      <c r="AL17" s="8"/>
      <c r="AM17" s="10">
        <f t="shared" si="1"/>
        <v>0</v>
      </c>
      <c r="AN17" s="12"/>
      <c r="AO17" s="8"/>
      <c r="AP17" s="10">
        <f t="shared" si="2"/>
        <v>0</v>
      </c>
      <c r="AQ17" s="12"/>
      <c r="AR17" s="8"/>
      <c r="AS17" s="10">
        <f t="shared" si="3"/>
        <v>0</v>
      </c>
      <c r="AT17" s="12"/>
      <c r="AU17" s="8"/>
      <c r="AV17" s="10">
        <f t="shared" si="4"/>
        <v>0</v>
      </c>
      <c r="AW17" s="12"/>
      <c r="AX17" s="8"/>
      <c r="AY17" s="10">
        <f t="shared" si="5"/>
        <v>0</v>
      </c>
      <c r="AZ17" s="12"/>
      <c r="BA17" s="8"/>
      <c r="BB17" s="10">
        <f t="shared" si="6"/>
        <v>0</v>
      </c>
      <c r="BC17" s="12"/>
      <c r="BD17" s="8"/>
      <c r="BE17" s="10">
        <f t="shared" si="7"/>
        <v>0</v>
      </c>
      <c r="BF17" s="12"/>
      <c r="BG17" s="8"/>
      <c r="BH17" s="10">
        <f t="shared" si="8"/>
        <v>0</v>
      </c>
      <c r="BI17" s="12"/>
      <c r="BJ17" s="8"/>
      <c r="BK17" s="10">
        <f t="shared" si="9"/>
        <v>0</v>
      </c>
      <c r="BL17" s="12"/>
      <c r="BM17" s="8"/>
      <c r="BN17" s="10">
        <f t="shared" si="10"/>
        <v>0</v>
      </c>
      <c r="BO17" s="12"/>
      <c r="BP17" s="8"/>
      <c r="BQ17" s="10">
        <f t="shared" si="11"/>
        <v>0</v>
      </c>
      <c r="BR17" s="12"/>
      <c r="BS17" s="8"/>
      <c r="BT17" s="10">
        <f t="shared" si="12"/>
        <v>0</v>
      </c>
      <c r="BU17" s="12"/>
      <c r="BV17" s="8"/>
      <c r="BW17" s="10">
        <f t="shared" si="13"/>
        <v>0</v>
      </c>
      <c r="BX17" s="12"/>
      <c r="BY17" s="8"/>
      <c r="BZ17" s="10">
        <f t="shared" si="14"/>
        <v>0</v>
      </c>
      <c r="CA17" s="12"/>
      <c r="CB17" s="8"/>
      <c r="CC17" s="10">
        <f t="shared" si="15"/>
        <v>0</v>
      </c>
      <c r="CD17" s="12"/>
      <c r="CE17" s="8"/>
      <c r="CF17" s="10">
        <f t="shared" si="16"/>
        <v>0</v>
      </c>
      <c r="CG17" s="12"/>
      <c r="CH17" s="8"/>
      <c r="CI17" s="10">
        <f t="shared" si="17"/>
        <v>0</v>
      </c>
      <c r="CJ17" s="12"/>
      <c r="CK17" s="8"/>
      <c r="CL17" s="10">
        <f t="shared" si="18"/>
        <v>0</v>
      </c>
      <c r="CM17" s="12"/>
      <c r="CN17" s="8"/>
      <c r="CO17" s="10">
        <f t="shared" si="19"/>
        <v>0</v>
      </c>
      <c r="CP17" s="12"/>
      <c r="CQ17" s="8"/>
      <c r="CR17" s="10">
        <f t="shared" si="20"/>
        <v>0</v>
      </c>
      <c r="CS17" s="12"/>
      <c r="CT17" s="8"/>
      <c r="CU17" s="10">
        <f t="shared" si="33"/>
        <v>0</v>
      </c>
      <c r="CV17" s="102">
        <f t="shared" si="34"/>
        <v>0</v>
      </c>
      <c r="CW17" s="102">
        <f t="shared" si="35"/>
        <v>0</v>
      </c>
      <c r="CX17" s="51">
        <f t="shared" si="36"/>
        <v>0</v>
      </c>
      <c r="CY17" s="51">
        <f t="shared" si="37"/>
        <v>0</v>
      </c>
      <c r="CZ17" s="106">
        <f>SUM(CV17,'個人防護具使用実績簿２月1日～2月29日'!CP18,'個人防護具使用実績簿1月10日～1月31日'!BX18,'個人防護具使用実績簿10月1日～10月10日'!AK18)</f>
        <v>0</v>
      </c>
      <c r="DA17" s="107">
        <f>SUM('個人防護具使用実績簿3月1日～3月31日'!CW17,'個人防護具使用実績簿２月1日～2月29日'!CQ18,'個人防護具使用実績簿10月1日～10月10日'!AL18,'個人防護具使用実績簿1月10日～1月31日'!BY18)</f>
        <v>0</v>
      </c>
      <c r="DB17" s="68">
        <f t="shared" si="21"/>
        <v>0</v>
      </c>
      <c r="DC17" s="68">
        <f t="shared" si="22"/>
        <v>0</v>
      </c>
      <c r="DD17" s="8"/>
    </row>
    <row r="18" spans="2:110" ht="18">
      <c r="B18" s="89">
        <f>'個人防護具使用実績簿２月1日～2月29日'!B19</f>
        <v>0</v>
      </c>
      <c r="C18" s="90">
        <f>'個人防護具使用実績簿２月1日～2月29日'!C19</f>
        <v>0</v>
      </c>
      <c r="D18" s="90">
        <f>'個人防護具使用実績簿２月1日～2月29日'!D19</f>
        <v>0</v>
      </c>
      <c r="E18" s="3" t="str">
        <f t="shared" si="23"/>
        <v>0</v>
      </c>
      <c r="F18" s="49">
        <f>'個人防護具使用実績簿２月1日～2月29日'!CO19</f>
        <v>0</v>
      </c>
      <c r="G18" s="172"/>
      <c r="H18" s="173"/>
      <c r="I18" s="10">
        <f t="shared" si="24"/>
        <v>0</v>
      </c>
      <c r="J18" s="14"/>
      <c r="K18" s="8"/>
      <c r="L18" s="10">
        <f t="shared" si="25"/>
        <v>0</v>
      </c>
      <c r="M18" s="14"/>
      <c r="N18" s="8"/>
      <c r="O18" s="10">
        <f t="shared" si="26"/>
        <v>0</v>
      </c>
      <c r="P18" s="14"/>
      <c r="Q18" s="8"/>
      <c r="R18" s="10">
        <f t="shared" si="27"/>
        <v>0</v>
      </c>
      <c r="S18" s="14"/>
      <c r="T18" s="8"/>
      <c r="U18" s="10">
        <f t="shared" si="28"/>
        <v>0</v>
      </c>
      <c r="V18" s="14"/>
      <c r="W18" s="8"/>
      <c r="X18" s="10">
        <f t="shared" si="29"/>
        <v>0</v>
      </c>
      <c r="Y18" s="14"/>
      <c r="Z18" s="8"/>
      <c r="AA18" s="10">
        <f t="shared" si="30"/>
        <v>0</v>
      </c>
      <c r="AB18" s="14"/>
      <c r="AC18" s="8"/>
      <c r="AD18" s="10">
        <f t="shared" si="31"/>
        <v>0</v>
      </c>
      <c r="AE18" s="12"/>
      <c r="AF18" s="8"/>
      <c r="AG18" s="10">
        <f t="shared" si="32"/>
        <v>0</v>
      </c>
      <c r="AH18" s="12"/>
      <c r="AI18" s="8"/>
      <c r="AJ18" s="10">
        <f t="shared" si="0"/>
        <v>0</v>
      </c>
      <c r="AK18" s="12"/>
      <c r="AL18" s="8"/>
      <c r="AM18" s="10">
        <f t="shared" si="1"/>
        <v>0</v>
      </c>
      <c r="AN18" s="12"/>
      <c r="AO18" s="8"/>
      <c r="AP18" s="10">
        <f t="shared" si="2"/>
        <v>0</v>
      </c>
      <c r="AQ18" s="12"/>
      <c r="AR18" s="8"/>
      <c r="AS18" s="10">
        <f t="shared" si="3"/>
        <v>0</v>
      </c>
      <c r="AT18" s="12"/>
      <c r="AU18" s="8"/>
      <c r="AV18" s="10">
        <f t="shared" si="4"/>
        <v>0</v>
      </c>
      <c r="AW18" s="12"/>
      <c r="AX18" s="8"/>
      <c r="AY18" s="10">
        <f t="shared" si="5"/>
        <v>0</v>
      </c>
      <c r="AZ18" s="12"/>
      <c r="BA18" s="8"/>
      <c r="BB18" s="10">
        <f t="shared" si="6"/>
        <v>0</v>
      </c>
      <c r="BC18" s="12"/>
      <c r="BD18" s="8"/>
      <c r="BE18" s="10">
        <f t="shared" si="7"/>
        <v>0</v>
      </c>
      <c r="BF18" s="12"/>
      <c r="BG18" s="8"/>
      <c r="BH18" s="10">
        <f t="shared" si="8"/>
        <v>0</v>
      </c>
      <c r="BI18" s="12"/>
      <c r="BJ18" s="8"/>
      <c r="BK18" s="10">
        <f t="shared" si="9"/>
        <v>0</v>
      </c>
      <c r="BL18" s="12"/>
      <c r="BM18" s="8"/>
      <c r="BN18" s="10">
        <f t="shared" si="10"/>
        <v>0</v>
      </c>
      <c r="BO18" s="12"/>
      <c r="BP18" s="8"/>
      <c r="BQ18" s="10">
        <f t="shared" si="11"/>
        <v>0</v>
      </c>
      <c r="BR18" s="12"/>
      <c r="BS18" s="8"/>
      <c r="BT18" s="10">
        <f t="shared" si="12"/>
        <v>0</v>
      </c>
      <c r="BU18" s="12"/>
      <c r="BV18" s="8"/>
      <c r="BW18" s="10">
        <f t="shared" si="13"/>
        <v>0</v>
      </c>
      <c r="BX18" s="12"/>
      <c r="BY18" s="8"/>
      <c r="BZ18" s="10">
        <f t="shared" si="14"/>
        <v>0</v>
      </c>
      <c r="CA18" s="12"/>
      <c r="CB18" s="8"/>
      <c r="CC18" s="10">
        <f t="shared" si="15"/>
        <v>0</v>
      </c>
      <c r="CD18" s="12"/>
      <c r="CE18" s="8"/>
      <c r="CF18" s="10">
        <f t="shared" si="16"/>
        <v>0</v>
      </c>
      <c r="CG18" s="12"/>
      <c r="CH18" s="8"/>
      <c r="CI18" s="10">
        <f t="shared" si="17"/>
        <v>0</v>
      </c>
      <c r="CJ18" s="12"/>
      <c r="CK18" s="8"/>
      <c r="CL18" s="10">
        <f t="shared" si="18"/>
        <v>0</v>
      </c>
      <c r="CM18" s="12"/>
      <c r="CN18" s="8"/>
      <c r="CO18" s="10">
        <f t="shared" si="19"/>
        <v>0</v>
      </c>
      <c r="CP18" s="12"/>
      <c r="CQ18" s="8"/>
      <c r="CR18" s="10">
        <f t="shared" si="20"/>
        <v>0</v>
      </c>
      <c r="CS18" s="12"/>
      <c r="CT18" s="8"/>
      <c r="CU18" s="10">
        <f t="shared" si="33"/>
        <v>0</v>
      </c>
      <c r="CV18" s="102">
        <f t="shared" si="34"/>
        <v>0</v>
      </c>
      <c r="CW18" s="102">
        <f t="shared" si="35"/>
        <v>0</v>
      </c>
      <c r="CX18" s="51">
        <f t="shared" si="36"/>
        <v>0</v>
      </c>
      <c r="CY18" s="51">
        <f t="shared" si="37"/>
        <v>0</v>
      </c>
      <c r="CZ18" s="106">
        <f>SUM(CV18,'個人防護具使用実績簿２月1日～2月29日'!CP19,'個人防護具使用実績簿1月10日～1月31日'!BX19,'個人防護具使用実績簿10月1日～10月10日'!AK19)</f>
        <v>0</v>
      </c>
      <c r="DA18" s="107">
        <f>SUM('個人防護具使用実績簿3月1日～3月31日'!CW18,'個人防護具使用実績簿２月1日～2月29日'!CQ19,'個人防護具使用実績簿10月1日～10月10日'!AL19,'個人防護具使用実績簿1月10日～1月31日'!BY19)</f>
        <v>0</v>
      </c>
      <c r="DB18" s="68">
        <f t="shared" si="21"/>
        <v>0</v>
      </c>
      <c r="DC18" s="68">
        <f t="shared" si="22"/>
        <v>0</v>
      </c>
      <c r="DD18" s="8"/>
    </row>
    <row r="19" spans="2:110" ht="18">
      <c r="B19" s="91">
        <f>'個人防護具使用実績簿２月1日～2月29日'!B20</f>
        <v>0</v>
      </c>
      <c r="C19" s="90">
        <f>'個人防護具使用実績簿２月1日～2月29日'!C20</f>
        <v>0</v>
      </c>
      <c r="D19" s="90">
        <f>'個人防護具使用実績簿２月1日～2月29日'!D20</f>
        <v>0</v>
      </c>
      <c r="E19" s="3" t="str">
        <f t="shared" si="23"/>
        <v>0</v>
      </c>
      <c r="F19" s="49">
        <f>'個人防護具使用実績簿２月1日～2月29日'!CO20</f>
        <v>0</v>
      </c>
      <c r="G19" s="172"/>
      <c r="H19" s="173"/>
      <c r="I19" s="10">
        <f t="shared" si="24"/>
        <v>0</v>
      </c>
      <c r="J19" s="14"/>
      <c r="K19" s="8"/>
      <c r="L19" s="10">
        <f t="shared" si="25"/>
        <v>0</v>
      </c>
      <c r="M19" s="14"/>
      <c r="N19" s="8"/>
      <c r="O19" s="10">
        <f t="shared" si="26"/>
        <v>0</v>
      </c>
      <c r="P19" s="14"/>
      <c r="Q19" s="8"/>
      <c r="R19" s="10">
        <f t="shared" si="27"/>
        <v>0</v>
      </c>
      <c r="S19" s="14"/>
      <c r="T19" s="8"/>
      <c r="U19" s="10">
        <f t="shared" si="28"/>
        <v>0</v>
      </c>
      <c r="V19" s="14"/>
      <c r="W19" s="8"/>
      <c r="X19" s="10">
        <f t="shared" si="29"/>
        <v>0</v>
      </c>
      <c r="Y19" s="14"/>
      <c r="Z19" s="8"/>
      <c r="AA19" s="10">
        <f t="shared" si="30"/>
        <v>0</v>
      </c>
      <c r="AB19" s="14"/>
      <c r="AC19" s="8"/>
      <c r="AD19" s="10">
        <f t="shared" si="31"/>
        <v>0</v>
      </c>
      <c r="AE19" s="12"/>
      <c r="AF19" s="8"/>
      <c r="AG19" s="10">
        <f t="shared" si="32"/>
        <v>0</v>
      </c>
      <c r="AH19" s="12"/>
      <c r="AI19" s="8"/>
      <c r="AJ19" s="10">
        <f t="shared" si="0"/>
        <v>0</v>
      </c>
      <c r="AK19" s="12"/>
      <c r="AL19" s="8"/>
      <c r="AM19" s="10">
        <f t="shared" si="1"/>
        <v>0</v>
      </c>
      <c r="AN19" s="12"/>
      <c r="AO19" s="8"/>
      <c r="AP19" s="10">
        <f t="shared" si="2"/>
        <v>0</v>
      </c>
      <c r="AQ19" s="12"/>
      <c r="AR19" s="8"/>
      <c r="AS19" s="10">
        <f t="shared" si="3"/>
        <v>0</v>
      </c>
      <c r="AT19" s="12"/>
      <c r="AU19" s="8"/>
      <c r="AV19" s="10">
        <f t="shared" si="4"/>
        <v>0</v>
      </c>
      <c r="AW19" s="12"/>
      <c r="AX19" s="8"/>
      <c r="AY19" s="10">
        <f t="shared" si="5"/>
        <v>0</v>
      </c>
      <c r="AZ19" s="12"/>
      <c r="BA19" s="8"/>
      <c r="BB19" s="10">
        <f t="shared" si="6"/>
        <v>0</v>
      </c>
      <c r="BC19" s="12"/>
      <c r="BD19" s="8"/>
      <c r="BE19" s="10">
        <f t="shared" si="7"/>
        <v>0</v>
      </c>
      <c r="BF19" s="12"/>
      <c r="BG19" s="8"/>
      <c r="BH19" s="10">
        <f t="shared" si="8"/>
        <v>0</v>
      </c>
      <c r="BI19" s="12"/>
      <c r="BJ19" s="8"/>
      <c r="BK19" s="10">
        <f t="shared" si="9"/>
        <v>0</v>
      </c>
      <c r="BL19" s="12"/>
      <c r="BM19" s="8"/>
      <c r="BN19" s="10">
        <f t="shared" si="10"/>
        <v>0</v>
      </c>
      <c r="BO19" s="12"/>
      <c r="BP19" s="8"/>
      <c r="BQ19" s="10">
        <f t="shared" si="11"/>
        <v>0</v>
      </c>
      <c r="BR19" s="12"/>
      <c r="BS19" s="8"/>
      <c r="BT19" s="10">
        <f t="shared" si="12"/>
        <v>0</v>
      </c>
      <c r="BU19" s="12"/>
      <c r="BV19" s="8"/>
      <c r="BW19" s="10">
        <f t="shared" si="13"/>
        <v>0</v>
      </c>
      <c r="BX19" s="12"/>
      <c r="BY19" s="8"/>
      <c r="BZ19" s="10">
        <f t="shared" si="14"/>
        <v>0</v>
      </c>
      <c r="CA19" s="12"/>
      <c r="CB19" s="8"/>
      <c r="CC19" s="10">
        <f t="shared" si="15"/>
        <v>0</v>
      </c>
      <c r="CD19" s="12"/>
      <c r="CE19" s="8"/>
      <c r="CF19" s="10">
        <f t="shared" si="16"/>
        <v>0</v>
      </c>
      <c r="CG19" s="12"/>
      <c r="CH19" s="8"/>
      <c r="CI19" s="10">
        <f t="shared" si="17"/>
        <v>0</v>
      </c>
      <c r="CJ19" s="12"/>
      <c r="CK19" s="8"/>
      <c r="CL19" s="10">
        <f t="shared" si="18"/>
        <v>0</v>
      </c>
      <c r="CM19" s="12"/>
      <c r="CN19" s="8"/>
      <c r="CO19" s="10">
        <f t="shared" si="19"/>
        <v>0</v>
      </c>
      <c r="CP19" s="12"/>
      <c r="CQ19" s="8"/>
      <c r="CR19" s="10">
        <f t="shared" si="20"/>
        <v>0</v>
      </c>
      <c r="CS19" s="12"/>
      <c r="CT19" s="8"/>
      <c r="CU19" s="10">
        <f t="shared" si="33"/>
        <v>0</v>
      </c>
      <c r="CV19" s="102">
        <f t="shared" si="34"/>
        <v>0</v>
      </c>
      <c r="CW19" s="102">
        <f t="shared" si="35"/>
        <v>0</v>
      </c>
      <c r="CX19" s="51">
        <f t="shared" si="36"/>
        <v>0</v>
      </c>
      <c r="CY19" s="51">
        <f t="shared" si="37"/>
        <v>0</v>
      </c>
      <c r="CZ19" s="106">
        <f>SUM(CV19,'個人防護具使用実績簿２月1日～2月29日'!CP20,'個人防護具使用実績簿1月10日～1月31日'!BX20,'個人防護具使用実績簿10月1日～10月10日'!AK20)</f>
        <v>0</v>
      </c>
      <c r="DA19" s="107">
        <f>SUM('個人防護具使用実績簿3月1日～3月31日'!CW19,'個人防護具使用実績簿２月1日～2月29日'!CQ20,'個人防護具使用実績簿10月1日～10月10日'!AL20,'個人防護具使用実績簿1月10日～1月31日'!BY20)</f>
        <v>0</v>
      </c>
      <c r="DB19" s="68">
        <f t="shared" si="21"/>
        <v>0</v>
      </c>
      <c r="DC19" s="68">
        <f t="shared" si="22"/>
        <v>0</v>
      </c>
      <c r="DD19" s="8"/>
    </row>
    <row r="20" spans="2:110" ht="18">
      <c r="B20" s="92">
        <f>'個人防護具使用実績簿２月1日～2月29日'!B21</f>
        <v>0</v>
      </c>
      <c r="C20" s="90">
        <f>'個人防護具使用実績簿２月1日～2月29日'!C21</f>
        <v>0</v>
      </c>
      <c r="D20" s="90">
        <f>'個人防護具使用実績簿２月1日～2月29日'!D21</f>
        <v>0</v>
      </c>
      <c r="E20" s="3" t="str">
        <f t="shared" si="23"/>
        <v>0</v>
      </c>
      <c r="F20" s="49">
        <f>'個人防護具使用実績簿２月1日～2月29日'!CO21</f>
        <v>0</v>
      </c>
      <c r="G20" s="172"/>
      <c r="H20" s="173"/>
      <c r="I20" s="10">
        <f t="shared" si="24"/>
        <v>0</v>
      </c>
      <c r="J20" s="14"/>
      <c r="K20" s="8"/>
      <c r="L20" s="10">
        <f t="shared" si="25"/>
        <v>0</v>
      </c>
      <c r="M20" s="14"/>
      <c r="N20" s="8"/>
      <c r="O20" s="10">
        <f t="shared" si="26"/>
        <v>0</v>
      </c>
      <c r="P20" s="14"/>
      <c r="Q20" s="8"/>
      <c r="R20" s="10">
        <f t="shared" si="27"/>
        <v>0</v>
      </c>
      <c r="S20" s="14"/>
      <c r="T20" s="8"/>
      <c r="U20" s="10">
        <f t="shared" si="28"/>
        <v>0</v>
      </c>
      <c r="V20" s="14"/>
      <c r="W20" s="8"/>
      <c r="X20" s="10">
        <f t="shared" si="29"/>
        <v>0</v>
      </c>
      <c r="Y20" s="14"/>
      <c r="Z20" s="8"/>
      <c r="AA20" s="10">
        <f t="shared" si="30"/>
        <v>0</v>
      </c>
      <c r="AB20" s="14"/>
      <c r="AC20" s="8"/>
      <c r="AD20" s="10">
        <f t="shared" si="31"/>
        <v>0</v>
      </c>
      <c r="AE20" s="12"/>
      <c r="AF20" s="8"/>
      <c r="AG20" s="10">
        <f t="shared" si="32"/>
        <v>0</v>
      </c>
      <c r="AH20" s="12"/>
      <c r="AI20" s="8"/>
      <c r="AJ20" s="10">
        <f t="shared" si="0"/>
        <v>0</v>
      </c>
      <c r="AK20" s="12"/>
      <c r="AL20" s="8"/>
      <c r="AM20" s="10">
        <f t="shared" si="1"/>
        <v>0</v>
      </c>
      <c r="AN20" s="12"/>
      <c r="AO20" s="8"/>
      <c r="AP20" s="10">
        <f t="shared" si="2"/>
        <v>0</v>
      </c>
      <c r="AQ20" s="12"/>
      <c r="AR20" s="8"/>
      <c r="AS20" s="10">
        <f t="shared" si="3"/>
        <v>0</v>
      </c>
      <c r="AT20" s="12"/>
      <c r="AU20" s="8"/>
      <c r="AV20" s="10">
        <f t="shared" si="4"/>
        <v>0</v>
      </c>
      <c r="AW20" s="12"/>
      <c r="AX20" s="8"/>
      <c r="AY20" s="10">
        <f t="shared" si="5"/>
        <v>0</v>
      </c>
      <c r="AZ20" s="12"/>
      <c r="BA20" s="8"/>
      <c r="BB20" s="10">
        <f t="shared" si="6"/>
        <v>0</v>
      </c>
      <c r="BC20" s="12"/>
      <c r="BD20" s="8"/>
      <c r="BE20" s="10">
        <f t="shared" si="7"/>
        <v>0</v>
      </c>
      <c r="BF20" s="12"/>
      <c r="BG20" s="8"/>
      <c r="BH20" s="10">
        <f t="shared" si="8"/>
        <v>0</v>
      </c>
      <c r="BI20" s="12"/>
      <c r="BJ20" s="8"/>
      <c r="BK20" s="10">
        <f t="shared" si="9"/>
        <v>0</v>
      </c>
      <c r="BL20" s="12"/>
      <c r="BM20" s="8"/>
      <c r="BN20" s="10">
        <f t="shared" si="10"/>
        <v>0</v>
      </c>
      <c r="BO20" s="12"/>
      <c r="BP20" s="8"/>
      <c r="BQ20" s="10">
        <f t="shared" si="11"/>
        <v>0</v>
      </c>
      <c r="BR20" s="12"/>
      <c r="BS20" s="8"/>
      <c r="BT20" s="10">
        <f t="shared" si="12"/>
        <v>0</v>
      </c>
      <c r="BU20" s="12"/>
      <c r="BV20" s="8"/>
      <c r="BW20" s="10">
        <f t="shared" si="13"/>
        <v>0</v>
      </c>
      <c r="BX20" s="12"/>
      <c r="BY20" s="8"/>
      <c r="BZ20" s="10">
        <f t="shared" si="14"/>
        <v>0</v>
      </c>
      <c r="CA20" s="12"/>
      <c r="CB20" s="8"/>
      <c r="CC20" s="10">
        <f t="shared" si="15"/>
        <v>0</v>
      </c>
      <c r="CD20" s="12"/>
      <c r="CE20" s="8"/>
      <c r="CF20" s="10">
        <f t="shared" si="16"/>
        <v>0</v>
      </c>
      <c r="CG20" s="12"/>
      <c r="CH20" s="8"/>
      <c r="CI20" s="10">
        <f t="shared" si="17"/>
        <v>0</v>
      </c>
      <c r="CJ20" s="12"/>
      <c r="CK20" s="8"/>
      <c r="CL20" s="10">
        <f t="shared" si="18"/>
        <v>0</v>
      </c>
      <c r="CM20" s="12"/>
      <c r="CN20" s="8"/>
      <c r="CO20" s="10">
        <f t="shared" si="19"/>
        <v>0</v>
      </c>
      <c r="CP20" s="12"/>
      <c r="CQ20" s="8"/>
      <c r="CR20" s="10">
        <f t="shared" si="20"/>
        <v>0</v>
      </c>
      <c r="CS20" s="12"/>
      <c r="CT20" s="8"/>
      <c r="CU20" s="10">
        <f t="shared" si="33"/>
        <v>0</v>
      </c>
      <c r="CV20" s="102">
        <f t="shared" si="34"/>
        <v>0</v>
      </c>
      <c r="CW20" s="102">
        <f t="shared" si="35"/>
        <v>0</v>
      </c>
      <c r="CX20" s="51">
        <f t="shared" si="36"/>
        <v>0</v>
      </c>
      <c r="CY20" s="51">
        <f t="shared" si="37"/>
        <v>0</v>
      </c>
      <c r="CZ20" s="106">
        <f>SUM(CV20,'個人防護具使用実績簿２月1日～2月29日'!CP21,'個人防護具使用実績簿1月10日～1月31日'!BX21,'個人防護具使用実績簿10月1日～10月10日'!AK21)</f>
        <v>0</v>
      </c>
      <c r="DA20" s="107">
        <f>SUM('個人防護具使用実績簿3月1日～3月31日'!CW20,'個人防護具使用実績簿２月1日～2月29日'!CQ21,'個人防護具使用実績簿10月1日～10月10日'!AL21,'個人防護具使用実績簿1月10日～1月31日'!BY21)</f>
        <v>0</v>
      </c>
      <c r="DB20" s="68">
        <f t="shared" si="21"/>
        <v>0</v>
      </c>
      <c r="DC20" s="68">
        <f t="shared" si="22"/>
        <v>0</v>
      </c>
      <c r="DD20" s="8"/>
    </row>
    <row r="21" spans="2:110" ht="18">
      <c r="B21" s="89">
        <f>'個人防護具使用実績簿２月1日～2月29日'!B22</f>
        <v>0</v>
      </c>
      <c r="C21" s="90">
        <f>'個人防護具使用実績簿２月1日～2月29日'!C22</f>
        <v>0</v>
      </c>
      <c r="D21" s="90">
        <f>'個人防護具使用実績簿２月1日～2月29日'!D22</f>
        <v>0</v>
      </c>
      <c r="E21" s="3" t="str">
        <f t="shared" si="23"/>
        <v>0</v>
      </c>
      <c r="F21" s="49">
        <f>'個人防護具使用実績簿２月1日～2月29日'!CO22</f>
        <v>0</v>
      </c>
      <c r="G21" s="172"/>
      <c r="H21" s="173"/>
      <c r="I21" s="10">
        <f t="shared" si="24"/>
        <v>0</v>
      </c>
      <c r="J21" s="14"/>
      <c r="K21" s="8"/>
      <c r="L21" s="10">
        <f t="shared" si="25"/>
        <v>0</v>
      </c>
      <c r="M21" s="14"/>
      <c r="N21" s="8"/>
      <c r="O21" s="10">
        <f t="shared" si="26"/>
        <v>0</v>
      </c>
      <c r="P21" s="14"/>
      <c r="Q21" s="8"/>
      <c r="R21" s="10">
        <f t="shared" si="27"/>
        <v>0</v>
      </c>
      <c r="S21" s="14"/>
      <c r="T21" s="8"/>
      <c r="U21" s="10">
        <f t="shared" si="28"/>
        <v>0</v>
      </c>
      <c r="V21" s="14"/>
      <c r="W21" s="8"/>
      <c r="X21" s="10">
        <f t="shared" si="29"/>
        <v>0</v>
      </c>
      <c r="Y21" s="14"/>
      <c r="Z21" s="8"/>
      <c r="AA21" s="10">
        <f t="shared" si="30"/>
        <v>0</v>
      </c>
      <c r="AB21" s="14"/>
      <c r="AC21" s="8"/>
      <c r="AD21" s="10">
        <f t="shared" si="31"/>
        <v>0</v>
      </c>
      <c r="AE21" s="12"/>
      <c r="AF21" s="8"/>
      <c r="AG21" s="10">
        <f t="shared" si="32"/>
        <v>0</v>
      </c>
      <c r="AH21" s="12"/>
      <c r="AI21" s="8"/>
      <c r="AJ21" s="10">
        <f t="shared" si="0"/>
        <v>0</v>
      </c>
      <c r="AK21" s="12"/>
      <c r="AL21" s="8"/>
      <c r="AM21" s="10">
        <f t="shared" si="1"/>
        <v>0</v>
      </c>
      <c r="AN21" s="12"/>
      <c r="AO21" s="8"/>
      <c r="AP21" s="10">
        <f t="shared" si="2"/>
        <v>0</v>
      </c>
      <c r="AQ21" s="12"/>
      <c r="AR21" s="8"/>
      <c r="AS21" s="10">
        <f t="shared" si="3"/>
        <v>0</v>
      </c>
      <c r="AT21" s="12"/>
      <c r="AU21" s="8"/>
      <c r="AV21" s="10">
        <f t="shared" si="4"/>
        <v>0</v>
      </c>
      <c r="AW21" s="12"/>
      <c r="AX21" s="8"/>
      <c r="AY21" s="10">
        <f t="shared" si="5"/>
        <v>0</v>
      </c>
      <c r="AZ21" s="12"/>
      <c r="BA21" s="8"/>
      <c r="BB21" s="10">
        <f t="shared" si="6"/>
        <v>0</v>
      </c>
      <c r="BC21" s="12"/>
      <c r="BD21" s="8"/>
      <c r="BE21" s="10">
        <f t="shared" si="7"/>
        <v>0</v>
      </c>
      <c r="BF21" s="12"/>
      <c r="BG21" s="8"/>
      <c r="BH21" s="10">
        <f t="shared" si="8"/>
        <v>0</v>
      </c>
      <c r="BI21" s="12"/>
      <c r="BJ21" s="8"/>
      <c r="BK21" s="10">
        <f t="shared" si="9"/>
        <v>0</v>
      </c>
      <c r="BL21" s="12"/>
      <c r="BM21" s="8"/>
      <c r="BN21" s="10">
        <f t="shared" si="10"/>
        <v>0</v>
      </c>
      <c r="BO21" s="12"/>
      <c r="BP21" s="8"/>
      <c r="BQ21" s="10">
        <f t="shared" si="11"/>
        <v>0</v>
      </c>
      <c r="BR21" s="12"/>
      <c r="BS21" s="8"/>
      <c r="BT21" s="10">
        <f t="shared" si="12"/>
        <v>0</v>
      </c>
      <c r="BU21" s="12"/>
      <c r="BV21" s="8"/>
      <c r="BW21" s="10">
        <f t="shared" si="13"/>
        <v>0</v>
      </c>
      <c r="BX21" s="12"/>
      <c r="BY21" s="8"/>
      <c r="BZ21" s="10">
        <f t="shared" si="14"/>
        <v>0</v>
      </c>
      <c r="CA21" s="12"/>
      <c r="CB21" s="8"/>
      <c r="CC21" s="10">
        <f t="shared" si="15"/>
        <v>0</v>
      </c>
      <c r="CD21" s="12"/>
      <c r="CE21" s="8"/>
      <c r="CF21" s="10">
        <f t="shared" si="16"/>
        <v>0</v>
      </c>
      <c r="CG21" s="12"/>
      <c r="CH21" s="8"/>
      <c r="CI21" s="10">
        <f t="shared" si="17"/>
        <v>0</v>
      </c>
      <c r="CJ21" s="12"/>
      <c r="CK21" s="8"/>
      <c r="CL21" s="10">
        <f t="shared" si="18"/>
        <v>0</v>
      </c>
      <c r="CM21" s="12"/>
      <c r="CN21" s="8"/>
      <c r="CO21" s="10">
        <f t="shared" si="19"/>
        <v>0</v>
      </c>
      <c r="CP21" s="12"/>
      <c r="CQ21" s="8"/>
      <c r="CR21" s="10">
        <f t="shared" si="20"/>
        <v>0</v>
      </c>
      <c r="CS21" s="12"/>
      <c r="CT21" s="8"/>
      <c r="CU21" s="10">
        <f t="shared" si="33"/>
        <v>0</v>
      </c>
      <c r="CV21" s="102">
        <f t="shared" si="34"/>
        <v>0</v>
      </c>
      <c r="CW21" s="102">
        <f t="shared" si="35"/>
        <v>0</v>
      </c>
      <c r="CX21" s="51">
        <f t="shared" si="36"/>
        <v>0</v>
      </c>
      <c r="CY21" s="51">
        <f t="shared" si="37"/>
        <v>0</v>
      </c>
      <c r="CZ21" s="106">
        <f>SUM(CV21,'個人防護具使用実績簿２月1日～2月29日'!CP22,'個人防護具使用実績簿1月10日～1月31日'!BX22,'個人防護具使用実績簿10月1日～10月10日'!AK22)</f>
        <v>0</v>
      </c>
      <c r="DA21" s="107">
        <f>SUM('個人防護具使用実績簿3月1日～3月31日'!CW21,'個人防護具使用実績簿２月1日～2月29日'!CQ22,'個人防護具使用実績簿10月1日～10月10日'!AL22,'個人防護具使用実績簿1月10日～1月31日'!BY22)</f>
        <v>0</v>
      </c>
      <c r="DB21" s="68">
        <f t="shared" si="21"/>
        <v>0</v>
      </c>
      <c r="DC21" s="68">
        <f t="shared" si="22"/>
        <v>0</v>
      </c>
      <c r="DD21" s="8"/>
    </row>
    <row r="22" spans="2:110" ht="18">
      <c r="B22" s="89">
        <f>'個人防護具使用実績簿２月1日～2月29日'!B23</f>
        <v>0</v>
      </c>
      <c r="C22" s="90">
        <f>'個人防護具使用実績簿２月1日～2月29日'!C23</f>
        <v>0</v>
      </c>
      <c r="D22" s="90">
        <f>'個人防護具使用実績簿２月1日～2月29日'!D23</f>
        <v>0</v>
      </c>
      <c r="E22" s="3" t="str">
        <f t="shared" si="23"/>
        <v>0</v>
      </c>
      <c r="F22" s="49">
        <f>'個人防護具使用実績簿２月1日～2月29日'!CO23</f>
        <v>0</v>
      </c>
      <c r="G22" s="172"/>
      <c r="H22" s="173"/>
      <c r="I22" s="10">
        <f t="shared" si="24"/>
        <v>0</v>
      </c>
      <c r="J22" s="14"/>
      <c r="K22" s="8"/>
      <c r="L22" s="10">
        <f t="shared" si="25"/>
        <v>0</v>
      </c>
      <c r="M22" s="14"/>
      <c r="N22" s="8"/>
      <c r="O22" s="10">
        <f t="shared" si="26"/>
        <v>0</v>
      </c>
      <c r="P22" s="14"/>
      <c r="Q22" s="8"/>
      <c r="R22" s="10">
        <f t="shared" si="27"/>
        <v>0</v>
      </c>
      <c r="S22" s="14"/>
      <c r="T22" s="8"/>
      <c r="U22" s="10">
        <f t="shared" si="28"/>
        <v>0</v>
      </c>
      <c r="V22" s="14"/>
      <c r="W22" s="8"/>
      <c r="X22" s="10">
        <f t="shared" si="29"/>
        <v>0</v>
      </c>
      <c r="Y22" s="14"/>
      <c r="Z22" s="8"/>
      <c r="AA22" s="10">
        <f t="shared" si="30"/>
        <v>0</v>
      </c>
      <c r="AB22" s="14"/>
      <c r="AC22" s="8"/>
      <c r="AD22" s="10">
        <f t="shared" si="31"/>
        <v>0</v>
      </c>
      <c r="AE22" s="12"/>
      <c r="AF22" s="8"/>
      <c r="AG22" s="10">
        <f t="shared" si="32"/>
        <v>0</v>
      </c>
      <c r="AH22" s="12"/>
      <c r="AI22" s="8"/>
      <c r="AJ22" s="10">
        <f t="shared" si="0"/>
        <v>0</v>
      </c>
      <c r="AK22" s="12"/>
      <c r="AL22" s="8"/>
      <c r="AM22" s="10">
        <f t="shared" si="1"/>
        <v>0</v>
      </c>
      <c r="AN22" s="12"/>
      <c r="AO22" s="8"/>
      <c r="AP22" s="10">
        <f t="shared" si="2"/>
        <v>0</v>
      </c>
      <c r="AQ22" s="12"/>
      <c r="AR22" s="8"/>
      <c r="AS22" s="10">
        <f t="shared" si="3"/>
        <v>0</v>
      </c>
      <c r="AT22" s="12"/>
      <c r="AU22" s="8"/>
      <c r="AV22" s="10">
        <f t="shared" si="4"/>
        <v>0</v>
      </c>
      <c r="AW22" s="12"/>
      <c r="AX22" s="8"/>
      <c r="AY22" s="10">
        <f t="shared" si="5"/>
        <v>0</v>
      </c>
      <c r="AZ22" s="12"/>
      <c r="BA22" s="8"/>
      <c r="BB22" s="10">
        <f t="shared" si="6"/>
        <v>0</v>
      </c>
      <c r="BC22" s="12"/>
      <c r="BD22" s="8"/>
      <c r="BE22" s="10">
        <f t="shared" si="7"/>
        <v>0</v>
      </c>
      <c r="BF22" s="12"/>
      <c r="BG22" s="8"/>
      <c r="BH22" s="10">
        <f t="shared" si="8"/>
        <v>0</v>
      </c>
      <c r="BI22" s="12"/>
      <c r="BJ22" s="8"/>
      <c r="BK22" s="10">
        <f t="shared" si="9"/>
        <v>0</v>
      </c>
      <c r="BL22" s="12"/>
      <c r="BM22" s="8"/>
      <c r="BN22" s="10">
        <f t="shared" si="10"/>
        <v>0</v>
      </c>
      <c r="BO22" s="12"/>
      <c r="BP22" s="8"/>
      <c r="BQ22" s="10">
        <f t="shared" si="11"/>
        <v>0</v>
      </c>
      <c r="BR22" s="12"/>
      <c r="BS22" s="8"/>
      <c r="BT22" s="10">
        <f t="shared" si="12"/>
        <v>0</v>
      </c>
      <c r="BU22" s="12"/>
      <c r="BV22" s="8"/>
      <c r="BW22" s="10">
        <f t="shared" si="13"/>
        <v>0</v>
      </c>
      <c r="BX22" s="12"/>
      <c r="BY22" s="8"/>
      <c r="BZ22" s="10">
        <f t="shared" si="14"/>
        <v>0</v>
      </c>
      <c r="CA22" s="12"/>
      <c r="CB22" s="8"/>
      <c r="CC22" s="10">
        <f t="shared" si="15"/>
        <v>0</v>
      </c>
      <c r="CD22" s="12"/>
      <c r="CE22" s="8"/>
      <c r="CF22" s="10">
        <f t="shared" si="16"/>
        <v>0</v>
      </c>
      <c r="CG22" s="12"/>
      <c r="CH22" s="8"/>
      <c r="CI22" s="10">
        <f t="shared" si="17"/>
        <v>0</v>
      </c>
      <c r="CJ22" s="12"/>
      <c r="CK22" s="8"/>
      <c r="CL22" s="10">
        <f t="shared" si="18"/>
        <v>0</v>
      </c>
      <c r="CM22" s="12"/>
      <c r="CN22" s="8"/>
      <c r="CO22" s="10">
        <f t="shared" si="19"/>
        <v>0</v>
      </c>
      <c r="CP22" s="12"/>
      <c r="CQ22" s="8"/>
      <c r="CR22" s="10">
        <f t="shared" si="20"/>
        <v>0</v>
      </c>
      <c r="CS22" s="12"/>
      <c r="CT22" s="8"/>
      <c r="CU22" s="10">
        <f t="shared" si="33"/>
        <v>0</v>
      </c>
      <c r="CV22" s="102">
        <f t="shared" si="34"/>
        <v>0</v>
      </c>
      <c r="CW22" s="102">
        <f t="shared" si="35"/>
        <v>0</v>
      </c>
      <c r="CX22" s="51">
        <f t="shared" si="36"/>
        <v>0</v>
      </c>
      <c r="CY22" s="51">
        <f t="shared" si="37"/>
        <v>0</v>
      </c>
      <c r="CZ22" s="106">
        <f>SUM(CV22,'個人防護具使用実績簿２月1日～2月29日'!CP23,'個人防護具使用実績簿1月10日～1月31日'!BX23,'個人防護具使用実績簿10月1日～10月10日'!AK23)</f>
        <v>0</v>
      </c>
      <c r="DA22" s="107">
        <f>SUM('個人防護具使用実績簿3月1日～3月31日'!CW22,'個人防護具使用実績簿２月1日～2月29日'!CQ23,'個人防護具使用実績簿10月1日～10月10日'!AL23,'個人防護具使用実績簿1月10日～1月31日'!BY23)</f>
        <v>0</v>
      </c>
      <c r="DB22" s="68">
        <f t="shared" si="21"/>
        <v>0</v>
      </c>
      <c r="DC22" s="68">
        <f t="shared" si="22"/>
        <v>0</v>
      </c>
      <c r="DD22" s="8"/>
    </row>
    <row r="23" spans="2:110" ht="18">
      <c r="B23" s="89">
        <f>'個人防護具使用実績簿２月1日～2月29日'!B24</f>
        <v>0</v>
      </c>
      <c r="C23" s="90">
        <f>'個人防護具使用実績簿２月1日～2月29日'!C24</f>
        <v>0</v>
      </c>
      <c r="D23" s="90">
        <f>'個人防護具使用実績簿２月1日～2月29日'!D24</f>
        <v>0</v>
      </c>
      <c r="E23" s="3" t="str">
        <f t="shared" si="23"/>
        <v>0</v>
      </c>
      <c r="F23" s="49">
        <f>'個人防護具使用実績簿２月1日～2月29日'!CO24</f>
        <v>0</v>
      </c>
      <c r="G23" s="172"/>
      <c r="H23" s="173"/>
      <c r="I23" s="10">
        <f t="shared" si="24"/>
        <v>0</v>
      </c>
      <c r="J23" s="14"/>
      <c r="K23" s="8"/>
      <c r="L23" s="10">
        <f t="shared" si="25"/>
        <v>0</v>
      </c>
      <c r="M23" s="14"/>
      <c r="N23" s="8"/>
      <c r="O23" s="10">
        <f t="shared" si="26"/>
        <v>0</v>
      </c>
      <c r="P23" s="14"/>
      <c r="Q23" s="8"/>
      <c r="R23" s="10">
        <f t="shared" si="27"/>
        <v>0</v>
      </c>
      <c r="S23" s="14"/>
      <c r="T23" s="8"/>
      <c r="U23" s="10">
        <f t="shared" si="28"/>
        <v>0</v>
      </c>
      <c r="V23" s="14"/>
      <c r="W23" s="8"/>
      <c r="X23" s="10">
        <f t="shared" si="29"/>
        <v>0</v>
      </c>
      <c r="Y23" s="14"/>
      <c r="Z23" s="8"/>
      <c r="AA23" s="10">
        <f t="shared" si="30"/>
        <v>0</v>
      </c>
      <c r="AB23" s="14"/>
      <c r="AC23" s="8"/>
      <c r="AD23" s="10">
        <f t="shared" si="31"/>
        <v>0</v>
      </c>
      <c r="AE23" s="12"/>
      <c r="AF23" s="8"/>
      <c r="AG23" s="10">
        <f t="shared" si="32"/>
        <v>0</v>
      </c>
      <c r="AH23" s="12"/>
      <c r="AI23" s="8"/>
      <c r="AJ23" s="10">
        <f t="shared" si="0"/>
        <v>0</v>
      </c>
      <c r="AK23" s="12"/>
      <c r="AL23" s="8"/>
      <c r="AM23" s="10">
        <f t="shared" si="1"/>
        <v>0</v>
      </c>
      <c r="AN23" s="12"/>
      <c r="AO23" s="8"/>
      <c r="AP23" s="10">
        <f t="shared" si="2"/>
        <v>0</v>
      </c>
      <c r="AQ23" s="12"/>
      <c r="AR23" s="8"/>
      <c r="AS23" s="10">
        <f t="shared" si="3"/>
        <v>0</v>
      </c>
      <c r="AT23" s="12"/>
      <c r="AU23" s="8"/>
      <c r="AV23" s="10">
        <f t="shared" si="4"/>
        <v>0</v>
      </c>
      <c r="AW23" s="12"/>
      <c r="AX23" s="8"/>
      <c r="AY23" s="10">
        <f t="shared" si="5"/>
        <v>0</v>
      </c>
      <c r="AZ23" s="12"/>
      <c r="BA23" s="8"/>
      <c r="BB23" s="10">
        <f t="shared" si="6"/>
        <v>0</v>
      </c>
      <c r="BC23" s="12"/>
      <c r="BD23" s="8"/>
      <c r="BE23" s="10">
        <f t="shared" si="7"/>
        <v>0</v>
      </c>
      <c r="BF23" s="12"/>
      <c r="BG23" s="8"/>
      <c r="BH23" s="10">
        <f t="shared" si="8"/>
        <v>0</v>
      </c>
      <c r="BI23" s="12"/>
      <c r="BJ23" s="8"/>
      <c r="BK23" s="10">
        <f t="shared" si="9"/>
        <v>0</v>
      </c>
      <c r="BL23" s="12"/>
      <c r="BM23" s="8"/>
      <c r="BN23" s="10">
        <f t="shared" si="10"/>
        <v>0</v>
      </c>
      <c r="BO23" s="12"/>
      <c r="BP23" s="8"/>
      <c r="BQ23" s="10">
        <f t="shared" si="11"/>
        <v>0</v>
      </c>
      <c r="BR23" s="12"/>
      <c r="BS23" s="8"/>
      <c r="BT23" s="10">
        <f t="shared" si="12"/>
        <v>0</v>
      </c>
      <c r="BU23" s="12"/>
      <c r="BV23" s="8"/>
      <c r="BW23" s="10">
        <f t="shared" si="13"/>
        <v>0</v>
      </c>
      <c r="BX23" s="12"/>
      <c r="BY23" s="8"/>
      <c r="BZ23" s="10">
        <f t="shared" si="14"/>
        <v>0</v>
      </c>
      <c r="CA23" s="12"/>
      <c r="CB23" s="8"/>
      <c r="CC23" s="10">
        <f t="shared" si="15"/>
        <v>0</v>
      </c>
      <c r="CD23" s="12"/>
      <c r="CE23" s="8"/>
      <c r="CF23" s="10">
        <f t="shared" si="16"/>
        <v>0</v>
      </c>
      <c r="CG23" s="12"/>
      <c r="CH23" s="8"/>
      <c r="CI23" s="10">
        <f t="shared" si="17"/>
        <v>0</v>
      </c>
      <c r="CJ23" s="12"/>
      <c r="CK23" s="8"/>
      <c r="CL23" s="10">
        <f t="shared" si="18"/>
        <v>0</v>
      </c>
      <c r="CM23" s="12"/>
      <c r="CN23" s="8"/>
      <c r="CO23" s="10">
        <f t="shared" si="19"/>
        <v>0</v>
      </c>
      <c r="CP23" s="12"/>
      <c r="CQ23" s="8"/>
      <c r="CR23" s="10">
        <f t="shared" si="20"/>
        <v>0</v>
      </c>
      <c r="CS23" s="12"/>
      <c r="CT23" s="8"/>
      <c r="CU23" s="10">
        <f t="shared" si="33"/>
        <v>0</v>
      </c>
      <c r="CV23" s="102">
        <f t="shared" si="34"/>
        <v>0</v>
      </c>
      <c r="CW23" s="102">
        <f t="shared" si="35"/>
        <v>0</v>
      </c>
      <c r="CX23" s="51">
        <f t="shared" si="36"/>
        <v>0</v>
      </c>
      <c r="CY23" s="51">
        <f t="shared" si="37"/>
        <v>0</v>
      </c>
      <c r="CZ23" s="106">
        <f>SUM(CV23,'個人防護具使用実績簿２月1日～2月29日'!CP24,'個人防護具使用実績簿1月10日～1月31日'!BX24,'個人防護具使用実績簿10月1日～10月10日'!AK24)</f>
        <v>0</v>
      </c>
      <c r="DA23" s="107">
        <f>SUM('個人防護具使用実績簿3月1日～3月31日'!CW23,'個人防護具使用実績簿２月1日～2月29日'!CQ24,'個人防護具使用実績簿10月1日～10月10日'!AL24,'個人防護具使用実績簿1月10日～1月31日'!BY24)</f>
        <v>0</v>
      </c>
      <c r="DB23" s="68">
        <f t="shared" si="21"/>
        <v>0</v>
      </c>
      <c r="DC23" s="68">
        <f t="shared" si="22"/>
        <v>0</v>
      </c>
      <c r="DD23" s="8"/>
    </row>
    <row r="24" spans="2:110" ht="18">
      <c r="B24" s="89">
        <f>'個人防護具使用実績簿２月1日～2月29日'!B25</f>
        <v>0</v>
      </c>
      <c r="C24" s="90">
        <f>'個人防護具使用実績簿２月1日～2月29日'!C25</f>
        <v>0</v>
      </c>
      <c r="D24" s="90">
        <f>'個人防護具使用実績簿２月1日～2月29日'!D25</f>
        <v>0</v>
      </c>
      <c r="E24" s="3" t="str">
        <f t="shared" si="23"/>
        <v>0</v>
      </c>
      <c r="F24" s="49">
        <f>'個人防護具使用実績簿２月1日～2月29日'!CO25</f>
        <v>0</v>
      </c>
      <c r="G24" s="172"/>
      <c r="H24" s="173"/>
      <c r="I24" s="10">
        <f t="shared" si="24"/>
        <v>0</v>
      </c>
      <c r="J24" s="14"/>
      <c r="K24" s="8"/>
      <c r="L24" s="10">
        <f t="shared" si="25"/>
        <v>0</v>
      </c>
      <c r="M24" s="14"/>
      <c r="N24" s="8"/>
      <c r="O24" s="10">
        <f t="shared" si="26"/>
        <v>0</v>
      </c>
      <c r="P24" s="14"/>
      <c r="Q24" s="8"/>
      <c r="R24" s="10">
        <f t="shared" si="27"/>
        <v>0</v>
      </c>
      <c r="S24" s="14"/>
      <c r="T24" s="8"/>
      <c r="U24" s="10">
        <f t="shared" si="28"/>
        <v>0</v>
      </c>
      <c r="V24" s="14"/>
      <c r="W24" s="8"/>
      <c r="X24" s="10">
        <f t="shared" si="29"/>
        <v>0</v>
      </c>
      <c r="Y24" s="14"/>
      <c r="Z24" s="8"/>
      <c r="AA24" s="10">
        <f t="shared" si="30"/>
        <v>0</v>
      </c>
      <c r="AB24" s="14"/>
      <c r="AC24" s="8"/>
      <c r="AD24" s="10">
        <f t="shared" si="31"/>
        <v>0</v>
      </c>
      <c r="AE24" s="12"/>
      <c r="AF24" s="8"/>
      <c r="AG24" s="10">
        <f t="shared" si="32"/>
        <v>0</v>
      </c>
      <c r="AH24" s="12"/>
      <c r="AI24" s="8"/>
      <c r="AJ24" s="10">
        <f t="shared" si="0"/>
        <v>0</v>
      </c>
      <c r="AK24" s="12"/>
      <c r="AL24" s="8"/>
      <c r="AM24" s="10">
        <f t="shared" si="1"/>
        <v>0</v>
      </c>
      <c r="AN24" s="12"/>
      <c r="AO24" s="8"/>
      <c r="AP24" s="10">
        <f t="shared" si="2"/>
        <v>0</v>
      </c>
      <c r="AQ24" s="12"/>
      <c r="AR24" s="8"/>
      <c r="AS24" s="10">
        <f t="shared" si="3"/>
        <v>0</v>
      </c>
      <c r="AT24" s="12"/>
      <c r="AU24" s="8"/>
      <c r="AV24" s="10">
        <f t="shared" si="4"/>
        <v>0</v>
      </c>
      <c r="AW24" s="12"/>
      <c r="AX24" s="8"/>
      <c r="AY24" s="10">
        <f t="shared" si="5"/>
        <v>0</v>
      </c>
      <c r="AZ24" s="12"/>
      <c r="BA24" s="8"/>
      <c r="BB24" s="10">
        <f t="shared" si="6"/>
        <v>0</v>
      </c>
      <c r="BC24" s="12"/>
      <c r="BD24" s="8"/>
      <c r="BE24" s="10">
        <f t="shared" si="7"/>
        <v>0</v>
      </c>
      <c r="BF24" s="12"/>
      <c r="BG24" s="8"/>
      <c r="BH24" s="10">
        <f t="shared" si="8"/>
        <v>0</v>
      </c>
      <c r="BI24" s="12"/>
      <c r="BJ24" s="8"/>
      <c r="BK24" s="10">
        <f t="shared" si="9"/>
        <v>0</v>
      </c>
      <c r="BL24" s="12"/>
      <c r="BM24" s="8"/>
      <c r="BN24" s="10">
        <f t="shared" si="10"/>
        <v>0</v>
      </c>
      <c r="BO24" s="12"/>
      <c r="BP24" s="8"/>
      <c r="BQ24" s="10">
        <f t="shared" si="11"/>
        <v>0</v>
      </c>
      <c r="BR24" s="12"/>
      <c r="BS24" s="8"/>
      <c r="BT24" s="10">
        <f t="shared" si="12"/>
        <v>0</v>
      </c>
      <c r="BU24" s="12"/>
      <c r="BV24" s="8"/>
      <c r="BW24" s="10">
        <f t="shared" si="13"/>
        <v>0</v>
      </c>
      <c r="BX24" s="12"/>
      <c r="BY24" s="8"/>
      <c r="BZ24" s="10">
        <f t="shared" si="14"/>
        <v>0</v>
      </c>
      <c r="CA24" s="12"/>
      <c r="CB24" s="8"/>
      <c r="CC24" s="10">
        <f t="shared" si="15"/>
        <v>0</v>
      </c>
      <c r="CD24" s="12"/>
      <c r="CE24" s="8"/>
      <c r="CF24" s="10">
        <f t="shared" si="16"/>
        <v>0</v>
      </c>
      <c r="CG24" s="12"/>
      <c r="CH24" s="8"/>
      <c r="CI24" s="10">
        <f t="shared" si="17"/>
        <v>0</v>
      </c>
      <c r="CJ24" s="12"/>
      <c r="CK24" s="8"/>
      <c r="CL24" s="10">
        <f t="shared" si="18"/>
        <v>0</v>
      </c>
      <c r="CM24" s="12"/>
      <c r="CN24" s="8"/>
      <c r="CO24" s="10">
        <f t="shared" si="19"/>
        <v>0</v>
      </c>
      <c r="CP24" s="12"/>
      <c r="CQ24" s="8"/>
      <c r="CR24" s="10">
        <f t="shared" si="20"/>
        <v>0</v>
      </c>
      <c r="CS24" s="12"/>
      <c r="CT24" s="8"/>
      <c r="CU24" s="10">
        <f t="shared" si="33"/>
        <v>0</v>
      </c>
      <c r="CV24" s="102">
        <f t="shared" si="34"/>
        <v>0</v>
      </c>
      <c r="CW24" s="102">
        <f t="shared" si="35"/>
        <v>0</v>
      </c>
      <c r="CX24" s="51">
        <f t="shared" si="36"/>
        <v>0</v>
      </c>
      <c r="CY24" s="51">
        <f t="shared" si="37"/>
        <v>0</v>
      </c>
      <c r="CZ24" s="106">
        <f>SUM(CV24,'個人防護具使用実績簿２月1日～2月29日'!CP25,'個人防護具使用実績簿1月10日～1月31日'!BX25,'個人防護具使用実績簿10月1日～10月10日'!AK25)</f>
        <v>0</v>
      </c>
      <c r="DA24" s="107">
        <f>SUM('個人防護具使用実績簿3月1日～3月31日'!CW24,'個人防護具使用実績簿２月1日～2月29日'!CQ25,'個人防護具使用実績簿10月1日～10月10日'!AL25,'個人防護具使用実績簿1月10日～1月31日'!BY25)</f>
        <v>0</v>
      </c>
      <c r="DB24" s="68">
        <f t="shared" si="21"/>
        <v>0</v>
      </c>
      <c r="DC24" s="68">
        <f t="shared" si="22"/>
        <v>0</v>
      </c>
      <c r="DD24" s="8"/>
    </row>
    <row r="25" spans="2:110" ht="18">
      <c r="B25" s="89">
        <f>'個人防護具使用実績簿２月1日～2月29日'!B26</f>
        <v>0</v>
      </c>
      <c r="C25" s="90">
        <f>'個人防護具使用実績簿２月1日～2月29日'!C26</f>
        <v>0</v>
      </c>
      <c r="D25" s="90">
        <f>'個人防護具使用実績簿２月1日～2月29日'!D26</f>
        <v>0</v>
      </c>
      <c r="E25" s="3" t="str">
        <f t="shared" si="23"/>
        <v>0</v>
      </c>
      <c r="F25" s="49">
        <f>'個人防護具使用実績簿２月1日～2月29日'!CO26</f>
        <v>0</v>
      </c>
      <c r="G25" s="172"/>
      <c r="H25" s="173"/>
      <c r="I25" s="10">
        <f t="shared" si="24"/>
        <v>0</v>
      </c>
      <c r="J25" s="14"/>
      <c r="K25" s="8"/>
      <c r="L25" s="10">
        <f t="shared" si="25"/>
        <v>0</v>
      </c>
      <c r="M25" s="14"/>
      <c r="N25" s="8"/>
      <c r="O25" s="10">
        <f t="shared" si="26"/>
        <v>0</v>
      </c>
      <c r="P25" s="14"/>
      <c r="Q25" s="8"/>
      <c r="R25" s="10">
        <f t="shared" si="27"/>
        <v>0</v>
      </c>
      <c r="S25" s="14"/>
      <c r="T25" s="8"/>
      <c r="U25" s="10">
        <f t="shared" si="28"/>
        <v>0</v>
      </c>
      <c r="V25" s="14"/>
      <c r="W25" s="8"/>
      <c r="X25" s="10">
        <f t="shared" si="29"/>
        <v>0</v>
      </c>
      <c r="Y25" s="14"/>
      <c r="Z25" s="8"/>
      <c r="AA25" s="10">
        <f t="shared" si="30"/>
        <v>0</v>
      </c>
      <c r="AB25" s="14"/>
      <c r="AC25" s="8"/>
      <c r="AD25" s="10">
        <f t="shared" si="31"/>
        <v>0</v>
      </c>
      <c r="AE25" s="12"/>
      <c r="AF25" s="8"/>
      <c r="AG25" s="10">
        <f t="shared" si="32"/>
        <v>0</v>
      </c>
      <c r="AH25" s="12"/>
      <c r="AI25" s="8"/>
      <c r="AJ25" s="10">
        <f t="shared" si="0"/>
        <v>0</v>
      </c>
      <c r="AK25" s="12"/>
      <c r="AL25" s="8"/>
      <c r="AM25" s="10">
        <f t="shared" si="1"/>
        <v>0</v>
      </c>
      <c r="AN25" s="12"/>
      <c r="AO25" s="8"/>
      <c r="AP25" s="10">
        <f t="shared" si="2"/>
        <v>0</v>
      </c>
      <c r="AQ25" s="12"/>
      <c r="AR25" s="8"/>
      <c r="AS25" s="10">
        <f t="shared" si="3"/>
        <v>0</v>
      </c>
      <c r="AT25" s="12"/>
      <c r="AU25" s="8"/>
      <c r="AV25" s="10">
        <f t="shared" si="4"/>
        <v>0</v>
      </c>
      <c r="AW25" s="12"/>
      <c r="AX25" s="8"/>
      <c r="AY25" s="10">
        <f t="shared" si="5"/>
        <v>0</v>
      </c>
      <c r="AZ25" s="12"/>
      <c r="BA25" s="8"/>
      <c r="BB25" s="10">
        <f t="shared" si="6"/>
        <v>0</v>
      </c>
      <c r="BC25" s="12"/>
      <c r="BD25" s="8"/>
      <c r="BE25" s="10">
        <f t="shared" si="7"/>
        <v>0</v>
      </c>
      <c r="BF25" s="12"/>
      <c r="BG25" s="8"/>
      <c r="BH25" s="10">
        <f t="shared" si="8"/>
        <v>0</v>
      </c>
      <c r="BI25" s="12"/>
      <c r="BJ25" s="8"/>
      <c r="BK25" s="10">
        <f t="shared" si="9"/>
        <v>0</v>
      </c>
      <c r="BL25" s="12"/>
      <c r="BM25" s="8"/>
      <c r="BN25" s="10">
        <f t="shared" si="10"/>
        <v>0</v>
      </c>
      <c r="BO25" s="12"/>
      <c r="BP25" s="8"/>
      <c r="BQ25" s="10">
        <f t="shared" si="11"/>
        <v>0</v>
      </c>
      <c r="BR25" s="12"/>
      <c r="BS25" s="8"/>
      <c r="BT25" s="10">
        <f t="shared" si="12"/>
        <v>0</v>
      </c>
      <c r="BU25" s="12"/>
      <c r="BV25" s="8"/>
      <c r="BW25" s="10">
        <f t="shared" si="13"/>
        <v>0</v>
      </c>
      <c r="BX25" s="12"/>
      <c r="BY25" s="8"/>
      <c r="BZ25" s="10">
        <f t="shared" si="14"/>
        <v>0</v>
      </c>
      <c r="CA25" s="12"/>
      <c r="CB25" s="8"/>
      <c r="CC25" s="10">
        <f t="shared" si="15"/>
        <v>0</v>
      </c>
      <c r="CD25" s="12"/>
      <c r="CE25" s="8"/>
      <c r="CF25" s="10">
        <f t="shared" si="16"/>
        <v>0</v>
      </c>
      <c r="CG25" s="12"/>
      <c r="CH25" s="8"/>
      <c r="CI25" s="10">
        <f t="shared" si="17"/>
        <v>0</v>
      </c>
      <c r="CJ25" s="12"/>
      <c r="CK25" s="8"/>
      <c r="CL25" s="10">
        <f t="shared" si="18"/>
        <v>0</v>
      </c>
      <c r="CM25" s="12"/>
      <c r="CN25" s="8"/>
      <c r="CO25" s="10">
        <f t="shared" si="19"/>
        <v>0</v>
      </c>
      <c r="CP25" s="12"/>
      <c r="CQ25" s="8"/>
      <c r="CR25" s="10">
        <f t="shared" si="20"/>
        <v>0</v>
      </c>
      <c r="CS25" s="12"/>
      <c r="CT25" s="8"/>
      <c r="CU25" s="10">
        <f t="shared" si="33"/>
        <v>0</v>
      </c>
      <c r="CV25" s="102">
        <f t="shared" si="34"/>
        <v>0</v>
      </c>
      <c r="CW25" s="102">
        <f t="shared" si="35"/>
        <v>0</v>
      </c>
      <c r="CX25" s="51">
        <f t="shared" si="36"/>
        <v>0</v>
      </c>
      <c r="CY25" s="51">
        <f t="shared" si="37"/>
        <v>0</v>
      </c>
      <c r="CZ25" s="106">
        <f>SUM(CV25,'個人防護具使用実績簿２月1日～2月29日'!CP26,'個人防護具使用実績簿1月10日～1月31日'!BX26,'個人防護具使用実績簿10月1日～10月10日'!AK26)</f>
        <v>0</v>
      </c>
      <c r="DA25" s="107">
        <f>SUM('個人防護具使用実績簿3月1日～3月31日'!CW25,'個人防護具使用実績簿２月1日～2月29日'!CQ26,'個人防護具使用実績簿10月1日～10月10日'!AL26,'個人防護具使用実績簿1月10日～1月31日'!BY26)</f>
        <v>0</v>
      </c>
      <c r="DB25" s="68">
        <f t="shared" si="21"/>
        <v>0</v>
      </c>
      <c r="DC25" s="68">
        <f t="shared" si="22"/>
        <v>0</v>
      </c>
      <c r="DD25" s="8"/>
    </row>
    <row r="26" spans="2:110" ht="18">
      <c r="B26" s="89">
        <f>'個人防護具使用実績簿２月1日～2月29日'!B27</f>
        <v>0</v>
      </c>
      <c r="C26" s="90">
        <f>'個人防護具使用実績簿２月1日～2月29日'!C27</f>
        <v>0</v>
      </c>
      <c r="D26" s="90">
        <f>'個人防護具使用実績簿２月1日～2月29日'!D27</f>
        <v>0</v>
      </c>
      <c r="E26" s="3" t="str">
        <f t="shared" si="23"/>
        <v>0</v>
      </c>
      <c r="F26" s="49">
        <f>'個人防護具使用実績簿２月1日～2月29日'!CO27</f>
        <v>0</v>
      </c>
      <c r="G26" s="172"/>
      <c r="H26" s="173"/>
      <c r="I26" s="10">
        <f t="shared" si="24"/>
        <v>0</v>
      </c>
      <c r="J26" s="14"/>
      <c r="K26" s="8"/>
      <c r="L26" s="10">
        <f t="shared" si="25"/>
        <v>0</v>
      </c>
      <c r="M26" s="14"/>
      <c r="N26" s="8"/>
      <c r="O26" s="10">
        <f t="shared" si="26"/>
        <v>0</v>
      </c>
      <c r="P26" s="14"/>
      <c r="Q26" s="8"/>
      <c r="R26" s="10">
        <f t="shared" si="27"/>
        <v>0</v>
      </c>
      <c r="S26" s="14"/>
      <c r="T26" s="8"/>
      <c r="U26" s="10">
        <f t="shared" si="28"/>
        <v>0</v>
      </c>
      <c r="V26" s="14"/>
      <c r="W26" s="8"/>
      <c r="X26" s="10">
        <f t="shared" si="29"/>
        <v>0</v>
      </c>
      <c r="Y26" s="14"/>
      <c r="Z26" s="8"/>
      <c r="AA26" s="10">
        <f t="shared" si="30"/>
        <v>0</v>
      </c>
      <c r="AB26" s="14"/>
      <c r="AC26" s="8"/>
      <c r="AD26" s="10">
        <f t="shared" si="31"/>
        <v>0</v>
      </c>
      <c r="AE26" s="12"/>
      <c r="AF26" s="8"/>
      <c r="AG26" s="10">
        <f t="shared" si="32"/>
        <v>0</v>
      </c>
      <c r="AH26" s="12"/>
      <c r="AI26" s="8"/>
      <c r="AJ26" s="10">
        <f t="shared" si="0"/>
        <v>0</v>
      </c>
      <c r="AK26" s="12"/>
      <c r="AL26" s="8"/>
      <c r="AM26" s="10">
        <f t="shared" si="1"/>
        <v>0</v>
      </c>
      <c r="AN26" s="12"/>
      <c r="AO26" s="8"/>
      <c r="AP26" s="10">
        <f t="shared" si="2"/>
        <v>0</v>
      </c>
      <c r="AQ26" s="12"/>
      <c r="AR26" s="8"/>
      <c r="AS26" s="10">
        <f t="shared" si="3"/>
        <v>0</v>
      </c>
      <c r="AT26" s="12"/>
      <c r="AU26" s="8"/>
      <c r="AV26" s="10">
        <f t="shared" si="4"/>
        <v>0</v>
      </c>
      <c r="AW26" s="12"/>
      <c r="AX26" s="8"/>
      <c r="AY26" s="10">
        <f t="shared" si="5"/>
        <v>0</v>
      </c>
      <c r="AZ26" s="12"/>
      <c r="BA26" s="8"/>
      <c r="BB26" s="10">
        <f t="shared" si="6"/>
        <v>0</v>
      </c>
      <c r="BC26" s="12"/>
      <c r="BD26" s="8"/>
      <c r="BE26" s="10">
        <f t="shared" si="7"/>
        <v>0</v>
      </c>
      <c r="BF26" s="12"/>
      <c r="BG26" s="8"/>
      <c r="BH26" s="10">
        <f t="shared" si="8"/>
        <v>0</v>
      </c>
      <c r="BI26" s="12"/>
      <c r="BJ26" s="8"/>
      <c r="BK26" s="10">
        <f t="shared" si="9"/>
        <v>0</v>
      </c>
      <c r="BL26" s="12"/>
      <c r="BM26" s="8"/>
      <c r="BN26" s="10">
        <f t="shared" si="10"/>
        <v>0</v>
      </c>
      <c r="BO26" s="12"/>
      <c r="BP26" s="8"/>
      <c r="BQ26" s="10">
        <f t="shared" si="11"/>
        <v>0</v>
      </c>
      <c r="BR26" s="12"/>
      <c r="BS26" s="8"/>
      <c r="BT26" s="10">
        <f t="shared" si="12"/>
        <v>0</v>
      </c>
      <c r="BU26" s="12"/>
      <c r="BV26" s="8"/>
      <c r="BW26" s="10">
        <f t="shared" si="13"/>
        <v>0</v>
      </c>
      <c r="BX26" s="12"/>
      <c r="BY26" s="8"/>
      <c r="BZ26" s="10">
        <f t="shared" si="14"/>
        <v>0</v>
      </c>
      <c r="CA26" s="12"/>
      <c r="CB26" s="8"/>
      <c r="CC26" s="10">
        <f t="shared" si="15"/>
        <v>0</v>
      </c>
      <c r="CD26" s="12"/>
      <c r="CE26" s="8"/>
      <c r="CF26" s="10">
        <f t="shared" si="16"/>
        <v>0</v>
      </c>
      <c r="CG26" s="12"/>
      <c r="CH26" s="8"/>
      <c r="CI26" s="10">
        <f t="shared" si="17"/>
        <v>0</v>
      </c>
      <c r="CJ26" s="12"/>
      <c r="CK26" s="8"/>
      <c r="CL26" s="10">
        <f t="shared" si="18"/>
        <v>0</v>
      </c>
      <c r="CM26" s="12"/>
      <c r="CN26" s="8"/>
      <c r="CO26" s="10">
        <f t="shared" si="19"/>
        <v>0</v>
      </c>
      <c r="CP26" s="12"/>
      <c r="CQ26" s="8"/>
      <c r="CR26" s="10">
        <f t="shared" si="20"/>
        <v>0</v>
      </c>
      <c r="CS26" s="12"/>
      <c r="CT26" s="8"/>
      <c r="CU26" s="10">
        <f t="shared" si="33"/>
        <v>0</v>
      </c>
      <c r="CV26" s="102">
        <f t="shared" si="34"/>
        <v>0</v>
      </c>
      <c r="CW26" s="102">
        <f t="shared" si="35"/>
        <v>0</v>
      </c>
      <c r="CX26" s="51">
        <f t="shared" si="36"/>
        <v>0</v>
      </c>
      <c r="CY26" s="51">
        <f t="shared" si="37"/>
        <v>0</v>
      </c>
      <c r="CZ26" s="106">
        <f>SUM(CV26,'個人防護具使用実績簿２月1日～2月29日'!CP27,'個人防護具使用実績簿1月10日～1月31日'!BX27,'個人防護具使用実績簿10月1日～10月10日'!AK27)</f>
        <v>0</v>
      </c>
      <c r="DA26" s="107">
        <f>SUM('個人防護具使用実績簿3月1日～3月31日'!CW26,'個人防護具使用実績簿２月1日～2月29日'!CQ27,'個人防護具使用実績簿10月1日～10月10日'!AL27,'個人防護具使用実績簿1月10日～1月31日'!BY27)</f>
        <v>0</v>
      </c>
      <c r="DB26" s="68">
        <f t="shared" si="21"/>
        <v>0</v>
      </c>
      <c r="DC26" s="68">
        <f t="shared" si="22"/>
        <v>0</v>
      </c>
      <c r="DD26" s="8"/>
    </row>
    <row r="27" spans="2:110" ht="18">
      <c r="B27" s="89">
        <f>'個人防護具使用実績簿２月1日～2月29日'!B28</f>
        <v>0</v>
      </c>
      <c r="C27" s="90">
        <f>'個人防護具使用実績簿２月1日～2月29日'!C28</f>
        <v>0</v>
      </c>
      <c r="D27" s="90">
        <f>'個人防護具使用実績簿２月1日～2月29日'!D28</f>
        <v>0</v>
      </c>
      <c r="E27" s="3" t="str">
        <f t="shared" si="23"/>
        <v>0</v>
      </c>
      <c r="F27" s="49">
        <f>'個人防護具使用実績簿２月1日～2月29日'!CO28</f>
        <v>0</v>
      </c>
      <c r="G27" s="172"/>
      <c r="H27" s="173"/>
      <c r="I27" s="10">
        <f t="shared" si="24"/>
        <v>0</v>
      </c>
      <c r="J27" s="14"/>
      <c r="K27" s="8"/>
      <c r="L27" s="10">
        <f t="shared" si="25"/>
        <v>0</v>
      </c>
      <c r="M27" s="14"/>
      <c r="N27" s="8"/>
      <c r="O27" s="10">
        <f t="shared" si="26"/>
        <v>0</v>
      </c>
      <c r="P27" s="14"/>
      <c r="Q27" s="8"/>
      <c r="R27" s="10">
        <f t="shared" si="27"/>
        <v>0</v>
      </c>
      <c r="S27" s="14"/>
      <c r="T27" s="8"/>
      <c r="U27" s="10">
        <f t="shared" si="28"/>
        <v>0</v>
      </c>
      <c r="V27" s="14"/>
      <c r="W27" s="8"/>
      <c r="X27" s="10">
        <f t="shared" si="29"/>
        <v>0</v>
      </c>
      <c r="Y27" s="14"/>
      <c r="Z27" s="8"/>
      <c r="AA27" s="10">
        <f t="shared" si="30"/>
        <v>0</v>
      </c>
      <c r="AB27" s="14"/>
      <c r="AC27" s="8"/>
      <c r="AD27" s="10">
        <f t="shared" si="31"/>
        <v>0</v>
      </c>
      <c r="AE27" s="12"/>
      <c r="AF27" s="8"/>
      <c r="AG27" s="10">
        <f t="shared" si="32"/>
        <v>0</v>
      </c>
      <c r="AH27" s="12"/>
      <c r="AI27" s="8"/>
      <c r="AJ27" s="10">
        <f t="shared" si="0"/>
        <v>0</v>
      </c>
      <c r="AK27" s="12"/>
      <c r="AL27" s="8"/>
      <c r="AM27" s="10">
        <f t="shared" si="1"/>
        <v>0</v>
      </c>
      <c r="AN27" s="12"/>
      <c r="AO27" s="8"/>
      <c r="AP27" s="10">
        <f t="shared" si="2"/>
        <v>0</v>
      </c>
      <c r="AQ27" s="12"/>
      <c r="AR27" s="8"/>
      <c r="AS27" s="10">
        <f t="shared" si="3"/>
        <v>0</v>
      </c>
      <c r="AT27" s="12"/>
      <c r="AU27" s="8"/>
      <c r="AV27" s="10">
        <f t="shared" si="4"/>
        <v>0</v>
      </c>
      <c r="AW27" s="12"/>
      <c r="AX27" s="8"/>
      <c r="AY27" s="10">
        <f t="shared" si="5"/>
        <v>0</v>
      </c>
      <c r="AZ27" s="12"/>
      <c r="BA27" s="8"/>
      <c r="BB27" s="10">
        <f t="shared" si="6"/>
        <v>0</v>
      </c>
      <c r="BC27" s="12"/>
      <c r="BD27" s="8"/>
      <c r="BE27" s="10">
        <f t="shared" si="7"/>
        <v>0</v>
      </c>
      <c r="BF27" s="12"/>
      <c r="BG27" s="8"/>
      <c r="BH27" s="10">
        <f t="shared" si="8"/>
        <v>0</v>
      </c>
      <c r="BI27" s="12"/>
      <c r="BJ27" s="8"/>
      <c r="BK27" s="10">
        <f t="shared" si="9"/>
        <v>0</v>
      </c>
      <c r="BL27" s="12"/>
      <c r="BM27" s="8"/>
      <c r="BN27" s="10">
        <f t="shared" si="10"/>
        <v>0</v>
      </c>
      <c r="BO27" s="12"/>
      <c r="BP27" s="8"/>
      <c r="BQ27" s="10">
        <f t="shared" si="11"/>
        <v>0</v>
      </c>
      <c r="BR27" s="12"/>
      <c r="BS27" s="8"/>
      <c r="BT27" s="10">
        <f t="shared" si="12"/>
        <v>0</v>
      </c>
      <c r="BU27" s="12"/>
      <c r="BV27" s="8"/>
      <c r="BW27" s="10">
        <f t="shared" si="13"/>
        <v>0</v>
      </c>
      <c r="BX27" s="12"/>
      <c r="BY27" s="8"/>
      <c r="BZ27" s="10">
        <f t="shared" si="14"/>
        <v>0</v>
      </c>
      <c r="CA27" s="12"/>
      <c r="CB27" s="8"/>
      <c r="CC27" s="10">
        <f t="shared" si="15"/>
        <v>0</v>
      </c>
      <c r="CD27" s="12"/>
      <c r="CE27" s="8"/>
      <c r="CF27" s="10">
        <f t="shared" si="16"/>
        <v>0</v>
      </c>
      <c r="CG27" s="12"/>
      <c r="CH27" s="8"/>
      <c r="CI27" s="10">
        <f t="shared" si="17"/>
        <v>0</v>
      </c>
      <c r="CJ27" s="12"/>
      <c r="CK27" s="8"/>
      <c r="CL27" s="10">
        <f t="shared" si="18"/>
        <v>0</v>
      </c>
      <c r="CM27" s="12"/>
      <c r="CN27" s="8"/>
      <c r="CO27" s="10">
        <f t="shared" si="19"/>
        <v>0</v>
      </c>
      <c r="CP27" s="12"/>
      <c r="CQ27" s="8"/>
      <c r="CR27" s="10">
        <f t="shared" si="20"/>
        <v>0</v>
      </c>
      <c r="CS27" s="12"/>
      <c r="CT27" s="8"/>
      <c r="CU27" s="10">
        <f t="shared" si="33"/>
        <v>0</v>
      </c>
      <c r="CV27" s="102">
        <f t="shared" si="34"/>
        <v>0</v>
      </c>
      <c r="CW27" s="102">
        <f t="shared" si="35"/>
        <v>0</v>
      </c>
      <c r="CX27" s="51">
        <f t="shared" si="36"/>
        <v>0</v>
      </c>
      <c r="CY27" s="51">
        <f t="shared" si="37"/>
        <v>0</v>
      </c>
      <c r="CZ27" s="106">
        <f>SUM(CV27,'個人防護具使用実績簿２月1日～2月29日'!CP28,'個人防護具使用実績簿1月10日～1月31日'!BX28,'個人防護具使用実績簿10月1日～10月10日'!AK28)</f>
        <v>0</v>
      </c>
      <c r="DA27" s="107">
        <f>SUM('個人防護具使用実績簿3月1日～3月31日'!CW27,'個人防護具使用実績簿２月1日～2月29日'!CQ28,'個人防護具使用実績簿10月1日～10月10日'!AL28,'個人防護具使用実績簿1月10日～1月31日'!BY28)</f>
        <v>0</v>
      </c>
      <c r="DB27" s="68">
        <f t="shared" si="21"/>
        <v>0</v>
      </c>
      <c r="DC27" s="68">
        <f t="shared" si="22"/>
        <v>0</v>
      </c>
      <c r="DD27" s="8"/>
    </row>
    <row r="28" spans="2:110" ht="18">
      <c r="B28" s="89">
        <f>'個人防護具使用実績簿２月1日～2月29日'!B29</f>
        <v>0</v>
      </c>
      <c r="C28" s="90">
        <f>'個人防護具使用実績簿２月1日～2月29日'!C29</f>
        <v>0</v>
      </c>
      <c r="D28" s="90">
        <f>'個人防護具使用実績簿２月1日～2月29日'!D29</f>
        <v>0</v>
      </c>
      <c r="E28" s="3" t="str">
        <f t="shared" si="23"/>
        <v>0</v>
      </c>
      <c r="F28" s="49">
        <f>'個人防護具使用実績簿２月1日～2月29日'!CO29</f>
        <v>0</v>
      </c>
      <c r="G28" s="172"/>
      <c r="H28" s="173"/>
      <c r="I28" s="10">
        <f t="shared" si="24"/>
        <v>0</v>
      </c>
      <c r="J28" s="14"/>
      <c r="K28" s="8"/>
      <c r="L28" s="10">
        <f t="shared" si="25"/>
        <v>0</v>
      </c>
      <c r="M28" s="14"/>
      <c r="N28" s="8"/>
      <c r="O28" s="10">
        <f t="shared" si="26"/>
        <v>0</v>
      </c>
      <c r="P28" s="14"/>
      <c r="Q28" s="8"/>
      <c r="R28" s="10">
        <f t="shared" si="27"/>
        <v>0</v>
      </c>
      <c r="S28" s="14"/>
      <c r="T28" s="8"/>
      <c r="U28" s="10">
        <f t="shared" si="28"/>
        <v>0</v>
      </c>
      <c r="V28" s="14"/>
      <c r="W28" s="8"/>
      <c r="X28" s="10">
        <f t="shared" si="29"/>
        <v>0</v>
      </c>
      <c r="Y28" s="14"/>
      <c r="Z28" s="8"/>
      <c r="AA28" s="10">
        <f t="shared" si="30"/>
        <v>0</v>
      </c>
      <c r="AB28" s="14"/>
      <c r="AC28" s="8"/>
      <c r="AD28" s="10">
        <f t="shared" si="31"/>
        <v>0</v>
      </c>
      <c r="AE28" s="12"/>
      <c r="AF28" s="8"/>
      <c r="AG28" s="10">
        <f t="shared" si="32"/>
        <v>0</v>
      </c>
      <c r="AH28" s="12"/>
      <c r="AI28" s="8"/>
      <c r="AJ28" s="10">
        <f t="shared" si="0"/>
        <v>0</v>
      </c>
      <c r="AK28" s="12"/>
      <c r="AL28" s="8"/>
      <c r="AM28" s="10">
        <f t="shared" si="1"/>
        <v>0</v>
      </c>
      <c r="AN28" s="12"/>
      <c r="AO28" s="8"/>
      <c r="AP28" s="10">
        <f t="shared" si="2"/>
        <v>0</v>
      </c>
      <c r="AQ28" s="12"/>
      <c r="AR28" s="8"/>
      <c r="AS28" s="10">
        <f t="shared" si="3"/>
        <v>0</v>
      </c>
      <c r="AT28" s="12"/>
      <c r="AU28" s="8"/>
      <c r="AV28" s="10">
        <f t="shared" si="4"/>
        <v>0</v>
      </c>
      <c r="AW28" s="12"/>
      <c r="AX28" s="8"/>
      <c r="AY28" s="10">
        <f t="shared" si="5"/>
        <v>0</v>
      </c>
      <c r="AZ28" s="12"/>
      <c r="BA28" s="8"/>
      <c r="BB28" s="10">
        <f t="shared" si="6"/>
        <v>0</v>
      </c>
      <c r="BC28" s="12"/>
      <c r="BD28" s="8"/>
      <c r="BE28" s="10">
        <f t="shared" si="7"/>
        <v>0</v>
      </c>
      <c r="BF28" s="12"/>
      <c r="BG28" s="8"/>
      <c r="BH28" s="10">
        <f t="shared" si="8"/>
        <v>0</v>
      </c>
      <c r="BI28" s="12"/>
      <c r="BJ28" s="8"/>
      <c r="BK28" s="10">
        <f t="shared" si="9"/>
        <v>0</v>
      </c>
      <c r="BL28" s="12"/>
      <c r="BM28" s="8"/>
      <c r="BN28" s="10">
        <f t="shared" si="10"/>
        <v>0</v>
      </c>
      <c r="BO28" s="12"/>
      <c r="BP28" s="8"/>
      <c r="BQ28" s="10">
        <f t="shared" si="11"/>
        <v>0</v>
      </c>
      <c r="BR28" s="12"/>
      <c r="BS28" s="8"/>
      <c r="BT28" s="10">
        <f t="shared" si="12"/>
        <v>0</v>
      </c>
      <c r="BU28" s="12"/>
      <c r="BV28" s="8"/>
      <c r="BW28" s="10">
        <f t="shared" si="13"/>
        <v>0</v>
      </c>
      <c r="BX28" s="12"/>
      <c r="BY28" s="8"/>
      <c r="BZ28" s="10">
        <f t="shared" si="14"/>
        <v>0</v>
      </c>
      <c r="CA28" s="12"/>
      <c r="CB28" s="8"/>
      <c r="CC28" s="10">
        <f t="shared" si="15"/>
        <v>0</v>
      </c>
      <c r="CD28" s="12"/>
      <c r="CE28" s="8"/>
      <c r="CF28" s="10">
        <f t="shared" si="16"/>
        <v>0</v>
      </c>
      <c r="CG28" s="12"/>
      <c r="CH28" s="8"/>
      <c r="CI28" s="10">
        <f t="shared" si="17"/>
        <v>0</v>
      </c>
      <c r="CJ28" s="12"/>
      <c r="CK28" s="8"/>
      <c r="CL28" s="10">
        <f t="shared" si="18"/>
        <v>0</v>
      </c>
      <c r="CM28" s="12"/>
      <c r="CN28" s="8"/>
      <c r="CO28" s="10">
        <f t="shared" si="19"/>
        <v>0</v>
      </c>
      <c r="CP28" s="12"/>
      <c r="CQ28" s="8"/>
      <c r="CR28" s="10">
        <f t="shared" si="20"/>
        <v>0</v>
      </c>
      <c r="CS28" s="12"/>
      <c r="CT28" s="8"/>
      <c r="CU28" s="10">
        <f t="shared" si="33"/>
        <v>0</v>
      </c>
      <c r="CV28" s="102">
        <f t="shared" si="34"/>
        <v>0</v>
      </c>
      <c r="CW28" s="102">
        <f t="shared" si="35"/>
        <v>0</v>
      </c>
      <c r="CX28" s="51">
        <f t="shared" si="36"/>
        <v>0</v>
      </c>
      <c r="CY28" s="51">
        <f t="shared" si="37"/>
        <v>0</v>
      </c>
      <c r="CZ28" s="106">
        <f>SUM(CV28,'個人防護具使用実績簿２月1日～2月29日'!CP29,'個人防護具使用実績簿1月10日～1月31日'!BX29,'個人防護具使用実績簿10月1日～10月10日'!AK29)</f>
        <v>0</v>
      </c>
      <c r="DA28" s="107">
        <f>SUM('個人防護具使用実績簿3月1日～3月31日'!CW28,'個人防護具使用実績簿２月1日～2月29日'!CQ29,'個人防護具使用実績簿10月1日～10月10日'!AL29,'個人防護具使用実績簿1月10日～1月31日'!BY29)</f>
        <v>0</v>
      </c>
      <c r="DB28" s="68">
        <f t="shared" si="21"/>
        <v>0</v>
      </c>
      <c r="DC28" s="68">
        <f t="shared" si="22"/>
        <v>0</v>
      </c>
      <c r="DD28" s="8"/>
    </row>
    <row r="29" spans="2:110" ht="18">
      <c r="B29" s="89">
        <f>'個人防護具使用実績簿２月1日～2月29日'!B30</f>
        <v>0</v>
      </c>
      <c r="C29" s="90">
        <f>'個人防護具使用実績簿２月1日～2月29日'!C30</f>
        <v>0</v>
      </c>
      <c r="D29" s="90">
        <f>'個人防護具使用実績簿２月1日～2月29日'!D30</f>
        <v>0</v>
      </c>
      <c r="E29" s="3" t="str">
        <f t="shared" si="23"/>
        <v>0</v>
      </c>
      <c r="F29" s="49">
        <f>'個人防護具使用実績簿２月1日～2月29日'!CO30</f>
        <v>0</v>
      </c>
      <c r="G29" s="172"/>
      <c r="H29" s="173"/>
      <c r="I29" s="10">
        <f t="shared" si="24"/>
        <v>0</v>
      </c>
      <c r="J29" s="14"/>
      <c r="K29" s="8"/>
      <c r="L29" s="10">
        <f t="shared" si="25"/>
        <v>0</v>
      </c>
      <c r="M29" s="14"/>
      <c r="N29" s="8"/>
      <c r="O29" s="10">
        <f t="shared" si="26"/>
        <v>0</v>
      </c>
      <c r="P29" s="14"/>
      <c r="Q29" s="8"/>
      <c r="R29" s="10">
        <f t="shared" si="27"/>
        <v>0</v>
      </c>
      <c r="S29" s="14"/>
      <c r="T29" s="8"/>
      <c r="U29" s="10">
        <f t="shared" si="28"/>
        <v>0</v>
      </c>
      <c r="V29" s="14"/>
      <c r="W29" s="8"/>
      <c r="X29" s="10">
        <f t="shared" si="29"/>
        <v>0</v>
      </c>
      <c r="Y29" s="14"/>
      <c r="Z29" s="8"/>
      <c r="AA29" s="10">
        <f t="shared" si="30"/>
        <v>0</v>
      </c>
      <c r="AB29" s="14"/>
      <c r="AC29" s="8"/>
      <c r="AD29" s="10">
        <f t="shared" si="31"/>
        <v>0</v>
      </c>
      <c r="AE29" s="12"/>
      <c r="AF29" s="8"/>
      <c r="AG29" s="10">
        <f t="shared" si="32"/>
        <v>0</v>
      </c>
      <c r="AH29" s="12"/>
      <c r="AI29" s="8"/>
      <c r="AJ29" s="10">
        <f t="shared" si="0"/>
        <v>0</v>
      </c>
      <c r="AK29" s="12"/>
      <c r="AL29" s="8"/>
      <c r="AM29" s="10">
        <f t="shared" si="1"/>
        <v>0</v>
      </c>
      <c r="AN29" s="12"/>
      <c r="AO29" s="8"/>
      <c r="AP29" s="10">
        <f t="shared" si="2"/>
        <v>0</v>
      </c>
      <c r="AQ29" s="12"/>
      <c r="AR29" s="8"/>
      <c r="AS29" s="10">
        <f t="shared" si="3"/>
        <v>0</v>
      </c>
      <c r="AT29" s="12"/>
      <c r="AU29" s="8"/>
      <c r="AV29" s="10">
        <f t="shared" si="4"/>
        <v>0</v>
      </c>
      <c r="AW29" s="12"/>
      <c r="AX29" s="8"/>
      <c r="AY29" s="10">
        <f t="shared" si="5"/>
        <v>0</v>
      </c>
      <c r="AZ29" s="12"/>
      <c r="BA29" s="8"/>
      <c r="BB29" s="10">
        <f t="shared" si="6"/>
        <v>0</v>
      </c>
      <c r="BC29" s="12"/>
      <c r="BD29" s="8"/>
      <c r="BE29" s="10">
        <f t="shared" si="7"/>
        <v>0</v>
      </c>
      <c r="BF29" s="12"/>
      <c r="BG29" s="8"/>
      <c r="BH29" s="10">
        <f t="shared" si="8"/>
        <v>0</v>
      </c>
      <c r="BI29" s="12"/>
      <c r="BJ29" s="8"/>
      <c r="BK29" s="10">
        <f t="shared" si="9"/>
        <v>0</v>
      </c>
      <c r="BL29" s="12"/>
      <c r="BM29" s="8"/>
      <c r="BN29" s="10">
        <f t="shared" si="10"/>
        <v>0</v>
      </c>
      <c r="BO29" s="12"/>
      <c r="BP29" s="8"/>
      <c r="BQ29" s="10">
        <f t="shared" si="11"/>
        <v>0</v>
      </c>
      <c r="BR29" s="12"/>
      <c r="BS29" s="8"/>
      <c r="BT29" s="10">
        <f t="shared" si="12"/>
        <v>0</v>
      </c>
      <c r="BU29" s="12"/>
      <c r="BV29" s="8"/>
      <c r="BW29" s="10">
        <f t="shared" si="13"/>
        <v>0</v>
      </c>
      <c r="BX29" s="12"/>
      <c r="BY29" s="8"/>
      <c r="BZ29" s="10">
        <f t="shared" si="14"/>
        <v>0</v>
      </c>
      <c r="CA29" s="12"/>
      <c r="CB29" s="8"/>
      <c r="CC29" s="10">
        <f t="shared" si="15"/>
        <v>0</v>
      </c>
      <c r="CD29" s="12"/>
      <c r="CE29" s="8"/>
      <c r="CF29" s="10">
        <f t="shared" si="16"/>
        <v>0</v>
      </c>
      <c r="CG29" s="12"/>
      <c r="CH29" s="8"/>
      <c r="CI29" s="10">
        <f t="shared" si="17"/>
        <v>0</v>
      </c>
      <c r="CJ29" s="12"/>
      <c r="CK29" s="8"/>
      <c r="CL29" s="10">
        <f t="shared" si="18"/>
        <v>0</v>
      </c>
      <c r="CM29" s="12"/>
      <c r="CN29" s="8"/>
      <c r="CO29" s="10">
        <f t="shared" si="19"/>
        <v>0</v>
      </c>
      <c r="CP29" s="12"/>
      <c r="CQ29" s="8"/>
      <c r="CR29" s="10">
        <f t="shared" si="20"/>
        <v>0</v>
      </c>
      <c r="CS29" s="12"/>
      <c r="CT29" s="8"/>
      <c r="CU29" s="10">
        <f t="shared" si="33"/>
        <v>0</v>
      </c>
      <c r="CV29" s="102">
        <f t="shared" si="34"/>
        <v>0</v>
      </c>
      <c r="CW29" s="102">
        <f t="shared" si="35"/>
        <v>0</v>
      </c>
      <c r="CX29" s="51">
        <f t="shared" si="36"/>
        <v>0</v>
      </c>
      <c r="CY29" s="51">
        <f t="shared" si="37"/>
        <v>0</v>
      </c>
      <c r="CZ29" s="106">
        <f>SUM(CV29,'個人防護具使用実績簿２月1日～2月29日'!CP30,'個人防護具使用実績簿1月10日～1月31日'!BX30,'個人防護具使用実績簿10月1日～10月10日'!AK30)</f>
        <v>0</v>
      </c>
      <c r="DA29" s="107">
        <f>SUM('個人防護具使用実績簿3月1日～3月31日'!CW29,'個人防護具使用実績簿２月1日～2月29日'!CQ30,'個人防護具使用実績簿10月1日～10月10日'!AL30,'個人防護具使用実績簿1月10日～1月31日'!BY30)</f>
        <v>0</v>
      </c>
      <c r="DB29" s="68">
        <f t="shared" si="21"/>
        <v>0</v>
      </c>
      <c r="DC29" s="68">
        <f t="shared" si="22"/>
        <v>0</v>
      </c>
      <c r="DD29" s="8"/>
    </row>
    <row r="30" spans="2:110" ht="18">
      <c r="B30" s="89">
        <f>'個人防護具使用実績簿２月1日～2月29日'!B31</f>
        <v>0</v>
      </c>
      <c r="C30" s="90">
        <f>'個人防護具使用実績簿２月1日～2月29日'!C31</f>
        <v>0</v>
      </c>
      <c r="D30" s="90">
        <f>'個人防護具使用実績簿２月1日～2月29日'!D31</f>
        <v>0</v>
      </c>
      <c r="E30" s="3" t="str">
        <f t="shared" si="23"/>
        <v>0</v>
      </c>
      <c r="F30" s="49">
        <f>'個人防護具使用実績簿２月1日～2月29日'!CO31</f>
        <v>0</v>
      </c>
      <c r="G30" s="172"/>
      <c r="H30" s="173"/>
      <c r="I30" s="10">
        <f t="shared" si="24"/>
        <v>0</v>
      </c>
      <c r="J30" s="14"/>
      <c r="K30" s="8"/>
      <c r="L30" s="10">
        <f t="shared" si="25"/>
        <v>0</v>
      </c>
      <c r="M30" s="14"/>
      <c r="N30" s="8"/>
      <c r="O30" s="10">
        <f t="shared" si="26"/>
        <v>0</v>
      </c>
      <c r="P30" s="14"/>
      <c r="Q30" s="8"/>
      <c r="R30" s="10">
        <f t="shared" si="27"/>
        <v>0</v>
      </c>
      <c r="S30" s="14"/>
      <c r="T30" s="8"/>
      <c r="U30" s="10">
        <f t="shared" si="28"/>
        <v>0</v>
      </c>
      <c r="V30" s="14"/>
      <c r="W30" s="8"/>
      <c r="X30" s="10">
        <f t="shared" si="29"/>
        <v>0</v>
      </c>
      <c r="Y30" s="14"/>
      <c r="Z30" s="8"/>
      <c r="AA30" s="10">
        <f t="shared" si="30"/>
        <v>0</v>
      </c>
      <c r="AB30" s="14"/>
      <c r="AC30" s="8"/>
      <c r="AD30" s="10">
        <f t="shared" si="31"/>
        <v>0</v>
      </c>
      <c r="AE30" s="12"/>
      <c r="AF30" s="8"/>
      <c r="AG30" s="10">
        <f t="shared" si="32"/>
        <v>0</v>
      </c>
      <c r="AH30" s="12"/>
      <c r="AI30" s="8"/>
      <c r="AJ30" s="10">
        <f t="shared" si="0"/>
        <v>0</v>
      </c>
      <c r="AK30" s="12"/>
      <c r="AL30" s="8"/>
      <c r="AM30" s="10">
        <f t="shared" si="1"/>
        <v>0</v>
      </c>
      <c r="AN30" s="12"/>
      <c r="AO30" s="8"/>
      <c r="AP30" s="10">
        <f t="shared" si="2"/>
        <v>0</v>
      </c>
      <c r="AQ30" s="12"/>
      <c r="AR30" s="8"/>
      <c r="AS30" s="10">
        <f t="shared" si="3"/>
        <v>0</v>
      </c>
      <c r="AT30" s="12"/>
      <c r="AU30" s="8"/>
      <c r="AV30" s="10">
        <f t="shared" si="4"/>
        <v>0</v>
      </c>
      <c r="AW30" s="12"/>
      <c r="AX30" s="8"/>
      <c r="AY30" s="10">
        <f t="shared" si="5"/>
        <v>0</v>
      </c>
      <c r="AZ30" s="12"/>
      <c r="BA30" s="8"/>
      <c r="BB30" s="10">
        <f t="shared" si="6"/>
        <v>0</v>
      </c>
      <c r="BC30" s="12"/>
      <c r="BD30" s="8"/>
      <c r="BE30" s="10">
        <f t="shared" si="7"/>
        <v>0</v>
      </c>
      <c r="BF30" s="12"/>
      <c r="BG30" s="8"/>
      <c r="BH30" s="10">
        <f t="shared" si="8"/>
        <v>0</v>
      </c>
      <c r="BI30" s="12"/>
      <c r="BJ30" s="8"/>
      <c r="BK30" s="10">
        <f t="shared" si="9"/>
        <v>0</v>
      </c>
      <c r="BL30" s="12"/>
      <c r="BM30" s="8"/>
      <c r="BN30" s="10">
        <f t="shared" si="10"/>
        <v>0</v>
      </c>
      <c r="BO30" s="12"/>
      <c r="BP30" s="8"/>
      <c r="BQ30" s="10">
        <f t="shared" si="11"/>
        <v>0</v>
      </c>
      <c r="BR30" s="12"/>
      <c r="BS30" s="8"/>
      <c r="BT30" s="10">
        <f t="shared" si="12"/>
        <v>0</v>
      </c>
      <c r="BU30" s="12"/>
      <c r="BV30" s="8"/>
      <c r="BW30" s="10">
        <f t="shared" si="13"/>
        <v>0</v>
      </c>
      <c r="BX30" s="12"/>
      <c r="BY30" s="8"/>
      <c r="BZ30" s="10">
        <f t="shared" si="14"/>
        <v>0</v>
      </c>
      <c r="CA30" s="12"/>
      <c r="CB30" s="8"/>
      <c r="CC30" s="10">
        <f t="shared" si="15"/>
        <v>0</v>
      </c>
      <c r="CD30" s="12"/>
      <c r="CE30" s="8"/>
      <c r="CF30" s="10">
        <f t="shared" si="16"/>
        <v>0</v>
      </c>
      <c r="CG30" s="12"/>
      <c r="CH30" s="8"/>
      <c r="CI30" s="10">
        <f t="shared" si="17"/>
        <v>0</v>
      </c>
      <c r="CJ30" s="12"/>
      <c r="CK30" s="8"/>
      <c r="CL30" s="10">
        <f t="shared" si="18"/>
        <v>0</v>
      </c>
      <c r="CM30" s="12"/>
      <c r="CN30" s="8"/>
      <c r="CO30" s="10">
        <f t="shared" si="19"/>
        <v>0</v>
      </c>
      <c r="CP30" s="12"/>
      <c r="CQ30" s="8"/>
      <c r="CR30" s="10">
        <f t="shared" si="20"/>
        <v>0</v>
      </c>
      <c r="CS30" s="12"/>
      <c r="CT30" s="8"/>
      <c r="CU30" s="10">
        <f t="shared" si="33"/>
        <v>0</v>
      </c>
      <c r="CV30" s="102">
        <f t="shared" si="34"/>
        <v>0</v>
      </c>
      <c r="CW30" s="102">
        <f t="shared" si="35"/>
        <v>0</v>
      </c>
      <c r="CX30" s="51">
        <f t="shared" si="36"/>
        <v>0</v>
      </c>
      <c r="CY30" s="51">
        <f t="shared" si="37"/>
        <v>0</v>
      </c>
      <c r="CZ30" s="106">
        <f>SUM(CV30,'個人防護具使用実績簿２月1日～2月29日'!CP31,'個人防護具使用実績簿1月10日～1月31日'!BX31,'個人防護具使用実績簿10月1日～10月10日'!AK31)</f>
        <v>0</v>
      </c>
      <c r="DA30" s="107">
        <f>SUM('個人防護具使用実績簿3月1日～3月31日'!CW30,'個人防護具使用実績簿２月1日～2月29日'!CQ31,'個人防護具使用実績簿10月1日～10月10日'!AL31,'個人防護具使用実績簿1月10日～1月31日'!BY31)</f>
        <v>0</v>
      </c>
      <c r="DB30" s="68">
        <f t="shared" si="21"/>
        <v>0</v>
      </c>
      <c r="DC30" s="68">
        <f t="shared" si="22"/>
        <v>0</v>
      </c>
      <c r="DD30" s="8"/>
    </row>
    <row r="31" spans="2:110" ht="18.600000000000001" thickBot="1">
      <c r="B31" s="93">
        <f>'個人防護具使用実績簿２月1日～2月29日'!B32</f>
        <v>0</v>
      </c>
      <c r="C31" s="94">
        <f>'個人防護具使用実績簿２月1日～2月29日'!C32</f>
        <v>0</v>
      </c>
      <c r="D31" s="94">
        <f>'個人防護具使用実績簿２月1日～2月29日'!D32</f>
        <v>0</v>
      </c>
      <c r="E31" s="6" t="str">
        <f t="shared" si="23"/>
        <v>0</v>
      </c>
      <c r="F31" s="50">
        <f>'個人防護具使用実績簿２月1日～2月29日'!CO32</f>
        <v>0</v>
      </c>
      <c r="G31" s="172"/>
      <c r="H31" s="173"/>
      <c r="I31" s="10">
        <f t="shared" si="24"/>
        <v>0</v>
      </c>
      <c r="J31" s="14"/>
      <c r="K31" s="8"/>
      <c r="L31" s="10">
        <f t="shared" si="25"/>
        <v>0</v>
      </c>
      <c r="M31" s="14"/>
      <c r="N31" s="8"/>
      <c r="O31" s="10">
        <f t="shared" si="26"/>
        <v>0</v>
      </c>
      <c r="P31" s="15"/>
      <c r="Q31" s="11"/>
      <c r="R31" s="10">
        <f t="shared" si="27"/>
        <v>0</v>
      </c>
      <c r="S31" s="14"/>
      <c r="T31" s="8"/>
      <c r="U31" s="10">
        <f t="shared" si="28"/>
        <v>0</v>
      </c>
      <c r="V31" s="14"/>
      <c r="W31" s="8"/>
      <c r="X31" s="10">
        <f t="shared" si="29"/>
        <v>0</v>
      </c>
      <c r="Y31" s="14"/>
      <c r="Z31" s="8"/>
      <c r="AA31" s="10">
        <f t="shared" si="30"/>
        <v>0</v>
      </c>
      <c r="AB31" s="14"/>
      <c r="AC31" s="8"/>
      <c r="AD31" s="10">
        <f t="shared" si="31"/>
        <v>0</v>
      </c>
      <c r="AE31" s="12"/>
      <c r="AF31" s="8"/>
      <c r="AG31" s="10">
        <f t="shared" si="32"/>
        <v>0</v>
      </c>
      <c r="AH31" s="12"/>
      <c r="AI31" s="8"/>
      <c r="AJ31" s="10">
        <f t="shared" si="0"/>
        <v>0</v>
      </c>
      <c r="AK31" s="12"/>
      <c r="AL31" s="8"/>
      <c r="AM31" s="10">
        <f t="shared" si="1"/>
        <v>0</v>
      </c>
      <c r="AN31" s="12"/>
      <c r="AO31" s="8"/>
      <c r="AP31" s="10">
        <f t="shared" si="2"/>
        <v>0</v>
      </c>
      <c r="AQ31" s="12"/>
      <c r="AR31" s="8"/>
      <c r="AS31" s="10">
        <f t="shared" si="3"/>
        <v>0</v>
      </c>
      <c r="AT31" s="12"/>
      <c r="AU31" s="8"/>
      <c r="AV31" s="10">
        <f t="shared" si="4"/>
        <v>0</v>
      </c>
      <c r="AW31" s="12"/>
      <c r="AX31" s="8"/>
      <c r="AY31" s="10">
        <f t="shared" si="5"/>
        <v>0</v>
      </c>
      <c r="AZ31" s="12"/>
      <c r="BA31" s="8"/>
      <c r="BB31" s="10">
        <f t="shared" si="6"/>
        <v>0</v>
      </c>
      <c r="BC31" s="12"/>
      <c r="BD31" s="8"/>
      <c r="BE31" s="10">
        <f t="shared" si="7"/>
        <v>0</v>
      </c>
      <c r="BF31" s="12"/>
      <c r="BG31" s="8"/>
      <c r="BH31" s="10">
        <f t="shared" si="8"/>
        <v>0</v>
      </c>
      <c r="BI31" s="12"/>
      <c r="BJ31" s="8"/>
      <c r="BK31" s="10">
        <f t="shared" si="9"/>
        <v>0</v>
      </c>
      <c r="BL31" s="12"/>
      <c r="BM31" s="8"/>
      <c r="BN31" s="10">
        <f t="shared" si="10"/>
        <v>0</v>
      </c>
      <c r="BO31" s="12"/>
      <c r="BP31" s="8"/>
      <c r="BQ31" s="10">
        <f t="shared" si="11"/>
        <v>0</v>
      </c>
      <c r="BR31" s="12"/>
      <c r="BS31" s="8"/>
      <c r="BT31" s="10">
        <f t="shared" si="12"/>
        <v>0</v>
      </c>
      <c r="BU31" s="12"/>
      <c r="BV31" s="8"/>
      <c r="BW31" s="10">
        <f t="shared" si="13"/>
        <v>0</v>
      </c>
      <c r="BX31" s="12"/>
      <c r="BY31" s="8"/>
      <c r="BZ31" s="10">
        <f t="shared" si="14"/>
        <v>0</v>
      </c>
      <c r="CA31" s="12"/>
      <c r="CB31" s="8"/>
      <c r="CC31" s="10">
        <f t="shared" si="15"/>
        <v>0</v>
      </c>
      <c r="CD31" s="12"/>
      <c r="CE31" s="8"/>
      <c r="CF31" s="10">
        <f t="shared" si="16"/>
        <v>0</v>
      </c>
      <c r="CG31" s="12"/>
      <c r="CH31" s="8"/>
      <c r="CI31" s="10">
        <f t="shared" si="17"/>
        <v>0</v>
      </c>
      <c r="CJ31" s="12"/>
      <c r="CK31" s="8"/>
      <c r="CL31" s="10">
        <f t="shared" si="18"/>
        <v>0</v>
      </c>
      <c r="CM31" s="12"/>
      <c r="CN31" s="8"/>
      <c r="CO31" s="10">
        <f t="shared" si="19"/>
        <v>0</v>
      </c>
      <c r="CP31" s="12"/>
      <c r="CQ31" s="8"/>
      <c r="CR31" s="10">
        <f t="shared" si="20"/>
        <v>0</v>
      </c>
      <c r="CS31" s="12"/>
      <c r="CT31" s="8"/>
      <c r="CU31" s="10">
        <f t="shared" si="33"/>
        <v>0</v>
      </c>
      <c r="CV31" s="102">
        <f t="shared" si="34"/>
        <v>0</v>
      </c>
      <c r="CW31" s="102">
        <f t="shared" si="35"/>
        <v>0</v>
      </c>
      <c r="CX31" s="63">
        <f t="shared" si="36"/>
        <v>0</v>
      </c>
      <c r="CY31" s="51">
        <f t="shared" si="37"/>
        <v>0</v>
      </c>
      <c r="CZ31" s="106">
        <f>SUM(CV31,'個人防護具使用実績簿２月1日～2月29日'!CP32,'個人防護具使用実績簿1月10日～1月31日'!BX32,'個人防護具使用実績簿10月1日～10月10日'!AK32)</f>
        <v>0</v>
      </c>
      <c r="DA31" s="108">
        <f>SUM('個人防護具使用実績簿3月1日～3月31日'!CW31,'個人防護具使用実績簿２月1日～2月29日'!CQ32,'個人防護具使用実績簿10月1日～10月10日'!AL32,'個人防護具使用実績簿1月10日～1月31日'!BY32)</f>
        <v>0</v>
      </c>
      <c r="DB31" s="69">
        <f t="shared" si="21"/>
        <v>0</v>
      </c>
      <c r="DC31" s="69">
        <f t="shared" si="22"/>
        <v>0</v>
      </c>
      <c r="DD31" s="8"/>
    </row>
    <row r="32" spans="2:110" ht="28.8">
      <c r="DB32" s="76"/>
      <c r="DC32" s="77">
        <f>ROUNDDOWN(DC31+DC30+DC29+DC28+DC8+DC9+DC10+DC11+DC12+DC13+DC14+DC15+DC16+DC17+DC18+DC19+DC20+DC21+DC22+DC23+DC24+DC25+DC26+DC27,0)</f>
        <v>0</v>
      </c>
      <c r="DD32">
        <f>ROUND(DD8+DD9+DD10+DD11+DD12+DD13+DD14+DD15+DD16+DD17+DD18+DD19+DD20+DD21+DD22+DD23+DD24+DD25+DD26+DD27+DD28+DD29+DD30+DD31,0)</f>
        <v>0</v>
      </c>
      <c r="DE32" s="61" t="s">
        <v>59</v>
      </c>
      <c r="DF32" s="62">
        <f>DD36+DC32-DD32</f>
        <v>0</v>
      </c>
    </row>
    <row r="36" spans="108:108">
      <c r="DD36">
        <f>ROUNDDOWN(DD8+DD9+DD10+DD11+DD12+DD13+DD14+DD15+DD16+DD17+DD18+DD19+DD20+DD21+DD22+DD23+DD24+DD25+DD26+DD27+DD28+DD29+DD30+DD31,0)</f>
        <v>0</v>
      </c>
    </row>
  </sheetData>
  <sheetProtection password="CCC1" sheet="1" objects="1" scenarios="1"/>
  <protectedRanges>
    <protectedRange sqref="DD8:DD31" name="範囲4"/>
    <protectedRange sqref="H5:H6 G8:H31 K5:K6 J8:K31 N5:N6 M8:N31 Q5:Q6 P8:Q31 T5:T6 S8:T31 W5:W6 V8:W31 Z5:Z6 Y8:Z31 AC5:AC6 AB8:AC31 AF5:AF6 AE8:AF31 AI5:AI6 AH8:AI31 AL5:AL6 AK8:AL30" name="範囲1"/>
    <protectedRange sqref="AL5:AL6 AK8:AL31 AO5:AO6 AN8:AO31 AR5:AR6 AQ8:AR31 AU5:AU6 AT8:AU31 AX5:AX6 AW8:AX31 BA5:BA6 AZ8:BA31 BD5:BD6 BC8:BD31 BG5:BG6 BF8:BG31 BJ5:BJ6 BI8:BJ31 BM5:BM6 BL8:BM31" name="範囲2"/>
    <protectedRange sqref="BP5:BP6 BO8:BP31 BS5:BS6 BR8:BS31 BV5:BV6 BU8:BV31 BY5:BY6 BX8:BY31 CB5:CB6 CA8:CB31 CE5:CE6 CD8:CE31 CH5:CH6 CG8:CH31 CK5:CK6 CJ8:CK31 CN5:CN6 CM8:CN31 CQ5:CQ6 CP8:CQ31 CT5:CT6 CS8:CT31" name="範囲3"/>
  </protectedRanges>
  <mergeCells count="40">
    <mergeCell ref="DD4:DE4"/>
    <mergeCell ref="P4:R4"/>
    <mergeCell ref="B4:E6"/>
    <mergeCell ref="F4:F6"/>
    <mergeCell ref="G4:I4"/>
    <mergeCell ref="J4:L4"/>
    <mergeCell ref="M4:O4"/>
    <mergeCell ref="AZ4:BB4"/>
    <mergeCell ref="S4:U4"/>
    <mergeCell ref="V4:X4"/>
    <mergeCell ref="Y4:AA4"/>
    <mergeCell ref="AB4:AD4"/>
    <mergeCell ref="AE4:AG4"/>
    <mergeCell ref="AH4:AJ4"/>
    <mergeCell ref="AK4:AM4"/>
    <mergeCell ref="AN4:AP4"/>
    <mergeCell ref="AQ4:AS4"/>
    <mergeCell ref="AT4:AV4"/>
    <mergeCell ref="AW4:AY4"/>
    <mergeCell ref="CJ4:CL4"/>
    <mergeCell ref="BC4:BE4"/>
    <mergeCell ref="BF4:BH4"/>
    <mergeCell ref="BI4:BK4"/>
    <mergeCell ref="BL4:BN4"/>
    <mergeCell ref="BO4:BQ4"/>
    <mergeCell ref="BR4:BT4"/>
    <mergeCell ref="BU4:BW4"/>
    <mergeCell ref="BX4:BZ4"/>
    <mergeCell ref="CA4:CC4"/>
    <mergeCell ref="CD4:CF4"/>
    <mergeCell ref="CG4:CI4"/>
    <mergeCell ref="CZ5:DB5"/>
    <mergeCell ref="CZ6:DB6"/>
    <mergeCell ref="CZ4:DC4"/>
    <mergeCell ref="CM4:CO4"/>
    <mergeCell ref="CV4:CY4"/>
    <mergeCell ref="CV5:CX5"/>
    <mergeCell ref="CV6:CX6"/>
    <mergeCell ref="CP4:CR4"/>
    <mergeCell ref="CS4:CU4"/>
  </mergeCells>
  <phoneticPr fontId="2"/>
  <pageMargins left="0.7" right="0.7" top="0.75" bottom="0.75" header="0.3" footer="0.3"/>
  <pageSetup paperSize="9" scale="66" orientation="landscape" r:id="rId1"/>
  <colBreaks count="4" manualBreakCount="4">
    <brk id="12" min="3" max="32" man="1"/>
    <brk id="27" min="3" max="32" man="1"/>
    <brk id="45" min="3" max="32" man="1"/>
    <brk id="99" min="3" max="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個人防護具集計表記載方法</vt:lpstr>
      <vt:lpstr>個人防護具集計表</vt:lpstr>
      <vt:lpstr>個人防護具使用実績簿10月1日～10月10日</vt:lpstr>
      <vt:lpstr>個人防護具使用実績簿1月10日～1月31日</vt:lpstr>
      <vt:lpstr>個人防護具使用実績簿２月1日～2月29日</vt:lpstr>
      <vt:lpstr>個人防護具使用実績簿3月1日～3月31日</vt:lpstr>
      <vt:lpstr>'個人防護具使用実績簿10月1日～10月10日'!Print_Area</vt:lpstr>
      <vt:lpstr>'個人防護具使用実績簿1月10日～1月31日'!Print_Area</vt:lpstr>
      <vt:lpstr>'個人防護具使用実績簿２月1日～2月29日'!Print_Area</vt:lpstr>
      <vt:lpstr>'個人防護具使用実績簿3月1日～3月31日'!Print_Area</vt:lpstr>
      <vt:lpstr>個人防護具集計表!Print_Area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2024-03-25T09:05:05Z</cp:lastPrinted>
  <dcterms:created xsi:type="dcterms:W3CDTF">2024-03-08T07:26:15Z</dcterms:created>
  <dcterms:modified xsi:type="dcterms:W3CDTF">2024-03-25T11:46:37Z</dcterms:modified>
</cp:coreProperties>
</file>