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<sst xmlns="http://schemas.openxmlformats.org/spreadsheetml/2006/main" count="1127" uniqueCount="605">
  <si>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</si>
  <si>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</si>
  <si>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</si>
  <si>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</si>
  <si>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</si>
  <si>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</si>
  <si>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</si>
  <si>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</si>
  <si>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</si>
  <si>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</si>
  <si>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</si>
  <si>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</si>
  <si>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</si>
  <si>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</si>
  <si>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</si>
  <si>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</si>
  <si>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</si>
  <si>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</si>
  <si>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</si>
  <si>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</si>
  <si>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</si>
  <si>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</si>
  <si>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</si>
  <si>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</si>
  <si>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</si>
  <si>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</si>
  <si>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</si>
  <si>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</si>
  <si>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</si>
  <si>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</si>
  <si>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</si>
  <si>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</si>
  <si>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</si>
  <si>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</si>
  <si>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</si>
  <si>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</si>
  <si>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</si>
  <si>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</si>
  <si>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</si>
  <si>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</si>
  <si>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</si>
  <si>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</si>
  <si>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</si>
  <si>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</si>
  <si>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</si>
  <si>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</si>
  <si>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</si>
  <si>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</si>
  <si>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</si>
  <si>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</si>
  <si>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</si>
  <si>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</si>
  <si>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</si>
  <si>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</si>
  <si>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</si>
  <si>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</si>
  <si>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</si>
  <si>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</si>
  <si>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</si>
  <si>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</si>
  <si>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</si>
  <si>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</si>
  <si>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</si>
  <si>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</si>
  <si>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</si>
  <si>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</si>
  <si>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</si>
  <si>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</si>
  <si>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</si>
  <si>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</si>
  <si>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</si>
  <si>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</si>
  <si>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</si>
  <si>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</si>
  <si>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</si>
  <si>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</si>
  <si>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</si>
  <si>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</si>
  <si>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</si>
  <si>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</si>
  <si>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</si>
  <si>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</si>
  <si>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</si>
  <si>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</si>
  <si>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</si>
  <si>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</si>
  <si>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</si>
  <si>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</si>
  <si>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</si>
  <si>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</si>
  <si>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</si>
  <si>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</si>
  <si>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</si>
  <si>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</si>
  <si>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</si>
  <si>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</si>
  <si>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</si>
  <si>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</si>
  <si>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</si>
  <si>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</si>
  <si>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</si>
  <si>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</si>
  <si>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</si>
  <si>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</si>
  <si>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</si>
  <si>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</si>
  <si>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</si>
  <si>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</si>
  <si>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</si>
  <si>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</si>
  <si>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</si>
  <si>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</si>
  <si>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</si>
  <si>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</si>
  <si>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</si>
  <si>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</si>
  <si>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</si>
  <si>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</si>
  <si>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</si>
  <si>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</si>
  <si>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</si>
  <si>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</si>
  <si>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</si>
  <si>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</si>
  <si>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</si>
  <si>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</si>
  <si>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</si>
  <si>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</si>
  <si>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</si>
  <si>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</si>
  <si>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</si>
  <si>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</si>
  <si>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</si>
  <si>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</si>
  <si>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</si>
  <si>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</si>
  <si>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</si>
  <si>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</si>
  <si>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</si>
  <si>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</si>
  <si>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</si>
  <si>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</si>
  <si>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</si>
  <si>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</si>
  <si>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</si>
  <si>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</si>
  <si>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</si>
  <si>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</si>
  <si>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</si>
  <si>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</si>
  <si>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</si>
  <si>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</si>
  <si>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</si>
  <si>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</si>
  <si>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</si>
  <si>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</si>
  <si>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</si>
  <si>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</si>
  <si>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</si>
  <si>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</si>
  <si>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</si>
  <si>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</si>
  <si>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</si>
  <si>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</si>
  <si>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</si>
  <si>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</si>
  <si>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</si>
  <si>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</si>
  <si>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</si>
  <si>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</si>
  <si>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</si>
  <si>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</si>
  <si>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</si>
  <si>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</si>
  <si>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</si>
  <si>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</si>
  <si>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</si>
  <si>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</si>
  <si>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</si>
  <si>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</si>
  <si>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</si>
  <si>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</si>
  <si>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</si>
  <si>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</si>
  <si>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</si>
  <si>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</si>
  <si>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</si>
  <si>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</si>
  <si>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</si>
  <si>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</si>
  <si>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</si>
  <si>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</si>
  <si>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</si>
  <si>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</si>
  <si>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</si>
  <si>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</si>
  <si>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</si>
  <si>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</si>
  <si>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</si>
  <si>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</si>
  <si>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</si>
  <si>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</si>
  <si>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</si>
  <si>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</si>
  <si>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</si>
  <si>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</si>
  <si>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</si>
  <si>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</si>
  <si>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</si>
  <si>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</si>
  <si>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</si>
  <si>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</si>
  <si>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</si>
  <si>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</si>
  <si>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神奈川県開成町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</si>
  <si>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</si>
  <si>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</si>
  <si>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</si>
  <si>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</si>
  <si>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</si>
  <si>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</si>
  <si>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</si>
  <si>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</si>
  <si>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</si>
  <si>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</si>
  <si>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</si>
  <si>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</si>
  <si>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</si>
  <si>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</si>
  <si>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</si>
  <si>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</si>
  <si>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</si>
  <si>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</si>
  <si>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</si>
  <si>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</si>
  <si>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</si>
  <si>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</si>
  <si>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</si>
  <si>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</si>
  <si>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</si>
  <si>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</si>
  <si>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</si>
  <si>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</si>
  <si>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</si>
  <si>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</si>
  <si>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</si>
  <si>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</si>
  <si>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</si>
  <si>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</si>
  <si>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</si>
  <si>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</si>
  <si>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</si>
  <si>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</si>
  <si>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</si>
  <si>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</si>
  <si>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</si>
  <si>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</si>
  <si>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</si>
  <si>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</si>
  <si>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</si>
  <si>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</si>
  <si>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</si>
  <si>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</si>
  <si>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</si>
  <si>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</si>
  <si>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</si>
  <si>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</si>
  <si>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</si>
  <si>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</si>
  <si>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</si>
  <si>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</si>
  <si>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</si>
  <si>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</si>
  <si>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</si>
  <si>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</si>
  <si>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</si>
  <si>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</si>
  <si>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</si>
  <si>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</si>
  <si>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</si>
  <si>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</si>
  <si>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</si>
  <si>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</si>
  <si>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</si>
  <si>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</si>
  <si>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</si>
  <si>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</si>
  <si>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</si>
  <si>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</si>
  <si>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</si>
  <si>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</si>
  <si>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</si>
  <si>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</si>
  <si>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</si>
  <si>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</si>
  <si>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</si>
  <si>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</si>
  <si>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</si>
  <si>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</si>
  <si>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</si>
  <si>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</si>
  <si>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</si>
  <si>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</si>
  <si>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</si>
  <si>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</si>
  <si>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</si>
  <si>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</si>
  <si>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</si>
  <si>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</si>
  <si>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</si>
  <si>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</si>
  <si>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</si>
  <si>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</si>
  <si>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</si>
  <si>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</si>
  <si>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</si>
  <si>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</si>
  <si>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</si>
  <si>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</si>
  <si>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</si>
  <si>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</si>
  <si>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</si>
  <si>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</si>
  <si>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</si>
  <si>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</si>
  <si>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</si>
  <si>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</si>
  <si>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</si>
  <si>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</si>
  <si>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</si>
  <si>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</si>
  <si>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</si>
  <si>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</si>
  <si>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</si>
  <si>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</si>
  <si>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</si>
  <si>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</si>
  <si>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</si>
  <si>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</si>
  <si>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</si>
  <si>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</si>
  <si>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</si>
  <si>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</si>
  <si>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</si>
  <si>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</si>
  <si>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</si>
  <si>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</si>
  <si>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</si>
  <si>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</si>
  <si>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</si>
  <si>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</si>
  <si>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</si>
  <si>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</si>
  <si>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</si>
  <si>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</si>
  <si>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</si>
  <si>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</si>
  <si>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</si>
  <si>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</si>
  <si>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</si>
  <si>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</si>
  <si>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</si>
  <si>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</si>
  <si>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</si>
  <si>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</si>
  <si>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</si>
  <si>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</si>
  <si>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神奈川県開成町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</si>
  <si>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</si>
  <si>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</si>
  <si>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</si>
  <si>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</si>
  <si>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</si>
  <si>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</si>
  <si>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</si>
  <si>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</si>
  <si>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</si>
  <si>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</si>
  <si>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</si>
  <si>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</si>
  <si>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</si>
  <si>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</si>
  <si>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</si>
  <si>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</si>
  <si>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</si>
  <si>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</si>
  <si>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</si>
  <si>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</si>
  <si>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</si>
  <si>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駅前通り線周辺地区土地区画整理事業特別会計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</si>
  <si>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</si>
  <si>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</si>
  <si>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</si>
  <si>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</si>
  <si>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</si>
  <si>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</si>
  <si>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</si>
  <si>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</si>
  <si>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</si>
  <si>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</si>
  <si>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</si>
  <si>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</si>
  <si>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</si>
  <si>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</si>
  <si>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</si>
  <si>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</si>
  <si>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</si>
  <si>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</si>
  <si>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</si>
  <si>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</si>
  <si>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</si>
  <si>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</si>
  <si>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</si>
  <si>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</si>
  <si>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</si>
  <si>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</si>
  <si>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</si>
  <si>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</si>
  <si>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</si>
  <si>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</si>
  <si>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</si>
  <si>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</si>
  <si>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</si>
  <si>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</si>
  <si>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</si>
  <si>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</si>
  <si>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</si>
  <si>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</si>
  <si>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</si>
  <si>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</si>
  <si>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</si>
  <si>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</si>
  <si>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</si>
  <si>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</si>
  <si>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</si>
  <si>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</si>
  <si>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</si>
  <si>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</si>
  <si>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</si>
  <si>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</si>
  <si>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</si>
  <si>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</si>
  <si>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</si>
  <si>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</si>
  <si>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</si>
  <si>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</si>
  <si>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</si>
  <si>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</si>
  <si>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</si>
  <si>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</si>
  <si>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</si>
  <si>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</si>
  <si>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</si>
  <si>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</si>
  <si>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</si>
  <si>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</si>
  <si>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</si>
  <si>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</si>
  <si>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</si>
  <si>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</si>
  <si>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</si>
  <si>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</si>
  <si>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</si>
  <si>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</si>
  <si>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</si>
  <si>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</si>
  <si>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</si>
  <si>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</si>
  <si>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</si>
  <si>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</si>
  <si>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</si>
  <si>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</si>
  <si>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</si>
  <si>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</si>
  <si>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</si>
  <si>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</si>
  <si>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</si>
  <si>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</si>
  <si>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</si>
  <si>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</si>
  <si>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</si>
  <si>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</si>
  <si>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</si>
  <si>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</si>
  <si>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</si>
  <si>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</si>
  <si>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</si>
  <si>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</si>
  <si>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</si>
  <si>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</si>
  <si>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</si>
  <si>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</si>
  <si>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</si>
  <si>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</si>
  <si>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</si>
  <si>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</si>
  <si>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</si>
  <si>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</si>
  <si>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</si>
  <si>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</si>
  <si>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</si>
  <si>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</si>
  <si>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</si>
  <si>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</si>
  <si>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</si>
  <si>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</si>
  <si>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</si>
  <si>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</si>
  <si>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</si>
  <si>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</si>
  <si>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</si>
  <si>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</si>
  <si>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</si>
  <si>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</si>
  <si>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</si>
  <si>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</si>
  <si>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</si>
  <si>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</si>
  <si>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</si>
  <si>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</si>
  <si>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</si>
  <si>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</si>
  <si>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</si>
  <si>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</si>
  <si>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</si>
  <si>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</si>
  <si>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</si>
  <si>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</si>
  <si>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</si>
  <si>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</si>
  <si>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</si>
  <si>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</si>
  <si>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</si>
  <si>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</si>
  <si>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</si>
  <si>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</si>
  <si>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</si>
  <si>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</si>
  <si>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</si>
  <si>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</si>
  <si>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</si>
  <si>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</si>
  <si>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</si>
  <si>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</si>
  <si>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</si>
  <si>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</si>
  <si>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</si>
  <si>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</si>
  <si>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</si>
  <si>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</si>
  <si>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</si>
  <si>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</si>
  <si>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</si>
  <si>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</si>
  <si>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</si>
  <si>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</si>
  <si>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</si>
  <si>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</si>
  <si>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</si>
  <si>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</si>
  <si>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</si>
  <si>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</si>
  <si>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</si>
  <si>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</si>
  <si>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</si>
  <si>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</si>
  <si>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</si>
  <si>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</si>
  <si>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5.30</t>
  </si>
  <si>
    <t>水道事業会計</t>
  </si>
  <si>
    <t>一般会計</t>
  </si>
  <si>
    <t>下水道事業会計</t>
  </si>
  <si>
    <t>国民健康保険特別会計</t>
  </si>
  <si>
    <t>介護保険事業特別会計</t>
  </si>
  <si>
    <t>駅前通り線周辺地区土地区画整理事業特別会計</t>
  </si>
  <si>
    <t>後期高齢者医療事業特別会計</t>
  </si>
  <si>
    <t>給食事業特別会計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</si>
  <si>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</si>
  <si>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</si>
  <si>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</si>
  <si>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</si>
  <si>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</si>
  <si>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</si>
  <si>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</si>
  <si>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</si>
  <si>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</si>
  <si>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</si>
  <si>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</si>
  <si>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</si>
  <si>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</si>
  <si>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</si>
  <si>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</si>
  <si>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</si>
  <si>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</si>
  <si>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</si>
  <si>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</si>
  <si>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</si>
  <si>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</si>
  <si>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開成町土地開発公社</t>
    <rPh sb="0" eb="9">
      <t>カイセイマチトチカイハツコウシャ</t>
    </rPh>
    <phoneticPr fontId="2"/>
  </si>
  <si>
    <t>公共施設整備基金</t>
    <rPh sb="0" eb="2">
      <t>コウキョウ</t>
    </rPh>
    <rPh sb="2" eb="4">
      <t>シセツ</t>
    </rPh>
    <rPh sb="4" eb="6">
      <t>セイビ</t>
    </rPh>
    <rPh sb="6" eb="8">
      <t>キキン</t>
    </rPh>
    <phoneticPr fontId="5"/>
  </si>
  <si>
    <t>学校校舎等整備基金</t>
    <rPh sb="0" eb="2">
      <t>ガッコウ</t>
    </rPh>
    <rPh sb="2" eb="4">
      <t>コウシャ</t>
    </rPh>
    <rPh sb="4" eb="5">
      <t>トウ</t>
    </rPh>
    <rPh sb="5" eb="7">
      <t>セイビ</t>
    </rPh>
    <rPh sb="7" eb="9">
      <t>キキン</t>
    </rPh>
    <phoneticPr fontId="5"/>
  </si>
  <si>
    <t>みなみ地区植栽維持管理事業基金</t>
    <rPh sb="3" eb="5">
      <t>チク</t>
    </rPh>
    <rPh sb="5" eb="7">
      <t>ショクサイ</t>
    </rPh>
    <rPh sb="7" eb="9">
      <t>イジ</t>
    </rPh>
    <rPh sb="9" eb="11">
      <t>カンリ</t>
    </rPh>
    <rPh sb="11" eb="13">
      <t>ジギョウ</t>
    </rPh>
    <rPh sb="13" eb="15">
      <t>キキン</t>
    </rPh>
    <phoneticPr fontId="5"/>
  </si>
  <si>
    <t>森林環境譲与税基金</t>
    <rPh sb="0" eb="7">
      <t>シンリンカンキョウジョウヨゼイ</t>
    </rPh>
    <rPh sb="7" eb="9">
      <t>キキン</t>
    </rPh>
    <phoneticPr fontId="5"/>
  </si>
  <si>
    <t>-</t>
    <phoneticPr fontId="2"/>
  </si>
  <si>
    <t>育英奨学金貸付基金</t>
    <rPh sb="0" eb="2">
      <t>イクエイ</t>
    </rPh>
    <rPh sb="2" eb="5">
      <t>ショウガクキン</t>
    </rPh>
    <rPh sb="5" eb="7">
      <t>カシツケ</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</si>
</sst>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4404-4086-8501-5A98D371B3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38447</c:v>
                </c:pt>
                <c:pt idx="1">
                  <c:v>152471</c:v>
                </c:pt>
                <c:pt idx="2">
                  <c:v>46662</c:v>
                </c:pt>
                <c:pt idx="3">
                  <c:v>36612</c:v>
                </c:pt>
                <c:pt idx="4">
                  <c:v>51016</c:v>
                </c:pt>
              </c:numCache>
            </c:numRef>
          </c:val>
          <c:smooth val="0"/>
          <c:extLst>
            <c:ext xmlns:c16="http://schemas.microsoft.com/office/drawing/2014/chart" uri="{C3380CC4-5D6E-409C-BE32-E72D297353CC}">
              <c16:uniqueId val="{00000001-4404-4086-8501-5A98D371B3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c:v>
                </c:pt>
                <c:pt idx="1">
                  <c:v>9.56</c:v>
                </c:pt>
                <c:pt idx="2">
                  <c:v>11.57</c:v>
                </c:pt>
                <c:pt idx="3">
                  <c:v>12.04</c:v>
                </c:pt>
                <c:pt idx="4">
                  <c:v>11.47</c:v>
                </c:pt>
              </c:numCache>
            </c:numRef>
          </c:val>
          <c:extLst>
            <c:ext xmlns:c16="http://schemas.microsoft.com/office/drawing/2014/chart" uri="{C3380CC4-5D6E-409C-BE32-E72D297353CC}">
              <c16:uniqueId val="{00000000-BB79-46A3-89AA-DABA37C026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15.01</c:v>
                </c:pt>
                <c:pt idx="1">
                  <c:v>14.89</c:v>
                </c:pt>
                <c:pt idx="2">
                  <c:v>14.23</c:v>
                </c:pt>
                <c:pt idx="3">
                  <c:v>26.81</c:v>
                </c:pt>
                <c:pt idx="4">
                  <c:v>22.51</c:v>
                </c:pt>
              </c:numCache>
            </c:numRef>
          </c:val>
          <c:extLst>
            <c:ext xmlns:c16="http://schemas.microsoft.com/office/drawing/2014/chart" uri="{C3380CC4-5D6E-409C-BE32-E72D297353CC}">
              <c16:uniqueId val="{00000001-BB79-46A3-89AA-DABA37C026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2.12</c:v>
                </c:pt>
                <c:pt idx="2">
                  <c:v>2.44</c:v>
                </c:pt>
                <c:pt idx="3">
                  <c:v>14.96</c:v>
                </c:pt>
                <c:pt idx="4">
                  <c:v>-5.3</c:v>
                </c:pt>
              </c:numCache>
            </c:numRef>
          </c:val>
          <c:smooth val="0"/>
          <c:extLst>
            <c:ext xmlns:c16="http://schemas.microsoft.com/office/drawing/2014/chart" uri="{C3380CC4-5D6E-409C-BE32-E72D297353CC}">
              <c16:uniqueId val="{00000002-BB79-46A3-89AA-DABA37C026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9B-49AF-8874-78B04F8C7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9B-49AF-8874-78B04F8C738D}"/>
            </c:ext>
          </c:extLst>
        </c:ser>
        <c:ser>
          <c:idx val="2"/>
          <c:order val="2"/>
          <c:tx>
            <c:strRef>
              <c:f>データシート!$A$29</c:f>
              <c:strCache>
                <c:ptCount val="1"/>
                <c:pt idx="0">
                  <c:v>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2-079B-49AF-8874-78B04F8C738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0.25</c:v>
                </c:pt>
                <c:pt idx="2">
                  <c:v>#N/A</c:v>
                </c:pt>
                <c:pt idx="3">
                  <c:v>0.23</c:v>
                </c:pt>
                <c:pt idx="4">
                  <c:v>#N/A</c:v>
                </c:pt>
                <c:pt idx="5">
                  <c:v>0.26</c:v>
                </c:pt>
                <c:pt idx="6">
                  <c:v>#N/A</c:v>
                </c:pt>
                <c:pt idx="7">
                  <c:v>0.01</c:v>
                </c:pt>
                <c:pt idx="8">
                  <c:v>#N/A</c:v>
                </c:pt>
                <c:pt idx="9">
                  <c:v>0.16</c:v>
                </c:pt>
              </c:numCache>
            </c:numRef>
          </c:val>
          <c:extLst>
            <c:ext xmlns:c16="http://schemas.microsoft.com/office/drawing/2014/chart" uri="{C3380CC4-5D6E-409C-BE32-E72D297353CC}">
              <c16:uniqueId val="{00000003-079B-49AF-8874-78B04F8C738D}"/>
            </c:ext>
          </c:extLst>
        </c:ser>
        <c:ser>
          <c:idx val="4"/>
          <c:order val="4"/>
          <c:tx>
            <c:strRef>
              <c:f>データシート!$A$31</c:f>
              <c:strCache>
                <c:ptCount val="1"/>
                <c:pt idx="0">
                  <c:v>駅前通り線周辺地区土地区画整理事業特別会計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0.02</c:v>
                </c:pt>
                <c:pt idx="8">
                  <c:v>#N/A</c:v>
                </c:pt>
                <c:pt idx="9">
                  <c:v>0.74</c:v>
                </c:pt>
              </c:numCache>
            </c:numRef>
          </c:val>
          <c:extLst>
            <c:ext xmlns:c16="http://schemas.microsoft.com/office/drawing/2014/chart" uri="{C3380CC4-5D6E-409C-BE32-E72D297353CC}">
              <c16:uniqueId val="{00000004-079B-49AF-8874-78B04F8C738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1.81</c:v>
                </c:pt>
                <c:pt idx="2">
                  <c:v>#N/A</c:v>
                </c:pt>
                <c:pt idx="3">
                  <c:v>0.94</c:v>
                </c:pt>
                <c:pt idx="4">
                  <c:v>#N/A</c:v>
                </c:pt>
                <c:pt idx="5">
                  <c:v>1.04</c:v>
                </c:pt>
                <c:pt idx="6">
                  <c:v>#N/A</c:v>
                </c:pt>
                <c:pt idx="7">
                  <c:v>1.39</c:v>
                </c:pt>
                <c:pt idx="8">
                  <c:v>#N/A</c:v>
                </c:pt>
                <c:pt idx="9">
                  <c:v>1.01</c:v>
                </c:pt>
              </c:numCache>
            </c:numRef>
          </c:val>
          <c:extLst>
            <c:ext xmlns:c16="http://schemas.microsoft.com/office/drawing/2014/chart" uri="{C3380CC4-5D6E-409C-BE32-E72D297353CC}">
              <c16:uniqueId val="{00000005-079B-49AF-8874-78B04F8C73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1.18</c:v>
                </c:pt>
                <c:pt idx="2">
                  <c:v>#N/A</c:v>
                </c:pt>
                <c:pt idx="3">
                  <c:v>1.7</c:v>
                </c:pt>
                <c:pt idx="4">
                  <c:v>#N/A</c:v>
                </c:pt>
                <c:pt idx="5">
                  <c:v>1.63</c:v>
                </c:pt>
                <c:pt idx="6">
                  <c:v>#N/A</c:v>
                </c:pt>
                <c:pt idx="7">
                  <c:v>1.7</c:v>
                </c:pt>
                <c:pt idx="8">
                  <c:v>#N/A</c:v>
                </c:pt>
                <c:pt idx="9">
                  <c:v>1.89</c:v>
                </c:pt>
              </c:numCache>
            </c:numRef>
          </c:val>
          <c:extLst>
            <c:ext xmlns:c16="http://schemas.microsoft.com/office/drawing/2014/chart" uri="{C3380CC4-5D6E-409C-BE32-E72D297353CC}">
              <c16:uniqueId val="{00000006-079B-49AF-8874-78B04F8C738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0.96</c:v>
                </c:pt>
                <c:pt idx="4">
                  <c:v>#N/A</c:v>
                </c:pt>
                <c:pt idx="5">
                  <c:v>1.4</c:v>
                </c:pt>
                <c:pt idx="6">
                  <c:v>#N/A</c:v>
                </c:pt>
                <c:pt idx="7">
                  <c:v>2.89</c:v>
                </c:pt>
                <c:pt idx="8">
                  <c:v>#N/A</c:v>
                </c:pt>
                <c:pt idx="9">
                  <c:v>3.74</c:v>
                </c:pt>
              </c:numCache>
            </c:numRef>
          </c:val>
          <c:extLst>
            <c:ext xmlns:c16="http://schemas.microsoft.com/office/drawing/2014/chart" uri="{C3380CC4-5D6E-409C-BE32-E72D297353CC}">
              <c16:uniqueId val="{00000007-079B-49AF-8874-78B04F8C73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7.48</c:v>
                </c:pt>
                <c:pt idx="2">
                  <c:v>#N/A</c:v>
                </c:pt>
                <c:pt idx="3">
                  <c:v>9.5399999999999991</c:v>
                </c:pt>
                <c:pt idx="4">
                  <c:v>#N/A</c:v>
                </c:pt>
                <c:pt idx="5">
                  <c:v>11.55</c:v>
                </c:pt>
                <c:pt idx="6">
                  <c:v>#N/A</c:v>
                </c:pt>
                <c:pt idx="7">
                  <c:v>12</c:v>
                </c:pt>
                <c:pt idx="8">
                  <c:v>#N/A</c:v>
                </c:pt>
                <c:pt idx="9">
                  <c:v>10.69</c:v>
                </c:pt>
              </c:numCache>
            </c:numRef>
          </c:val>
          <c:extLst>
            <c:ext xmlns:c16="http://schemas.microsoft.com/office/drawing/2014/chart" uri="{C3380CC4-5D6E-409C-BE32-E72D297353CC}">
              <c16:uniqueId val="{00000008-079B-49AF-8874-78B04F8C73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15.4</c:v>
                </c:pt>
                <c:pt idx="2">
                  <c:v>#N/A</c:v>
                </c:pt>
                <c:pt idx="3">
                  <c:v>13.68</c:v>
                </c:pt>
                <c:pt idx="4">
                  <c:v>#N/A</c:v>
                </c:pt>
                <c:pt idx="5">
                  <c:v>11.95</c:v>
                </c:pt>
                <c:pt idx="6">
                  <c:v>#N/A</c:v>
                </c:pt>
                <c:pt idx="7">
                  <c:v>11.12</c:v>
                </c:pt>
                <c:pt idx="8">
                  <c:v>#N/A</c:v>
                </c:pt>
                <c:pt idx="9">
                  <c:v>12.27</c:v>
                </c:pt>
              </c:numCache>
            </c:numRef>
          </c:val>
          <c:extLst>
            <c:ext xmlns:c16="http://schemas.microsoft.com/office/drawing/2014/chart" uri="{C3380CC4-5D6E-409C-BE32-E72D297353CC}">
              <c16:uniqueId val="{00000009-079B-49AF-8874-78B04F8C7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447</c:v>
                </c:pt>
                <c:pt idx="5">
                  <c:v>444</c:v>
                </c:pt>
                <c:pt idx="8">
                  <c:v>446</c:v>
                </c:pt>
                <c:pt idx="11">
                  <c:v>444</c:v>
                </c:pt>
                <c:pt idx="14">
                  <c:v>437</c:v>
                </c:pt>
              </c:numCache>
            </c:numRef>
          </c:val>
          <c:extLst>
            <c:ext xmlns:c16="http://schemas.microsoft.com/office/drawing/2014/chart" uri="{C3380CC4-5D6E-409C-BE32-E72D297353CC}">
              <c16:uniqueId val="{00000000-25D0-4C3D-93F7-29B54D0664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D0-4C3D-93F7-29B54D0664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38</c:v>
                </c:pt>
                <c:pt idx="6">
                  <c:v>38</c:v>
                </c:pt>
                <c:pt idx="9">
                  <c:v>38</c:v>
                </c:pt>
                <c:pt idx="12">
                  <c:v>38</c:v>
                </c:pt>
              </c:numCache>
            </c:numRef>
          </c:val>
          <c:extLst>
            <c:ext xmlns:c16="http://schemas.microsoft.com/office/drawing/2014/chart" uri="{C3380CC4-5D6E-409C-BE32-E72D297353CC}">
              <c16:uniqueId val="{00000002-25D0-4C3D-93F7-29B54D0664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37</c:v>
                </c:pt>
                <c:pt idx="6">
                  <c:v>37</c:v>
                </c:pt>
                <c:pt idx="9">
                  <c:v>14</c:v>
                </c:pt>
                <c:pt idx="12">
                  <c:v>1</c:v>
                </c:pt>
              </c:numCache>
            </c:numRef>
          </c:val>
          <c:extLst>
            <c:ext xmlns:c16="http://schemas.microsoft.com/office/drawing/2014/chart" uri="{C3380CC4-5D6E-409C-BE32-E72D297353CC}">
              <c16:uniqueId val="{00000003-25D0-4C3D-93F7-29B54D0664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c:v>
                </c:pt>
                <c:pt idx="3">
                  <c:v>121</c:v>
                </c:pt>
                <c:pt idx="6">
                  <c:v>127</c:v>
                </c:pt>
                <c:pt idx="9">
                  <c:v>67</c:v>
                </c:pt>
                <c:pt idx="12">
                  <c:v>117</c:v>
                </c:pt>
              </c:numCache>
            </c:numRef>
          </c:val>
          <c:extLst>
            <c:ext xmlns:c16="http://schemas.microsoft.com/office/drawing/2014/chart" uri="{C3380CC4-5D6E-409C-BE32-E72D297353CC}">
              <c16:uniqueId val="{00000004-25D0-4C3D-93F7-29B54D0664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D0-4C3D-93F7-29B54D0664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D0-4C3D-93F7-29B54D0664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447</c:v>
                </c:pt>
                <c:pt idx="3">
                  <c:v>450</c:v>
                </c:pt>
                <c:pt idx="6">
                  <c:v>457</c:v>
                </c:pt>
                <c:pt idx="9">
                  <c:v>471</c:v>
                </c:pt>
                <c:pt idx="12">
                  <c:v>500</c:v>
                </c:pt>
              </c:numCache>
            </c:numRef>
          </c:val>
          <c:extLst>
            <c:ext xmlns:c16="http://schemas.microsoft.com/office/drawing/2014/chart" uri="{C3380CC4-5D6E-409C-BE32-E72D297353CC}">
              <c16:uniqueId val="{00000007-25D0-4C3D-93F7-29B54D0664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216</c:v>
                </c:pt>
                <c:pt idx="2">
                  <c:v>#N/A</c:v>
                </c:pt>
                <c:pt idx="3">
                  <c:v>#N/A</c:v>
                </c:pt>
                <c:pt idx="4">
                  <c:v>202</c:v>
                </c:pt>
                <c:pt idx="5">
                  <c:v>#N/A</c:v>
                </c:pt>
                <c:pt idx="6">
                  <c:v>#N/A</c:v>
                </c:pt>
                <c:pt idx="7">
                  <c:v>213</c:v>
                </c:pt>
                <c:pt idx="8">
                  <c:v>#N/A</c:v>
                </c:pt>
                <c:pt idx="9">
                  <c:v>#N/A</c:v>
                </c:pt>
                <c:pt idx="10">
                  <c:v>146</c:v>
                </c:pt>
                <c:pt idx="11">
                  <c:v>#N/A</c:v>
                </c:pt>
                <c:pt idx="12">
                  <c:v>#N/A</c:v>
                </c:pt>
                <c:pt idx="13">
                  <c:v>219</c:v>
                </c:pt>
                <c:pt idx="14">
                  <c:v>#N/A</c:v>
                </c:pt>
              </c:numCache>
            </c:numRef>
          </c:val>
          <c:smooth val="0"/>
          <c:extLst>
            <c:ext xmlns:c16="http://schemas.microsoft.com/office/drawing/2014/chart" uri="{C3380CC4-5D6E-409C-BE32-E72D297353CC}">
              <c16:uniqueId val="{00000008-25D0-4C3D-93F7-29B54D0664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5134</c:v>
                </c:pt>
                <c:pt idx="5">
                  <c:v>5345</c:v>
                </c:pt>
                <c:pt idx="8">
                  <c:v>5364</c:v>
                </c:pt>
                <c:pt idx="11">
                  <c:v>5479</c:v>
                </c:pt>
                <c:pt idx="14">
                  <c:v>5206</c:v>
                </c:pt>
              </c:numCache>
            </c:numRef>
          </c:val>
          <c:extLst>
            <c:ext xmlns:c16="http://schemas.microsoft.com/office/drawing/2014/chart" uri="{C3380CC4-5D6E-409C-BE32-E72D297353CC}">
              <c16:uniqueId val="{00000000-77ED-426C-87A3-EF35535CEC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7ED-426C-87A3-EF35535CEC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1733</c:v>
                </c:pt>
                <c:pt idx="5">
                  <c:v>1536</c:v>
                </c:pt>
                <c:pt idx="8">
                  <c:v>1523</c:v>
                </c:pt>
                <c:pt idx="11">
                  <c:v>2477</c:v>
                </c:pt>
                <c:pt idx="14">
                  <c:v>2376</c:v>
                </c:pt>
              </c:numCache>
            </c:numRef>
          </c:val>
          <c:extLst>
            <c:ext xmlns:c16="http://schemas.microsoft.com/office/drawing/2014/chart" uri="{C3380CC4-5D6E-409C-BE32-E72D297353CC}">
              <c16:uniqueId val="{00000002-77ED-426C-87A3-EF35535CEC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ED-426C-87A3-EF35535CEC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ED-426C-87A3-EF35535CEC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ED-426C-87A3-EF35535CEC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733</c:v>
                </c:pt>
                <c:pt idx="3">
                  <c:v>703</c:v>
                </c:pt>
                <c:pt idx="6">
                  <c:v>714</c:v>
                </c:pt>
                <c:pt idx="9">
                  <c:v>688</c:v>
                </c:pt>
                <c:pt idx="12">
                  <c:v>588</c:v>
                </c:pt>
              </c:numCache>
            </c:numRef>
          </c:val>
          <c:extLst>
            <c:ext xmlns:c16="http://schemas.microsoft.com/office/drawing/2014/chart" uri="{C3380CC4-5D6E-409C-BE32-E72D297353CC}">
              <c16:uniqueId val="{00000006-77ED-426C-87A3-EF35535CEC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58</c:v>
                </c:pt>
                <c:pt idx="6">
                  <c:v>32</c:v>
                </c:pt>
                <c:pt idx="9">
                  <c:v>19</c:v>
                </c:pt>
                <c:pt idx="12">
                  <c:v>37</c:v>
                </c:pt>
              </c:numCache>
            </c:numRef>
          </c:val>
          <c:extLst>
            <c:ext xmlns:c16="http://schemas.microsoft.com/office/drawing/2014/chart" uri="{C3380CC4-5D6E-409C-BE32-E72D297353CC}">
              <c16:uniqueId val="{00000007-77ED-426C-87A3-EF35535CEC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1389</c:v>
                </c:pt>
                <c:pt idx="3">
                  <c:v>1241</c:v>
                </c:pt>
                <c:pt idx="6">
                  <c:v>1140</c:v>
                </c:pt>
                <c:pt idx="9">
                  <c:v>826</c:v>
                </c:pt>
                <c:pt idx="12">
                  <c:v>808</c:v>
                </c:pt>
              </c:numCache>
            </c:numRef>
          </c:val>
          <c:extLst>
            <c:ext xmlns:c16="http://schemas.microsoft.com/office/drawing/2014/chart" uri="{C3380CC4-5D6E-409C-BE32-E72D297353CC}">
              <c16:uniqueId val="{00000008-77ED-426C-87A3-EF35535CEC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279</c:v>
                </c:pt>
                <c:pt idx="3">
                  <c:v>242</c:v>
                </c:pt>
                <c:pt idx="6">
                  <c:v>204</c:v>
                </c:pt>
                <c:pt idx="9">
                  <c:v>227</c:v>
                </c:pt>
                <c:pt idx="12">
                  <c:v>189</c:v>
                </c:pt>
              </c:numCache>
            </c:numRef>
          </c:val>
          <c:extLst>
            <c:ext xmlns:c16="http://schemas.microsoft.com/office/drawing/2014/chart" uri="{C3380CC4-5D6E-409C-BE32-E72D297353CC}">
              <c16:uniqueId val="{00000009-77ED-426C-87A3-EF35535CEC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5351</c:v>
                </c:pt>
                <c:pt idx="3">
                  <c:v>6707</c:v>
                </c:pt>
                <c:pt idx="6">
                  <c:v>6870</c:v>
                </c:pt>
                <c:pt idx="9">
                  <c:v>7137</c:v>
                </c:pt>
                <c:pt idx="12">
                  <c:v>7069</c:v>
                </c:pt>
              </c:numCache>
            </c:numRef>
          </c:val>
          <c:extLst>
            <c:ext xmlns:c16="http://schemas.microsoft.com/office/drawing/2014/chart" uri="{C3380CC4-5D6E-409C-BE32-E72D297353CC}">
              <c16:uniqueId val="{0000000A-77ED-426C-87A3-EF35535CEC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971</c:v>
                </c:pt>
                <c:pt idx="2">
                  <c:v>#N/A</c:v>
                </c:pt>
                <c:pt idx="3">
                  <c:v>#N/A</c:v>
                </c:pt>
                <c:pt idx="4">
                  <c:v>2070</c:v>
                </c:pt>
                <c:pt idx="5">
                  <c:v>#N/A</c:v>
                </c:pt>
                <c:pt idx="6">
                  <c:v>#N/A</c:v>
                </c:pt>
                <c:pt idx="7">
                  <c:v>2073</c:v>
                </c:pt>
                <c:pt idx="8">
                  <c:v>#N/A</c:v>
                </c:pt>
                <c:pt idx="9">
                  <c:v>#N/A</c:v>
                </c:pt>
                <c:pt idx="10">
                  <c:v>942</c:v>
                </c:pt>
                <c:pt idx="11">
                  <c:v>#N/A</c:v>
                </c:pt>
                <c:pt idx="12">
                  <c:v>#N/A</c:v>
                </c:pt>
                <c:pt idx="13">
                  <c:v>1110</c:v>
                </c:pt>
                <c:pt idx="14">
                  <c:v>#N/A</c:v>
                </c:pt>
              </c:numCache>
            </c:numRef>
          </c:val>
          <c:smooth val="0"/>
          <c:extLst>
            <c:ext xmlns:c16="http://schemas.microsoft.com/office/drawing/2014/chart" uri="{C3380CC4-5D6E-409C-BE32-E72D297353CC}">
              <c16:uniqueId val="{0000000B-77ED-426C-87A3-EF35535CEC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580</c:v>
                </c:pt>
                <c:pt idx="1">
                  <c:v>1180</c:v>
                </c:pt>
                <c:pt idx="2">
                  <c:v>980</c:v>
                </c:pt>
              </c:numCache>
            </c:numRef>
          </c:val>
          <c:extLst>
            <c:ext xmlns:c16="http://schemas.microsoft.com/office/drawing/2014/chart" uri="{C3380CC4-5D6E-409C-BE32-E72D297353CC}">
              <c16:uniqueId val="{00000000-8C4B-44E8-837F-759C22C4E8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8C4B-44E8-837F-759C22C4E8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437</c:v>
                </c:pt>
                <c:pt idx="1">
                  <c:v>748</c:v>
                </c:pt>
                <c:pt idx="2">
                  <c:v>837</c:v>
                </c:pt>
              </c:numCache>
            </c:numRef>
          </c:val>
          <c:extLst>
            <c:ext xmlns:c16="http://schemas.microsoft.com/office/drawing/2014/chart" uri="{C3380CC4-5D6E-409C-BE32-E72D297353CC}">
              <c16:uniqueId val="{00000002-8C4B-44E8-837F-759C22C4E8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に借り入れた庁舎整備事業債の本債償還開始による元利償還金の増及び公営企業債の元利償還金に対する繰入金の増により実質公債費比率の分子は増加している。</a:t>
          </a:r>
        </a:p>
        <a:p>
          <a:r>
            <a:rPr kumimoji="1" lang="ja-JP" altLang="en-US" sz="1400">
              <a:latin typeface="ＭＳ ゴシック" pitchFamily="49" charset="-128"/>
              <a:ea typeface="ＭＳ ゴシック" pitchFamily="49" charset="-128"/>
            </a:rPr>
            <a:t>　今後も公共施設の老朽化対策などの大型事業を控え、町債発行の増加が見込まれるが、交付税措置のある地方債を最大限活用し算入公債費等の増を図り、実質負担額の抑制に努める必要がある。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に伴う町債発行により将来負担額は令和元年度に大きく上昇したが、これを見据え町債の発行抑制や基金への積立を行ってきた経緯に加え、交付税措置のある地方債の活用により基準財政需要額参入見込額が増となったことで、当初想定していたよりも将来負担比率は抑えることができている。　</a:t>
          </a:r>
        </a:p>
        <a:p>
          <a:r>
            <a:rPr kumimoji="1" lang="ja-JP" altLang="en-US" sz="1400">
              <a:latin typeface="ＭＳ ゴシック" pitchFamily="49" charset="-128"/>
              <a:ea typeface="ＭＳ ゴシック" pitchFamily="49" charset="-128"/>
            </a:rPr>
            <a:t>　今後も公共施設の老朽化対策など大型事業を控える中で、計画的な町債の発行や基金の活用など将来を見据えて事業を実施していく。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財政調整基金において、前年度における法人町民税の増に伴い普通交付税が減となったことから、年度間調整のため基金を取崩し、基金残高は減となった。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公共施設の老朽化及び大規模事業（区画整理）への備え及び年度間の財政調整を行うための運用を図っていく。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各事業において交付税措置のある地方債を最大限活用し、建設費に対しては公共施設整備基金、後年度の公債費の増大には財政調整基金を活用する。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学校等校舎等整備基金の対象施設を除く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年法律第３号）第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条第１項に規定する施策に要する経費の財源として活用。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・みなみ地区植栽維持管理事業基金：開成町南部地区土地区画整理事業施行地区内の公園等の植栽維持管理に活用。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・公共施設整備基金：公共施設（学校等校舎等整備基金の対象施設を除く）の老朽化対策工事及び区画整理事業に備え積み立てた。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・学校校舎等整備基金：小学校校舎（外構）の改修工事のため取り崩した。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・森林環境譲与税基金：年度中に収入した森林環境譲与税を積み立てた。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・みなみ地区植栽維持管理事業基金：地区の植栽管理のために取り崩した。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・公共施設整備基金：今後の公共施設等の老朽化対策及び区画整理事業（基盤整備工事）のために活用する。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・学校校舎等整備基金：各学校、園の老朽化対策のために活用する。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・森林環境譲与税基金：公共施設の木質化や木育等使途を明確化し活用する。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・みなみ地区植栽維持管理事業基金：毎年の植栽維持管理に活用する。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前年度における法人町民税の増に伴い普通交付税が減となったことから、年度間調整のため基金を取崩し、基金残高は減となった。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今後も町税及び交付税の動向に注視しながら、年度間の歳入のバランスをとるため積立及び取崩しを行っていく。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また、公共施設の老朽化及び大規模事業（区画整理）に対する町債発行に伴う後年度の公債費の増大に備え積み立てる。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満期一括償還の町債がないことから、当面は預金利息のみ積立を行っていく。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18,566
18,405
6.55
7,760,474
7,096,629
499,370
4,352,470
7,069,048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開成町南部地区を中心に人口の増加が続き、それに伴い町民税（個人）の増収が続いている一方で、コロナ禍の影響により町民税（法人）は減収となっている。基準財政需要額は、厚生費を中心に増加しているが、財政力指数は前年度比で下落となった。</a:t>
          </a:r>
        </a:p>
        <a:p>
          <a:r>
            <a:rPr kumimoji="1" lang="ja-JP" altLang="en-US" sz="1300">
              <a:latin typeface="ＭＳ Ｐゴシック" panose="020B0600070205080204" pitchFamily="50" charset="-128"/>
              <a:ea typeface="ＭＳ Ｐゴシック" panose="020B0600070205080204" pitchFamily="50" charset="-128"/>
            </a:rPr>
            <a:t>　持続可能な町政運営を行うには、人口構造を意識し、出生率を上げることが重要であることから、子どもを安心して生み、育てる環境整備等施策を引き続き展開する。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241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80131</xdr:rowOff>
    </xdr:from>
    <xdr:to>
      <xdr:col>19</xdr:col>
      <xdr:colOff>133350</xdr:colOff>
      <xdr:row>39</xdr:row>
      <xdr:rowOff>137583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7666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80131</xdr:rowOff>
    </xdr:from>
    <xdr:to>
      <xdr:col>15</xdr:col>
      <xdr:colOff>82550</xdr:colOff>
      <xdr:row>39</xdr:row>
      <xdr:rowOff>91622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7666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91622</xdr:rowOff>
    </xdr:from>
    <xdr:to>
      <xdr:col>11</xdr:col>
      <xdr:colOff>31750</xdr:colOff>
      <xdr:row>39</xdr:row>
      <xdr:rowOff>103112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7781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121255</xdr:rowOff>
    </xdr:from>
    <xdr:to>
      <xdr:col>23</xdr:col>
      <xdr:colOff>184150</xdr:colOff>
      <xdr:row>40</xdr:row>
      <xdr:rowOff>51405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137782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29331</xdr:rowOff>
    </xdr:from>
    <xdr:to>
      <xdr:col>15</xdr:col>
      <xdr:colOff>133350</xdr:colOff>
      <xdr:row>39</xdr:row>
      <xdr:rowOff>130931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141108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52312</xdr:rowOff>
    </xdr:from>
    <xdr:to>
      <xdr:col>7</xdr:col>
      <xdr:colOff>31750</xdr:colOff>
      <xdr:row>39</xdr:row>
      <xdr:rowOff>153912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164089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当該比率の分母となる経常的な収入において、町民税（法人）の増に加え普通交付税の増が重なったことから、比率としては大幅減となった。これは、法人町民税の基準財政収入額の算定において前年度調定額が基礎となるためであり、普通交付税の算定の仕組み上生じたもの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年度は平年並みの数値に戻ったと考えられる。</a:t>
          </a:r>
        </a:p>
        <a:p>
          <a:r>
            <a:rPr kumimoji="1" lang="ja-JP" altLang="en-US" sz="1300">
              <a:latin typeface="ＭＳ Ｐゴシック" panose="020B0600070205080204" pitchFamily="50" charset="-128"/>
              <a:ea typeface="ＭＳ Ｐゴシック" panose="020B0600070205080204" pitchFamily="50" charset="-128"/>
            </a:rPr>
            <a:t>　経常経費は、今後も増加していくことが想定されるため、引き続き収入の確保及び事務の効率化・省略化等により人件費・物件費を圧縮をするとともに、健康寿命の延伸等により扶助費の抑制に努める。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40010"/>
          <a:ext cx="838200" cy="7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64</xdr:row>
      <xdr:rowOff>145542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40010"/>
          <a:ext cx="889000" cy="8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49022</xdr:rowOff>
    </xdr:from>
    <xdr:to>
      <xdr:col>15</xdr:col>
      <xdr:colOff>82550</xdr:colOff>
      <xdr:row>64</xdr:row>
      <xdr:rowOff>145542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18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218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人件費は、コロナウイルスワクチン接種事業に係る人件費及び人事院勧告による基本給のアップ等により増となっている。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類似団体平均を大きく下回っていることから、両支出とも抑制できていると認識するとともに、引き続き抑制に努める。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149417</xdr:rowOff>
    </xdr:from>
    <xdr:to>
      <xdr:col>23</xdr:col>
      <xdr:colOff>133350</xdr:colOff>
      <xdr:row>82</xdr:row>
      <xdr:rowOff>24336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36867"/>
          <a:ext cx="838200" cy="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149417</xdr:rowOff>
    </xdr:from>
    <xdr:to>
      <xdr:col>19</xdr:col>
      <xdr:colOff>133350</xdr:colOff>
      <xdr:row>81</xdr:row>
      <xdr:rowOff>149578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36867"/>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17579</xdr:rowOff>
    </xdr:from>
    <xdr:to>
      <xdr:col>15</xdr:col>
      <xdr:colOff>82550</xdr:colOff>
      <xdr:row>81</xdr:row>
      <xdr:rowOff>149578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5029"/>
          <a:ext cx="8890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164714</xdr:rowOff>
    </xdr:from>
    <xdr:to>
      <xdr:col>11</xdr:col>
      <xdr:colOff>31750</xdr:colOff>
      <xdr:row>81</xdr:row>
      <xdr:rowOff>17579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071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144986</xdr:rowOff>
    </xdr:from>
    <xdr:to>
      <xdr:col>23</xdr:col>
      <xdr:colOff>184150</xdr:colOff>
      <xdr:row>82</xdr:row>
      <xdr:rowOff>75136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161513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98617</xdr:rowOff>
    </xdr:from>
    <xdr:to>
      <xdr:col>19</xdr:col>
      <xdr:colOff>184150</xdr:colOff>
      <xdr:row>82</xdr:row>
      <xdr:rowOff>28767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38944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98778</xdr:rowOff>
    </xdr:from>
    <xdr:to>
      <xdr:col>15</xdr:col>
      <xdr:colOff>133350</xdr:colOff>
      <xdr:row>82</xdr:row>
      <xdr:rowOff>28928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39105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138229</xdr:rowOff>
    </xdr:from>
    <xdr:to>
      <xdr:col>11</xdr:col>
      <xdr:colOff>82550</xdr:colOff>
      <xdr:row>81</xdr:row>
      <xdr:rowOff>68379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78556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113914</xdr:rowOff>
    </xdr:from>
    <xdr:to>
      <xdr:col>7</xdr:col>
      <xdr:colOff>31750</xdr:colOff>
      <xdr:row>81</xdr:row>
      <xdr:rowOff>44064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54241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名強であり、数名の退職、昇格、採用によっても数値が大きく変動する。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近辺を推移している。今後も、給与制度全般にわたり、適正な運用に努めていく。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93839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010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13405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147461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607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147461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8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人口の増加や地方分権に伴い業務量が増加するなか、町域が狭い利点を活かし、限られた職員数で効率的な行政運営にあたってきた結果、類似団体の平均を大きく下回っている。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73378</xdr:rowOff>
    </xdr:from>
    <xdr:to>
      <xdr:col>81</xdr:col>
      <xdr:colOff>44450</xdr:colOff>
      <xdr:row>58</xdr:row>
      <xdr:rowOff>86783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174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73378</xdr:rowOff>
    </xdr:from>
    <xdr:to>
      <xdr:col>77</xdr:col>
      <xdr:colOff>44450</xdr:colOff>
      <xdr:row>58</xdr:row>
      <xdr:rowOff>81421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01747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81421</xdr:rowOff>
    </xdr:from>
    <xdr:to>
      <xdr:col>72</xdr:col>
      <xdr:colOff>203200</xdr:colOff>
      <xdr:row>58</xdr:row>
      <xdr:rowOff>90805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2552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81421</xdr:rowOff>
    </xdr:from>
    <xdr:to>
      <xdr:col>68</xdr:col>
      <xdr:colOff>152400</xdr:colOff>
      <xdr:row>58</xdr:row>
      <xdr:rowOff>90805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2552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35983</xdr:rowOff>
    </xdr:from>
    <xdr:to>
      <xdr:col>81</xdr:col>
      <xdr:colOff>95250</xdr:colOff>
      <xdr:row>58</xdr:row>
      <xdr:rowOff>137583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52510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22578</xdr:rowOff>
    </xdr:from>
    <xdr:to>
      <xdr:col>77</xdr:col>
      <xdr:colOff>95250</xdr:colOff>
      <xdr:row>58</xdr:row>
      <xdr:rowOff>124178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134355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3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30621</xdr:rowOff>
    </xdr:from>
    <xdr:to>
      <xdr:col>73</xdr:col>
      <xdr:colOff>44450</xdr:colOff>
      <xdr:row>58</xdr:row>
      <xdr:rowOff>132221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142398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30621</xdr:rowOff>
    </xdr:from>
    <xdr:to>
      <xdr:col>64</xdr:col>
      <xdr:colOff>152400</xdr:colOff>
      <xdr:row>58</xdr:row>
      <xdr:rowOff>132221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142398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推移しているが、新庁舎建設に伴う町債の償還に備え、町債発行を抑制してきた結果であり、当該借入のうち、令和元年度借入分に係る元金償還が始まる令和５年度は比率は上昇する見込み。</a:t>
          </a:r>
        </a:p>
        <a:p>
          <a:r>
            <a:rPr kumimoji="1" lang="ja-JP" altLang="en-US" sz="1300">
              <a:latin typeface="ＭＳ Ｐゴシック" panose="020B0600070205080204" pitchFamily="50" charset="-128"/>
              <a:ea typeface="ＭＳ Ｐゴシック" panose="020B0600070205080204" pitchFamily="50" charset="-128"/>
            </a:rPr>
            <a:t>　町債の発行は財源の確保の意味合いに加え、世代間の負担の公平性の確保もあることから、今後も町債発行に伴う将来の公債費の負担を考慮しつつ適切に活用していく。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135044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850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35983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完了）及び駅前通り線周辺地区土地区画整理事業等による町債発行により町債残高は増加傾向にある。</a:t>
          </a:r>
        </a:p>
        <a:p>
          <a:r>
            <a:rPr kumimoji="1" lang="ja-JP" altLang="en-US" sz="1300">
              <a:latin typeface="ＭＳ Ｐゴシック" panose="020B0600070205080204" pitchFamily="50" charset="-128"/>
              <a:ea typeface="ＭＳ Ｐゴシック" panose="020B0600070205080204" pitchFamily="50" charset="-128"/>
            </a:rPr>
            <a:t>　令和３年度に比率が下がったのは、分子の控除財源となる充当可能基金残高（主に財政調整基金）が大きくなったことが主な要因と考える。これは、現在行っている大規模事業に係る町債償還による公債費の増大に備えたもので、比率は類似団体平均より大きくなっているが、将来の公債費負担を見据え、計画的に事業を実施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109068</xdr:rowOff>
    </xdr:from>
    <xdr:to>
      <xdr:col>81</xdr:col>
      <xdr:colOff>44450</xdr:colOff>
      <xdr:row>15</xdr:row>
      <xdr:rowOff>152502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6808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109068</xdr:rowOff>
    </xdr:from>
    <xdr:to>
      <xdr:col>77</xdr:col>
      <xdr:colOff>44450</xdr:colOff>
      <xdr:row>17</xdr:row>
      <xdr:rowOff>87579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80818"/>
          <a:ext cx="8890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87579</xdr:rowOff>
    </xdr:from>
    <xdr:to>
      <xdr:col>72</xdr:col>
      <xdr:colOff>203200</xdr:colOff>
      <xdr:row>17</xdr:row>
      <xdr:rowOff>114605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002229"/>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153467</xdr:rowOff>
    </xdr:from>
    <xdr:to>
      <xdr:col>68</xdr:col>
      <xdr:colOff>152400</xdr:colOff>
      <xdr:row>17</xdr:row>
      <xdr:rowOff>114605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725217"/>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101702</xdr:rowOff>
    </xdr:from>
    <xdr:to>
      <xdr:col>81</xdr:col>
      <xdr:colOff>95250</xdr:colOff>
      <xdr:row>16</xdr:row>
      <xdr:rowOff>31852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73779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6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58268</xdr:rowOff>
    </xdr:from>
    <xdr:to>
      <xdr:col>77</xdr:col>
      <xdr:colOff>95250</xdr:colOff>
      <xdr:row>15</xdr:row>
      <xdr:rowOff>159868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144645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71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36779</xdr:rowOff>
    </xdr:from>
    <xdr:to>
      <xdr:col>73</xdr:col>
      <xdr:colOff>44450</xdr:colOff>
      <xdr:row>17</xdr:row>
      <xdr:rowOff>138379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123156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3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63805</xdr:rowOff>
    </xdr:from>
    <xdr:to>
      <xdr:col>68</xdr:col>
      <xdr:colOff>203200</xdr:colOff>
      <xdr:row>17</xdr:row>
      <xdr:rowOff>165405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150182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0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102667</xdr:rowOff>
    </xdr:from>
    <xdr:to>
      <xdr:col>64</xdr:col>
      <xdr:colOff>152400</xdr:colOff>
      <xdr:row>16</xdr:row>
      <xdr:rowOff>32817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17594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18,566
18,405
6.55
7,760,474
7,096,629
499,370
4,352,470
7,069,048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分子となる人件費（経常・一般財源）は人事院勧告に伴う給与費の増等により前年度比＋</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36</xdr:row>
      <xdr:rowOff>67128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474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37</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47443"/>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37</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52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37</xdr:row>
      <xdr:rowOff>4536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分子となる物件費（経常・一般財源）はコロナ禍による公共施設稼働率の回復及び電力価格の高騰等に伴い前年度比＋</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18</xdr:row>
      <xdr:rowOff>73660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59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5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27940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6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134620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1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分子となる扶助費（経常・一般財源）は主に自立支援給付費の増により前年度比</a:t>
          </a:r>
          <a:r>
            <a:rPr kumimoji="1" lang="en-US" altLang="ja-JP" sz="1300">
              <a:latin typeface="ＭＳ Ｐゴシック" panose="020B0600070205080204" pitchFamily="50" charset="-128"/>
              <a:ea typeface="ＭＳ Ｐゴシック" panose="020B0600070205080204" pitchFamily="50" charset="-128"/>
            </a:rPr>
            <a:t>+64.3</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28200"/>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282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分子となる歳出額は主に後期高齢者医療事業に対する繰出金の増により増となり、分母となる歳入（経常・一般財源）は主に町民税（法人）等の影響により前年度比△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319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55</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31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24130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分子となる補助費等（経常・一般財源）は主に下水道事業に対する補助金の増により前年度比</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71483</xdr:rowOff>
    </xdr:from>
    <xdr:to>
      <xdr:col>82</xdr:col>
      <xdr:colOff>107950</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43683"/>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38</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43683"/>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50256</xdr:rowOff>
    </xdr:from>
    <xdr:to>
      <xdr:col>69</xdr:col>
      <xdr:colOff>92075</xdr:colOff>
      <xdr:row>38</xdr:row>
      <xdr:rowOff>81280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939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20683</xdr:rowOff>
    </xdr:from>
    <xdr:to>
      <xdr:col>78</xdr:col>
      <xdr:colOff>120650</xdr:colOff>
      <xdr:row>36</xdr:row>
      <xdr:rowOff>122283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107060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7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170906</xdr:rowOff>
    </xdr:from>
    <xdr:to>
      <xdr:col>65</xdr:col>
      <xdr:colOff>53975</xdr:colOff>
      <xdr:row>37</xdr:row>
      <xdr:rowOff>101056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85833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分子となる公債費（経常・一般財源）は、前年度比＋</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246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246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94996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113285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分子となる歳出額は、主に扶助費の増等により前年度比</a:t>
          </a:r>
          <a:r>
            <a:rPr kumimoji="1" lang="en-US" altLang="ja-JP" sz="1300">
              <a:latin typeface="ＭＳ Ｐゴシック" panose="020B0600070205080204" pitchFamily="50" charset="-128"/>
              <a:ea typeface="ＭＳ Ｐゴシック" panose="020B0600070205080204" pitchFamily="50" charset="-128"/>
            </a:rPr>
            <a:t>+237.8</a:t>
          </a:r>
          <a:r>
            <a:rPr kumimoji="1" lang="ja-JP" altLang="en-US" sz="1300">
              <a:latin typeface="ＭＳ Ｐゴシック" panose="020B0600070205080204" pitchFamily="50" charset="-128"/>
              <a:ea typeface="ＭＳ Ｐゴシック" panose="020B0600070205080204" pitchFamily="50" charset="-128"/>
            </a:rPr>
            <a:t>百万円となり、分母となる歳入（経常・一般財源）は主に町民税（法人）等の影響により前年度比△</a:t>
          </a:r>
          <a:r>
            <a:rPr kumimoji="1" lang="en-US" altLang="ja-JP" sz="1300">
              <a:latin typeface="ＭＳ Ｐゴシック" panose="020B0600070205080204" pitchFamily="50" charset="-128"/>
              <a:ea typeface="ＭＳ Ｐゴシック" panose="020B0600070205080204" pitchFamily="50" charset="-128"/>
            </a:rPr>
            <a:t>572.9</a:t>
          </a:r>
          <a:r>
            <a:rPr kumimoji="1" lang="ja-JP" altLang="en-US" sz="1300">
              <a:latin typeface="ＭＳ Ｐゴシック" panose="020B0600070205080204" pitchFamily="50" charset="-128"/>
              <a:ea typeface="ＭＳ Ｐゴシック" panose="020B0600070205080204" pitchFamily="50" charset="-128"/>
            </a:rPr>
            <a:t>百万円となったことにより比率が上昇している。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64008"/>
          <a:ext cx="838200" cy="6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78</xdr:row>
      <xdr:rowOff>122428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64008"/>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122428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122428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25908</xdr:rowOff>
    </xdr:from>
    <xdr:to>
      <xdr:col>78</xdr:col>
      <xdr:colOff>120650</xdr:colOff>
      <xdr:row>74</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137685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85285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75108</xdr:rowOff>
    </xdr:from>
    <xdr:to>
      <xdr:col>29</xdr:col>
      <xdr:colOff>127000</xdr:colOff>
      <xdr:row>20</xdr:row>
      <xdr:rowOff>115100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51733"/>
          <a:ext cx="647700" cy="39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111074</xdr:rowOff>
    </xdr:from>
    <xdr:to>
      <xdr:col>26</xdr:col>
      <xdr:colOff>50800</xdr:colOff>
      <xdr:row>20</xdr:row>
      <xdr:rowOff>115100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587699"/>
          <a:ext cx="698500" cy="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108572</xdr:rowOff>
    </xdr:from>
    <xdr:to>
      <xdr:col>22</xdr:col>
      <xdr:colOff>114300</xdr:colOff>
      <xdr:row>20</xdr:row>
      <xdr:rowOff>111074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585197"/>
          <a:ext cx="698500" cy="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108572</xdr:rowOff>
    </xdr:from>
    <xdr:to>
      <xdr:col>18</xdr:col>
      <xdr:colOff>177800</xdr:colOff>
      <xdr:row>20</xdr:row>
      <xdr:rowOff>110350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85197"/>
          <a:ext cx="698500" cy="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24308</xdr:rowOff>
    </xdr:from>
    <xdr:to>
      <xdr:col>29</xdr:col>
      <xdr:colOff>177800</xdr:colOff>
      <xdr:row>20</xdr:row>
      <xdr:rowOff>125908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104335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64300</xdr:rowOff>
    </xdr:from>
    <xdr:to>
      <xdr:col>26</xdr:col>
      <xdr:colOff>101600</xdr:colOff>
      <xdr:row>20</xdr:row>
      <xdr:rowOff>165900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40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150677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2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60274</xdr:rowOff>
    </xdr:from>
    <xdr:to>
      <xdr:col>22</xdr:col>
      <xdr:colOff>165100</xdr:colOff>
      <xdr:row>20</xdr:row>
      <xdr:rowOff>161874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3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146651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57772</xdr:rowOff>
    </xdr:from>
    <xdr:to>
      <xdr:col>19</xdr:col>
      <xdr:colOff>38100</xdr:colOff>
      <xdr:row>20</xdr:row>
      <xdr:rowOff>159372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3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144149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2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59550</xdr:rowOff>
    </xdr:from>
    <xdr:to>
      <xdr:col>15</xdr:col>
      <xdr:colOff>101600</xdr:colOff>
      <xdr:row>20</xdr:row>
      <xdr:rowOff>161150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3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145927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87178</xdr:rowOff>
    </xdr:from>
    <xdr:to>
      <xdr:col>29</xdr:col>
      <xdr:colOff>127000</xdr:colOff>
      <xdr:row>37</xdr:row>
      <xdr:rowOff>175852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11878"/>
          <a:ext cx="647700" cy="8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88778</xdr:rowOff>
    </xdr:from>
    <xdr:to>
      <xdr:col>26</xdr:col>
      <xdr:colOff>50800</xdr:colOff>
      <xdr:row>37</xdr:row>
      <xdr:rowOff>175852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13478"/>
          <a:ext cx="698500" cy="8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88778</xdr:rowOff>
    </xdr:from>
    <xdr:to>
      <xdr:col>22</xdr:col>
      <xdr:colOff>114300</xdr:colOff>
      <xdr:row>37</xdr:row>
      <xdr:rowOff>98951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13478"/>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77439</xdr:rowOff>
    </xdr:from>
    <xdr:to>
      <xdr:col>18</xdr:col>
      <xdr:colOff>177800</xdr:colOff>
      <xdr:row>37</xdr:row>
      <xdr:rowOff>98951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02139"/>
          <a:ext cx="698500" cy="2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36378</xdr:rowOff>
    </xdr:from>
    <xdr:to>
      <xdr:col>29</xdr:col>
      <xdr:colOff>177800</xdr:colOff>
      <xdr:row>37</xdr:row>
      <xdr:rowOff>137978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3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125052</xdr:rowOff>
    </xdr:from>
    <xdr:to>
      <xdr:col>26</xdr:col>
      <xdr:colOff>101600</xdr:colOff>
      <xdr:row>37</xdr:row>
      <xdr:rowOff>226652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211429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37978</xdr:rowOff>
    </xdr:from>
    <xdr:to>
      <xdr:col>22</xdr:col>
      <xdr:colOff>165100</xdr:colOff>
      <xdr:row>37</xdr:row>
      <xdr:rowOff>139578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6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124355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48151</xdr:rowOff>
    </xdr:from>
    <xdr:to>
      <xdr:col>19</xdr:col>
      <xdr:colOff>38100</xdr:colOff>
      <xdr:row>37</xdr:row>
      <xdr:rowOff>149751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5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26639</xdr:rowOff>
    </xdr:from>
    <xdr:to>
      <xdr:col>15</xdr:col>
      <xdr:colOff>101600</xdr:colOff>
      <xdr:row>37</xdr:row>
      <xdr:rowOff>128239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5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113016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18,566
18,405
6.55
7,760,474
7,096,629
499,370
4,352,470
7,069,048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30187</xdr:rowOff>
    </xdr:from>
    <xdr:to>
      <xdr:col>24</xdr:col>
      <xdr:colOff>63500</xdr:colOff>
      <xdr:row>38</xdr:row>
      <xdr:rowOff>34316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45287"/>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34316</xdr:rowOff>
    </xdr:from>
    <xdr:to>
      <xdr:col>19</xdr:col>
      <xdr:colOff>177800</xdr:colOff>
      <xdr:row>38</xdr:row>
      <xdr:rowOff>61219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49416"/>
          <a:ext cx="889000" cy="2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61219</xdr:rowOff>
    </xdr:from>
    <xdr:to>
      <xdr:col>15</xdr:col>
      <xdr:colOff>50800</xdr:colOff>
      <xdr:row>38</xdr:row>
      <xdr:rowOff>123269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76319"/>
          <a:ext cx="889000" cy="6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111411</xdr:rowOff>
    </xdr:from>
    <xdr:to>
      <xdr:col>10</xdr:col>
      <xdr:colOff>114300</xdr:colOff>
      <xdr:row>38</xdr:row>
      <xdr:rowOff>123269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26511"/>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150836</xdr:rowOff>
    </xdr:from>
    <xdr:to>
      <xdr:col>24</xdr:col>
      <xdr:colOff>114300</xdr:colOff>
      <xdr:row>38</xdr:row>
      <xdr:rowOff>80986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65763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154965</xdr:rowOff>
    </xdr:from>
    <xdr:to>
      <xdr:col>20</xdr:col>
      <xdr:colOff>38100</xdr:colOff>
      <xdr:row>38</xdr:row>
      <xdr:rowOff>85116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76243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10419</xdr:rowOff>
    </xdr:from>
    <xdr:to>
      <xdr:col>15</xdr:col>
      <xdr:colOff>101600</xdr:colOff>
      <xdr:row>38</xdr:row>
      <xdr:rowOff>112019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103146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72469</xdr:rowOff>
    </xdr:from>
    <xdr:to>
      <xdr:col>10</xdr:col>
      <xdr:colOff>165100</xdr:colOff>
      <xdr:row>39</xdr:row>
      <xdr:rowOff>2619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165196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8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60611</xdr:rowOff>
    </xdr:from>
    <xdr:to>
      <xdr:col>6</xdr:col>
      <xdr:colOff>38100</xdr:colOff>
      <xdr:row>38</xdr:row>
      <xdr:rowOff>162211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153338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40018</xdr:rowOff>
    </xdr:from>
    <xdr:to>
      <xdr:col>24</xdr:col>
      <xdr:colOff>63500</xdr:colOff>
      <xdr:row>58</xdr:row>
      <xdr:rowOff>70053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84118"/>
          <a:ext cx="8382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59716</xdr:rowOff>
    </xdr:from>
    <xdr:to>
      <xdr:col>19</xdr:col>
      <xdr:colOff>177800</xdr:colOff>
      <xdr:row>58</xdr:row>
      <xdr:rowOff>70053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03816"/>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59716</xdr:rowOff>
    </xdr:from>
    <xdr:to>
      <xdr:col>15</xdr:col>
      <xdr:colOff>50800</xdr:colOff>
      <xdr:row>59</xdr:row>
      <xdr:rowOff>29146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03816"/>
          <a:ext cx="889000" cy="1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29146</xdr:rowOff>
    </xdr:from>
    <xdr:to>
      <xdr:col>10</xdr:col>
      <xdr:colOff>114300</xdr:colOff>
      <xdr:row>59</xdr:row>
      <xdr:rowOff>60858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44696"/>
          <a:ext cx="889000" cy="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160668</xdr:rowOff>
    </xdr:from>
    <xdr:to>
      <xdr:col>24</xdr:col>
      <xdr:colOff>114300</xdr:colOff>
      <xdr:row>58</xdr:row>
      <xdr:rowOff>90818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139095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19253</xdr:rowOff>
    </xdr:from>
    <xdr:to>
      <xdr:col>20</xdr:col>
      <xdr:colOff>38100</xdr:colOff>
      <xdr:row>58</xdr:row>
      <xdr:rowOff>120853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111980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8916</xdr:rowOff>
    </xdr:from>
    <xdr:to>
      <xdr:col>15</xdr:col>
      <xdr:colOff>101600</xdr:colOff>
      <xdr:row>58</xdr:row>
      <xdr:rowOff>110516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101643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149796</xdr:rowOff>
    </xdr:from>
    <xdr:to>
      <xdr:col>10</xdr:col>
      <xdr:colOff>165100</xdr:colOff>
      <xdr:row>59</xdr:row>
      <xdr:rowOff>79946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71073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10058</xdr:rowOff>
    </xdr:from>
    <xdr:to>
      <xdr:col>6</xdr:col>
      <xdr:colOff>38100</xdr:colOff>
      <xdr:row>59</xdr:row>
      <xdr:rowOff>111658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102785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76904</xdr:rowOff>
    </xdr:from>
    <xdr:to>
      <xdr:col>24</xdr:col>
      <xdr:colOff>63500</xdr:colOff>
      <xdr:row>78</xdr:row>
      <xdr:rowOff>83693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0004"/>
          <a:ext cx="8382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83693</xdr:rowOff>
    </xdr:from>
    <xdr:to>
      <xdr:col>19</xdr:col>
      <xdr:colOff>177800</xdr:colOff>
      <xdr:row>78</xdr:row>
      <xdr:rowOff>110691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6793"/>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105479</xdr:rowOff>
    </xdr:from>
    <xdr:to>
      <xdr:col>15</xdr:col>
      <xdr:colOff>50800</xdr:colOff>
      <xdr:row>78</xdr:row>
      <xdr:rowOff>110691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857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105479</xdr:rowOff>
    </xdr:from>
    <xdr:to>
      <xdr:col>10</xdr:col>
      <xdr:colOff>114300</xdr:colOff>
      <xdr:row>78</xdr:row>
      <xdr:rowOff>126487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8579"/>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26104</xdr:rowOff>
    </xdr:from>
    <xdr:to>
      <xdr:col>24</xdr:col>
      <xdr:colOff>114300</xdr:colOff>
      <xdr:row>78</xdr:row>
      <xdr:rowOff>127704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112481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32893</xdr:rowOff>
    </xdr:from>
    <xdr:to>
      <xdr:col>20</xdr:col>
      <xdr:colOff>38100</xdr:colOff>
      <xdr:row>78</xdr:row>
      <xdr:rowOff>134493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125620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59891</xdr:rowOff>
    </xdr:from>
    <xdr:to>
      <xdr:col>15</xdr:col>
      <xdr:colOff>101600</xdr:colOff>
      <xdr:row>78</xdr:row>
      <xdr:rowOff>161491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152618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54679</xdr:rowOff>
    </xdr:from>
    <xdr:to>
      <xdr:col>10</xdr:col>
      <xdr:colOff>165100</xdr:colOff>
      <xdr:row>78</xdr:row>
      <xdr:rowOff>156279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147406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75687</xdr:rowOff>
    </xdr:from>
    <xdr:to>
      <xdr:col>6</xdr:col>
      <xdr:colOff>38100</xdr:colOff>
      <xdr:row>79</xdr:row>
      <xdr:rowOff>5837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168414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122402</xdr:rowOff>
    </xdr:from>
    <xdr:to>
      <xdr:col>24</xdr:col>
      <xdr:colOff>63500</xdr:colOff>
      <xdr:row>95</xdr:row>
      <xdr:rowOff>140906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38702"/>
          <a:ext cx="838200" cy="1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122402</xdr:rowOff>
    </xdr:from>
    <xdr:to>
      <xdr:col>19</xdr:col>
      <xdr:colOff>177800</xdr:colOff>
      <xdr:row>96</xdr:row>
      <xdr:rowOff>53696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38702"/>
          <a:ext cx="889000" cy="2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53696</xdr:rowOff>
    </xdr:from>
    <xdr:to>
      <xdr:col>15</xdr:col>
      <xdr:colOff>50800</xdr:colOff>
      <xdr:row>96</xdr:row>
      <xdr:rowOff>88939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12896"/>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88939</xdr:rowOff>
    </xdr:from>
    <xdr:to>
      <xdr:col>10</xdr:col>
      <xdr:colOff>114300</xdr:colOff>
      <xdr:row>96</xdr:row>
      <xdr:rowOff>116548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48139"/>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90106</xdr:rowOff>
    </xdr:from>
    <xdr:to>
      <xdr:col>24</xdr:col>
      <xdr:colOff>114300</xdr:colOff>
      <xdr:row>96</xdr:row>
      <xdr:rowOff>20256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68533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71602</xdr:rowOff>
    </xdr:from>
    <xdr:to>
      <xdr:col>20</xdr:col>
      <xdr:colOff>38100</xdr:colOff>
      <xdr:row>95</xdr:row>
      <xdr:rowOff>1752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164329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2896</xdr:rowOff>
    </xdr:from>
    <xdr:to>
      <xdr:col>15</xdr:col>
      <xdr:colOff>101600</xdr:colOff>
      <xdr:row>96</xdr:row>
      <xdr:rowOff>104496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95623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38139</xdr:rowOff>
    </xdr:from>
    <xdr:to>
      <xdr:col>10</xdr:col>
      <xdr:colOff>165100</xdr:colOff>
      <xdr:row>96</xdr:row>
      <xdr:rowOff>139739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130866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65748</xdr:rowOff>
    </xdr:from>
    <xdr:to>
      <xdr:col>6</xdr:col>
      <xdr:colOff>38100</xdr:colOff>
      <xdr:row>96</xdr:row>
      <xdr:rowOff>167348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158475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58634</xdr:rowOff>
    </xdr:from>
    <xdr:to>
      <xdr:col>55</xdr:col>
      <xdr:colOff>0</xdr:colOff>
      <xdr:row>37</xdr:row>
      <xdr:rowOff>90693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02284"/>
          <a:ext cx="8382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128805</xdr:rowOff>
    </xdr:from>
    <xdr:to>
      <xdr:col>50</xdr:col>
      <xdr:colOff>114300</xdr:colOff>
      <xdr:row>37</xdr:row>
      <xdr:rowOff>90693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58105"/>
          <a:ext cx="889000" cy="4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128805</xdr:rowOff>
    </xdr:from>
    <xdr:to>
      <xdr:col>45</xdr:col>
      <xdr:colOff>177800</xdr:colOff>
      <xdr:row>37</xdr:row>
      <xdr:rowOff>92732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58105"/>
          <a:ext cx="889000" cy="4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92732</xdr:rowOff>
    </xdr:from>
    <xdr:to>
      <xdr:col>41</xdr:col>
      <xdr:colOff>50800</xdr:colOff>
      <xdr:row>37</xdr:row>
      <xdr:rowOff>137570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6382"/>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7834</xdr:rowOff>
    </xdr:from>
    <xdr:to>
      <xdr:col>55</xdr:col>
      <xdr:colOff>50800</xdr:colOff>
      <xdr:row>37</xdr:row>
      <xdr:rowOff>109434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94211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39893</xdr:rowOff>
    </xdr:from>
    <xdr:to>
      <xdr:col>50</xdr:col>
      <xdr:colOff>165100</xdr:colOff>
      <xdr:row>37</xdr:row>
      <xdr:rowOff>141493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132620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78005</xdr:rowOff>
    </xdr:from>
    <xdr:to>
      <xdr:col>46</xdr:col>
      <xdr:colOff>38100</xdr:colOff>
      <xdr:row>35</xdr:row>
      <xdr:rowOff>8155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170732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0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41932</xdr:rowOff>
    </xdr:from>
    <xdr:to>
      <xdr:col>41</xdr:col>
      <xdr:colOff>101600</xdr:colOff>
      <xdr:row>37</xdr:row>
      <xdr:rowOff>143532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134659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86770</xdr:rowOff>
    </xdr:from>
    <xdr:to>
      <xdr:col>36</xdr:col>
      <xdr:colOff>165100</xdr:colOff>
      <xdr:row>38</xdr:row>
      <xdr:rowOff>16920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170058</xdr:rowOff>
    </xdr:from>
    <xdr:to>
      <xdr:col>55</xdr:col>
      <xdr:colOff>0</xdr:colOff>
      <xdr:row>57</xdr:row>
      <xdr:rowOff>108366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71258"/>
          <a:ext cx="838200" cy="10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31786</xdr:rowOff>
    </xdr:from>
    <xdr:to>
      <xdr:col>50</xdr:col>
      <xdr:colOff>114300</xdr:colOff>
      <xdr:row>57</xdr:row>
      <xdr:rowOff>108366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04436"/>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82771</xdr:rowOff>
    </xdr:from>
    <xdr:to>
      <xdr:col>45</xdr:col>
      <xdr:colOff>177800</xdr:colOff>
      <xdr:row>57</xdr:row>
      <xdr:rowOff>31786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998171"/>
          <a:ext cx="889000" cy="80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82771</xdr:rowOff>
    </xdr:from>
    <xdr:to>
      <xdr:col>41</xdr:col>
      <xdr:colOff>50800</xdr:colOff>
      <xdr:row>57</xdr:row>
      <xdr:rowOff>94384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998171"/>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119258</xdr:rowOff>
    </xdr:from>
    <xdr:to>
      <xdr:col>55</xdr:col>
      <xdr:colOff>50800</xdr:colOff>
      <xdr:row>57</xdr:row>
      <xdr:rowOff>49408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97685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57566</xdr:rowOff>
    </xdr:from>
    <xdr:to>
      <xdr:col>50</xdr:col>
      <xdr:colOff>165100</xdr:colOff>
      <xdr:row>57</xdr:row>
      <xdr:rowOff>159166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150293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2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152436</xdr:rowOff>
    </xdr:from>
    <xdr:to>
      <xdr:col>46</xdr:col>
      <xdr:colOff>38100</xdr:colOff>
      <xdr:row>57</xdr:row>
      <xdr:rowOff>82586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73713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31971</xdr:rowOff>
    </xdr:from>
    <xdr:to>
      <xdr:col>41</xdr:col>
      <xdr:colOff>101600</xdr:colOff>
      <xdr:row>52</xdr:row>
      <xdr:rowOff>133571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9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150098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72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43584</xdr:rowOff>
    </xdr:from>
    <xdr:to>
      <xdr:col>36</xdr:col>
      <xdr:colOff>165100</xdr:colOff>
      <xdr:row>57</xdr:row>
      <xdr:rowOff>145184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136311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31866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719166"/>
          <a:ext cx="1270" cy="9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149993</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31866</xdr:rowOff>
    </xdr:from>
    <xdr:to>
      <xdr:col>55</xdr:col>
      <xdr:colOff>88900</xdr:colOff>
      <xdr:row>74</xdr:row>
      <xdr:rowOff>31866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154907</xdr:rowOff>
    </xdr:from>
    <xdr:to>
      <xdr:col>55</xdr:col>
      <xdr:colOff>0</xdr:colOff>
      <xdr:row>79</xdr:row>
      <xdr:rowOff>23865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28007"/>
          <a:ext cx="838200" cy="4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90126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91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67249</xdr:rowOff>
    </xdr:from>
    <xdr:to>
      <xdr:col>55</xdr:col>
      <xdr:colOff>50800</xdr:colOff>
      <xdr:row>78</xdr:row>
      <xdr:rowOff>168849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4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148930</xdr:rowOff>
    </xdr:from>
    <xdr:to>
      <xdr:col>50</xdr:col>
      <xdr:colOff>114300</xdr:colOff>
      <xdr:row>78</xdr:row>
      <xdr:rowOff>154907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50580"/>
          <a:ext cx="889000" cy="17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22409</xdr:rowOff>
    </xdr:from>
    <xdr:to>
      <xdr:col>50</xdr:col>
      <xdr:colOff>165100</xdr:colOff>
      <xdr:row>78</xdr:row>
      <xdr:rowOff>124009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140536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122653</xdr:rowOff>
    </xdr:from>
    <xdr:to>
      <xdr:col>45</xdr:col>
      <xdr:colOff>177800</xdr:colOff>
      <xdr:row>77</xdr:row>
      <xdr:rowOff>148930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124153"/>
          <a:ext cx="889000" cy="12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65692</xdr:rowOff>
    </xdr:from>
    <xdr:to>
      <xdr:col>46</xdr:col>
      <xdr:colOff>38100</xdr:colOff>
      <xdr:row>77</xdr:row>
      <xdr:rowOff>167292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122653</xdr:rowOff>
    </xdr:from>
    <xdr:to>
      <xdr:col>41</xdr:col>
      <xdr:colOff>50800</xdr:colOff>
      <xdr:row>77</xdr:row>
      <xdr:rowOff>156508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124153"/>
          <a:ext cx="889000" cy="12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55513</xdr:rowOff>
    </xdr:from>
    <xdr:to>
      <xdr:col>41</xdr:col>
      <xdr:colOff>101600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148240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156195</xdr:rowOff>
    </xdr:from>
    <xdr:to>
      <xdr:col>36</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144515</xdr:rowOff>
    </xdr:from>
    <xdr:to>
      <xdr:col>55</xdr:col>
      <xdr:colOff>50800</xdr:colOff>
      <xdr:row>79</xdr:row>
      <xdr:rowOff>74665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59442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104107</xdr:rowOff>
    </xdr:from>
    <xdr:to>
      <xdr:col>50</xdr:col>
      <xdr:colOff>165100</xdr:colOff>
      <xdr:row>79</xdr:row>
      <xdr:rowOff>34257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25384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98130</xdr:rowOff>
    </xdr:from>
    <xdr:to>
      <xdr:col>46</xdr:col>
      <xdr:colOff>38100</xdr:colOff>
      <xdr:row>78</xdr:row>
      <xdr:rowOff>28280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9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19407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39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71853</xdr:rowOff>
    </xdr:from>
    <xdr:to>
      <xdr:col>41</xdr:col>
      <xdr:colOff>101600</xdr:colOff>
      <xdr:row>71</xdr:row>
      <xdr:rowOff>2003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0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18530</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18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105708</xdr:rowOff>
    </xdr:from>
    <xdr:to>
      <xdr:col>36</xdr:col>
      <xdr:colOff>165100</xdr:colOff>
      <xdr:row>78</xdr:row>
      <xdr:rowOff>35858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52385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136703</xdr:rowOff>
    </xdr:from>
    <xdr:to>
      <xdr:col>55</xdr:col>
      <xdr:colOff>0</xdr:colOff>
      <xdr:row>97</xdr:row>
      <xdr:rowOff>162216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67353"/>
          <a:ext cx="8382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162216</xdr:rowOff>
    </xdr:from>
    <xdr:to>
      <xdr:col>50</xdr:col>
      <xdr:colOff>114300</xdr:colOff>
      <xdr:row>98</xdr:row>
      <xdr:rowOff>36030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92866"/>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36030</xdr:rowOff>
    </xdr:from>
    <xdr:to>
      <xdr:col>45</xdr:col>
      <xdr:colOff>177800</xdr:colOff>
      <xdr:row>98</xdr:row>
      <xdr:rowOff>82423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38130"/>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82423</xdr:rowOff>
    </xdr:from>
    <xdr:to>
      <xdr:col>41</xdr:col>
      <xdr:colOff>50800</xdr:colOff>
      <xdr:row>98</xdr:row>
      <xdr:rowOff>121602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84523"/>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85903</xdr:rowOff>
    </xdr:from>
    <xdr:to>
      <xdr:col>55</xdr:col>
      <xdr:colOff>50800</xdr:colOff>
      <xdr:row>98</xdr:row>
      <xdr:rowOff>16053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64330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111416</xdr:rowOff>
    </xdr:from>
    <xdr:to>
      <xdr:col>50</xdr:col>
      <xdr:colOff>165100</xdr:colOff>
      <xdr:row>98</xdr:row>
      <xdr:rowOff>41566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32693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156680</xdr:rowOff>
    </xdr:from>
    <xdr:to>
      <xdr:col>46</xdr:col>
      <xdr:colOff>38100</xdr:colOff>
      <xdr:row>98</xdr:row>
      <xdr:rowOff>86830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77957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8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31623</xdr:rowOff>
    </xdr:from>
    <xdr:to>
      <xdr:col>41</xdr:col>
      <xdr:colOff>101600</xdr:colOff>
      <xdr:row>98</xdr:row>
      <xdr:rowOff>133223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124350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70802</xdr:rowOff>
    </xdr:from>
    <xdr:to>
      <xdr:col>36</xdr:col>
      <xdr:colOff>165100</xdr:colOff>
      <xdr:row>99</xdr:row>
      <xdr:rowOff>952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7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163529</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6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35916</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246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35916</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2246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156566</xdr:rowOff>
    </xdr:from>
    <xdr:to>
      <xdr:col>72</xdr:col>
      <xdr:colOff>38100</xdr:colOff>
      <xdr:row>39</xdr:row>
      <xdr:rowOff>86716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77843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6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10891</xdr:rowOff>
    </xdr:from>
    <xdr:to>
      <xdr:col>85</xdr:col>
      <xdr:colOff>127000</xdr:colOff>
      <xdr:row>78</xdr:row>
      <xdr:rowOff>20593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83991"/>
          <a:ext cx="8382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20593</xdr:rowOff>
    </xdr:from>
    <xdr:to>
      <xdr:col>81</xdr:col>
      <xdr:colOff>50800</xdr:colOff>
      <xdr:row>78</xdr:row>
      <xdr:rowOff>24668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93693"/>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24668</xdr:rowOff>
    </xdr:from>
    <xdr:to>
      <xdr:col>76</xdr:col>
      <xdr:colOff>114300</xdr:colOff>
      <xdr:row>78</xdr:row>
      <xdr:rowOff>25431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9776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23944</xdr:rowOff>
    </xdr:from>
    <xdr:to>
      <xdr:col>71</xdr:col>
      <xdr:colOff>177800</xdr:colOff>
      <xdr:row>78</xdr:row>
      <xdr:rowOff>25431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97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131541</xdr:rowOff>
    </xdr:from>
    <xdr:to>
      <xdr:col>85</xdr:col>
      <xdr:colOff>177800</xdr:colOff>
      <xdr:row>78</xdr:row>
      <xdr:rowOff>61691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46468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141243</xdr:rowOff>
    </xdr:from>
    <xdr:to>
      <xdr:col>81</xdr:col>
      <xdr:colOff>101600</xdr:colOff>
      <xdr:row>78</xdr:row>
      <xdr:rowOff>71393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62520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145318</xdr:rowOff>
    </xdr:from>
    <xdr:to>
      <xdr:col>76</xdr:col>
      <xdr:colOff>165100</xdr:colOff>
      <xdr:row>78</xdr:row>
      <xdr:rowOff>75468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66595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146081</xdr:rowOff>
    </xdr:from>
    <xdr:to>
      <xdr:col>72</xdr:col>
      <xdr:colOff>38100</xdr:colOff>
      <xdr:row>78</xdr:row>
      <xdr:rowOff>76231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67358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144594</xdr:rowOff>
    </xdr:from>
    <xdr:to>
      <xdr:col>67</xdr:col>
      <xdr:colOff>101600</xdr:colOff>
      <xdr:row>78</xdr:row>
      <xdr:rowOff>74744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65871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59677</xdr:rowOff>
    </xdr:from>
    <xdr:to>
      <xdr:col>85</xdr:col>
      <xdr:colOff>127000</xdr:colOff>
      <xdr:row>98</xdr:row>
      <xdr:rowOff>143256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47427"/>
          <a:ext cx="838200" cy="5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59677</xdr:rowOff>
    </xdr:from>
    <xdr:to>
      <xdr:col>81</xdr:col>
      <xdr:colOff>50800</xdr:colOff>
      <xdr:row>98</xdr:row>
      <xdr:rowOff>104814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47427"/>
          <a:ext cx="889000" cy="5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101588</xdr:rowOff>
    </xdr:from>
    <xdr:to>
      <xdr:col>76</xdr:col>
      <xdr:colOff>114300</xdr:colOff>
      <xdr:row>98</xdr:row>
      <xdr:rowOff>104814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0368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161874</xdr:rowOff>
    </xdr:from>
    <xdr:to>
      <xdr:col>71</xdr:col>
      <xdr:colOff>177800</xdr:colOff>
      <xdr:row>98</xdr:row>
      <xdr:rowOff>101588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92524"/>
          <a:ext cx="889000" cy="1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92456</xdr:rowOff>
    </xdr:from>
    <xdr:to>
      <xdr:col>85</xdr:col>
      <xdr:colOff>177800</xdr:colOff>
      <xdr:row>99</xdr:row>
      <xdr:rowOff>22606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7383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8877</xdr:rowOff>
    </xdr:from>
    <xdr:to>
      <xdr:col>81</xdr:col>
      <xdr:colOff>101600</xdr:colOff>
      <xdr:row>95</xdr:row>
      <xdr:rowOff>110477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127004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54014</xdr:rowOff>
    </xdr:from>
    <xdr:to>
      <xdr:col>76</xdr:col>
      <xdr:colOff>165100</xdr:colOff>
      <xdr:row>98</xdr:row>
      <xdr:rowOff>155614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146741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4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50788</xdr:rowOff>
    </xdr:from>
    <xdr:to>
      <xdr:col>72</xdr:col>
      <xdr:colOff>38100</xdr:colOff>
      <xdr:row>98</xdr:row>
      <xdr:rowOff>152388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143515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111074</xdr:rowOff>
    </xdr:from>
    <xdr:to>
      <xdr:col>67</xdr:col>
      <xdr:colOff>101600</xdr:colOff>
      <xdr:row>98</xdr:row>
      <xdr:rowOff>41224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32351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32106</xdr:rowOff>
    </xdr:from>
    <xdr:to>
      <xdr:col>116</xdr:col>
      <xdr:colOff>63500</xdr:colOff>
      <xdr:row>37</xdr:row>
      <xdr:rowOff>11303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04306"/>
          <a:ext cx="8382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32106</xdr:rowOff>
    </xdr:from>
    <xdr:to>
      <xdr:col>111</xdr:col>
      <xdr:colOff>177800</xdr:colOff>
      <xdr:row>37</xdr:row>
      <xdr:rowOff>86513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204306"/>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51765</xdr:rowOff>
    </xdr:from>
    <xdr:to>
      <xdr:col>107</xdr:col>
      <xdr:colOff>50800</xdr:colOff>
      <xdr:row>37</xdr:row>
      <xdr:rowOff>86513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395415"/>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51765</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9541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131953</xdr:rowOff>
    </xdr:from>
    <xdr:to>
      <xdr:col>116</xdr:col>
      <xdr:colOff>114300</xdr:colOff>
      <xdr:row>37</xdr:row>
      <xdr:rowOff>62103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154830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152756</xdr:rowOff>
    </xdr:from>
    <xdr:to>
      <xdr:col>112</xdr:col>
      <xdr:colOff>38100</xdr:colOff>
      <xdr:row>36</xdr:row>
      <xdr:rowOff>82906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99433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2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35713</xdr:rowOff>
    </xdr:from>
    <xdr:to>
      <xdr:col>107</xdr:col>
      <xdr:colOff>101600</xdr:colOff>
      <xdr:row>37</xdr:row>
      <xdr:rowOff>137313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153840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1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965</xdr:rowOff>
    </xdr:from>
    <xdr:to>
      <xdr:col>102</xdr:col>
      <xdr:colOff>165100</xdr:colOff>
      <xdr:row>37</xdr:row>
      <xdr:rowOff>102565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3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119092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1740</xdr:rowOff>
    </xdr:from>
    <xdr:to>
      <xdr:col>116</xdr:col>
      <xdr:colOff>63500</xdr:colOff>
      <xdr:row>58</xdr:row>
      <xdr:rowOff>4883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45840"/>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4711</xdr:rowOff>
    </xdr:from>
    <xdr:to>
      <xdr:col>111</xdr:col>
      <xdr:colOff>177800</xdr:colOff>
      <xdr:row>58</xdr:row>
      <xdr:rowOff>4883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4881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4426</xdr:rowOff>
    </xdr:from>
    <xdr:to>
      <xdr:col>107</xdr:col>
      <xdr:colOff>50800</xdr:colOff>
      <xdr:row>58</xdr:row>
      <xdr:rowOff>4711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48526"/>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4140</xdr:rowOff>
    </xdr:from>
    <xdr:to>
      <xdr:col>102</xdr:col>
      <xdr:colOff>114300</xdr:colOff>
      <xdr:row>58</xdr:row>
      <xdr:rowOff>4426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4824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122390</xdr:rowOff>
    </xdr:from>
    <xdr:to>
      <xdr:col>116</xdr:col>
      <xdr:colOff>114300</xdr:colOff>
      <xdr:row>58</xdr:row>
      <xdr:rowOff>52540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37317</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0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125533</xdr:rowOff>
    </xdr:from>
    <xdr:to>
      <xdr:col>112</xdr:col>
      <xdr:colOff>38100</xdr:colOff>
      <xdr:row>58</xdr:row>
      <xdr:rowOff>55683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46810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999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125361</xdr:rowOff>
    </xdr:from>
    <xdr:to>
      <xdr:col>107</xdr:col>
      <xdr:colOff>101600</xdr:colOff>
      <xdr:row>58</xdr:row>
      <xdr:rowOff>55511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46638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999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125076</xdr:rowOff>
    </xdr:from>
    <xdr:to>
      <xdr:col>102</xdr:col>
      <xdr:colOff>165100</xdr:colOff>
      <xdr:row>58</xdr:row>
      <xdr:rowOff>55226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46353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99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124790</xdr:rowOff>
    </xdr:from>
    <xdr:to>
      <xdr:col>98</xdr:col>
      <xdr:colOff>38100</xdr:colOff>
      <xdr:row>58</xdr:row>
      <xdr:rowOff>54940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46067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999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11505</xdr:rowOff>
    </xdr:from>
    <xdr:to>
      <xdr:col>116</xdr:col>
      <xdr:colOff>63500</xdr:colOff>
      <xdr:row>79</xdr:row>
      <xdr:rowOff>20028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556055"/>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20028</xdr:rowOff>
    </xdr:from>
    <xdr:to>
      <xdr:col>111</xdr:col>
      <xdr:colOff>177800</xdr:colOff>
      <xdr:row>79</xdr:row>
      <xdr:rowOff>20028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564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20028</xdr:rowOff>
    </xdr:from>
    <xdr:to>
      <xdr:col>107</xdr:col>
      <xdr:colOff>50800</xdr:colOff>
      <xdr:row>79</xdr:row>
      <xdr:rowOff>35851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564578"/>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36961</xdr:rowOff>
    </xdr:from>
    <xdr:to>
      <xdr:col>102</xdr:col>
      <xdr:colOff>114300</xdr:colOff>
      <xdr:row>79</xdr:row>
      <xdr:rowOff>35851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410061"/>
          <a:ext cx="889000" cy="1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132155</xdr:rowOff>
    </xdr:from>
    <xdr:to>
      <xdr:col>116</xdr:col>
      <xdr:colOff>114300</xdr:colOff>
      <xdr:row>79</xdr:row>
      <xdr:rowOff>62305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5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47082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4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140678</xdr:rowOff>
    </xdr:from>
    <xdr:to>
      <xdr:col>112</xdr:col>
      <xdr:colOff>38100</xdr:colOff>
      <xdr:row>79</xdr:row>
      <xdr:rowOff>70828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61955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6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140678</xdr:rowOff>
    </xdr:from>
    <xdr:to>
      <xdr:col>107</xdr:col>
      <xdr:colOff>101600</xdr:colOff>
      <xdr:row>79</xdr:row>
      <xdr:rowOff>70828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61955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6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156501</xdr:rowOff>
    </xdr:from>
    <xdr:to>
      <xdr:col>102</xdr:col>
      <xdr:colOff>165100</xdr:colOff>
      <xdr:row>79</xdr:row>
      <xdr:rowOff>86651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5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77778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6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157611</xdr:rowOff>
    </xdr:from>
    <xdr:to>
      <xdr:col>98</xdr:col>
      <xdr:colOff>38100</xdr:colOff>
      <xdr:row>78</xdr:row>
      <xdr:rowOff>87761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78888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全体的に住民一人当たりのコストが類似団体平均を下回っている。一概には言えないが、事業費の圧縮や選択と集中による事業の実施による効果と思われる。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投資及び出資金は、令和元年度に法適化した下水道事業に対する繰出金の内訳の変動により補助費等の増減と連動して増減する。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子育て世帯の流入に伴う低年齢児の保育需要の増及び自立支援給付費の増により経常的な扶助費は増となっているが、コロナ禍による子育て世帯への臨時特別給付金等の減により前年比では減となった。扶助費は、高齢化の影響により今後増加傾向が続くことが見込まれるため、適切な食事習慣や日常的な運動習慣の確立など健康寿命の延伸の取組を引き続き実施し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公共施設の老朽化に伴い、物件費、維持補修費及び普通建設事業費（うち更新整備）が増加傾向にあることから、全体的な公共施設マネジメントを通じて計画的かつ効率的な施設維持管理に努める。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18,566
18,405
6.55
7,760,474
7,096,629
499,370
4,352,470
7,069,048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83464</xdr:rowOff>
    </xdr:from>
    <xdr:to>
      <xdr:col>24</xdr:col>
      <xdr:colOff>62865</xdr:colOff>
      <xdr:row>39</xdr:row>
      <xdr:rowOff>35916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741314"/>
          <a:ext cx="1270" cy="98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39743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35916</xdr:rowOff>
    </xdr:from>
    <xdr:to>
      <xdr:col>24</xdr:col>
      <xdr:colOff>152400</xdr:colOff>
      <xdr:row>39</xdr:row>
      <xdr:rowOff>35916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30141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5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83464</xdr:rowOff>
    </xdr:from>
    <xdr:to>
      <xdr:col>24</xdr:col>
      <xdr:colOff>152400</xdr:colOff>
      <xdr:row>33</xdr:row>
      <xdr:rowOff>83464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74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13741</xdr:rowOff>
    </xdr:from>
    <xdr:to>
      <xdr:col>24</xdr:col>
      <xdr:colOff>63500</xdr:colOff>
      <xdr:row>37</xdr:row>
      <xdr:rowOff>39116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57391"/>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89145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66268</xdr:rowOff>
    </xdr:from>
    <xdr:to>
      <xdr:col>24</xdr:col>
      <xdr:colOff>114300</xdr:colOff>
      <xdr:row>36</xdr:row>
      <xdr:rowOff>167868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2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39116</xdr:rowOff>
    </xdr:from>
    <xdr:to>
      <xdr:col>19</xdr:col>
      <xdr:colOff>177800</xdr:colOff>
      <xdr:row>37</xdr:row>
      <xdr:rowOff>55575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8276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81813</xdr:rowOff>
    </xdr:from>
    <xdr:to>
      <xdr:col>20</xdr:col>
      <xdr:colOff>38100</xdr:colOff>
      <xdr:row>37</xdr:row>
      <xdr:rowOff>11963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28490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27229</xdr:rowOff>
    </xdr:from>
    <xdr:to>
      <xdr:col>15</xdr:col>
      <xdr:colOff>50800</xdr:colOff>
      <xdr:row>37</xdr:row>
      <xdr:rowOff>55575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13629"/>
          <a:ext cx="889000" cy="8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50724</xdr:rowOff>
    </xdr:from>
    <xdr:to>
      <xdr:col>15</xdr:col>
      <xdr:colOff>101600</xdr:colOff>
      <xdr:row>36</xdr:row>
      <xdr:rowOff>152324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168851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27229</xdr:rowOff>
    </xdr:from>
    <xdr:to>
      <xdr:col>10</xdr:col>
      <xdr:colOff>114300</xdr:colOff>
      <xdr:row>37</xdr:row>
      <xdr:rowOff>60833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13629"/>
          <a:ext cx="8890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16891</xdr:rowOff>
    </xdr:from>
    <xdr:to>
      <xdr:col>10</xdr:col>
      <xdr:colOff>165100</xdr:colOff>
      <xdr:row>36</xdr:row>
      <xdr:rowOff>118491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42951</xdr:rowOff>
    </xdr:from>
    <xdr:to>
      <xdr:col>6</xdr:col>
      <xdr:colOff>38100</xdr:colOff>
      <xdr:row>36</xdr:row>
      <xdr:rowOff>144551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134391</xdr:rowOff>
    </xdr:from>
    <xdr:to>
      <xdr:col>24</xdr:col>
      <xdr:colOff>114300</xdr:colOff>
      <xdr:row>37</xdr:row>
      <xdr:rowOff>64541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112818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159766</xdr:rowOff>
    </xdr:from>
    <xdr:to>
      <xdr:col>20</xdr:col>
      <xdr:colOff>38100</xdr:colOff>
      <xdr:row>37</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81043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4775</xdr:rowOff>
    </xdr:from>
    <xdr:to>
      <xdr:col>15</xdr:col>
      <xdr:colOff>101600</xdr:colOff>
      <xdr:row>37</xdr:row>
      <xdr:rowOff>106375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97502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147879</xdr:rowOff>
    </xdr:from>
    <xdr:to>
      <xdr:col>10</xdr:col>
      <xdr:colOff>165100</xdr:colOff>
      <xdr:row>32</xdr:row>
      <xdr:rowOff>78029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94556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3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10033</xdr:rowOff>
    </xdr:from>
    <xdr:to>
      <xdr:col>6</xdr:col>
      <xdr:colOff>38100</xdr:colOff>
      <xdr:row>37</xdr:row>
      <xdr:rowOff>111633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102760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160351</xdr:rowOff>
    </xdr:from>
    <xdr:to>
      <xdr:col>24</xdr:col>
      <xdr:colOff>63500</xdr:colOff>
      <xdr:row>57</xdr:row>
      <xdr:rowOff>52041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590101"/>
          <a:ext cx="838200" cy="2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165509</xdr:rowOff>
    </xdr:from>
    <xdr:to>
      <xdr:col>19</xdr:col>
      <xdr:colOff>177800</xdr:colOff>
      <xdr:row>55</xdr:row>
      <xdr:rowOff>160351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252359"/>
          <a:ext cx="889000" cy="3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165509</xdr:rowOff>
    </xdr:from>
    <xdr:to>
      <xdr:col>15</xdr:col>
      <xdr:colOff>50800</xdr:colOff>
      <xdr:row>53</xdr:row>
      <xdr:rowOff>170845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252359"/>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170845</xdr:rowOff>
    </xdr:from>
    <xdr:to>
      <xdr:col>10</xdr:col>
      <xdr:colOff>114300</xdr:colOff>
      <xdr:row>56</xdr:row>
      <xdr:rowOff>88311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257695"/>
          <a:ext cx="889000" cy="4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1241</xdr:rowOff>
    </xdr:from>
    <xdr:to>
      <xdr:col>24</xdr:col>
      <xdr:colOff>114300</xdr:colOff>
      <xdr:row>57</xdr:row>
      <xdr:rowOff>102841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87618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109551</xdr:rowOff>
    </xdr:from>
    <xdr:to>
      <xdr:col>20</xdr:col>
      <xdr:colOff>38100</xdr:colOff>
      <xdr:row>56</xdr:row>
      <xdr:rowOff>39701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30828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63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114709</xdr:rowOff>
    </xdr:from>
    <xdr:to>
      <xdr:col>15</xdr:col>
      <xdr:colOff>101600</xdr:colOff>
      <xdr:row>54</xdr:row>
      <xdr:rowOff>44859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2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35986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9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120045</xdr:rowOff>
    </xdr:from>
    <xdr:to>
      <xdr:col>10</xdr:col>
      <xdr:colOff>165100</xdr:colOff>
      <xdr:row>54</xdr:row>
      <xdr:rowOff>50195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2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66722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89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37511</xdr:rowOff>
    </xdr:from>
    <xdr:to>
      <xdr:col>6</xdr:col>
      <xdr:colOff>38100</xdr:colOff>
      <xdr:row>56</xdr:row>
      <xdr:rowOff>139111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130238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7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150406</xdr:rowOff>
    </xdr:from>
    <xdr:to>
      <xdr:col>24</xdr:col>
      <xdr:colOff>63500</xdr:colOff>
      <xdr:row>77</xdr:row>
      <xdr:rowOff>138691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0606"/>
          <a:ext cx="838200" cy="1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150406</xdr:rowOff>
    </xdr:from>
    <xdr:to>
      <xdr:col>19</xdr:col>
      <xdr:colOff>177800</xdr:colOff>
      <xdr:row>78</xdr:row>
      <xdr:rowOff>81521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0606"/>
          <a:ext cx="889000" cy="2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81521</xdr:rowOff>
    </xdr:from>
    <xdr:to>
      <xdr:col>15</xdr:col>
      <xdr:colOff>50800</xdr:colOff>
      <xdr:row>79</xdr:row>
      <xdr:rowOff>5941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4621"/>
          <a:ext cx="889000" cy="9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5941</xdr:rowOff>
    </xdr:from>
    <xdr:to>
      <xdr:col>10</xdr:col>
      <xdr:colOff>114300</xdr:colOff>
      <xdr:row>79</xdr:row>
      <xdr:rowOff>28181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0491"/>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87891</xdr:rowOff>
    </xdr:from>
    <xdr:to>
      <xdr:col>24</xdr:col>
      <xdr:colOff>114300</xdr:colOff>
      <xdr:row>78</xdr:row>
      <xdr:rowOff>18041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99606</xdr:rowOff>
    </xdr:from>
    <xdr:to>
      <xdr:col>20</xdr:col>
      <xdr:colOff>38100</xdr:colOff>
      <xdr:row>77</xdr:row>
      <xdr:rowOff>29756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20883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30721</xdr:rowOff>
    </xdr:from>
    <xdr:to>
      <xdr:col>15</xdr:col>
      <xdr:colOff>101600</xdr:colOff>
      <xdr:row>78</xdr:row>
      <xdr:rowOff>132321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123448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126591</xdr:rowOff>
    </xdr:from>
    <xdr:to>
      <xdr:col>10</xdr:col>
      <xdr:colOff>165100</xdr:colOff>
      <xdr:row>79</xdr:row>
      <xdr:rowOff>56741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47868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148831</xdr:rowOff>
    </xdr:from>
    <xdr:to>
      <xdr:col>6</xdr:col>
      <xdr:colOff>38100</xdr:colOff>
      <xdr:row>79</xdr:row>
      <xdr:rowOff>78981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70108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80561</xdr:rowOff>
    </xdr:from>
    <xdr:to>
      <xdr:col>24</xdr:col>
      <xdr:colOff>63500</xdr:colOff>
      <xdr:row>97</xdr:row>
      <xdr:rowOff>100381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1211"/>
          <a:ext cx="8382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100381</xdr:rowOff>
    </xdr:from>
    <xdr:to>
      <xdr:col>19</xdr:col>
      <xdr:colOff>177800</xdr:colOff>
      <xdr:row>97</xdr:row>
      <xdr:rowOff>166119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1031"/>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166119</xdr:rowOff>
    </xdr:from>
    <xdr:to>
      <xdr:col>15</xdr:col>
      <xdr:colOff>50800</xdr:colOff>
      <xdr:row>98</xdr:row>
      <xdr:rowOff>18345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6769"/>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18345</xdr:rowOff>
    </xdr:from>
    <xdr:to>
      <xdr:col>10</xdr:col>
      <xdr:colOff>114300</xdr:colOff>
      <xdr:row>98</xdr:row>
      <xdr:rowOff>26772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20445"/>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29761</xdr:rowOff>
    </xdr:from>
    <xdr:to>
      <xdr:col>24</xdr:col>
      <xdr:colOff>114300</xdr:colOff>
      <xdr:row>97</xdr:row>
      <xdr:rowOff>131361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116138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49581</xdr:rowOff>
    </xdr:from>
    <xdr:to>
      <xdr:col>20</xdr:col>
      <xdr:colOff>38100</xdr:colOff>
      <xdr:row>97</xdr:row>
      <xdr:rowOff>151181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142308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115319</xdr:rowOff>
    </xdr:from>
    <xdr:to>
      <xdr:col>15</xdr:col>
      <xdr:colOff>101600</xdr:colOff>
      <xdr:row>98</xdr:row>
      <xdr:rowOff>45469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36596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138995</xdr:rowOff>
    </xdr:from>
    <xdr:to>
      <xdr:col>10</xdr:col>
      <xdr:colOff>165100</xdr:colOff>
      <xdr:row>98</xdr:row>
      <xdr:rowOff>69145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147422</xdr:rowOff>
    </xdr:from>
    <xdr:to>
      <xdr:col>6</xdr:col>
      <xdr:colOff>38100</xdr:colOff>
      <xdr:row>98</xdr:row>
      <xdr:rowOff>77572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56751</xdr:rowOff>
    </xdr:from>
    <xdr:to>
      <xdr:col>55</xdr:col>
      <xdr:colOff>0</xdr:colOff>
      <xdr:row>59</xdr:row>
      <xdr:rowOff>58433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72301"/>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47754</xdr:rowOff>
    </xdr:from>
    <xdr:to>
      <xdr:col>50</xdr:col>
      <xdr:colOff>114300</xdr:colOff>
      <xdr:row>59</xdr:row>
      <xdr:rowOff>58433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63304"/>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47754</xdr:rowOff>
    </xdr:from>
    <xdr:to>
      <xdr:col>45</xdr:col>
      <xdr:colOff>177800</xdr:colOff>
      <xdr:row>59</xdr:row>
      <xdr:rowOff>55412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6330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37663</xdr:rowOff>
    </xdr:from>
    <xdr:to>
      <xdr:col>41</xdr:col>
      <xdr:colOff>50800</xdr:colOff>
      <xdr:row>59</xdr:row>
      <xdr:rowOff>55412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53213"/>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5951</xdr:rowOff>
    </xdr:from>
    <xdr:to>
      <xdr:col>55</xdr:col>
      <xdr:colOff>50800</xdr:colOff>
      <xdr:row>59</xdr:row>
      <xdr:rowOff>107551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92328</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7633</xdr:rowOff>
    </xdr:from>
    <xdr:to>
      <xdr:col>50</xdr:col>
      <xdr:colOff>165100</xdr:colOff>
      <xdr:row>59</xdr:row>
      <xdr:rowOff>109233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100360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21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168404</xdr:rowOff>
    </xdr:from>
    <xdr:to>
      <xdr:col>46</xdr:col>
      <xdr:colOff>38100</xdr:colOff>
      <xdr:row>59</xdr:row>
      <xdr:rowOff>98554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89681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4612</xdr:rowOff>
    </xdr:from>
    <xdr:to>
      <xdr:col>41</xdr:col>
      <xdr:colOff>101600</xdr:colOff>
      <xdr:row>59</xdr:row>
      <xdr:rowOff>106212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97339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21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158313</xdr:rowOff>
    </xdr:from>
    <xdr:to>
      <xdr:col>36</xdr:col>
      <xdr:colOff>165100</xdr:colOff>
      <xdr:row>59</xdr:row>
      <xdr:rowOff>88463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79590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167900</xdr:rowOff>
    </xdr:from>
    <xdr:to>
      <xdr:col>55</xdr:col>
      <xdr:colOff>0</xdr:colOff>
      <xdr:row>79</xdr:row>
      <xdr:rowOff>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1000"/>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91</xdr:rowOff>
    </xdr:from>
    <xdr:to>
      <xdr:col>50</xdr:col>
      <xdr:colOff>114300</xdr:colOff>
      <xdr:row>79</xdr:row>
      <xdr:rowOff>25612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44641"/>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78305</xdr:rowOff>
    </xdr:from>
    <xdr:to>
      <xdr:col>45</xdr:col>
      <xdr:colOff>177800</xdr:colOff>
      <xdr:row>79</xdr:row>
      <xdr:rowOff>25612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51405"/>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78305</xdr:rowOff>
    </xdr:from>
    <xdr:to>
      <xdr:col>41</xdr:col>
      <xdr:colOff>50800</xdr:colOff>
      <xdr:row>78</xdr:row>
      <xdr:rowOff>153188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1405"/>
          <a:ext cx="8890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117100</xdr:rowOff>
    </xdr:from>
    <xdr:to>
      <xdr:col>55</xdr:col>
      <xdr:colOff>50800</xdr:colOff>
      <xdr:row>79</xdr:row>
      <xdr:rowOff>47250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32027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120741</xdr:rowOff>
    </xdr:from>
    <xdr:to>
      <xdr:col>50</xdr:col>
      <xdr:colOff>165100</xdr:colOff>
      <xdr:row>79</xdr:row>
      <xdr:rowOff>50891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42018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146262</xdr:rowOff>
    </xdr:from>
    <xdr:to>
      <xdr:col>46</xdr:col>
      <xdr:colOff>38100</xdr:colOff>
      <xdr:row>79</xdr:row>
      <xdr:rowOff>76412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67539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1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27505</xdr:rowOff>
    </xdr:from>
    <xdr:to>
      <xdr:col>41</xdr:col>
      <xdr:colOff>101600</xdr:colOff>
      <xdr:row>78</xdr:row>
      <xdr:rowOff>129105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120232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102388</xdr:rowOff>
    </xdr:from>
    <xdr:to>
      <xdr:col>36</xdr:col>
      <xdr:colOff>165100</xdr:colOff>
      <xdr:row>79</xdr:row>
      <xdr:rowOff>32538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23665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109547</xdr:rowOff>
    </xdr:from>
    <xdr:to>
      <xdr:col>55</xdr:col>
      <xdr:colOff>0</xdr:colOff>
      <xdr:row>98</xdr:row>
      <xdr:rowOff>15047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68747"/>
          <a:ext cx="838200" cy="2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171028</xdr:rowOff>
    </xdr:from>
    <xdr:to>
      <xdr:col>50</xdr:col>
      <xdr:colOff>114300</xdr:colOff>
      <xdr:row>98</xdr:row>
      <xdr:rowOff>15047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0167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171028</xdr:rowOff>
    </xdr:from>
    <xdr:to>
      <xdr:col>45</xdr:col>
      <xdr:colOff>177800</xdr:colOff>
      <xdr:row>98</xdr:row>
      <xdr:rowOff>19979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01678"/>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19979</xdr:rowOff>
    </xdr:from>
    <xdr:to>
      <xdr:col>41</xdr:col>
      <xdr:colOff>50800</xdr:colOff>
      <xdr:row>98</xdr:row>
      <xdr:rowOff>22287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207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58747</xdr:rowOff>
    </xdr:from>
    <xdr:to>
      <xdr:col>55</xdr:col>
      <xdr:colOff>50800</xdr:colOff>
      <xdr:row>96</xdr:row>
      <xdr:rowOff>160347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37174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135697</xdr:rowOff>
    </xdr:from>
    <xdr:to>
      <xdr:col>50</xdr:col>
      <xdr:colOff>165100</xdr:colOff>
      <xdr:row>98</xdr:row>
      <xdr:rowOff>65847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56974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120228</xdr:rowOff>
    </xdr:from>
    <xdr:to>
      <xdr:col>46</xdr:col>
      <xdr:colOff>38100</xdr:colOff>
      <xdr:row>98</xdr:row>
      <xdr:rowOff>50378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41505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140629</xdr:rowOff>
    </xdr:from>
    <xdr:to>
      <xdr:col>41</xdr:col>
      <xdr:colOff>101600</xdr:colOff>
      <xdr:row>98</xdr:row>
      <xdr:rowOff>70779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61906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142937</xdr:rowOff>
    </xdr:from>
    <xdr:to>
      <xdr:col>36</xdr:col>
      <xdr:colOff>165100</xdr:colOff>
      <xdr:row>98</xdr:row>
      <xdr:rowOff>73087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64214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86779</xdr:rowOff>
    </xdr:from>
    <xdr:to>
      <xdr:col>85</xdr:col>
      <xdr:colOff>127000</xdr:colOff>
      <xdr:row>37</xdr:row>
      <xdr:rowOff>102857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30429"/>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100152</xdr:rowOff>
    </xdr:from>
    <xdr:to>
      <xdr:col>81</xdr:col>
      <xdr:colOff>50800</xdr:colOff>
      <xdr:row>37</xdr:row>
      <xdr:rowOff>102857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29452"/>
          <a:ext cx="889000" cy="5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100152</xdr:rowOff>
    </xdr:from>
    <xdr:to>
      <xdr:col>76</xdr:col>
      <xdr:colOff>114300</xdr:colOff>
      <xdr:row>35</xdr:row>
      <xdr:rowOff>114287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29452"/>
          <a:ext cx="889000" cy="1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114287</xdr:rowOff>
    </xdr:from>
    <xdr:to>
      <xdr:col>71</xdr:col>
      <xdr:colOff>177800</xdr:colOff>
      <xdr:row>37</xdr:row>
      <xdr:rowOff>92532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15037"/>
          <a:ext cx="889000" cy="3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35979</xdr:rowOff>
    </xdr:from>
    <xdr:to>
      <xdr:col>85</xdr:col>
      <xdr:colOff>177800</xdr:colOff>
      <xdr:row>37</xdr:row>
      <xdr:rowOff>137579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14406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52057</xdr:rowOff>
    </xdr:from>
    <xdr:to>
      <xdr:col>81</xdr:col>
      <xdr:colOff>101600</xdr:colOff>
      <xdr:row>37</xdr:row>
      <xdr:rowOff>153657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144784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49352</xdr:rowOff>
    </xdr:from>
    <xdr:to>
      <xdr:col>76</xdr:col>
      <xdr:colOff>165100</xdr:colOff>
      <xdr:row>34</xdr:row>
      <xdr:rowOff>150952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167479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63487</xdr:rowOff>
    </xdr:from>
    <xdr:to>
      <xdr:col>72</xdr:col>
      <xdr:colOff>38100</xdr:colOff>
      <xdr:row>35</xdr:row>
      <xdr:rowOff>165087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41732</xdr:rowOff>
    </xdr:from>
    <xdr:to>
      <xdr:col>67</xdr:col>
      <xdr:colOff>101600</xdr:colOff>
      <xdr:row>37</xdr:row>
      <xdr:rowOff>143332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134459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82791</xdr:rowOff>
    </xdr:from>
    <xdr:to>
      <xdr:col>85</xdr:col>
      <xdr:colOff>127000</xdr:colOff>
      <xdr:row>57</xdr:row>
      <xdr:rowOff>117513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5441"/>
          <a:ext cx="8382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117513</xdr:rowOff>
    </xdr:from>
    <xdr:to>
      <xdr:col>81</xdr:col>
      <xdr:colOff>50800</xdr:colOff>
      <xdr:row>58</xdr:row>
      <xdr:rowOff>36564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90163"/>
          <a:ext cx="889000" cy="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36564</xdr:rowOff>
    </xdr:from>
    <xdr:to>
      <xdr:col>76</xdr:col>
      <xdr:colOff>114300</xdr:colOff>
      <xdr:row>58</xdr:row>
      <xdr:rowOff>120777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80664"/>
          <a:ext cx="8890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119279</xdr:rowOff>
    </xdr:from>
    <xdr:to>
      <xdr:col>71</xdr:col>
      <xdr:colOff>177800</xdr:colOff>
      <xdr:row>58</xdr:row>
      <xdr:rowOff>120777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063379"/>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31991</xdr:rowOff>
    </xdr:from>
    <xdr:to>
      <xdr:col>85</xdr:col>
      <xdr:colOff>177800</xdr:colOff>
      <xdr:row>57</xdr:row>
      <xdr:rowOff>133591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10418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66713</xdr:rowOff>
    </xdr:from>
    <xdr:to>
      <xdr:col>81</xdr:col>
      <xdr:colOff>101600</xdr:colOff>
      <xdr:row>57</xdr:row>
      <xdr:rowOff>168313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157214</xdr:rowOff>
    </xdr:from>
    <xdr:to>
      <xdr:col>76</xdr:col>
      <xdr:colOff>165100</xdr:colOff>
      <xdr:row>58</xdr:row>
      <xdr:rowOff>87364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69977</xdr:rowOff>
    </xdr:from>
    <xdr:to>
      <xdr:col>72</xdr:col>
      <xdr:colOff>38100</xdr:colOff>
      <xdr:row>59</xdr:row>
      <xdr:rowOff>127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162704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68479</xdr:rowOff>
    </xdr:from>
    <xdr:to>
      <xdr:col>67</xdr:col>
      <xdr:colOff>101600</xdr:colOff>
      <xdr:row>58</xdr:row>
      <xdr:rowOff>170079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161206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35916</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046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35916</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046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156566</xdr:rowOff>
    </xdr:from>
    <xdr:to>
      <xdr:col>72</xdr:col>
      <xdr:colOff>38100</xdr:colOff>
      <xdr:row>79</xdr:row>
      <xdr:rowOff>86716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77843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10891</xdr:rowOff>
    </xdr:from>
    <xdr:to>
      <xdr:col>85</xdr:col>
      <xdr:colOff>127000</xdr:colOff>
      <xdr:row>98</xdr:row>
      <xdr:rowOff>20593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12991"/>
          <a:ext cx="8382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20593</xdr:rowOff>
    </xdr:from>
    <xdr:to>
      <xdr:col>81</xdr:col>
      <xdr:colOff>50800</xdr:colOff>
      <xdr:row>98</xdr:row>
      <xdr:rowOff>24668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22693"/>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24668</xdr:rowOff>
    </xdr:from>
    <xdr:to>
      <xdr:col>76</xdr:col>
      <xdr:colOff>114300</xdr:colOff>
      <xdr:row>98</xdr:row>
      <xdr:rowOff>25431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2676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23944</xdr:rowOff>
    </xdr:from>
    <xdr:to>
      <xdr:col>71</xdr:col>
      <xdr:colOff>177800</xdr:colOff>
      <xdr:row>98</xdr:row>
      <xdr:rowOff>25431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26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131541</xdr:rowOff>
    </xdr:from>
    <xdr:to>
      <xdr:col>85</xdr:col>
      <xdr:colOff>177800</xdr:colOff>
      <xdr:row>98</xdr:row>
      <xdr:rowOff>61691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46468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141243</xdr:rowOff>
    </xdr:from>
    <xdr:to>
      <xdr:col>81</xdr:col>
      <xdr:colOff>101600</xdr:colOff>
      <xdr:row>98</xdr:row>
      <xdr:rowOff>71393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62520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145318</xdr:rowOff>
    </xdr:from>
    <xdr:to>
      <xdr:col>76</xdr:col>
      <xdr:colOff>165100</xdr:colOff>
      <xdr:row>98</xdr:row>
      <xdr:rowOff>75468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66595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146081</xdr:rowOff>
    </xdr:from>
    <xdr:to>
      <xdr:col>72</xdr:col>
      <xdr:colOff>38100</xdr:colOff>
      <xdr:row>98</xdr:row>
      <xdr:rowOff>76231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67358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144594</xdr:rowOff>
    </xdr:from>
    <xdr:to>
      <xdr:col>67</xdr:col>
      <xdr:colOff>101600</xdr:colOff>
      <xdr:row>98</xdr:row>
      <xdr:rowOff>74744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65871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全体的に住民一人当たりコストは低い水準となっている。土木費は、区画整理事業の本格化に伴い増加しており、この傾向は今後数年間続く見込みである。民生費は子育て世帯への臨時特別給付金の減により前年比では減となったものの、この影響を除くと保育需要・学童需要等の増及び自立支援給付費の増が続いており年々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大型事業等を見据え計画的に積立てる。近年では町税（法人）の予定納税分を翌年度に活用するため、予定納税相当額以上は積立てるようにしている。よって、前年度予定納税分の取崩しと翌年度備え等の積立の差額が実の積立額となる。令和４年度は、前年度において法人町民税が増となった影響から普通交付税が減となり、実質収支額は赤字となった。これの年度間調整のため財政調整基金を取崩したため、財政調整基金残高は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一般会計の実質収支は黒字であり、また、いずれの会計でも資金不足は生じておらず、連結実質赤字比率は算出されない。</a:t>
          </a:r>
        </a:p>
        <a:p>
          <a:r>
            <a:rPr kumimoji="1" lang="ja-JP" altLang="en-US" sz="1400">
              <a:latin typeface="ＭＳ ゴシック" pitchFamily="49" charset="-128"/>
              <a:ea typeface="ＭＳ ゴシック" pitchFamily="49" charset="-128"/>
            </a:rPr>
            <a:t>　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7760474</v>
      </c>
      <c r="BO4" s="371"/>
      <c r="BP4" s="371"/>
      <c r="BQ4" s="371"/>
      <c r="BR4" s="371"/>
      <c r="BS4" s="371"/>
      <c r="BT4" s="371"/>
      <c r="BU4" s="372"/>
      <c r="BV4" s="370">
        <v>8330816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11.5</v>
      </c>
      <c r="CU4" s="377"/>
      <c r="CV4" s="377"/>
      <c r="CW4" s="377"/>
      <c r="CX4" s="377"/>
      <c r="CY4" s="377"/>
      <c r="CZ4" s="377"/>
      <c r="DA4" s="378"/>
      <c r="DB4" s="376">
        <v>12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7096629</v>
      </c>
      <c r="BO5" s="408"/>
      <c r="BP5" s="408"/>
      <c r="BQ5" s="408"/>
      <c r="BR5" s="408"/>
      <c r="BS5" s="408"/>
      <c r="BT5" s="408"/>
      <c r="BU5" s="409"/>
      <c r="BV5" s="407">
        <v>7722735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89.4</v>
      </c>
      <c r="CU5" s="405"/>
      <c r="CV5" s="405"/>
      <c r="CW5" s="405"/>
      <c r="CX5" s="405"/>
      <c r="CY5" s="405"/>
      <c r="CZ5" s="405"/>
      <c r="DA5" s="406"/>
      <c r="DB5" s="404">
        <v>73.5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663845</v>
      </c>
      <c r="BO6" s="408"/>
      <c r="BP6" s="408"/>
      <c r="BQ6" s="408"/>
      <c r="BR6" s="408"/>
      <c r="BS6" s="408"/>
      <c r="BT6" s="408"/>
      <c r="BU6" s="409"/>
      <c r="BV6" s="407">
        <v>608081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82.5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164475</v>
      </c>
      <c r="BO7" s="408"/>
      <c r="BP7" s="408"/>
      <c r="BQ7" s="408"/>
      <c r="BR7" s="408"/>
      <c r="BS7" s="408"/>
      <c r="BT7" s="408"/>
      <c r="BU7" s="409"/>
      <c r="BV7" s="407">
        <v>78161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4352470</v>
      </c>
      <c r="CU7" s="408"/>
      <c r="CV7" s="408"/>
      <c r="CW7" s="408"/>
      <c r="CX7" s="408"/>
      <c r="CY7" s="408"/>
      <c r="CZ7" s="408"/>
      <c r="DA7" s="409"/>
      <c r="DB7" s="407">
        <v>4400982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499370</v>
      </c>
      <c r="BO8" s="408"/>
      <c r="BP8" s="408"/>
      <c r="BQ8" s="408"/>
      <c r="BR8" s="408"/>
      <c r="BS8" s="408"/>
      <c r="BT8" s="408"/>
      <c r="BU8" s="409"/>
      <c r="BV8" s="407">
        <v>529920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0.86</v>
      </c>
      <c r="CU8" s="448"/>
      <c r="CV8" s="448"/>
      <c r="CW8" s="448"/>
      <c r="CX8" s="448"/>
      <c r="CY8" s="448"/>
      <c r="CZ8" s="448"/>
      <c r="DA8" s="449"/>
      <c r="DB8" s="447">
        <v>0.89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18329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-30550</v>
      </c>
      <c r="BO9" s="408"/>
      <c r="BP9" s="408"/>
      <c r="BQ9" s="408"/>
      <c r="BR9" s="408"/>
      <c r="BS9" s="408"/>
      <c r="BT9" s="408"/>
      <c r="BU9" s="409"/>
      <c r="BV9" s="407">
        <v>58264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8.9</v>
      </c>
      <c r="CU9" s="405"/>
      <c r="CV9" s="405"/>
      <c r="CW9" s="405"/>
      <c r="CX9" s="405"/>
      <c r="CY9" s="405"/>
      <c r="CZ9" s="405"/>
      <c r="DA9" s="406"/>
      <c r="DB9" s="404">
        <v>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17013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65</v>
      </c>
      <c r="BO10" s="408"/>
      <c r="BP10" s="408"/>
      <c r="BQ10" s="408"/>
      <c r="BR10" s="408"/>
      <c r="BS10" s="408"/>
      <c r="BT10" s="408"/>
      <c r="BU10" s="409"/>
      <c r="BV10" s="407">
        <v>600033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18566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18405</v>
      </c>
      <c r="S13" s="492"/>
      <c r="T13" s="492"/>
      <c r="U13" s="492"/>
      <c r="V13" s="493"/>
      <c r="W13" s="423" t="s">
        <v>140</v>
      </c>
      <c r="X13" s="424"/>
      <c r="Y13" s="424"/>
      <c r="Z13" s="424"/>
      <c r="AA13" s="424"/>
      <c r="AB13" s="414"/>
      <c r="AC13" s="458">
        <v>188</v>
      </c>
      <c r="AD13" s="459"/>
      <c r="AE13" s="459"/>
      <c r="AF13" s="459"/>
      <c r="AG13" s="501"/>
      <c r="AH13" s="458">
        <v>209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-230485</v>
      </c>
      <c r="BO13" s="408"/>
      <c r="BP13" s="408"/>
      <c r="BQ13" s="408"/>
      <c r="BR13" s="408"/>
      <c r="BS13" s="408"/>
      <c r="BT13" s="408"/>
      <c r="BU13" s="409"/>
      <c r="BV13" s="407">
        <v>658297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18386</v>
      </c>
      <c r="S14" s="492"/>
      <c r="T14" s="492"/>
      <c r="U14" s="492"/>
      <c r="V14" s="493"/>
      <c r="W14" s="397"/>
      <c r="X14" s="398"/>
      <c r="Y14" s="398"/>
      <c r="Z14" s="398"/>
      <c r="AA14" s="398"/>
      <c r="AB14" s="387"/>
      <c r="AC14" s="494">
        <v>2.1</v>
      </c>
      <c r="AD14" s="495"/>
      <c r="AE14" s="495"/>
      <c r="AF14" s="495"/>
      <c r="AG14" s="496"/>
      <c r="AH14" s="494">
        <v>2.6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28.3</v>
      </c>
      <c r="CU14" s="506"/>
      <c r="CV14" s="506"/>
      <c r="CW14" s="506"/>
      <c r="CX14" s="506"/>
      <c r="CY14" s="506"/>
      <c r="CZ14" s="506"/>
      <c r="DA14" s="507"/>
      <c r="DB14" s="505">
        <v>23.8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18231</v>
      </c>
      <c r="S15" s="492"/>
      <c r="T15" s="492"/>
      <c r="U15" s="492"/>
      <c r="V15" s="493"/>
      <c r="W15" s="423" t="s">
        <v>147</v>
      </c>
      <c r="X15" s="424"/>
      <c r="Y15" s="424"/>
      <c r="Z15" s="424"/>
      <c r="AA15" s="424"/>
      <c r="AB15" s="414"/>
      <c r="AC15" s="458">
        <v>2450</v>
      </c>
      <c r="AD15" s="459"/>
      <c r="AE15" s="459"/>
      <c r="AF15" s="459"/>
      <c r="AG15" s="501"/>
      <c r="AH15" s="458">
        <v>2431</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2895042</v>
      </c>
      <c r="BO15" s="371"/>
      <c r="BP15" s="371"/>
      <c r="BQ15" s="371"/>
      <c r="BR15" s="371"/>
      <c r="BS15" s="371"/>
      <c r="BT15" s="371"/>
      <c r="BU15" s="372"/>
      <c r="BV15" s="370">
        <v>2556573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27.5</v>
      </c>
      <c r="AD16" s="495"/>
      <c r="AE16" s="495"/>
      <c r="AF16" s="495"/>
      <c r="AG16" s="496"/>
      <c r="AH16" s="494">
        <v>30.5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3430657</v>
      </c>
      <c r="BO16" s="408"/>
      <c r="BP16" s="408"/>
      <c r="BQ16" s="408"/>
      <c r="BR16" s="408"/>
      <c r="BS16" s="408"/>
      <c r="BT16" s="408"/>
      <c r="BU16" s="409"/>
      <c r="BV16" s="407">
        <v>3161124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151</v>
      </c>
      <c r="S17" s="514"/>
      <c r="T17" s="514"/>
      <c r="U17" s="514"/>
      <c r="V17" s="515"/>
      <c r="W17" s="423" t="s">
        <v>154</v>
      </c>
      <c r="X17" s="424"/>
      <c r="Y17" s="424"/>
      <c r="Z17" s="424"/>
      <c r="AA17" s="424"/>
      <c r="AB17" s="414"/>
      <c r="AC17" s="458">
        <v>6272</v>
      </c>
      <c r="AD17" s="459"/>
      <c r="AE17" s="459"/>
      <c r="AF17" s="459"/>
      <c r="AG17" s="501"/>
      <c r="AH17" s="458">
        <v>5337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3711794</v>
      </c>
      <c r="BO17" s="408"/>
      <c r="BP17" s="408"/>
      <c r="BQ17" s="408"/>
      <c r="BR17" s="408"/>
      <c r="BS17" s="408"/>
      <c r="BT17" s="408"/>
      <c r="BU17" s="409"/>
      <c r="BV17" s="407">
        <v>3267244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156</v>
      </c>
      <c r="C18" s="450"/>
      <c r="D18" s="450"/>
      <c r="E18" s="533"/>
      <c r="F18" s="533"/>
      <c r="G18" s="533"/>
      <c r="H18" s="533"/>
      <c r="I18" s="533"/>
      <c r="J18" s="533"/>
      <c r="K18" s="533"/>
      <c r="L18" s="534">
        <v>6.55</v>
      </c>
      <c r="M18" s="534"/>
      <c r="N18" s="534"/>
      <c r="O18" s="534"/>
      <c r="P18" s="534"/>
      <c r="Q18" s="534"/>
      <c r="R18" s="535"/>
      <c r="S18" s="535"/>
      <c r="T18" s="535"/>
      <c r="U18" s="535"/>
      <c r="V18" s="536"/>
      <c r="W18" s="425"/>
      <c r="X18" s="426"/>
      <c r="Y18" s="426"/>
      <c r="Z18" s="426"/>
      <c r="AA18" s="426"/>
      <c r="AB18" s="417"/>
      <c r="AC18" s="537">
        <v>70.400000000000006</v>
      </c>
      <c r="AD18" s="538"/>
      <c r="AE18" s="538"/>
      <c r="AF18" s="538"/>
      <c r="AG18" s="539"/>
      <c r="AH18" s="537">
        <v>66.900000000000006</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3871546</v>
      </c>
      <c r="BO18" s="408"/>
      <c r="BP18" s="408"/>
      <c r="BQ18" s="408"/>
      <c r="BR18" s="408"/>
      <c r="BS18" s="408"/>
      <c r="BT18" s="408"/>
      <c r="BU18" s="409"/>
      <c r="BV18" s="407">
        <v>3605548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158</v>
      </c>
      <c r="C19" s="450"/>
      <c r="D19" s="450"/>
      <c r="E19" s="533"/>
      <c r="F19" s="533"/>
      <c r="G19" s="533"/>
      <c r="H19" s="533"/>
      <c r="I19" s="533"/>
      <c r="J19" s="533"/>
      <c r="K19" s="533"/>
      <c r="L19" s="541">
        <v>2798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5590220</v>
      </c>
      <c r="BO19" s="408"/>
      <c r="BP19" s="408"/>
      <c r="BQ19" s="408"/>
      <c r="BR19" s="408"/>
      <c r="BS19" s="408"/>
      <c r="BT19" s="408"/>
      <c r="BU19" s="409"/>
      <c r="BV19" s="407">
        <v>5922836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160</v>
      </c>
      <c r="C20" s="450"/>
      <c r="D20" s="450"/>
      <c r="E20" s="533"/>
      <c r="F20" s="533"/>
      <c r="G20" s="533"/>
      <c r="H20" s="533"/>
      <c r="I20" s="533"/>
      <c r="J20" s="533"/>
      <c r="K20" s="533"/>
      <c r="L20" s="541">
        <v>6936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7069048</v>
      </c>
      <c r="BO22" s="371"/>
      <c r="BP22" s="371"/>
      <c r="BQ22" s="371"/>
      <c r="BR22" s="371"/>
      <c r="BS22" s="371"/>
      <c r="BT22" s="371"/>
      <c r="BU22" s="372"/>
      <c r="BV22" s="370">
        <v>7137254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4605786</v>
      </c>
      <c r="BO23" s="408"/>
      <c r="BP23" s="408"/>
      <c r="BQ23" s="408"/>
      <c r="BR23" s="408"/>
      <c r="BS23" s="408"/>
      <c r="BT23" s="408"/>
      <c r="BU23" s="409"/>
      <c r="BV23" s="407">
        <v>4925995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7500</v>
      </c>
      <c r="R24" s="459"/>
      <c r="S24" s="459"/>
      <c r="T24" s="459"/>
      <c r="U24" s="459"/>
      <c r="V24" s="501"/>
      <c r="W24" s="553"/>
      <c r="X24" s="554"/>
      <c r="Y24" s="555"/>
      <c r="Z24" s="457" t="s">
        <v>171</v>
      </c>
      <c r="AA24" s="437"/>
      <c r="AB24" s="437"/>
      <c r="AC24" s="437"/>
      <c r="AD24" s="437"/>
      <c r="AE24" s="437"/>
      <c r="AF24" s="437"/>
      <c r="AG24" s="438"/>
      <c r="AH24" s="458">
        <v>105</v>
      </c>
      <c r="AI24" s="459"/>
      <c r="AJ24" s="459"/>
      <c r="AK24" s="459"/>
      <c r="AL24" s="501"/>
      <c r="AM24" s="458">
        <v>314055</v>
      </c>
      <c r="AN24" s="459"/>
      <c r="AO24" s="459"/>
      <c r="AP24" s="459"/>
      <c r="AQ24" s="459"/>
      <c r="AR24" s="501"/>
      <c r="AS24" s="458">
        <v>2991</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4053722</v>
      </c>
      <c r="BO24" s="408"/>
      <c r="BP24" s="408"/>
      <c r="BQ24" s="408"/>
      <c r="BR24" s="408"/>
      <c r="BS24" s="408"/>
      <c r="BT24" s="408"/>
      <c r="BU24" s="409"/>
      <c r="BV24" s="407">
        <v>3978090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6370</v>
      </c>
      <c r="R25" s="459"/>
      <c r="S25" s="459"/>
      <c r="T25" s="459"/>
      <c r="U25" s="459"/>
      <c r="V25" s="501"/>
      <c r="W25" s="553"/>
      <c r="X25" s="554"/>
      <c r="Y25" s="555"/>
      <c r="Z25" s="457" t="s">
        <v>174</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1061458</v>
      </c>
      <c r="BO25" s="371"/>
      <c r="BP25" s="371"/>
      <c r="BQ25" s="371"/>
      <c r="BR25" s="371"/>
      <c r="BS25" s="371"/>
      <c r="BT25" s="371"/>
      <c r="BU25" s="372"/>
      <c r="BV25" s="370">
        <v>1185908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5930</v>
      </c>
      <c r="R26" s="459"/>
      <c r="S26" s="459"/>
      <c r="T26" s="459"/>
      <c r="U26" s="459"/>
      <c r="V26" s="501"/>
      <c r="W26" s="553"/>
      <c r="X26" s="554"/>
      <c r="Y26" s="555"/>
      <c r="Z26" s="457" t="s">
        <v>177</v>
      </c>
      <c r="AA26" s="559"/>
      <c r="AB26" s="559"/>
      <c r="AC26" s="559"/>
      <c r="AD26" s="559"/>
      <c r="AE26" s="559"/>
      <c r="AF26" s="559"/>
      <c r="AG26" s="560"/>
      <c r="AH26" s="458">
        <v>4</v>
      </c>
      <c r="AI26" s="459"/>
      <c r="AJ26" s="459"/>
      <c r="AK26" s="459"/>
      <c r="AL26" s="501"/>
      <c r="AM26" s="458">
        <v>10136</v>
      </c>
      <c r="AN26" s="459"/>
      <c r="AO26" s="459"/>
      <c r="AP26" s="459"/>
      <c r="AQ26" s="459"/>
      <c r="AR26" s="501"/>
      <c r="AS26" s="458">
        <v>2534</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179</v>
      </c>
      <c r="F27" s="437"/>
      <c r="G27" s="437"/>
      <c r="H27" s="437"/>
      <c r="I27" s="437"/>
      <c r="J27" s="437"/>
      <c r="K27" s="438"/>
      <c r="L27" s="458">
        <v>1</v>
      </c>
      <c r="M27" s="459"/>
      <c r="N27" s="459"/>
      <c r="O27" s="459"/>
      <c r="P27" s="501"/>
      <c r="Q27" s="458">
        <v>3700</v>
      </c>
      <c r="R27" s="459"/>
      <c r="S27" s="459"/>
      <c r="T27" s="459"/>
      <c r="U27" s="459"/>
      <c r="V27" s="501"/>
      <c r="W27" s="553"/>
      <c r="X27" s="554"/>
      <c r="Y27" s="555"/>
      <c r="Z27" s="457" t="s">
        <v>180</v>
      </c>
      <c r="AA27" s="437"/>
      <c r="AB27" s="437"/>
      <c r="AC27" s="437"/>
      <c r="AD27" s="437"/>
      <c r="AE27" s="437"/>
      <c r="AF27" s="437"/>
      <c r="AG27" s="438"/>
      <c r="AH27" s="458">
        <v>12</v>
      </c>
      <c r="AI27" s="459"/>
      <c r="AJ27" s="459"/>
      <c r="AK27" s="459"/>
      <c r="AL27" s="501"/>
      <c r="AM27" s="458">
        <v>36579</v>
      </c>
      <c r="AN27" s="459"/>
      <c r="AO27" s="459"/>
      <c r="AP27" s="459"/>
      <c r="AQ27" s="459"/>
      <c r="AR27" s="501"/>
      <c r="AS27" s="458">
        <v>3048</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9" t="s">
        <v>131</v>
      </c>
      <c r="BO27" s="530"/>
      <c r="BP27" s="530"/>
      <c r="BQ27" s="530"/>
      <c r="BR27" s="530"/>
      <c r="BS27" s="530"/>
      <c r="BT27" s="530"/>
      <c r="BU27" s="531"/>
      <c r="BV27" s="529" t="s">
        <v>182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2900</v>
      </c>
      <c r="R28" s="459"/>
      <c r="S28" s="459"/>
      <c r="T28" s="459"/>
      <c r="U28" s="459"/>
      <c r="V28" s="501"/>
      <c r="W28" s="553"/>
      <c r="X28" s="554"/>
      <c r="Y28" s="555"/>
      <c r="Z28" s="457" t="s">
        <v>184</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979953</v>
      </c>
      <c r="BO28" s="371"/>
      <c r="BP28" s="371"/>
      <c r="BQ28" s="371"/>
      <c r="BR28" s="371"/>
      <c r="BS28" s="371"/>
      <c r="BT28" s="371"/>
      <c r="BU28" s="372"/>
      <c r="BV28" s="370">
        <v>1179888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10</v>
      </c>
      <c r="M29" s="459"/>
      <c r="N29" s="459"/>
      <c r="O29" s="459"/>
      <c r="P29" s="501"/>
      <c r="Q29" s="458">
        <v>2600</v>
      </c>
      <c r="R29" s="459"/>
      <c r="S29" s="459"/>
      <c r="T29" s="459"/>
      <c r="U29" s="459"/>
      <c r="V29" s="501"/>
      <c r="W29" s="556"/>
      <c r="X29" s="557"/>
      <c r="Y29" s="558"/>
      <c r="Z29" s="457" t="s">
        <v>187</v>
      </c>
      <c r="AA29" s="437"/>
      <c r="AB29" s="437"/>
      <c r="AC29" s="437"/>
      <c r="AD29" s="437"/>
      <c r="AE29" s="437"/>
      <c r="AF29" s="437"/>
      <c r="AG29" s="438"/>
      <c r="AH29" s="458">
        <v>117</v>
      </c>
      <c r="AI29" s="459"/>
      <c r="AJ29" s="459"/>
      <c r="AK29" s="459"/>
      <c r="AL29" s="501"/>
      <c r="AM29" s="458">
        <v>350634</v>
      </c>
      <c r="AN29" s="459"/>
      <c r="AO29" s="459"/>
      <c r="AP29" s="459"/>
      <c r="AQ29" s="459"/>
      <c r="AR29" s="501"/>
      <c r="AS29" s="458">
        <v>2997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12914</v>
      </c>
      <c r="BO29" s="408"/>
      <c r="BP29" s="408"/>
      <c r="BQ29" s="408"/>
      <c r="BR29" s="408"/>
      <c r="BS29" s="408"/>
      <c r="BT29" s="408"/>
      <c r="BU29" s="409"/>
      <c r="BV29" s="407">
        <v>12914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100.3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836632</v>
      </c>
      <c r="BO30" s="530"/>
      <c r="BP30" s="530"/>
      <c r="BQ30" s="530"/>
      <c r="BR30" s="530"/>
      <c r="BS30" s="530"/>
      <c r="BT30" s="530"/>
      <c r="BU30" s="531"/>
      <c r="BV30" s="529">
        <v>747945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198</v>
      </c>
      <c r="X33" s="396"/>
      <c r="Y33" s="396"/>
      <c r="Z33" s="396"/>
      <c r="AA33" s="396"/>
      <c r="AB33" s="396"/>
      <c r="AC33" s="396"/>
      <c r="AD33" s="396"/>
      <c r="AE33" s="396"/>
      <c r="AF33" s="396"/>
      <c r="AG33" s="396"/>
      <c r="AH33" s="396"/>
      <c r="AI33" s="396"/>
      <c r="AJ33" s="396"/>
      <c r="AK33" s="396"/>
      <c r="AL33" s="206"/>
      <c r="AM33" s="431" t="s">
        <v>196</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196</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足柄上衛生組合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開成町土地開発公社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給食事業特別会計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足柄西部清掃組合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駅前通り線周辺地区土地区画整理事業特別会計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南足柄市外五ヶ市町組合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南足柄市外二ヶ町組合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南足柄市・山北町・開成町一部事務組合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南足柄市外四ヶ市町組合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松田町外二ヶ町組合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松田町外三ヶ町組合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神奈川県市町村職員退職手当組合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神奈川県後期高齢者医療広域連合（一般会計）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22fqw5T8o0rPqxrmLKAPshL6ZaU3fCtxsD4Z01UlMaeOfOog6AWSU6qzeClyo0dMi/kiG08ABH5+2FJ8+lRLnw==" saltValue="yEP/cnWCkqrnXNYINSFL0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569</v>
      </c>
      <c r="D34" s="1151"/>
      <c r="E34" s="1152"/>
      <c r="F34" s="32">
        <v>15.4</v>
      </c>
      <c r="G34" s="33">
        <v>13.68</v>
      </c>
      <c r="H34" s="33">
        <v>11.95</v>
      </c>
      <c r="I34" s="33">
        <v>11.12</v>
      </c>
      <c r="J34" s="34">
        <v>12.27</v>
      </c>
      <c r="K34" s="22"/>
      <c r="L34" s="22"/>
      <c r="M34" s="22"/>
      <c r="N34" s="22"/>
      <c r="O34" s="22"/>
      <c r="P34" s="22"/>
    </row>
    <row r="35" spans="1:16" ht="39" customHeight="1" x14ac:dyDescent="0.2">
      <c r="A35" s="22"/>
      <c r="B35" s="35"/>
      <c r="C35" s="1145" t="s">
        <v>570</v>
      </c>
      <c r="D35" s="1146"/>
      <c r="E35" s="1147"/>
      <c r="F35" s="36">
        <v>7.48</v>
      </c>
      <c r="G35" s="37">
        <v>9.5399999999999991</v>
      </c>
      <c r="H35" s="37">
        <v>11.55</v>
      </c>
      <c r="I35" s="37">
        <v>12</v>
      </c>
      <c r="J35" s="38">
        <v>10.69</v>
      </c>
      <c r="K35" s="22"/>
      <c r="L35" s="22"/>
      <c r="M35" s="22"/>
      <c r="N35" s="22"/>
      <c r="O35" s="22"/>
      <c r="P35" s="22"/>
    </row>
    <row r="36" spans="1:16" ht="39" customHeight="1" x14ac:dyDescent="0.2">
      <c r="A36" s="22"/>
      <c r="B36" s="35"/>
      <c r="C36" s="1145" t="s">
        <v>571</v>
      </c>
      <c r="D36" s="1146"/>
      <c r="E36" s="1147"/>
      <c r="F36" s="36" t="s">
        <v>521</v>
      </c>
      <c r="G36" s="37">
        <v>0.96</v>
      </c>
      <c r="H36" s="37">
        <v>1.4</v>
      </c>
      <c r="I36" s="37">
        <v>2.89</v>
      </c>
      <c r="J36" s="38">
        <v>3.74</v>
      </c>
      <c r="K36" s="22"/>
      <c r="L36" s="22"/>
      <c r="M36" s="22"/>
      <c r="N36" s="22"/>
      <c r="O36" s="22"/>
      <c r="P36" s="22"/>
    </row>
    <row r="37" spans="1:16" ht="39" customHeight="1" x14ac:dyDescent="0.2">
      <c r="A37" s="22"/>
      <c r="B37" s="35"/>
      <c r="C37" s="1145" t="s">
        <v>572</v>
      </c>
      <c r="D37" s="1146"/>
      <c r="E37" s="1147"/>
      <c r="F37" s="36">
        <v>1.18</v>
      </c>
      <c r="G37" s="37">
        <v>1.7</v>
      </c>
      <c r="H37" s="37">
        <v>1.63</v>
      </c>
      <c r="I37" s="37">
        <v>1.7</v>
      </c>
      <c r="J37" s="38">
        <v>1.89</v>
      </c>
      <c r="K37" s="22"/>
      <c r="L37" s="22"/>
      <c r="M37" s="22"/>
      <c r="N37" s="22"/>
      <c r="O37" s="22"/>
      <c r="P37" s="22"/>
    </row>
    <row r="38" spans="1:16" ht="39" customHeight="1" x14ac:dyDescent="0.2">
      <c r="A38" s="22"/>
      <c r="B38" s="35"/>
      <c r="C38" s="1145" t="s">
        <v>573</v>
      </c>
      <c r="D38" s="1146"/>
      <c r="E38" s="1147"/>
      <c r="F38" s="36">
        <v>1.81</v>
      </c>
      <c r="G38" s="37">
        <v>0.94</v>
      </c>
      <c r="H38" s="37">
        <v>1.04</v>
      </c>
      <c r="I38" s="37">
        <v>1.39</v>
      </c>
      <c r="J38" s="38">
        <v>1.01</v>
      </c>
      <c r="K38" s="22"/>
      <c r="L38" s="22"/>
      <c r="M38" s="22"/>
      <c r="N38" s="22"/>
      <c r="O38" s="22"/>
      <c r="P38" s="22"/>
    </row>
    <row r="39" spans="1:16" ht="39" customHeight="1" x14ac:dyDescent="0.2">
      <c r="A39" s="22"/>
      <c r="B39" s="35"/>
      <c r="C39" s="1145" t="s">
        <v>574</v>
      </c>
      <c r="D39" s="1146"/>
      <c r="E39" s="1147"/>
      <c r="F39" s="36" t="s">
        <v>521</v>
      </c>
      <c r="G39" s="37" t="s">
        <v>521</v>
      </c>
      <c r="H39" s="37" t="s">
        <v>521</v>
      </c>
      <c r="I39" s="37">
        <v>0.02</v>
      </c>
      <c r="J39" s="38">
        <v>0.74</v>
      </c>
      <c r="K39" s="22"/>
      <c r="L39" s="22"/>
      <c r="M39" s="22"/>
      <c r="N39" s="22"/>
      <c r="O39" s="22"/>
      <c r="P39" s="22"/>
    </row>
    <row r="40" spans="1:16" ht="39" customHeight="1" x14ac:dyDescent="0.2">
      <c r="A40" s="22"/>
      <c r="B40" s="35"/>
      <c r="C40" s="1145" t="s">
        <v>575</v>
      </c>
      <c r="D40" s="1146"/>
      <c r="E40" s="1147"/>
      <c r="F40" s="36">
        <v>0.25</v>
      </c>
      <c r="G40" s="37">
        <v>0.23</v>
      </c>
      <c r="H40" s="37">
        <v>0.26</v>
      </c>
      <c r="I40" s="37">
        <v>0.01</v>
      </c>
      <c r="J40" s="38">
        <v>0.16</v>
      </c>
      <c r="K40" s="22"/>
      <c r="L40" s="22"/>
      <c r="M40" s="22"/>
      <c r="N40" s="22"/>
      <c r="O40" s="22"/>
      <c r="P40" s="22"/>
    </row>
    <row r="41" spans="1:16" ht="39" customHeight="1" x14ac:dyDescent="0.2">
      <c r="A41" s="22"/>
      <c r="B41" s="35"/>
      <c r="C41" s="1145" t="s">
        <v>576</v>
      </c>
      <c r="D41" s="1146"/>
      <c r="E41" s="1147"/>
      <c r="F41" s="36">
        <v>0.01</v>
      </c>
      <c r="G41" s="37">
        <v>0</v>
      </c>
      <c r="H41" s="37">
        <v>0.01</v>
      </c>
      <c r="I41" s="37">
        <v>0.01</v>
      </c>
      <c r="J41" s="38">
        <v>0.03</v>
      </c>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v>1.88</v>
      </c>
      <c r="G43" s="42" t="s">
        <v>521</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VKIautzs6bGtX+xb4KBX7ngFxZZdP+YwmkNjR5NT88hF/g5xJqJ9Ay7Bv69hYS9rMOU41HqjAN0pRBEa+W8ZQ==" saltValue="tlSdeDzG5xl9mDxXzXH9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447</v>
      </c>
      <c r="L45" s="60">
        <v>450</v>
      </c>
      <c r="M45" s="60">
        <v>457</v>
      </c>
      <c r="N45" s="60">
        <v>471</v>
      </c>
      <c r="O45" s="61">
        <v>500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14</v>
      </c>
      <c r="F48" s="1161"/>
      <c r="G48" s="1161"/>
      <c r="H48" s="1161"/>
      <c r="I48" s="1161"/>
      <c r="J48" s="1162"/>
      <c r="K48" s="63">
        <v>159</v>
      </c>
      <c r="L48" s="64">
        <v>121</v>
      </c>
      <c r="M48" s="64">
        <v>127</v>
      </c>
      <c r="N48" s="64">
        <v>67</v>
      </c>
      <c r="O48" s="65">
        <v>117</v>
      </c>
      <c r="P48" s="48"/>
      <c r="Q48" s="48"/>
      <c r="R48" s="48"/>
      <c r="S48" s="48"/>
      <c r="T48" s="48"/>
      <c r="U48" s="48"/>
    </row>
    <row r="49" spans="1:21" ht="30.75" customHeight="1" x14ac:dyDescent="0.2">
      <c r="A49" s="48"/>
      <c r="B49" s="1155"/>
      <c r="C49" s="1156"/>
      <c r="D49" s="62"/>
      <c r="E49" s="1161" t="s">
        <v>15</v>
      </c>
      <c r="F49" s="1161"/>
      <c r="G49" s="1161"/>
      <c r="H49" s="1161"/>
      <c r="I49" s="1161"/>
      <c r="J49" s="1162"/>
      <c r="K49" s="63">
        <v>37</v>
      </c>
      <c r="L49" s="64">
        <v>37</v>
      </c>
      <c r="M49" s="64">
        <v>37</v>
      </c>
      <c r="N49" s="64">
        <v>14</v>
      </c>
      <c r="O49" s="65">
        <v>1</v>
      </c>
      <c r="P49" s="48"/>
      <c r="Q49" s="48"/>
      <c r="R49" s="48"/>
      <c r="S49" s="48"/>
      <c r="T49" s="48"/>
      <c r="U49" s="48"/>
    </row>
    <row r="50" spans="1:21" ht="30.75" customHeight="1" x14ac:dyDescent="0.2">
      <c r="A50" s="48"/>
      <c r="B50" s="1155"/>
      <c r="C50" s="1156"/>
      <c r="D50" s="62"/>
      <c r="E50" s="1161" t="s">
        <v>16</v>
      </c>
      <c r="F50" s="1161"/>
      <c r="G50" s="1161"/>
      <c r="H50" s="1161"/>
      <c r="I50" s="1161"/>
      <c r="J50" s="1162"/>
      <c r="K50" s="63">
        <v>20</v>
      </c>
      <c r="L50" s="64">
        <v>38</v>
      </c>
      <c r="M50" s="64">
        <v>38</v>
      </c>
      <c r="N50" s="64">
        <v>38</v>
      </c>
      <c r="O50" s="65">
        <v>38</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447</v>
      </c>
      <c r="L52" s="64">
        <v>444</v>
      </c>
      <c r="M52" s="64">
        <v>446</v>
      </c>
      <c r="N52" s="64">
        <v>444</v>
      </c>
      <c r="O52" s="65">
        <v>437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216</v>
      </c>
      <c r="L53" s="69">
        <v>202</v>
      </c>
      <c r="M53" s="69">
        <v>213</v>
      </c>
      <c r="N53" s="69">
        <v>146</v>
      </c>
      <c r="O53" s="70">
        <v>219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ni7rQbkcsUQr2DnEXg2ZB3QNYMp6GAG3luOxDI+l8o/xM0f2avwnqV4niYZcuhLSuV2dkloUDySrB/HQP+TyQ==" saltValue="vEVQNDAgIalAq8zMWz5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563</v>
      </c>
      <c r="J40" s="103" t="s">
        <v>564</v>
      </c>
      <c r="K40" s="103" t="s">
        <v>565</v>
      </c>
      <c r="L40" s="103" t="s">
        <v>566</v>
      </c>
      <c r="M40" s="104" t="s">
        <v>567</v>
      </c>
    </row>
    <row r="41" spans="2:13" ht="27.75" customHeight="1" x14ac:dyDescent="0.2">
      <c r="B41" s="1184" t="s">
        <v>31</v>
      </c>
      <c r="C41" s="1185"/>
      <c r="D41" s="105"/>
      <c r="E41" s="1190" t="s">
        <v>32</v>
      </c>
      <c r="F41" s="1190"/>
      <c r="G41" s="1190"/>
      <c r="H41" s="1191"/>
      <c r="I41" s="355">
        <v>5351</v>
      </c>
      <c r="J41" s="356">
        <v>6707</v>
      </c>
      <c r="K41" s="356">
        <v>6870</v>
      </c>
      <c r="L41" s="356">
        <v>7137</v>
      </c>
      <c r="M41" s="357">
        <v>7069</v>
      </c>
    </row>
    <row r="42" spans="2:13" ht="27.75" customHeight="1" x14ac:dyDescent="0.2">
      <c r="B42" s="1186"/>
      <c r="C42" s="1187"/>
      <c r="D42" s="106"/>
      <c r="E42" s="1192" t="s">
        <v>33</v>
      </c>
      <c r="F42" s="1192"/>
      <c r="G42" s="1192"/>
      <c r="H42" s="1193"/>
      <c r="I42" s="358">
        <v>279</v>
      </c>
      <c r="J42" s="359">
        <v>242</v>
      </c>
      <c r="K42" s="359">
        <v>204</v>
      </c>
      <c r="L42" s="359">
        <v>227</v>
      </c>
      <c r="M42" s="360">
        <v>189</v>
      </c>
    </row>
    <row r="43" spans="2:13" ht="27.75" customHeight="1" x14ac:dyDescent="0.2">
      <c r="B43" s="1186"/>
      <c r="C43" s="1187"/>
      <c r="D43" s="106"/>
      <c r="E43" s="1192" t="s">
        <v>34</v>
      </c>
      <c r="F43" s="1192"/>
      <c r="G43" s="1192"/>
      <c r="H43" s="1193"/>
      <c r="I43" s="358">
        <v>1389</v>
      </c>
      <c r="J43" s="359">
        <v>1241</v>
      </c>
      <c r="K43" s="359">
        <v>1140</v>
      </c>
      <c r="L43" s="359">
        <v>826</v>
      </c>
      <c r="M43" s="360">
        <v>808</v>
      </c>
    </row>
    <row r="44" spans="2:13" ht="27.75" customHeight="1" x14ac:dyDescent="0.2">
      <c r="B44" s="1186"/>
      <c r="C44" s="1187"/>
      <c r="D44" s="106"/>
      <c r="E44" s="1192" t="s">
        <v>35</v>
      </c>
      <c r="F44" s="1192"/>
      <c r="G44" s="1192"/>
      <c r="H44" s="1193"/>
      <c r="I44" s="358">
        <v>86</v>
      </c>
      <c r="J44" s="359">
        <v>58</v>
      </c>
      <c r="K44" s="359">
        <v>32</v>
      </c>
      <c r="L44" s="359">
        <v>19</v>
      </c>
      <c r="M44" s="360">
        <v>37</v>
      </c>
    </row>
    <row r="45" spans="2:13" ht="27.75" customHeight="1" x14ac:dyDescent="0.2">
      <c r="B45" s="1186"/>
      <c r="C45" s="1187"/>
      <c r="D45" s="106"/>
      <c r="E45" s="1192" t="s">
        <v>36</v>
      </c>
      <c r="F45" s="1192"/>
      <c r="G45" s="1192"/>
      <c r="H45" s="1193"/>
      <c r="I45" s="358">
        <v>733</v>
      </c>
      <c r="J45" s="359">
        <v>703</v>
      </c>
      <c r="K45" s="359">
        <v>714</v>
      </c>
      <c r="L45" s="359">
        <v>688</v>
      </c>
      <c r="M45" s="360">
        <v>588</v>
      </c>
    </row>
    <row r="46" spans="2:13" ht="27.75" customHeight="1" x14ac:dyDescent="0.2">
      <c r="B46" s="1186"/>
      <c r="C46" s="1187"/>
      <c r="D46" s="107"/>
      <c r="E46" s="1192" t="s">
        <v>37</v>
      </c>
      <c r="F46" s="1192"/>
      <c r="G46" s="1192"/>
      <c r="H46" s="1193"/>
      <c r="I46" s="358" t="s">
        <v>521</v>
      </c>
      <c r="J46" s="359" t="s">
        <v>521</v>
      </c>
      <c r="K46" s="359" t="s">
        <v>521</v>
      </c>
      <c r="L46" s="359" t="s">
        <v>521</v>
      </c>
      <c r="M46" s="360" t="s">
        <v>521</v>
      </c>
    </row>
    <row r="47" spans="2:13" ht="27.75" customHeight="1" x14ac:dyDescent="0.2">
      <c r="B47" s="1186"/>
      <c r="C47" s="1187"/>
      <c r="D47" s="108"/>
      <c r="E47" s="1194" t="s">
        <v>38</v>
      </c>
      <c r="F47" s="1195"/>
      <c r="G47" s="1195"/>
      <c r="H47" s="1196"/>
      <c r="I47" s="358" t="s">
        <v>521</v>
      </c>
      <c r="J47" s="359" t="s">
        <v>521</v>
      </c>
      <c r="K47" s="359" t="s">
        <v>521</v>
      </c>
      <c r="L47" s="359" t="s">
        <v>521</v>
      </c>
      <c r="M47" s="360" t="s">
        <v>521</v>
      </c>
    </row>
    <row r="48" spans="2:13" ht="27.75" customHeight="1" x14ac:dyDescent="0.2">
      <c r="B48" s="1186"/>
      <c r="C48" s="1187"/>
      <c r="D48" s="106"/>
      <c r="E48" s="1192" t="s">
        <v>39</v>
      </c>
      <c r="F48" s="1192"/>
      <c r="G48" s="1192"/>
      <c r="H48" s="1193"/>
      <c r="I48" s="358" t="s">
        <v>521</v>
      </c>
      <c r="J48" s="359" t="s">
        <v>521</v>
      </c>
      <c r="K48" s="359" t="s">
        <v>521</v>
      </c>
      <c r="L48" s="359" t="s">
        <v>521</v>
      </c>
      <c r="M48" s="360" t="s">
        <v>521</v>
      </c>
    </row>
    <row r="49" spans="2:13" ht="27.75" customHeight="1" x14ac:dyDescent="0.2">
      <c r="B49" s="1188"/>
      <c r="C49" s="1189"/>
      <c r="D49" s="106"/>
      <c r="E49" s="1192" t="s">
        <v>40</v>
      </c>
      <c r="F49" s="1192"/>
      <c r="G49" s="1192"/>
      <c r="H49" s="1193"/>
      <c r="I49" s="358" t="s">
        <v>521</v>
      </c>
      <c r="J49" s="359" t="s">
        <v>521</v>
      </c>
      <c r="K49" s="359" t="s">
        <v>521</v>
      </c>
      <c r="L49" s="359" t="s">
        <v>521</v>
      </c>
      <c r="M49" s="360" t="s">
        <v>521</v>
      </c>
    </row>
    <row r="50" spans="2:13" ht="27.75" customHeight="1" x14ac:dyDescent="0.2">
      <c r="B50" s="1197" t="s">
        <v>41</v>
      </c>
      <c r="C50" s="1198"/>
      <c r="D50" s="109"/>
      <c r="E50" s="1192" t="s">
        <v>42</v>
      </c>
      <c r="F50" s="1192"/>
      <c r="G50" s="1192"/>
      <c r="H50" s="1193"/>
      <c r="I50" s="358">
        <v>1733</v>
      </c>
      <c r="J50" s="359">
        <v>1536</v>
      </c>
      <c r="K50" s="359">
        <v>1523</v>
      </c>
      <c r="L50" s="359">
        <v>2477</v>
      </c>
      <c r="M50" s="360">
        <v>2376</v>
      </c>
    </row>
    <row r="51" spans="2:13" ht="27.75" customHeight="1" x14ac:dyDescent="0.2">
      <c r="B51" s="1186"/>
      <c r="C51" s="1187"/>
      <c r="D51" s="106"/>
      <c r="E51" s="1192" t="s">
        <v>43</v>
      </c>
      <c r="F51" s="1192"/>
      <c r="G51" s="1192"/>
      <c r="H51" s="1193"/>
      <c r="I51" s="358" t="s">
        <v>521</v>
      </c>
      <c r="J51" s="359" t="s">
        <v>521</v>
      </c>
      <c r="K51" s="359" t="s">
        <v>521</v>
      </c>
      <c r="L51" s="359" t="s">
        <v>521</v>
      </c>
      <c r="M51" s="360" t="s">
        <v>521</v>
      </c>
    </row>
    <row r="52" spans="2:13" ht="27.75" customHeight="1" x14ac:dyDescent="0.2">
      <c r="B52" s="1188"/>
      <c r="C52" s="1189"/>
      <c r="D52" s="106"/>
      <c r="E52" s="1192" t="s">
        <v>44</v>
      </c>
      <c r="F52" s="1192"/>
      <c r="G52" s="1192"/>
      <c r="H52" s="1193"/>
      <c r="I52" s="358">
        <v>5134</v>
      </c>
      <c r="J52" s="359">
        <v>5345</v>
      </c>
      <c r="K52" s="359">
        <v>5364</v>
      </c>
      <c r="L52" s="359">
        <v>5479</v>
      </c>
      <c r="M52" s="360">
        <v>5206</v>
      </c>
    </row>
    <row r="53" spans="2:13" ht="27.75" customHeight="1" thickBot="1" x14ac:dyDescent="0.25">
      <c r="B53" s="1199" t="s">
        <v>45</v>
      </c>
      <c r="C53" s="1200"/>
      <c r="D53" s="110"/>
      <c r="E53" s="1201" t="s">
        <v>46</v>
      </c>
      <c r="F53" s="1201"/>
      <c r="G53" s="1201"/>
      <c r="H53" s="1202"/>
      <c r="I53" s="361">
        <v>971</v>
      </c>
      <c r="J53" s="362">
        <v>2070</v>
      </c>
      <c r="K53" s="362">
        <v>2073</v>
      </c>
      <c r="L53" s="362">
        <v>942</v>
      </c>
      <c r="M53" s="363">
        <v>1110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3Uw2z2e6HkfXlcWPCMtIw+EIUmJ9cGlr7w7xecvk9VVJb2F7PGHiIpfGDnSf8G0z1PHMiz6Ly5hh49Xs+9ZMjw==" saltValue="4mlPHmdK5cDvZYOXwrf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49</v>
      </c>
      <c r="D55" s="1211"/>
      <c r="E55" s="1212"/>
      <c r="F55" s="122">
        <v>580</v>
      </c>
      <c r="G55" s="122">
        <v>1180</v>
      </c>
      <c r="H55" s="123">
        <v>980</v>
      </c>
    </row>
    <row r="56" spans="2:8" ht="52.5" customHeight="1" x14ac:dyDescent="0.2">
      <c r="B56" s="124"/>
      <c r="C56" s="1213" t="s">
        <v>50</v>
      </c>
      <c r="D56" s="1213"/>
      <c r="E56" s="1214"/>
      <c r="F56" s="125">
        <v>13</v>
      </c>
      <c r="G56" s="125">
        <v>13</v>
      </c>
      <c r="H56" s="126">
        <v>13</v>
      </c>
    </row>
    <row r="57" spans="2:8" ht="53.25" customHeight="1" x14ac:dyDescent="0.2">
      <c r="B57" s="124"/>
      <c r="C57" s="1215" t="s">
        <v>51</v>
      </c>
      <c r="D57" s="1215"/>
      <c r="E57" s="1216"/>
      <c r="F57" s="127">
        <v>437</v>
      </c>
      <c r="G57" s="127">
        <v>748</v>
      </c>
      <c r="H57" s="128">
        <v>837</v>
      </c>
    </row>
    <row r="58" spans="2:8" ht="45.75" customHeight="1" x14ac:dyDescent="0.2">
      <c r="B58" s="129"/>
      <c r="C58" s="1203" t="s">
        <v>599</v>
      </c>
      <c r="D58" s="1204"/>
      <c r="E58" s="1205"/>
      <c r="F58" s="130">
        <v>320</v>
      </c>
      <c r="G58" s="130">
        <v>590</v>
      </c>
      <c r="H58" s="131">
        <v>690</v>
      </c>
    </row>
    <row r="59" spans="2:8" ht="45.75" customHeight="1" x14ac:dyDescent="0.2">
      <c r="B59" s="129"/>
      <c r="C59" s="1203" t="s">
        <v>600</v>
      </c>
      <c r="D59" s="1204"/>
      <c r="E59" s="1205"/>
      <c r="F59" s="130">
        <v>68</v>
      </c>
      <c r="G59" s="130">
        <v>118</v>
      </c>
      <c r="H59" s="131">
        <v>103</v>
      </c>
    </row>
    <row r="60" spans="2:8" ht="45.75" customHeight="1" x14ac:dyDescent="0.2">
      <c r="B60" s="129"/>
      <c r="C60" s="1203" t="s">
        <v>604</v>
      </c>
      <c r="D60" s="1204"/>
      <c r="E60" s="1205"/>
      <c r="F60" s="130">
        <v>23</v>
      </c>
      <c r="G60" s="130">
        <v>23</v>
      </c>
      <c r="H60" s="131">
        <v>24</v>
      </c>
    </row>
    <row r="61" spans="2:8" ht="45.75" customHeight="1" x14ac:dyDescent="0.2">
      <c r="B61" s="129"/>
      <c r="C61" s="1203" t="s">
        <v>602</v>
      </c>
      <c r="D61" s="1204"/>
      <c r="E61" s="1205"/>
      <c r="F61" s="130">
        <v>3</v>
      </c>
      <c r="G61" s="130" t="s">
        <v>603</v>
      </c>
      <c r="H61" s="131">
        <v>4</v>
      </c>
    </row>
    <row r="62" spans="2:8" ht="45.75" customHeight="1" thickBot="1" x14ac:dyDescent="0.25">
      <c r="B62" s="132"/>
      <c r="C62" s="1206" t="s">
        <v>601</v>
      </c>
      <c r="D62" s="1207"/>
      <c r="E62" s="1208"/>
      <c r="F62" s="133">
        <v>5</v>
      </c>
      <c r="G62" s="133">
        <v>4</v>
      </c>
      <c r="H62" s="134">
        <v>3</v>
      </c>
    </row>
    <row r="63" spans="2:8" ht="52.5" customHeight="1" thickBot="1" x14ac:dyDescent="0.25">
      <c r="B63" s="135"/>
      <c r="C63" s="1209" t="s">
        <v>52</v>
      </c>
      <c r="D63" s="1209"/>
      <c r="E63" s="1210"/>
      <c r="F63" s="136">
        <v>1029</v>
      </c>
      <c r="G63" s="136">
        <v>1941</v>
      </c>
      <c r="H63" s="137">
        <v>1829</v>
      </c>
    </row>
    <row r="64" spans="2:8" ht="13.2" x14ac:dyDescent="0.2"/>
  </sheetData>
  <sheetProtection algorithmName="SHA-512" hashValue="pzID/IVrQ8F8TX94FyMpclx8l2dQWjbmMIrRjl9X+Ap//PgthGk6jZwshMRc4MhXF54zUmCTgbazMu1joq+cRQ==" saltValue="Rs6RSKLBlSKu1ZbCmYRv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560</v>
      </c>
      <c r="G2" s="151"/>
      <c r="H2" s="152"/>
    </row>
    <row r="3" spans="1:8" x14ac:dyDescent="0.2">
      <c r="A3" s="148" t="s">
        <v>553</v>
      </c>
      <c r="B3" s="153"/>
      <c r="C3" s="154"/>
      <c r="D3" s="155">
        <v>38447</v>
      </c>
      <c r="E3" s="156"/>
      <c r="F3" s="157">
        <v>73475</v>
      </c>
      <c r="G3" s="158"/>
      <c r="H3" s="159"/>
    </row>
    <row r="4" spans="1:8" x14ac:dyDescent="0.2">
      <c r="A4" s="160"/>
      <c r="B4" s="161"/>
      <c r="C4" s="162"/>
      <c r="D4" s="163">
        <v>31417</v>
      </c>
      <c r="E4" s="164"/>
      <c r="F4" s="165">
        <v>43072</v>
      </c>
      <c r="G4" s="166"/>
      <c r="H4" s="167"/>
    </row>
    <row r="5" spans="1:8" x14ac:dyDescent="0.2">
      <c r="A5" s="148" t="s">
        <v>555</v>
      </c>
      <c r="B5" s="153"/>
      <c r="C5" s="154"/>
      <c r="D5" s="155">
        <v>152471</v>
      </c>
      <c r="E5" s="156"/>
      <c r="F5" s="157">
        <v>87464</v>
      </c>
      <c r="G5" s="158"/>
      <c r="H5" s="159"/>
    </row>
    <row r="6" spans="1:8" x14ac:dyDescent="0.2">
      <c r="A6" s="160"/>
      <c r="B6" s="161"/>
      <c r="C6" s="162"/>
      <c r="D6" s="163">
        <v>139563</v>
      </c>
      <c r="E6" s="164"/>
      <c r="F6" s="165">
        <v>47479</v>
      </c>
      <c r="G6" s="166"/>
      <c r="H6" s="167"/>
    </row>
    <row r="7" spans="1:8" x14ac:dyDescent="0.2">
      <c r="A7" s="148" t="s">
        <v>556</v>
      </c>
      <c r="B7" s="153"/>
      <c r="C7" s="154"/>
      <c r="D7" s="155">
        <v>46662</v>
      </c>
      <c r="E7" s="156"/>
      <c r="F7" s="157">
        <v>96248</v>
      </c>
      <c r="G7" s="158"/>
      <c r="H7" s="159"/>
    </row>
    <row r="8" spans="1:8" x14ac:dyDescent="0.2">
      <c r="A8" s="160"/>
      <c r="B8" s="161"/>
      <c r="C8" s="162"/>
      <c r="D8" s="163">
        <v>35338</v>
      </c>
      <c r="E8" s="164"/>
      <c r="F8" s="165">
        <v>55768</v>
      </c>
      <c r="G8" s="166"/>
      <c r="H8" s="167"/>
    </row>
    <row r="9" spans="1:8" x14ac:dyDescent="0.2">
      <c r="A9" s="148" t="s">
        <v>557</v>
      </c>
      <c r="B9" s="153"/>
      <c r="C9" s="154"/>
      <c r="D9" s="155">
        <v>36612</v>
      </c>
      <c r="E9" s="156"/>
      <c r="F9" s="157">
        <v>76413</v>
      </c>
      <c r="G9" s="158"/>
      <c r="H9" s="159"/>
    </row>
    <row r="10" spans="1:8" x14ac:dyDescent="0.2">
      <c r="A10" s="160"/>
      <c r="B10" s="161"/>
      <c r="C10" s="162"/>
      <c r="D10" s="163">
        <v>12239</v>
      </c>
      <c r="E10" s="164"/>
      <c r="F10" s="165">
        <v>39658</v>
      </c>
      <c r="G10" s="166"/>
      <c r="H10" s="167"/>
    </row>
    <row r="11" spans="1:8" x14ac:dyDescent="0.2">
      <c r="A11" s="148" t="s">
        <v>558</v>
      </c>
      <c r="B11" s="153"/>
      <c r="C11" s="154"/>
      <c r="D11" s="155">
        <v>51016</v>
      </c>
      <c r="E11" s="156"/>
      <c r="F11" s="157">
        <v>66481</v>
      </c>
      <c r="G11" s="158"/>
      <c r="H11" s="159"/>
    </row>
    <row r="12" spans="1:8" x14ac:dyDescent="0.2">
      <c r="A12" s="160"/>
      <c r="B12" s="161"/>
      <c r="C12" s="168"/>
      <c r="D12" s="163">
        <v>17570</v>
      </c>
      <c r="E12" s="164"/>
      <c r="F12" s="165">
        <v>36120</v>
      </c>
      <c r="G12" s="166"/>
      <c r="H12" s="167"/>
    </row>
    <row r="13" spans="1:8" x14ac:dyDescent="0.2">
      <c r="A13" s="148"/>
      <c r="B13" s="153"/>
      <c r="C13" s="169"/>
      <c r="D13" s="170">
        <v>65042</v>
      </c>
      <c r="E13" s="171"/>
      <c r="F13" s="172">
        <v>80016</v>
      </c>
      <c r="G13" s="173"/>
      <c r="H13" s="159"/>
    </row>
    <row r="14" spans="1:8" x14ac:dyDescent="0.2">
      <c r="A14" s="160"/>
      <c r="B14" s="161"/>
      <c r="C14" s="162"/>
      <c r="D14" s="163">
        <v>47225</v>
      </c>
      <c r="E14" s="164"/>
      <c r="F14" s="165">
        <v>44419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7.5</v>
      </c>
      <c r="C19" s="174">
        <f>ROUND(VALUE(SUBSTITUTE(実質収支比率等に係る経年分析!G$48,"▲","-")),2)</f>
        <v>9.56</v>
      </c>
      <c r="D19" s="174">
        <f>ROUND(VALUE(SUBSTITUTE(実質収支比率等に係る経年分析!H$48,"▲","-")),2)</f>
        <v>11.57</v>
      </c>
      <c r="E19" s="174">
        <f>ROUND(VALUE(SUBSTITUTE(実質収支比率等に係る経年分析!I$48,"▲","-")),2)</f>
        <v>12.04</v>
      </c>
      <c r="F19" s="174">
        <f>ROUND(VALUE(SUBSTITUTE(実質収支比率等に係る経年分析!J$48,"▲","-")),2)</f>
        <v>11.47</v>
      </c>
    </row>
    <row r="20" spans="1:11" x14ac:dyDescent="0.2">
      <c r="A20" s="174" t="s">
        <v>56</v>
      </c>
      <c r="B20" s="174">
        <f>ROUND(VALUE(SUBSTITUTE(実質収支比率等に係る経年分析!F$47,"▲","-")),2)</f>
        <v>15.01</v>
      </c>
      <c r="C20" s="174">
        <f>ROUND(VALUE(SUBSTITUTE(実質収支比率等に係る経年分析!G$47,"▲","-")),2)</f>
        <v>14.89</v>
      </c>
      <c r="D20" s="174">
        <f>ROUND(VALUE(SUBSTITUTE(実質収支比率等に係る経年分析!H$47,"▲","-")),2)</f>
        <v>14.23</v>
      </c>
      <c r="E20" s="174">
        <f>ROUND(VALUE(SUBSTITUTE(実質収支比率等に係る経年分析!I$47,"▲","-")),2)</f>
        <v>26.81</v>
      </c>
      <c r="F20" s="174">
        <f>ROUND(VALUE(SUBSTITUTE(実質収支比率等に係る経年分析!J$47,"▲","-")),2)</f>
        <v>22.51</v>
      </c>
    </row>
    <row r="21" spans="1:11" x14ac:dyDescent="0.2">
      <c r="A21" s="174" t="s">
        <v>57</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2.12</v>
      </c>
      <c r="D21" s="174">
        <f>IF(ISNUMBER(VALUE(SUBSTITUTE(実質収支比率等に係る経年分析!H$49,"▲","-"))),ROUND(VALUE(SUBSTITUTE(実質収支比率等に係る経年分析!H$49,"▲","-")),2),NA())</f>
        <v>2.44</v>
      </c>
      <c r="E21" s="174">
        <f>IF(ISNUMBER(VALUE(SUBSTITUTE(実質収支比率等に係る経年分析!I$49,"▲","-"))),ROUND(VALUE(SUBSTITUTE(実質収支比率等に係る経年分析!I$49,"▲","-")),2),NA())</f>
        <v>14.96</v>
      </c>
      <c r="F21" s="174">
        <f>IF(ISNUMBER(VALUE(SUBSTITUTE(実質収支比率等に係る経年分析!J$49,"▲","-"))),ROUND(VALUE(SUBSTITUTE(実質収支比率等に係る経年分析!J$49,"▲","-")),2),NA())</f>
        <v>-5.3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1.88</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給食事業特別会計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0.16</v>
      </c>
    </row>
    <row r="31" spans="1:11" x14ac:dyDescent="0.2">
      <c r="A31" s="175" t="str">
        <f>IF(連結実質赤字比率に係る赤字・黒字の構成分析!C$39="",NA(),連結実質赤字比率に係る赤字・黒字の構成分析!C$39)</f>
        <v>駅前通り線周辺地区土地区画整理事業特別会計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0.74</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1.01</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9.5399999999999991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10.69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12.27</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447</v>
      </c>
      <c r="E42" s="176"/>
      <c r="F42" s="176"/>
      <c r="G42" s="176">
        <f>'実質公債費比率（分子）の構造'!L$52</f>
        <v>444</v>
      </c>
      <c r="H42" s="176"/>
      <c r="I42" s="176"/>
      <c r="J42" s="176">
        <f>'実質公債費比率（分子）の構造'!M$52</f>
        <v>446</v>
      </c>
      <c r="K42" s="176"/>
      <c r="L42" s="176"/>
      <c r="M42" s="176">
        <f>'実質公債費比率（分子）の構造'!N$52</f>
        <v>444</v>
      </c>
      <c r="N42" s="176"/>
      <c r="O42" s="176"/>
      <c r="P42" s="176">
        <f>'実質公債費比率（分子）の構造'!O$52</f>
        <v>437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20</v>
      </c>
      <c r="C44" s="176"/>
      <c r="D44" s="176"/>
      <c r="E44" s="176">
        <f>'実質公債費比率（分子）の構造'!L$50</f>
        <v>38</v>
      </c>
      <c r="F44" s="176"/>
      <c r="G44" s="176"/>
      <c r="H44" s="176">
        <f>'実質公債費比率（分子）の構造'!M$50</f>
        <v>38</v>
      </c>
      <c r="I44" s="176"/>
      <c r="J44" s="176"/>
      <c r="K44" s="176">
        <f>'実質公債費比率（分子）の構造'!N$50</f>
        <v>38</v>
      </c>
      <c r="L44" s="176"/>
      <c r="M44" s="176"/>
      <c r="N44" s="176">
        <f>'実質公債費比率（分子）の構造'!O$50</f>
        <v>38</v>
      </c>
      <c r="O44" s="176"/>
      <c r="P44" s="176"/>
    </row>
    <row r="45" spans="1:16" x14ac:dyDescent="0.2">
      <c r="A45" s="176" t="s">
        <v>67</v>
      </c>
      <c r="B45" s="176">
        <f>'実質公債費比率（分子）の構造'!K$49</f>
        <v>37</v>
      </c>
      <c r="C45" s="176"/>
      <c r="D45" s="176"/>
      <c r="E45" s="176">
        <f>'実質公債費比率（分子）の構造'!L$49</f>
        <v>37</v>
      </c>
      <c r="F45" s="176"/>
      <c r="G45" s="176"/>
      <c r="H45" s="176">
        <f>'実質公債費比率（分子）の構造'!M$49</f>
        <v>37</v>
      </c>
      <c r="I45" s="176"/>
      <c r="J45" s="176"/>
      <c r="K45" s="176">
        <f>'実質公債費比率（分子）の構造'!N$49</f>
        <v>14</v>
      </c>
      <c r="L45" s="176"/>
      <c r="M45" s="176"/>
      <c r="N45" s="176">
        <f>'実質公債費比率（分子）の構造'!O$49</f>
        <v>1</v>
      </c>
      <c r="O45" s="176"/>
      <c r="P45" s="176"/>
    </row>
    <row r="46" spans="1:16" x14ac:dyDescent="0.2">
      <c r="A46" s="176" t="s">
        <v>68</v>
      </c>
      <c r="B46" s="176">
        <f>'実質公債費比率（分子）の構造'!K$48</f>
        <v>159</v>
      </c>
      <c r="C46" s="176"/>
      <c r="D46" s="176"/>
      <c r="E46" s="176">
        <f>'実質公債費比率（分子）の構造'!L$48</f>
        <v>121</v>
      </c>
      <c r="F46" s="176"/>
      <c r="G46" s="176"/>
      <c r="H46" s="176">
        <f>'実質公債費比率（分子）の構造'!M$48</f>
        <v>127</v>
      </c>
      <c r="I46" s="176"/>
      <c r="J46" s="176"/>
      <c r="K46" s="176">
        <f>'実質公債費比率（分子）の構造'!N$48</f>
        <v>67</v>
      </c>
      <c r="L46" s="176"/>
      <c r="M46" s="176"/>
      <c r="N46" s="176">
        <f>'実質公債費比率（分子）の構造'!O$48</f>
        <v>117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447</v>
      </c>
      <c r="C49" s="176"/>
      <c r="D49" s="176"/>
      <c r="E49" s="176">
        <f>'実質公債費比率（分子）の構造'!L$45</f>
        <v>450</v>
      </c>
      <c r="F49" s="176"/>
      <c r="G49" s="176"/>
      <c r="H49" s="176">
        <f>'実質公債費比率（分子）の構造'!M$45</f>
        <v>457</v>
      </c>
      <c r="I49" s="176"/>
      <c r="J49" s="176"/>
      <c r="K49" s="176">
        <f>'実質公債費比率（分子）の構造'!N$45</f>
        <v>471</v>
      </c>
      <c r="L49" s="176"/>
      <c r="M49" s="176"/>
      <c r="N49" s="176">
        <f>'実質公債費比率（分子）の構造'!O$45</f>
        <v>500</v>
      </c>
      <c r="O49" s="176"/>
      <c r="P49" s="176"/>
    </row>
    <row r="50" spans="1:16" x14ac:dyDescent="0.2">
      <c r="A50" s="176" t="s">
        <v>72</v>
      </c>
      <c r="B50" s="176" t="e">
        <f>NA()</f>
        <v>#N/A</v>
      </c>
      <c r="C50" s="176">
        <f>IF(ISNUMBER('実質公債費比率（分子）の構造'!K$53),'実質公債費比率（分子）の構造'!K$53,NA())</f>
        <v>216</v>
      </c>
      <c r="D50" s="176" t="e">
        <f>NA()</f>
        <v>#N/A</v>
      </c>
      <c r="E50" s="176" t="e">
        <f>NA()</f>
        <v>#N/A</v>
      </c>
      <c r="F50" s="176">
        <f>IF(ISNUMBER('実質公債費比率（分子）の構造'!L$53),'実質公債費比率（分子）の構造'!L$53,NA())</f>
        <v>202</v>
      </c>
      <c r="G50" s="176" t="e">
        <f>NA()</f>
        <v>#N/A</v>
      </c>
      <c r="H50" s="176" t="e">
        <f>NA()</f>
        <v>#N/A</v>
      </c>
      <c r="I50" s="176">
        <f>IF(ISNUMBER('実質公債費比率（分子）の構造'!M$53),'実質公債費比率（分子）の構造'!M$53,NA())</f>
        <v>213</v>
      </c>
      <c r="J50" s="176" t="e">
        <f>NA()</f>
        <v>#N/A</v>
      </c>
      <c r="K50" s="176" t="e">
        <f>NA()</f>
        <v>#N/A</v>
      </c>
      <c r="L50" s="176">
        <f>IF(ISNUMBER('実質公債費比率（分子）の構造'!N$53),'実質公債費比率（分子）の構造'!N$53,NA())</f>
        <v>146</v>
      </c>
      <c r="M50" s="176" t="e">
        <f>NA()</f>
        <v>#N/A</v>
      </c>
      <c r="N50" s="176" t="e">
        <f>NA()</f>
        <v>#N/A</v>
      </c>
      <c r="O50" s="176">
        <f>IF(ISNUMBER('実質公債費比率（分子）の構造'!O$53),'実質公債費比率（分子）の構造'!O$53,NA())</f>
        <v>219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5134</v>
      </c>
      <c r="E56" s="175"/>
      <c r="F56" s="175"/>
      <c r="G56" s="175">
        <f>'将来負担比率（分子）の構造'!J$52</f>
        <v>5345</v>
      </c>
      <c r="H56" s="175"/>
      <c r="I56" s="175"/>
      <c r="J56" s="175">
        <f>'将来負担比率（分子）の構造'!K$52</f>
        <v>5364</v>
      </c>
      <c r="K56" s="175"/>
      <c r="L56" s="175"/>
      <c r="M56" s="175">
        <f>'将来負担比率（分子）の構造'!L$52</f>
        <v>5479</v>
      </c>
      <c r="N56" s="175"/>
      <c r="O56" s="175"/>
      <c r="P56" s="175">
        <f>'将来負担比率（分子）の構造'!M$52</f>
        <v>5206</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1733</v>
      </c>
      <c r="E58" s="175"/>
      <c r="F58" s="175"/>
      <c r="G58" s="175">
        <f>'将来負担比率（分子）の構造'!J$50</f>
        <v>1536</v>
      </c>
      <c r="H58" s="175"/>
      <c r="I58" s="175"/>
      <c r="J58" s="175">
        <f>'将来負担比率（分子）の構造'!K$50</f>
        <v>1523</v>
      </c>
      <c r="K58" s="175"/>
      <c r="L58" s="175"/>
      <c r="M58" s="175">
        <f>'将来負担比率（分子）の構造'!L$50</f>
        <v>2477</v>
      </c>
      <c r="N58" s="175"/>
      <c r="O58" s="175"/>
      <c r="P58" s="175">
        <f>'将来負担比率（分子）の構造'!M$50</f>
        <v>2376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733</v>
      </c>
      <c r="C62" s="175"/>
      <c r="D62" s="175"/>
      <c r="E62" s="175">
        <f>'将来負担比率（分子）の構造'!J$45</f>
        <v>703</v>
      </c>
      <c r="F62" s="175"/>
      <c r="G62" s="175"/>
      <c r="H62" s="175">
        <f>'将来負担比率（分子）の構造'!K$45</f>
        <v>714</v>
      </c>
      <c r="I62" s="175"/>
      <c r="J62" s="175"/>
      <c r="K62" s="175">
        <f>'将来負担比率（分子）の構造'!L$45</f>
        <v>688</v>
      </c>
      <c r="L62" s="175"/>
      <c r="M62" s="175"/>
      <c r="N62" s="175">
        <f>'将来負担比率（分子）の構造'!M$45</f>
        <v>588</v>
      </c>
      <c r="O62" s="175"/>
      <c r="P62" s="175"/>
    </row>
    <row r="63" spans="1:16" x14ac:dyDescent="0.2">
      <c r="A63" s="175" t="s">
        <v>35</v>
      </c>
      <c r="B63" s="175">
        <f>'将来負担比率（分子）の構造'!I$44</f>
        <v>86</v>
      </c>
      <c r="C63" s="175"/>
      <c r="D63" s="175"/>
      <c r="E63" s="175">
        <f>'将来負担比率（分子）の構造'!J$44</f>
        <v>58</v>
      </c>
      <c r="F63" s="175"/>
      <c r="G63" s="175"/>
      <c r="H63" s="175">
        <f>'将来負担比率（分子）の構造'!K$44</f>
        <v>32</v>
      </c>
      <c r="I63" s="175"/>
      <c r="J63" s="175"/>
      <c r="K63" s="175">
        <f>'将来負担比率（分子）の構造'!L$44</f>
        <v>19</v>
      </c>
      <c r="L63" s="175"/>
      <c r="M63" s="175"/>
      <c r="N63" s="175">
        <f>'将来負担比率（分子）の構造'!M$44</f>
        <v>37</v>
      </c>
      <c r="O63" s="175"/>
      <c r="P63" s="175"/>
    </row>
    <row r="64" spans="1:16" x14ac:dyDescent="0.2">
      <c r="A64" s="175" t="s">
        <v>34</v>
      </c>
      <c r="B64" s="175">
        <f>'将来負担比率（分子）の構造'!I$43</f>
        <v>1389</v>
      </c>
      <c r="C64" s="175"/>
      <c r="D64" s="175"/>
      <c r="E64" s="175">
        <f>'将来負担比率（分子）の構造'!J$43</f>
        <v>1241</v>
      </c>
      <c r="F64" s="175"/>
      <c r="G64" s="175"/>
      <c r="H64" s="175">
        <f>'将来負担比率（分子）の構造'!K$43</f>
        <v>1140</v>
      </c>
      <c r="I64" s="175"/>
      <c r="J64" s="175"/>
      <c r="K64" s="175">
        <f>'将来負担比率（分子）の構造'!L$43</f>
        <v>826</v>
      </c>
      <c r="L64" s="175"/>
      <c r="M64" s="175"/>
      <c r="N64" s="175">
        <f>'将来負担比率（分子）の構造'!M$43</f>
        <v>808</v>
      </c>
      <c r="O64" s="175"/>
      <c r="P64" s="175"/>
    </row>
    <row r="65" spans="1:16" x14ac:dyDescent="0.2">
      <c r="A65" s="175" t="s">
        <v>33</v>
      </c>
      <c r="B65" s="175">
        <f>'将来負担比率（分子）の構造'!I$42</f>
        <v>279</v>
      </c>
      <c r="C65" s="175"/>
      <c r="D65" s="175"/>
      <c r="E65" s="175">
        <f>'将来負担比率（分子）の構造'!J$42</f>
        <v>242</v>
      </c>
      <c r="F65" s="175"/>
      <c r="G65" s="175"/>
      <c r="H65" s="175">
        <f>'将来負担比率（分子）の構造'!K$42</f>
        <v>204</v>
      </c>
      <c r="I65" s="175"/>
      <c r="J65" s="175"/>
      <c r="K65" s="175">
        <f>'将来負担比率（分子）の構造'!L$42</f>
        <v>227</v>
      </c>
      <c r="L65" s="175"/>
      <c r="M65" s="175"/>
      <c r="N65" s="175">
        <f>'将来負担比率（分子）の構造'!M$42</f>
        <v>189</v>
      </c>
      <c r="O65" s="175"/>
      <c r="P65" s="175"/>
    </row>
    <row r="66" spans="1:16" x14ac:dyDescent="0.2">
      <c r="A66" s="175" t="s">
        <v>32</v>
      </c>
      <c r="B66" s="175">
        <f>'将来負担比率（分子）の構造'!I$41</f>
        <v>5351</v>
      </c>
      <c r="C66" s="175"/>
      <c r="D66" s="175"/>
      <c r="E66" s="175">
        <f>'将来負担比率（分子）の構造'!J$41</f>
        <v>6707</v>
      </c>
      <c r="F66" s="175"/>
      <c r="G66" s="175"/>
      <c r="H66" s="175">
        <f>'将来負担比率（分子）の構造'!K$41</f>
        <v>6870</v>
      </c>
      <c r="I66" s="175"/>
      <c r="J66" s="175"/>
      <c r="K66" s="175">
        <f>'将来負担比率（分子）の構造'!L$41</f>
        <v>7137</v>
      </c>
      <c r="L66" s="175"/>
      <c r="M66" s="175"/>
      <c r="N66" s="175">
        <f>'将来負担比率（分子）の構造'!M$41</f>
        <v>7069</v>
      </c>
      <c r="O66" s="175"/>
      <c r="P66" s="175"/>
    </row>
    <row r="67" spans="1:16" x14ac:dyDescent="0.2">
      <c r="A67" s="175" t="s">
        <v>76</v>
      </c>
      <c r="B67" s="175" t="e">
        <f>NA()</f>
        <v>#N/A</v>
      </c>
      <c r="C67" s="175">
        <f>IF(ISNUMBER('将来負担比率（分子）の構造'!I$53), IF('将来負担比率（分子）の構造'!I$53 &lt; 0, 0, '将来負担比率（分子）の構造'!I$53), NA())</f>
        <v>971</v>
      </c>
      <c r="D67" s="175" t="e">
        <f>NA()</f>
        <v>#N/A</v>
      </c>
      <c r="E67" s="175" t="e">
        <f>NA()</f>
        <v>#N/A</v>
      </c>
      <c r="F67" s="175">
        <f>IF(ISNUMBER('将来負担比率（分子）の構造'!J$53), IF('将来負担比率（分子）の構造'!J$53 &lt; 0, 0, '将来負担比率（分子）の構造'!J$53), NA())</f>
        <v>2070</v>
      </c>
      <c r="G67" s="175" t="e">
        <f>NA()</f>
        <v>#N/A</v>
      </c>
      <c r="H67" s="175" t="e">
        <f>NA()</f>
        <v>#N/A</v>
      </c>
      <c r="I67" s="175">
        <f>IF(ISNUMBER('将来負担比率（分子）の構造'!K$53), IF('将来負担比率（分子）の構造'!K$53 &lt; 0, 0, '将来負担比率（分子）の構造'!K$53), NA())</f>
        <v>2073</v>
      </c>
      <c r="J67" s="175" t="e">
        <f>NA()</f>
        <v>#N/A</v>
      </c>
      <c r="K67" s="175" t="e">
        <f>NA()</f>
        <v>#N/A</v>
      </c>
      <c r="L67" s="175">
        <f>IF(ISNUMBER('将来負担比率（分子）の構造'!L$53), IF('将来負担比率（分子）の構造'!L$53 &lt; 0, 0, '将来負担比率（分子）の構造'!L$53), NA())</f>
        <v>942</v>
      </c>
      <c r="M67" s="175" t="e">
        <f>NA()</f>
        <v>#N/A</v>
      </c>
      <c r="N67" s="175" t="e">
        <f>NA()</f>
        <v>#N/A</v>
      </c>
      <c r="O67" s="175">
        <f>IF(ISNUMBER('将来負担比率（分子）の構造'!M$53), IF('将来負担比率（分子）の構造'!M$53 &lt; 0, 0, '将来負担比率（分子）の構造'!M$53), NA())</f>
        <v>1110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580</v>
      </c>
      <c r="C72" s="179">
        <f>基金残高に係る経年分析!G55</f>
        <v>1180</v>
      </c>
      <c r="D72" s="179">
        <f>基金残高に係る経年分析!H55</f>
        <v>980</v>
      </c>
    </row>
    <row r="73" spans="1:16" x14ac:dyDescent="0.2">
      <c r="A73" s="178" t="s">
        <v>79</v>
      </c>
      <c r="B73" s="179">
        <f>基金残高に係る経年分析!F56</f>
        <v>13</v>
      </c>
      <c r="C73" s="179">
        <f>基金残高に係る経年分析!G56</f>
        <v>13</v>
      </c>
      <c r="D73" s="179">
        <f>基金残高に係る経年分析!H56</f>
        <v>13</v>
      </c>
    </row>
    <row r="74" spans="1:16" x14ac:dyDescent="0.2">
      <c r="A74" s="178" t="s">
        <v>80</v>
      </c>
      <c r="B74" s="179">
        <f>基金残高に係る経年分析!F57</f>
        <v>437</v>
      </c>
      <c r="C74" s="179">
        <f>基金残高に係る経年分析!G57</f>
        <v>748</v>
      </c>
      <c r="D74" s="179">
        <f>基金残高に係る経年分析!H57</f>
        <v>837</v>
      </c>
    </row>
  </sheetData>
  <sheetProtection algorithmName="SHA-512" hashValue="0IgfQS2LV8MwlAt3ITRoKqqEJj4PjtEjasQFx+jpOa8YgnOPGBxthOUm+ubfnEcLEJPWF49Ula1KglJBl+6u9A==" saltValue="2avdBZPSsNVlv2NNGBu/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3084710</v>
      </c>
      <c r="S5" s="613"/>
      <c r="T5" s="613"/>
      <c r="U5" s="613"/>
      <c r="V5" s="613"/>
      <c r="W5" s="613"/>
      <c r="X5" s="613"/>
      <c r="Y5" s="614"/>
      <c r="Z5" s="615">
        <v>39.700000000000003</v>
      </c>
      <c r="AA5" s="615"/>
      <c r="AB5" s="615"/>
      <c r="AC5" s="615"/>
      <c r="AD5" s="616">
        <v>3084710</v>
      </c>
      <c r="AE5" s="616"/>
      <c r="AF5" s="616"/>
      <c r="AG5" s="616"/>
      <c r="AH5" s="616"/>
      <c r="AI5" s="616"/>
      <c r="AJ5" s="616"/>
      <c r="AK5" s="616"/>
      <c r="AL5" s="617">
        <v>73</v>
      </c>
      <c r="AM5" s="618"/>
      <c r="AN5" s="618"/>
      <c r="AO5" s="619"/>
      <c r="AP5" s="609" t="s">
        <v>227</v>
      </c>
      <c r="AQ5" s="610"/>
      <c r="AR5" s="610"/>
      <c r="AS5" s="610"/>
      <c r="AT5" s="610"/>
      <c r="AU5" s="610"/>
      <c r="AV5" s="610"/>
      <c r="AW5" s="610"/>
      <c r="AX5" s="610"/>
      <c r="AY5" s="610"/>
      <c r="AZ5" s="610"/>
      <c r="BA5" s="610"/>
      <c r="BB5" s="610"/>
      <c r="BC5" s="610"/>
      <c r="BD5" s="610"/>
      <c r="BE5" s="610"/>
      <c r="BF5" s="611"/>
      <c r="BG5" s="623">
        <v>3084710</v>
      </c>
      <c r="BH5" s="624"/>
      <c r="BI5" s="624"/>
      <c r="BJ5" s="624"/>
      <c r="BK5" s="624"/>
      <c r="BL5" s="624"/>
      <c r="BM5" s="624"/>
      <c r="BN5" s="625"/>
      <c r="BO5" s="626">
        <v>100</v>
      </c>
      <c r="BP5" s="626"/>
      <c r="BQ5" s="626"/>
      <c r="BR5" s="626"/>
      <c r="BS5" s="627">
        <v>58871</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43781</v>
      </c>
      <c r="S6" s="624"/>
      <c r="T6" s="624"/>
      <c r="U6" s="624"/>
      <c r="V6" s="624"/>
      <c r="W6" s="624"/>
      <c r="X6" s="624"/>
      <c r="Y6" s="625"/>
      <c r="Z6" s="626">
        <v>0.6</v>
      </c>
      <c r="AA6" s="626"/>
      <c r="AB6" s="626"/>
      <c r="AC6" s="626"/>
      <c r="AD6" s="627">
        <v>43781</v>
      </c>
      <c r="AE6" s="627"/>
      <c r="AF6" s="627"/>
      <c r="AG6" s="627"/>
      <c r="AH6" s="627"/>
      <c r="AI6" s="627"/>
      <c r="AJ6" s="627"/>
      <c r="AK6" s="627"/>
      <c r="AL6" s="628">
        <v>1</v>
      </c>
      <c r="AM6" s="629"/>
      <c r="AN6" s="629"/>
      <c r="AO6" s="630"/>
      <c r="AP6" s="620" t="s">
        <v>232</v>
      </c>
      <c r="AQ6" s="621"/>
      <c r="AR6" s="621"/>
      <c r="AS6" s="621"/>
      <c r="AT6" s="621"/>
      <c r="AU6" s="621"/>
      <c r="AV6" s="621"/>
      <c r="AW6" s="621"/>
      <c r="AX6" s="621"/>
      <c r="AY6" s="621"/>
      <c r="AZ6" s="621"/>
      <c r="BA6" s="621"/>
      <c r="BB6" s="621"/>
      <c r="BC6" s="621"/>
      <c r="BD6" s="621"/>
      <c r="BE6" s="621"/>
      <c r="BF6" s="622"/>
      <c r="BG6" s="623">
        <v>3084710</v>
      </c>
      <c r="BH6" s="624"/>
      <c r="BI6" s="624"/>
      <c r="BJ6" s="624"/>
      <c r="BK6" s="624"/>
      <c r="BL6" s="624"/>
      <c r="BM6" s="624"/>
      <c r="BN6" s="625"/>
      <c r="BO6" s="626">
        <v>100</v>
      </c>
      <c r="BP6" s="626"/>
      <c r="BQ6" s="626"/>
      <c r="BR6" s="626"/>
      <c r="BS6" s="627">
        <v>58871</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98410</v>
      </c>
      <c r="CS6" s="624"/>
      <c r="CT6" s="624"/>
      <c r="CU6" s="624"/>
      <c r="CV6" s="624"/>
      <c r="CW6" s="624"/>
      <c r="CX6" s="624"/>
      <c r="CY6" s="625"/>
      <c r="CZ6" s="617">
        <v>1.4</v>
      </c>
      <c r="DA6" s="618"/>
      <c r="DB6" s="618"/>
      <c r="DC6" s="634"/>
      <c r="DD6" s="632" t="s">
        <v>131</v>
      </c>
      <c r="DE6" s="624"/>
      <c r="DF6" s="624"/>
      <c r="DG6" s="624"/>
      <c r="DH6" s="624"/>
      <c r="DI6" s="624"/>
      <c r="DJ6" s="624"/>
      <c r="DK6" s="624"/>
      <c r="DL6" s="624"/>
      <c r="DM6" s="624"/>
      <c r="DN6" s="624"/>
      <c r="DO6" s="624"/>
      <c r="DP6" s="625"/>
      <c r="DQ6" s="632">
        <v>98400</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928</v>
      </c>
      <c r="S7" s="624"/>
      <c r="T7" s="624"/>
      <c r="U7" s="624"/>
      <c r="V7" s="624"/>
      <c r="W7" s="624"/>
      <c r="X7" s="624"/>
      <c r="Y7" s="625"/>
      <c r="Z7" s="626">
        <v>0</v>
      </c>
      <c r="AA7" s="626"/>
      <c r="AB7" s="626"/>
      <c r="AC7" s="626"/>
      <c r="AD7" s="627">
        <v>928</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1451179</v>
      </c>
      <c r="BH7" s="624"/>
      <c r="BI7" s="624"/>
      <c r="BJ7" s="624"/>
      <c r="BK7" s="624"/>
      <c r="BL7" s="624"/>
      <c r="BM7" s="624"/>
      <c r="BN7" s="625"/>
      <c r="BO7" s="626">
        <v>47</v>
      </c>
      <c r="BP7" s="626"/>
      <c r="BQ7" s="626"/>
      <c r="BR7" s="626"/>
      <c r="BS7" s="627">
        <v>58871</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1052195</v>
      </c>
      <c r="CS7" s="624"/>
      <c r="CT7" s="624"/>
      <c r="CU7" s="624"/>
      <c r="CV7" s="624"/>
      <c r="CW7" s="624"/>
      <c r="CX7" s="624"/>
      <c r="CY7" s="625"/>
      <c r="CZ7" s="626">
        <v>14.8</v>
      </c>
      <c r="DA7" s="626"/>
      <c r="DB7" s="626"/>
      <c r="DC7" s="626"/>
      <c r="DD7" s="632">
        <v>38161</v>
      </c>
      <c r="DE7" s="624"/>
      <c r="DF7" s="624"/>
      <c r="DG7" s="624"/>
      <c r="DH7" s="624"/>
      <c r="DI7" s="624"/>
      <c r="DJ7" s="624"/>
      <c r="DK7" s="624"/>
      <c r="DL7" s="624"/>
      <c r="DM7" s="624"/>
      <c r="DN7" s="624"/>
      <c r="DO7" s="624"/>
      <c r="DP7" s="625"/>
      <c r="DQ7" s="632">
        <v>968781</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18773</v>
      </c>
      <c r="S8" s="624"/>
      <c r="T8" s="624"/>
      <c r="U8" s="624"/>
      <c r="V8" s="624"/>
      <c r="W8" s="624"/>
      <c r="X8" s="624"/>
      <c r="Y8" s="625"/>
      <c r="Z8" s="626">
        <v>0.2</v>
      </c>
      <c r="AA8" s="626"/>
      <c r="AB8" s="626"/>
      <c r="AC8" s="626"/>
      <c r="AD8" s="627">
        <v>18773</v>
      </c>
      <c r="AE8" s="627"/>
      <c r="AF8" s="627"/>
      <c r="AG8" s="627"/>
      <c r="AH8" s="627"/>
      <c r="AI8" s="627"/>
      <c r="AJ8" s="627"/>
      <c r="AK8" s="627"/>
      <c r="AL8" s="628">
        <v>0.4</v>
      </c>
      <c r="AM8" s="629"/>
      <c r="AN8" s="629"/>
      <c r="AO8" s="630"/>
      <c r="AP8" s="620" t="s">
        <v>238</v>
      </c>
      <c r="AQ8" s="621"/>
      <c r="AR8" s="621"/>
      <c r="AS8" s="621"/>
      <c r="AT8" s="621"/>
      <c r="AU8" s="621"/>
      <c r="AV8" s="621"/>
      <c r="AW8" s="621"/>
      <c r="AX8" s="621"/>
      <c r="AY8" s="621"/>
      <c r="AZ8" s="621"/>
      <c r="BA8" s="621"/>
      <c r="BB8" s="621"/>
      <c r="BC8" s="621"/>
      <c r="BD8" s="621"/>
      <c r="BE8" s="621"/>
      <c r="BF8" s="622"/>
      <c r="BG8" s="623">
        <v>33533</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2341289</v>
      </c>
      <c r="CS8" s="624"/>
      <c r="CT8" s="624"/>
      <c r="CU8" s="624"/>
      <c r="CV8" s="624"/>
      <c r="CW8" s="624"/>
      <c r="CX8" s="624"/>
      <c r="CY8" s="625"/>
      <c r="CZ8" s="626">
        <v>33</v>
      </c>
      <c r="DA8" s="626"/>
      <c r="DB8" s="626"/>
      <c r="DC8" s="626"/>
      <c r="DD8" s="632">
        <v>85889</v>
      </c>
      <c r="DE8" s="624"/>
      <c r="DF8" s="624"/>
      <c r="DG8" s="624"/>
      <c r="DH8" s="624"/>
      <c r="DI8" s="624"/>
      <c r="DJ8" s="624"/>
      <c r="DK8" s="624"/>
      <c r="DL8" s="624"/>
      <c r="DM8" s="624"/>
      <c r="DN8" s="624"/>
      <c r="DO8" s="624"/>
      <c r="DP8" s="625"/>
      <c r="DQ8" s="632">
        <v>1062627</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14457</v>
      </c>
      <c r="S9" s="624"/>
      <c r="T9" s="624"/>
      <c r="U9" s="624"/>
      <c r="V9" s="624"/>
      <c r="W9" s="624"/>
      <c r="X9" s="624"/>
      <c r="Y9" s="625"/>
      <c r="Z9" s="626">
        <v>0.2</v>
      </c>
      <c r="AA9" s="626"/>
      <c r="AB9" s="626"/>
      <c r="AC9" s="626"/>
      <c r="AD9" s="627">
        <v>14457</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1130242</v>
      </c>
      <c r="BH9" s="624"/>
      <c r="BI9" s="624"/>
      <c r="BJ9" s="624"/>
      <c r="BK9" s="624"/>
      <c r="BL9" s="624"/>
      <c r="BM9" s="624"/>
      <c r="BN9" s="625"/>
      <c r="BO9" s="626">
        <v>36.6</v>
      </c>
      <c r="BP9" s="626"/>
      <c r="BQ9" s="626"/>
      <c r="BR9" s="626"/>
      <c r="BS9" s="627" t="s">
        <v>131</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747494</v>
      </c>
      <c r="CS9" s="624"/>
      <c r="CT9" s="624"/>
      <c r="CU9" s="624"/>
      <c r="CV9" s="624"/>
      <c r="CW9" s="624"/>
      <c r="CX9" s="624"/>
      <c r="CY9" s="625"/>
      <c r="CZ9" s="626">
        <v>10.5</v>
      </c>
      <c r="DA9" s="626"/>
      <c r="DB9" s="626"/>
      <c r="DC9" s="626"/>
      <c r="DD9" s="632">
        <v>3384</v>
      </c>
      <c r="DE9" s="624"/>
      <c r="DF9" s="624"/>
      <c r="DG9" s="624"/>
      <c r="DH9" s="624"/>
      <c r="DI9" s="624"/>
      <c r="DJ9" s="624"/>
      <c r="DK9" s="624"/>
      <c r="DL9" s="624"/>
      <c r="DM9" s="624"/>
      <c r="DN9" s="624"/>
      <c r="DO9" s="624"/>
      <c r="DP9" s="625"/>
      <c r="DQ9" s="632">
        <v>515789</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46739</v>
      </c>
      <c r="BH10" s="624"/>
      <c r="BI10" s="624"/>
      <c r="BJ10" s="624"/>
      <c r="BK10" s="624"/>
      <c r="BL10" s="624"/>
      <c r="BM10" s="624"/>
      <c r="BN10" s="625"/>
      <c r="BO10" s="626">
        <v>1.5</v>
      </c>
      <c r="BP10" s="626"/>
      <c r="BQ10" s="626"/>
      <c r="BR10" s="626"/>
      <c r="BS10" s="627" t="s">
        <v>131</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426791</v>
      </c>
      <c r="S11" s="624"/>
      <c r="T11" s="624"/>
      <c r="U11" s="624"/>
      <c r="V11" s="624"/>
      <c r="W11" s="624"/>
      <c r="X11" s="624"/>
      <c r="Y11" s="625"/>
      <c r="Z11" s="628">
        <v>5.5</v>
      </c>
      <c r="AA11" s="629"/>
      <c r="AB11" s="629"/>
      <c r="AC11" s="635"/>
      <c r="AD11" s="632">
        <v>426791</v>
      </c>
      <c r="AE11" s="624"/>
      <c r="AF11" s="624"/>
      <c r="AG11" s="624"/>
      <c r="AH11" s="624"/>
      <c r="AI11" s="624"/>
      <c r="AJ11" s="624"/>
      <c r="AK11" s="625"/>
      <c r="AL11" s="628">
        <v>10.1</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240665</v>
      </c>
      <c r="BH11" s="624"/>
      <c r="BI11" s="624"/>
      <c r="BJ11" s="624"/>
      <c r="BK11" s="624"/>
      <c r="BL11" s="624"/>
      <c r="BM11" s="624"/>
      <c r="BN11" s="625"/>
      <c r="BO11" s="626">
        <v>7.8</v>
      </c>
      <c r="BP11" s="626"/>
      <c r="BQ11" s="626"/>
      <c r="BR11" s="626"/>
      <c r="BS11" s="627">
        <v>58871</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47895</v>
      </c>
      <c r="CS11" s="624"/>
      <c r="CT11" s="624"/>
      <c r="CU11" s="624"/>
      <c r="CV11" s="624"/>
      <c r="CW11" s="624"/>
      <c r="CX11" s="624"/>
      <c r="CY11" s="625"/>
      <c r="CZ11" s="626">
        <v>0.7</v>
      </c>
      <c r="DA11" s="626"/>
      <c r="DB11" s="626"/>
      <c r="DC11" s="626"/>
      <c r="DD11" s="632">
        <v>6542</v>
      </c>
      <c r="DE11" s="624"/>
      <c r="DF11" s="624"/>
      <c r="DG11" s="624"/>
      <c r="DH11" s="624"/>
      <c r="DI11" s="624"/>
      <c r="DJ11" s="624"/>
      <c r="DK11" s="624"/>
      <c r="DL11" s="624"/>
      <c r="DM11" s="624"/>
      <c r="DN11" s="624"/>
      <c r="DO11" s="624"/>
      <c r="DP11" s="625"/>
      <c r="DQ11" s="632">
        <v>41728</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1454282</v>
      </c>
      <c r="BH12" s="624"/>
      <c r="BI12" s="624"/>
      <c r="BJ12" s="624"/>
      <c r="BK12" s="624"/>
      <c r="BL12" s="624"/>
      <c r="BM12" s="624"/>
      <c r="BN12" s="625"/>
      <c r="BO12" s="626">
        <v>47.1</v>
      </c>
      <c r="BP12" s="626"/>
      <c r="BQ12" s="626"/>
      <c r="BR12" s="626"/>
      <c r="BS12" s="627" t="s">
        <v>131</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116464</v>
      </c>
      <c r="CS12" s="624"/>
      <c r="CT12" s="624"/>
      <c r="CU12" s="624"/>
      <c r="CV12" s="624"/>
      <c r="CW12" s="624"/>
      <c r="CX12" s="624"/>
      <c r="CY12" s="625"/>
      <c r="CZ12" s="626">
        <v>1.6</v>
      </c>
      <c r="DA12" s="626"/>
      <c r="DB12" s="626"/>
      <c r="DC12" s="626"/>
      <c r="DD12" s="632">
        <v>7293</v>
      </c>
      <c r="DE12" s="624"/>
      <c r="DF12" s="624"/>
      <c r="DG12" s="624"/>
      <c r="DH12" s="624"/>
      <c r="DI12" s="624"/>
      <c r="DJ12" s="624"/>
      <c r="DK12" s="624"/>
      <c r="DL12" s="624"/>
      <c r="DM12" s="624"/>
      <c r="DN12" s="624"/>
      <c r="DO12" s="624"/>
      <c r="DP12" s="625"/>
      <c r="DQ12" s="632">
        <v>105514</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1454185</v>
      </c>
      <c r="BH13" s="624"/>
      <c r="BI13" s="624"/>
      <c r="BJ13" s="624"/>
      <c r="BK13" s="624"/>
      <c r="BL13" s="624"/>
      <c r="BM13" s="624"/>
      <c r="BN13" s="625"/>
      <c r="BO13" s="626">
        <v>47.1</v>
      </c>
      <c r="BP13" s="626"/>
      <c r="BQ13" s="626"/>
      <c r="BR13" s="626"/>
      <c r="BS13" s="627" t="s">
        <v>131</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859041</v>
      </c>
      <c r="CS13" s="624"/>
      <c r="CT13" s="624"/>
      <c r="CU13" s="624"/>
      <c r="CV13" s="624"/>
      <c r="CW13" s="624"/>
      <c r="CX13" s="624"/>
      <c r="CY13" s="625"/>
      <c r="CZ13" s="626">
        <v>12.1</v>
      </c>
      <c r="DA13" s="626"/>
      <c r="DB13" s="626"/>
      <c r="DC13" s="626"/>
      <c r="DD13" s="632">
        <v>529501</v>
      </c>
      <c r="DE13" s="624"/>
      <c r="DF13" s="624"/>
      <c r="DG13" s="624"/>
      <c r="DH13" s="624"/>
      <c r="DI13" s="624"/>
      <c r="DJ13" s="624"/>
      <c r="DK13" s="624"/>
      <c r="DL13" s="624"/>
      <c r="DM13" s="624"/>
      <c r="DN13" s="624"/>
      <c r="DO13" s="624"/>
      <c r="DP13" s="625"/>
      <c r="DQ13" s="632">
        <v>618567</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87</v>
      </c>
      <c r="S14" s="624"/>
      <c r="T14" s="624"/>
      <c r="U14" s="624"/>
      <c r="V14" s="624"/>
      <c r="W14" s="624"/>
      <c r="X14" s="624"/>
      <c r="Y14" s="625"/>
      <c r="Z14" s="626">
        <v>0</v>
      </c>
      <c r="AA14" s="626"/>
      <c r="AB14" s="626"/>
      <c r="AC14" s="626"/>
      <c r="AD14" s="627">
        <v>87</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45410</v>
      </c>
      <c r="BH14" s="624"/>
      <c r="BI14" s="624"/>
      <c r="BJ14" s="624"/>
      <c r="BK14" s="624"/>
      <c r="BL14" s="624"/>
      <c r="BM14" s="624"/>
      <c r="BN14" s="625"/>
      <c r="BO14" s="626">
        <v>1.5</v>
      </c>
      <c r="BP14" s="626"/>
      <c r="BQ14" s="626"/>
      <c r="BR14" s="626"/>
      <c r="BS14" s="627" t="s">
        <v>257</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332130</v>
      </c>
      <c r="CS14" s="624"/>
      <c r="CT14" s="624"/>
      <c r="CU14" s="624"/>
      <c r="CV14" s="624"/>
      <c r="CW14" s="624"/>
      <c r="CX14" s="624"/>
      <c r="CY14" s="625"/>
      <c r="CZ14" s="626">
        <v>4.7</v>
      </c>
      <c r="DA14" s="626"/>
      <c r="DB14" s="626"/>
      <c r="DC14" s="626"/>
      <c r="DD14" s="632">
        <v>386</v>
      </c>
      <c r="DE14" s="624"/>
      <c r="DF14" s="624"/>
      <c r="DG14" s="624"/>
      <c r="DH14" s="624"/>
      <c r="DI14" s="624"/>
      <c r="DJ14" s="624"/>
      <c r="DK14" s="624"/>
      <c r="DL14" s="624"/>
      <c r="DM14" s="624"/>
      <c r="DN14" s="624"/>
      <c r="DO14" s="624"/>
      <c r="DP14" s="625"/>
      <c r="DQ14" s="632">
        <v>325859</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133839</v>
      </c>
      <c r="BH15" s="624"/>
      <c r="BI15" s="624"/>
      <c r="BJ15" s="624"/>
      <c r="BK15" s="624"/>
      <c r="BL15" s="624"/>
      <c r="BM15" s="624"/>
      <c r="BN15" s="625"/>
      <c r="BO15" s="626">
        <v>4.3</v>
      </c>
      <c r="BP15" s="626"/>
      <c r="BQ15" s="626"/>
      <c r="BR15" s="626"/>
      <c r="BS15" s="627" t="s">
        <v>131</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1002209</v>
      </c>
      <c r="CS15" s="624"/>
      <c r="CT15" s="624"/>
      <c r="CU15" s="624"/>
      <c r="CV15" s="624"/>
      <c r="CW15" s="624"/>
      <c r="CX15" s="624"/>
      <c r="CY15" s="625"/>
      <c r="CZ15" s="626">
        <v>14.1</v>
      </c>
      <c r="DA15" s="626"/>
      <c r="DB15" s="626"/>
      <c r="DC15" s="626"/>
      <c r="DD15" s="632">
        <v>276016</v>
      </c>
      <c r="DE15" s="624"/>
      <c r="DF15" s="624"/>
      <c r="DG15" s="624"/>
      <c r="DH15" s="624"/>
      <c r="DI15" s="624"/>
      <c r="DJ15" s="624"/>
      <c r="DK15" s="624"/>
      <c r="DL15" s="624"/>
      <c r="DM15" s="624"/>
      <c r="DN15" s="624"/>
      <c r="DO15" s="624"/>
      <c r="DP15" s="625"/>
      <c r="DQ15" s="632">
        <v>689608</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9168</v>
      </c>
      <c r="S16" s="624"/>
      <c r="T16" s="624"/>
      <c r="U16" s="624"/>
      <c r="V16" s="624"/>
      <c r="W16" s="624"/>
      <c r="X16" s="624"/>
      <c r="Y16" s="625"/>
      <c r="Z16" s="626">
        <v>0.1</v>
      </c>
      <c r="AA16" s="626"/>
      <c r="AB16" s="626"/>
      <c r="AC16" s="626"/>
      <c r="AD16" s="627">
        <v>9168</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51116</v>
      </c>
      <c r="S17" s="624"/>
      <c r="T17" s="624"/>
      <c r="U17" s="624"/>
      <c r="V17" s="624"/>
      <c r="W17" s="624"/>
      <c r="X17" s="624"/>
      <c r="Y17" s="625"/>
      <c r="Z17" s="626">
        <v>0.7</v>
      </c>
      <c r="AA17" s="626"/>
      <c r="AB17" s="626"/>
      <c r="AC17" s="626"/>
      <c r="AD17" s="627">
        <v>51116</v>
      </c>
      <c r="AE17" s="627"/>
      <c r="AF17" s="627"/>
      <c r="AG17" s="627"/>
      <c r="AH17" s="627"/>
      <c r="AI17" s="627"/>
      <c r="AJ17" s="627"/>
      <c r="AK17" s="627"/>
      <c r="AL17" s="628">
        <v>1.2</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499502</v>
      </c>
      <c r="CS17" s="624"/>
      <c r="CT17" s="624"/>
      <c r="CU17" s="624"/>
      <c r="CV17" s="624"/>
      <c r="CW17" s="624"/>
      <c r="CX17" s="624"/>
      <c r="CY17" s="625"/>
      <c r="CZ17" s="626">
        <v>7</v>
      </c>
      <c r="DA17" s="626"/>
      <c r="DB17" s="626"/>
      <c r="DC17" s="626"/>
      <c r="DD17" s="632" t="s">
        <v>131</v>
      </c>
      <c r="DE17" s="624"/>
      <c r="DF17" s="624"/>
      <c r="DG17" s="624"/>
      <c r="DH17" s="624"/>
      <c r="DI17" s="624"/>
      <c r="DJ17" s="624"/>
      <c r="DK17" s="624"/>
      <c r="DL17" s="624"/>
      <c r="DM17" s="624"/>
      <c r="DN17" s="624"/>
      <c r="DO17" s="624"/>
      <c r="DP17" s="625"/>
      <c r="DQ17" s="632">
        <v>499502</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31359</v>
      </c>
      <c r="S18" s="624"/>
      <c r="T18" s="624"/>
      <c r="U18" s="624"/>
      <c r="V18" s="624"/>
      <c r="W18" s="624"/>
      <c r="X18" s="624"/>
      <c r="Y18" s="625"/>
      <c r="Z18" s="626">
        <v>0.4</v>
      </c>
      <c r="AA18" s="626"/>
      <c r="AB18" s="626"/>
      <c r="AC18" s="626"/>
      <c r="AD18" s="627">
        <v>31359</v>
      </c>
      <c r="AE18" s="627"/>
      <c r="AF18" s="627"/>
      <c r="AG18" s="627"/>
      <c r="AH18" s="627"/>
      <c r="AI18" s="627"/>
      <c r="AJ18" s="627"/>
      <c r="AK18" s="627"/>
      <c r="AL18" s="628">
        <v>0.7</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257</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31264</v>
      </c>
      <c r="S19" s="624"/>
      <c r="T19" s="624"/>
      <c r="U19" s="624"/>
      <c r="V19" s="624"/>
      <c r="W19" s="624"/>
      <c r="X19" s="624"/>
      <c r="Y19" s="625"/>
      <c r="Z19" s="626">
        <v>0.4</v>
      </c>
      <c r="AA19" s="626"/>
      <c r="AB19" s="626"/>
      <c r="AC19" s="626"/>
      <c r="AD19" s="627">
        <v>31264</v>
      </c>
      <c r="AE19" s="627"/>
      <c r="AF19" s="627"/>
      <c r="AG19" s="627"/>
      <c r="AH19" s="627"/>
      <c r="AI19" s="627"/>
      <c r="AJ19" s="627"/>
      <c r="AK19" s="627"/>
      <c r="AL19" s="628">
        <v>0.7</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95</v>
      </c>
      <c r="S20" s="624"/>
      <c r="T20" s="624"/>
      <c r="U20" s="624"/>
      <c r="V20" s="624"/>
      <c r="W20" s="624"/>
      <c r="X20" s="624"/>
      <c r="Y20" s="625"/>
      <c r="Z20" s="626">
        <v>0</v>
      </c>
      <c r="AA20" s="626"/>
      <c r="AB20" s="626"/>
      <c r="AC20" s="626"/>
      <c r="AD20" s="627">
        <v>95</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131</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7096629</v>
      </c>
      <c r="CS20" s="624"/>
      <c r="CT20" s="624"/>
      <c r="CU20" s="624"/>
      <c r="CV20" s="624"/>
      <c r="CW20" s="624"/>
      <c r="CX20" s="624"/>
      <c r="CY20" s="625"/>
      <c r="CZ20" s="626">
        <v>100</v>
      </c>
      <c r="DA20" s="626"/>
      <c r="DB20" s="626"/>
      <c r="DC20" s="626"/>
      <c r="DD20" s="632">
        <v>947172</v>
      </c>
      <c r="DE20" s="624"/>
      <c r="DF20" s="624"/>
      <c r="DG20" s="624"/>
      <c r="DH20" s="624"/>
      <c r="DI20" s="624"/>
      <c r="DJ20" s="624"/>
      <c r="DK20" s="624"/>
      <c r="DL20" s="624"/>
      <c r="DM20" s="624"/>
      <c r="DN20" s="624"/>
      <c r="DO20" s="624"/>
      <c r="DP20" s="625"/>
      <c r="DQ20" s="632">
        <v>4926375</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573135</v>
      </c>
      <c r="S21" s="624"/>
      <c r="T21" s="624"/>
      <c r="U21" s="624"/>
      <c r="V21" s="624"/>
      <c r="W21" s="624"/>
      <c r="X21" s="624"/>
      <c r="Y21" s="625"/>
      <c r="Z21" s="626">
        <v>7.4</v>
      </c>
      <c r="AA21" s="626"/>
      <c r="AB21" s="626"/>
      <c r="AC21" s="626"/>
      <c r="AD21" s="627">
        <v>535615</v>
      </c>
      <c r="AE21" s="627"/>
      <c r="AF21" s="627"/>
      <c r="AG21" s="627"/>
      <c r="AH21" s="627"/>
      <c r="AI21" s="627"/>
      <c r="AJ21" s="627"/>
      <c r="AK21" s="627"/>
      <c r="AL21" s="628">
        <v>12.7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257</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535615</v>
      </c>
      <c r="S22" s="624"/>
      <c r="T22" s="624"/>
      <c r="U22" s="624"/>
      <c r="V22" s="624"/>
      <c r="W22" s="624"/>
      <c r="X22" s="624"/>
      <c r="Y22" s="625"/>
      <c r="Z22" s="626">
        <v>6.9</v>
      </c>
      <c r="AA22" s="626"/>
      <c r="AB22" s="626"/>
      <c r="AC22" s="626"/>
      <c r="AD22" s="627">
        <v>535615</v>
      </c>
      <c r="AE22" s="627"/>
      <c r="AF22" s="627"/>
      <c r="AG22" s="627"/>
      <c r="AH22" s="627"/>
      <c r="AI22" s="627"/>
      <c r="AJ22" s="627"/>
      <c r="AK22" s="627"/>
      <c r="AL22" s="628">
        <v>12.7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257</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37520</v>
      </c>
      <c r="S23" s="624"/>
      <c r="T23" s="624"/>
      <c r="U23" s="624"/>
      <c r="V23" s="624"/>
      <c r="W23" s="624"/>
      <c r="X23" s="624"/>
      <c r="Y23" s="625"/>
      <c r="Z23" s="626">
        <v>0.5</v>
      </c>
      <c r="AA23" s="626"/>
      <c r="AB23" s="626"/>
      <c r="AC23" s="626"/>
      <c r="AD23" s="627" t="s">
        <v>131</v>
      </c>
      <c r="AE23" s="627"/>
      <c r="AF23" s="627"/>
      <c r="AG23" s="627"/>
      <c r="AH23" s="627"/>
      <c r="AI23" s="627"/>
      <c r="AJ23" s="627"/>
      <c r="AK23" s="627"/>
      <c r="AL23" s="628" t="s">
        <v>131</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257</v>
      </c>
      <c r="AA24" s="626"/>
      <c r="AB24" s="626"/>
      <c r="AC24" s="626"/>
      <c r="AD24" s="627" t="s">
        <v>131</v>
      </c>
      <c r="AE24" s="627"/>
      <c r="AF24" s="627"/>
      <c r="AG24" s="627"/>
      <c r="AH24" s="627"/>
      <c r="AI24" s="627"/>
      <c r="AJ24" s="627"/>
      <c r="AK24" s="627"/>
      <c r="AL24" s="628" t="s">
        <v>131</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3025783</v>
      </c>
      <c r="CS24" s="613"/>
      <c r="CT24" s="613"/>
      <c r="CU24" s="613"/>
      <c r="CV24" s="613"/>
      <c r="CW24" s="613"/>
      <c r="CX24" s="613"/>
      <c r="CY24" s="614"/>
      <c r="CZ24" s="617">
        <v>42.6</v>
      </c>
      <c r="DA24" s="618"/>
      <c r="DB24" s="618"/>
      <c r="DC24" s="634"/>
      <c r="DD24" s="657">
        <v>1907963</v>
      </c>
      <c r="DE24" s="613"/>
      <c r="DF24" s="613"/>
      <c r="DG24" s="613"/>
      <c r="DH24" s="613"/>
      <c r="DI24" s="613"/>
      <c r="DJ24" s="613"/>
      <c r="DK24" s="614"/>
      <c r="DL24" s="657">
        <v>1906765</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4254305</v>
      </c>
      <c r="S25" s="624"/>
      <c r="T25" s="624"/>
      <c r="U25" s="624"/>
      <c r="V25" s="624"/>
      <c r="W25" s="624"/>
      <c r="X25" s="624"/>
      <c r="Y25" s="625"/>
      <c r="Z25" s="626">
        <v>54.8</v>
      </c>
      <c r="AA25" s="626"/>
      <c r="AB25" s="626"/>
      <c r="AC25" s="626"/>
      <c r="AD25" s="627">
        <v>4216785</v>
      </c>
      <c r="AE25" s="627"/>
      <c r="AF25" s="627"/>
      <c r="AG25" s="627"/>
      <c r="AH25" s="627"/>
      <c r="AI25" s="627"/>
      <c r="AJ25" s="627"/>
      <c r="AK25" s="627"/>
      <c r="AL25" s="628">
        <v>99.8</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1107740</v>
      </c>
      <c r="CS25" s="653"/>
      <c r="CT25" s="653"/>
      <c r="CU25" s="653"/>
      <c r="CV25" s="653"/>
      <c r="CW25" s="653"/>
      <c r="CX25" s="653"/>
      <c r="CY25" s="654"/>
      <c r="CZ25" s="628">
        <v>15.6</v>
      </c>
      <c r="DA25" s="655"/>
      <c r="DB25" s="655"/>
      <c r="DC25" s="658"/>
      <c r="DD25" s="632">
        <v>1035902</v>
      </c>
      <c r="DE25" s="653"/>
      <c r="DF25" s="653"/>
      <c r="DG25" s="653"/>
      <c r="DH25" s="653"/>
      <c r="DI25" s="653"/>
      <c r="DJ25" s="653"/>
      <c r="DK25" s="654"/>
      <c r="DL25" s="632">
        <v>1034997</v>
      </c>
      <c r="DM25" s="653"/>
      <c r="DN25" s="653"/>
      <c r="DO25" s="653"/>
      <c r="DP25" s="653"/>
      <c r="DQ25" s="653"/>
      <c r="DR25" s="653"/>
      <c r="DS25" s="653"/>
      <c r="DT25" s="653"/>
      <c r="DU25" s="653"/>
      <c r="DV25" s="654"/>
      <c r="DW25" s="628">
        <v>23.9</v>
      </c>
      <c r="DX25" s="655"/>
      <c r="DY25" s="655"/>
      <c r="DZ25" s="655"/>
      <c r="EA25" s="655"/>
      <c r="EB25" s="655"/>
      <c r="EC25" s="656"/>
    </row>
    <row r="26" spans="2:133" ht="11.25" customHeight="1" x14ac:dyDescent="0.2">
      <c r="B26" s="620" t="s">
        <v>295</v>
      </c>
      <c r="C26" s="621"/>
      <c r="D26" s="621"/>
      <c r="E26" s="621"/>
      <c r="F26" s="621"/>
      <c r="G26" s="621"/>
      <c r="H26" s="621"/>
      <c r="I26" s="621"/>
      <c r="J26" s="621"/>
      <c r="K26" s="621"/>
      <c r="L26" s="621"/>
      <c r="M26" s="621"/>
      <c r="N26" s="621"/>
      <c r="O26" s="621"/>
      <c r="P26" s="621"/>
      <c r="Q26" s="622"/>
      <c r="R26" s="623">
        <v>2049</v>
      </c>
      <c r="S26" s="624"/>
      <c r="T26" s="624"/>
      <c r="U26" s="624"/>
      <c r="V26" s="624"/>
      <c r="W26" s="624"/>
      <c r="X26" s="624"/>
      <c r="Y26" s="625"/>
      <c r="Z26" s="626">
        <v>0</v>
      </c>
      <c r="AA26" s="626"/>
      <c r="AB26" s="626"/>
      <c r="AC26" s="626"/>
      <c r="AD26" s="627">
        <v>2049</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646356</v>
      </c>
      <c r="CS26" s="624"/>
      <c r="CT26" s="624"/>
      <c r="CU26" s="624"/>
      <c r="CV26" s="624"/>
      <c r="CW26" s="624"/>
      <c r="CX26" s="624"/>
      <c r="CY26" s="625"/>
      <c r="CZ26" s="628">
        <v>9.1</v>
      </c>
      <c r="DA26" s="655"/>
      <c r="DB26" s="655"/>
      <c r="DC26" s="658"/>
      <c r="DD26" s="632">
        <v>595462</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5"/>
      <c r="DY26" s="655"/>
      <c r="DZ26" s="655"/>
      <c r="EA26" s="655"/>
      <c r="EB26" s="655"/>
      <c r="EC26" s="656"/>
    </row>
    <row r="27" spans="2:133" ht="11.25" customHeight="1" x14ac:dyDescent="0.2">
      <c r="B27" s="620" t="s">
        <v>298</v>
      </c>
      <c r="C27" s="621"/>
      <c r="D27" s="621"/>
      <c r="E27" s="621"/>
      <c r="F27" s="621"/>
      <c r="G27" s="621"/>
      <c r="H27" s="621"/>
      <c r="I27" s="621"/>
      <c r="J27" s="621"/>
      <c r="K27" s="621"/>
      <c r="L27" s="621"/>
      <c r="M27" s="621"/>
      <c r="N27" s="621"/>
      <c r="O27" s="621"/>
      <c r="P27" s="621"/>
      <c r="Q27" s="622"/>
      <c r="R27" s="623">
        <v>76920</v>
      </c>
      <c r="S27" s="624"/>
      <c r="T27" s="624"/>
      <c r="U27" s="624"/>
      <c r="V27" s="624"/>
      <c r="W27" s="624"/>
      <c r="X27" s="624"/>
      <c r="Y27" s="625"/>
      <c r="Z27" s="626">
        <v>1</v>
      </c>
      <c r="AA27" s="626"/>
      <c r="AB27" s="626"/>
      <c r="AC27" s="626"/>
      <c r="AD27" s="627" t="s">
        <v>131</v>
      </c>
      <c r="AE27" s="627"/>
      <c r="AF27" s="627"/>
      <c r="AG27" s="627"/>
      <c r="AH27" s="627"/>
      <c r="AI27" s="627"/>
      <c r="AJ27" s="627"/>
      <c r="AK27" s="627"/>
      <c r="AL27" s="628" t="s">
        <v>131</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3084710</v>
      </c>
      <c r="BH27" s="624"/>
      <c r="BI27" s="624"/>
      <c r="BJ27" s="624"/>
      <c r="BK27" s="624"/>
      <c r="BL27" s="624"/>
      <c r="BM27" s="624"/>
      <c r="BN27" s="625"/>
      <c r="BO27" s="626">
        <v>100</v>
      </c>
      <c r="BP27" s="626"/>
      <c r="BQ27" s="626"/>
      <c r="BR27" s="626"/>
      <c r="BS27" s="627">
        <v>58871</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1418541</v>
      </c>
      <c r="CS27" s="653"/>
      <c r="CT27" s="653"/>
      <c r="CU27" s="653"/>
      <c r="CV27" s="653"/>
      <c r="CW27" s="653"/>
      <c r="CX27" s="653"/>
      <c r="CY27" s="654"/>
      <c r="CZ27" s="628">
        <v>20</v>
      </c>
      <c r="DA27" s="655"/>
      <c r="DB27" s="655"/>
      <c r="DC27" s="658"/>
      <c r="DD27" s="632">
        <v>372559</v>
      </c>
      <c r="DE27" s="653"/>
      <c r="DF27" s="653"/>
      <c r="DG27" s="653"/>
      <c r="DH27" s="653"/>
      <c r="DI27" s="653"/>
      <c r="DJ27" s="653"/>
      <c r="DK27" s="654"/>
      <c r="DL27" s="632">
        <v>372266</v>
      </c>
      <c r="DM27" s="653"/>
      <c r="DN27" s="653"/>
      <c r="DO27" s="653"/>
      <c r="DP27" s="653"/>
      <c r="DQ27" s="653"/>
      <c r="DR27" s="653"/>
      <c r="DS27" s="653"/>
      <c r="DT27" s="653"/>
      <c r="DU27" s="653"/>
      <c r="DV27" s="654"/>
      <c r="DW27" s="628">
        <v>8.6</v>
      </c>
      <c r="DX27" s="655"/>
      <c r="DY27" s="655"/>
      <c r="DZ27" s="655"/>
      <c r="EA27" s="655"/>
      <c r="EB27" s="655"/>
      <c r="EC27" s="656"/>
    </row>
    <row r="28" spans="2:133" ht="11.25" customHeight="1" x14ac:dyDescent="0.2">
      <c r="B28" s="620" t="s">
        <v>301</v>
      </c>
      <c r="C28" s="621"/>
      <c r="D28" s="621"/>
      <c r="E28" s="621"/>
      <c r="F28" s="621"/>
      <c r="G28" s="621"/>
      <c r="H28" s="621"/>
      <c r="I28" s="621"/>
      <c r="J28" s="621"/>
      <c r="K28" s="621"/>
      <c r="L28" s="621"/>
      <c r="M28" s="621"/>
      <c r="N28" s="621"/>
      <c r="O28" s="621"/>
      <c r="P28" s="621"/>
      <c r="Q28" s="622"/>
      <c r="R28" s="623">
        <v>13458</v>
      </c>
      <c r="S28" s="624"/>
      <c r="T28" s="624"/>
      <c r="U28" s="624"/>
      <c r="V28" s="624"/>
      <c r="W28" s="624"/>
      <c r="X28" s="624"/>
      <c r="Y28" s="625"/>
      <c r="Z28" s="626">
        <v>0.2</v>
      </c>
      <c r="AA28" s="626"/>
      <c r="AB28" s="626"/>
      <c r="AC28" s="626"/>
      <c r="AD28" s="627">
        <v>3374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499502</v>
      </c>
      <c r="CS28" s="624"/>
      <c r="CT28" s="624"/>
      <c r="CU28" s="624"/>
      <c r="CV28" s="624"/>
      <c r="CW28" s="624"/>
      <c r="CX28" s="624"/>
      <c r="CY28" s="625"/>
      <c r="CZ28" s="628">
        <v>7</v>
      </c>
      <c r="DA28" s="655"/>
      <c r="DB28" s="655"/>
      <c r="DC28" s="658"/>
      <c r="DD28" s="632">
        <v>499502</v>
      </c>
      <c r="DE28" s="624"/>
      <c r="DF28" s="624"/>
      <c r="DG28" s="624"/>
      <c r="DH28" s="624"/>
      <c r="DI28" s="624"/>
      <c r="DJ28" s="624"/>
      <c r="DK28" s="625"/>
      <c r="DL28" s="632">
        <v>499502</v>
      </c>
      <c r="DM28" s="624"/>
      <c r="DN28" s="624"/>
      <c r="DO28" s="624"/>
      <c r="DP28" s="624"/>
      <c r="DQ28" s="624"/>
      <c r="DR28" s="624"/>
      <c r="DS28" s="624"/>
      <c r="DT28" s="624"/>
      <c r="DU28" s="624"/>
      <c r="DV28" s="625"/>
      <c r="DW28" s="628">
        <v>11.5</v>
      </c>
      <c r="DX28" s="655"/>
      <c r="DY28" s="655"/>
      <c r="DZ28" s="655"/>
      <c r="EA28" s="655"/>
      <c r="EB28" s="655"/>
      <c r="EC28" s="656"/>
    </row>
    <row r="29" spans="2:133" ht="11.25" customHeight="1" x14ac:dyDescent="0.2">
      <c r="B29" s="620" t="s">
        <v>303</v>
      </c>
      <c r="C29" s="621"/>
      <c r="D29" s="621"/>
      <c r="E29" s="621"/>
      <c r="F29" s="621"/>
      <c r="G29" s="621"/>
      <c r="H29" s="621"/>
      <c r="I29" s="621"/>
      <c r="J29" s="621"/>
      <c r="K29" s="621"/>
      <c r="L29" s="621"/>
      <c r="M29" s="621"/>
      <c r="N29" s="621"/>
      <c r="O29" s="621"/>
      <c r="P29" s="621"/>
      <c r="Q29" s="622"/>
      <c r="R29" s="623">
        <v>11369</v>
      </c>
      <c r="S29" s="624"/>
      <c r="T29" s="624"/>
      <c r="U29" s="624"/>
      <c r="V29" s="624"/>
      <c r="W29" s="624"/>
      <c r="X29" s="624"/>
      <c r="Y29" s="625"/>
      <c r="Z29" s="626">
        <v>0.1</v>
      </c>
      <c r="AA29" s="626"/>
      <c r="AB29" s="626"/>
      <c r="AC29" s="626"/>
      <c r="AD29" s="627" t="s">
        <v>131</v>
      </c>
      <c r="AE29" s="627"/>
      <c r="AF29" s="627"/>
      <c r="AG29" s="627"/>
      <c r="AH29" s="627"/>
      <c r="AI29" s="627"/>
      <c r="AJ29" s="627"/>
      <c r="AK29" s="627"/>
      <c r="AL29" s="628" t="s">
        <v>257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499502</v>
      </c>
      <c r="CS29" s="653"/>
      <c r="CT29" s="653"/>
      <c r="CU29" s="653"/>
      <c r="CV29" s="653"/>
      <c r="CW29" s="653"/>
      <c r="CX29" s="653"/>
      <c r="CY29" s="654"/>
      <c r="CZ29" s="628">
        <v>7</v>
      </c>
      <c r="DA29" s="655"/>
      <c r="DB29" s="655"/>
      <c r="DC29" s="658"/>
      <c r="DD29" s="632">
        <v>499502</v>
      </c>
      <c r="DE29" s="653"/>
      <c r="DF29" s="653"/>
      <c r="DG29" s="653"/>
      <c r="DH29" s="653"/>
      <c r="DI29" s="653"/>
      <c r="DJ29" s="653"/>
      <c r="DK29" s="654"/>
      <c r="DL29" s="632">
        <v>499502</v>
      </c>
      <c r="DM29" s="653"/>
      <c r="DN29" s="653"/>
      <c r="DO29" s="653"/>
      <c r="DP29" s="653"/>
      <c r="DQ29" s="653"/>
      <c r="DR29" s="653"/>
      <c r="DS29" s="653"/>
      <c r="DT29" s="653"/>
      <c r="DU29" s="653"/>
      <c r="DV29" s="654"/>
      <c r="DW29" s="628">
        <v>11.5</v>
      </c>
      <c r="DX29" s="655"/>
      <c r="DY29" s="655"/>
      <c r="DZ29" s="655"/>
      <c r="EA29" s="655"/>
      <c r="EB29" s="655"/>
      <c r="EC29" s="656"/>
    </row>
    <row r="30" spans="2:133" ht="11.25" customHeight="1" x14ac:dyDescent="0.2">
      <c r="B30" s="620" t="s">
        <v>306</v>
      </c>
      <c r="C30" s="621"/>
      <c r="D30" s="621"/>
      <c r="E30" s="621"/>
      <c r="F30" s="621"/>
      <c r="G30" s="621"/>
      <c r="H30" s="621"/>
      <c r="I30" s="621"/>
      <c r="J30" s="621"/>
      <c r="K30" s="621"/>
      <c r="L30" s="621"/>
      <c r="M30" s="621"/>
      <c r="N30" s="621"/>
      <c r="O30" s="621"/>
      <c r="P30" s="621"/>
      <c r="Q30" s="622"/>
      <c r="R30" s="623">
        <v>1335107</v>
      </c>
      <c r="S30" s="624"/>
      <c r="T30" s="624"/>
      <c r="U30" s="624"/>
      <c r="V30" s="624"/>
      <c r="W30" s="624"/>
      <c r="X30" s="624"/>
      <c r="Y30" s="625"/>
      <c r="Z30" s="626">
        <v>17.2</v>
      </c>
      <c r="AA30" s="626"/>
      <c r="AB30" s="626"/>
      <c r="AC30" s="626"/>
      <c r="AD30" s="627" t="s">
        <v>257</v>
      </c>
      <c r="AE30" s="627"/>
      <c r="AF30" s="627"/>
      <c r="AG30" s="627"/>
      <c r="AH30" s="627"/>
      <c r="AI30" s="627"/>
      <c r="AJ30" s="627"/>
      <c r="AK30" s="627"/>
      <c r="AL30" s="628" t="s">
        <v>131</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467806</v>
      </c>
      <c r="CS30" s="624"/>
      <c r="CT30" s="624"/>
      <c r="CU30" s="624"/>
      <c r="CV30" s="624"/>
      <c r="CW30" s="624"/>
      <c r="CX30" s="624"/>
      <c r="CY30" s="625"/>
      <c r="CZ30" s="628">
        <v>6.6</v>
      </c>
      <c r="DA30" s="655"/>
      <c r="DB30" s="655"/>
      <c r="DC30" s="658"/>
      <c r="DD30" s="632">
        <v>467806</v>
      </c>
      <c r="DE30" s="624"/>
      <c r="DF30" s="624"/>
      <c r="DG30" s="624"/>
      <c r="DH30" s="624"/>
      <c r="DI30" s="624"/>
      <c r="DJ30" s="624"/>
      <c r="DK30" s="625"/>
      <c r="DL30" s="632">
        <v>467806</v>
      </c>
      <c r="DM30" s="624"/>
      <c r="DN30" s="624"/>
      <c r="DO30" s="624"/>
      <c r="DP30" s="624"/>
      <c r="DQ30" s="624"/>
      <c r="DR30" s="624"/>
      <c r="DS30" s="624"/>
      <c r="DT30" s="624"/>
      <c r="DU30" s="624"/>
      <c r="DV30" s="625"/>
      <c r="DW30" s="628">
        <v>10.8</v>
      </c>
      <c r="DX30" s="655"/>
      <c r="DY30" s="655"/>
      <c r="DZ30" s="655"/>
      <c r="EA30" s="655"/>
      <c r="EB30" s="655"/>
      <c r="EC30" s="656"/>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257</v>
      </c>
      <c r="AA31" s="626"/>
      <c r="AB31" s="626"/>
      <c r="AC31" s="626"/>
      <c r="AD31" s="627" t="s">
        <v>131</v>
      </c>
      <c r="AE31" s="627"/>
      <c r="AF31" s="627"/>
      <c r="AG31" s="627"/>
      <c r="AH31" s="627"/>
      <c r="AI31" s="627"/>
      <c r="AJ31" s="627"/>
      <c r="AK31" s="627"/>
      <c r="AL31" s="628" t="s">
        <v>131</v>
      </c>
      <c r="AM31" s="629"/>
      <c r="AN31" s="629"/>
      <c r="AO31" s="630"/>
      <c r="AP31" s="671" t="s">
        <v>311</v>
      </c>
      <c r="AQ31" s="672"/>
      <c r="AR31" s="672"/>
      <c r="AS31" s="672"/>
      <c r="AT31" s="677" t="s">
        <v>312</v>
      </c>
      <c r="AU31" s="218"/>
      <c r="AV31" s="218"/>
      <c r="AW31" s="218"/>
      <c r="AX31" s="609" t="s">
        <v>187</v>
      </c>
      <c r="AY31" s="610"/>
      <c r="AZ31" s="610"/>
      <c r="BA31" s="610"/>
      <c r="BB31" s="610"/>
      <c r="BC31" s="610"/>
      <c r="BD31" s="610"/>
      <c r="BE31" s="610"/>
      <c r="BF31" s="611"/>
      <c r="BG31" s="670">
        <v>99.8</v>
      </c>
      <c r="BH31" s="667"/>
      <c r="BI31" s="667"/>
      <c r="BJ31" s="667"/>
      <c r="BK31" s="667"/>
      <c r="BL31" s="667"/>
      <c r="BM31" s="618">
        <v>99.3</v>
      </c>
      <c r="BN31" s="667"/>
      <c r="BO31" s="667"/>
      <c r="BP31" s="667"/>
      <c r="BQ31" s="668"/>
      <c r="BR31" s="670">
        <v>99.7</v>
      </c>
      <c r="BS31" s="667"/>
      <c r="BT31" s="667"/>
      <c r="BU31" s="667"/>
      <c r="BV31" s="667"/>
      <c r="BW31" s="667"/>
      <c r="BX31" s="618">
        <v>99.1</v>
      </c>
      <c r="BY31" s="667"/>
      <c r="BZ31" s="667"/>
      <c r="CA31" s="667"/>
      <c r="CB31" s="668"/>
      <c r="CD31" s="663"/>
      <c r="CE31" s="664"/>
      <c r="CF31" s="620" t="s">
        <v>313</v>
      </c>
      <c r="CG31" s="621"/>
      <c r="CH31" s="621"/>
      <c r="CI31" s="621"/>
      <c r="CJ31" s="621"/>
      <c r="CK31" s="621"/>
      <c r="CL31" s="621"/>
      <c r="CM31" s="621"/>
      <c r="CN31" s="621"/>
      <c r="CO31" s="621"/>
      <c r="CP31" s="621"/>
      <c r="CQ31" s="622"/>
      <c r="CR31" s="623">
        <v>31696</v>
      </c>
      <c r="CS31" s="653"/>
      <c r="CT31" s="653"/>
      <c r="CU31" s="653"/>
      <c r="CV31" s="653"/>
      <c r="CW31" s="653"/>
      <c r="CX31" s="653"/>
      <c r="CY31" s="654"/>
      <c r="CZ31" s="628">
        <v>0.4</v>
      </c>
      <c r="DA31" s="655"/>
      <c r="DB31" s="655"/>
      <c r="DC31" s="658"/>
      <c r="DD31" s="632">
        <v>31696</v>
      </c>
      <c r="DE31" s="653"/>
      <c r="DF31" s="653"/>
      <c r="DG31" s="653"/>
      <c r="DH31" s="653"/>
      <c r="DI31" s="653"/>
      <c r="DJ31" s="653"/>
      <c r="DK31" s="654"/>
      <c r="DL31" s="632">
        <v>31696</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2">
      <c r="B32" s="620" t="s">
        <v>314</v>
      </c>
      <c r="C32" s="621"/>
      <c r="D32" s="621"/>
      <c r="E32" s="621"/>
      <c r="F32" s="621"/>
      <c r="G32" s="621"/>
      <c r="H32" s="621"/>
      <c r="I32" s="621"/>
      <c r="J32" s="621"/>
      <c r="K32" s="621"/>
      <c r="L32" s="621"/>
      <c r="M32" s="621"/>
      <c r="N32" s="621"/>
      <c r="O32" s="621"/>
      <c r="P32" s="621"/>
      <c r="Q32" s="622"/>
      <c r="R32" s="623">
        <v>455233</v>
      </c>
      <c r="S32" s="624"/>
      <c r="T32" s="624"/>
      <c r="U32" s="624"/>
      <c r="V32" s="624"/>
      <c r="W32" s="624"/>
      <c r="X32" s="624"/>
      <c r="Y32" s="625"/>
      <c r="Z32" s="626">
        <v>5.9</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315</v>
      </c>
      <c r="AX32" s="620" t="s">
        <v>316</v>
      </c>
      <c r="AY32" s="621"/>
      <c r="AZ32" s="621"/>
      <c r="BA32" s="621"/>
      <c r="BB32" s="621"/>
      <c r="BC32" s="621"/>
      <c r="BD32" s="621"/>
      <c r="BE32" s="621"/>
      <c r="BF32" s="622"/>
      <c r="BG32" s="680">
        <v>99.8</v>
      </c>
      <c r="BH32" s="653"/>
      <c r="BI32" s="653"/>
      <c r="BJ32" s="653"/>
      <c r="BK32" s="653"/>
      <c r="BL32" s="653"/>
      <c r="BM32" s="629">
        <v>99.6</v>
      </c>
      <c r="BN32" s="653"/>
      <c r="BO32" s="653"/>
      <c r="BP32" s="653"/>
      <c r="BQ32" s="669"/>
      <c r="BR32" s="680">
        <v>99.7</v>
      </c>
      <c r="BS32" s="653"/>
      <c r="BT32" s="653"/>
      <c r="BU32" s="653"/>
      <c r="BV32" s="653"/>
      <c r="BW32" s="653"/>
      <c r="BX32" s="629">
        <v>99.4</v>
      </c>
      <c r="BY32" s="653"/>
      <c r="BZ32" s="653"/>
      <c r="CA32" s="653"/>
      <c r="CB32" s="669"/>
      <c r="CD32" s="665"/>
      <c r="CE32" s="666"/>
      <c r="CF32" s="620" t="s">
        <v>317</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5"/>
      <c r="DB32" s="655"/>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5"/>
      <c r="DY32" s="655"/>
      <c r="DZ32" s="655"/>
      <c r="EA32" s="655"/>
      <c r="EB32" s="655"/>
      <c r="EC32" s="656"/>
    </row>
    <row r="33" spans="2:133" ht="11.25" customHeight="1" x14ac:dyDescent="0.2">
      <c r="B33" s="620" t="s">
        <v>318</v>
      </c>
      <c r="C33" s="621"/>
      <c r="D33" s="621"/>
      <c r="E33" s="621"/>
      <c r="F33" s="621"/>
      <c r="G33" s="621"/>
      <c r="H33" s="621"/>
      <c r="I33" s="621"/>
      <c r="J33" s="621"/>
      <c r="K33" s="621"/>
      <c r="L33" s="621"/>
      <c r="M33" s="621"/>
      <c r="N33" s="621"/>
      <c r="O33" s="621"/>
      <c r="P33" s="621"/>
      <c r="Q33" s="622"/>
      <c r="R33" s="623">
        <v>3441</v>
      </c>
      <c r="S33" s="624"/>
      <c r="T33" s="624"/>
      <c r="U33" s="624"/>
      <c r="V33" s="624"/>
      <c r="W33" s="624"/>
      <c r="X33" s="624"/>
      <c r="Y33" s="625"/>
      <c r="Z33" s="626">
        <v>0</v>
      </c>
      <c r="AA33" s="626"/>
      <c r="AB33" s="626"/>
      <c r="AC33" s="626"/>
      <c r="AD33" s="627">
        <v>3268</v>
      </c>
      <c r="AE33" s="627"/>
      <c r="AF33" s="627"/>
      <c r="AG33" s="627"/>
      <c r="AH33" s="627"/>
      <c r="AI33" s="627"/>
      <c r="AJ33" s="627"/>
      <c r="AK33" s="627"/>
      <c r="AL33" s="628">
        <v>0.1</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99.7</v>
      </c>
      <c r="BS33" s="682"/>
      <c r="BT33" s="682"/>
      <c r="BU33" s="682"/>
      <c r="BV33" s="682"/>
      <c r="BW33" s="682"/>
      <c r="BX33" s="683">
        <v>98.8</v>
      </c>
      <c r="BY33" s="682"/>
      <c r="BZ33" s="682"/>
      <c r="CA33" s="682"/>
      <c r="CB33" s="684"/>
      <c r="CD33" s="620" t="s">
        <v>320</v>
      </c>
      <c r="CE33" s="621"/>
      <c r="CF33" s="621"/>
      <c r="CG33" s="621"/>
      <c r="CH33" s="621"/>
      <c r="CI33" s="621"/>
      <c r="CJ33" s="621"/>
      <c r="CK33" s="621"/>
      <c r="CL33" s="621"/>
      <c r="CM33" s="621"/>
      <c r="CN33" s="621"/>
      <c r="CO33" s="621"/>
      <c r="CP33" s="621"/>
      <c r="CQ33" s="622"/>
      <c r="CR33" s="623">
        <v>3123674</v>
      </c>
      <c r="CS33" s="653"/>
      <c r="CT33" s="653"/>
      <c r="CU33" s="653"/>
      <c r="CV33" s="653"/>
      <c r="CW33" s="653"/>
      <c r="CX33" s="653"/>
      <c r="CY33" s="654"/>
      <c r="CZ33" s="628">
        <v>44</v>
      </c>
      <c r="DA33" s="655"/>
      <c r="DB33" s="655"/>
      <c r="DC33" s="658"/>
      <c r="DD33" s="632">
        <v>2566931</v>
      </c>
      <c r="DE33" s="653"/>
      <c r="DF33" s="653"/>
      <c r="DG33" s="653"/>
      <c r="DH33" s="653"/>
      <c r="DI33" s="653"/>
      <c r="DJ33" s="653"/>
      <c r="DK33" s="654"/>
      <c r="DL33" s="632">
        <v>1964781</v>
      </c>
      <c r="DM33" s="653"/>
      <c r="DN33" s="653"/>
      <c r="DO33" s="653"/>
      <c r="DP33" s="653"/>
      <c r="DQ33" s="653"/>
      <c r="DR33" s="653"/>
      <c r="DS33" s="653"/>
      <c r="DT33" s="653"/>
      <c r="DU33" s="653"/>
      <c r="DV33" s="654"/>
      <c r="DW33" s="628">
        <v>45.4</v>
      </c>
      <c r="DX33" s="655"/>
      <c r="DY33" s="655"/>
      <c r="DZ33" s="655"/>
      <c r="EA33" s="655"/>
      <c r="EB33" s="655"/>
      <c r="EC33" s="656"/>
    </row>
    <row r="34" spans="2:133" ht="11.25" customHeight="1" x14ac:dyDescent="0.2">
      <c r="B34" s="620" t="s">
        <v>321</v>
      </c>
      <c r="C34" s="621"/>
      <c r="D34" s="621"/>
      <c r="E34" s="621"/>
      <c r="F34" s="621"/>
      <c r="G34" s="621"/>
      <c r="H34" s="621"/>
      <c r="I34" s="621"/>
      <c r="J34" s="621"/>
      <c r="K34" s="621"/>
      <c r="L34" s="621"/>
      <c r="M34" s="621"/>
      <c r="N34" s="621"/>
      <c r="O34" s="621"/>
      <c r="P34" s="621"/>
      <c r="Q34" s="622"/>
      <c r="R34" s="623">
        <v>220009</v>
      </c>
      <c r="S34" s="624"/>
      <c r="T34" s="624"/>
      <c r="U34" s="624"/>
      <c r="V34" s="624"/>
      <c r="W34" s="624"/>
      <c r="X34" s="624"/>
      <c r="Y34" s="625"/>
      <c r="Z34" s="626">
        <v>2.8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1371076</v>
      </c>
      <c r="CS34" s="624"/>
      <c r="CT34" s="624"/>
      <c r="CU34" s="624"/>
      <c r="CV34" s="624"/>
      <c r="CW34" s="624"/>
      <c r="CX34" s="624"/>
      <c r="CY34" s="625"/>
      <c r="CZ34" s="628">
        <v>19.3</v>
      </c>
      <c r="DA34" s="655"/>
      <c r="DB34" s="655"/>
      <c r="DC34" s="658"/>
      <c r="DD34" s="632">
        <v>970531</v>
      </c>
      <c r="DE34" s="624"/>
      <c r="DF34" s="624"/>
      <c r="DG34" s="624"/>
      <c r="DH34" s="624"/>
      <c r="DI34" s="624"/>
      <c r="DJ34" s="624"/>
      <c r="DK34" s="625"/>
      <c r="DL34" s="632">
        <v>748425</v>
      </c>
      <c r="DM34" s="624"/>
      <c r="DN34" s="624"/>
      <c r="DO34" s="624"/>
      <c r="DP34" s="624"/>
      <c r="DQ34" s="624"/>
      <c r="DR34" s="624"/>
      <c r="DS34" s="624"/>
      <c r="DT34" s="624"/>
      <c r="DU34" s="624"/>
      <c r="DV34" s="625"/>
      <c r="DW34" s="628">
        <v>17.3</v>
      </c>
      <c r="DX34" s="655"/>
      <c r="DY34" s="655"/>
      <c r="DZ34" s="655"/>
      <c r="EA34" s="655"/>
      <c r="EB34" s="655"/>
      <c r="EC34" s="656"/>
    </row>
    <row r="35" spans="2:133" ht="11.25" customHeight="1" x14ac:dyDescent="0.2">
      <c r="B35" s="620" t="s">
        <v>323</v>
      </c>
      <c r="C35" s="621"/>
      <c r="D35" s="621"/>
      <c r="E35" s="621"/>
      <c r="F35" s="621"/>
      <c r="G35" s="621"/>
      <c r="H35" s="621"/>
      <c r="I35" s="621"/>
      <c r="J35" s="621"/>
      <c r="K35" s="621"/>
      <c r="L35" s="621"/>
      <c r="M35" s="621"/>
      <c r="N35" s="621"/>
      <c r="O35" s="621"/>
      <c r="P35" s="621"/>
      <c r="Q35" s="622"/>
      <c r="R35" s="623">
        <v>223482</v>
      </c>
      <c r="S35" s="624"/>
      <c r="T35" s="624"/>
      <c r="U35" s="624"/>
      <c r="V35" s="624"/>
      <c r="W35" s="624"/>
      <c r="X35" s="624"/>
      <c r="Y35" s="625"/>
      <c r="Z35" s="626">
        <v>2.9</v>
      </c>
      <c r="AA35" s="626"/>
      <c r="AB35" s="626"/>
      <c r="AC35" s="626"/>
      <c r="AD35" s="627" t="s">
        <v>131</v>
      </c>
      <c r="AE35" s="627"/>
      <c r="AF35" s="627"/>
      <c r="AG35" s="627"/>
      <c r="AH35" s="627"/>
      <c r="AI35" s="627"/>
      <c r="AJ35" s="627"/>
      <c r="AK35" s="627"/>
      <c r="AL35" s="628" t="s">
        <v>131</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50996</v>
      </c>
      <c r="CS35" s="653"/>
      <c r="CT35" s="653"/>
      <c r="CU35" s="653"/>
      <c r="CV35" s="653"/>
      <c r="CW35" s="653"/>
      <c r="CX35" s="653"/>
      <c r="CY35" s="654"/>
      <c r="CZ35" s="628">
        <v>0.7</v>
      </c>
      <c r="DA35" s="655"/>
      <c r="DB35" s="655"/>
      <c r="DC35" s="658"/>
      <c r="DD35" s="632">
        <v>50046</v>
      </c>
      <c r="DE35" s="653"/>
      <c r="DF35" s="653"/>
      <c r="DG35" s="653"/>
      <c r="DH35" s="653"/>
      <c r="DI35" s="653"/>
      <c r="DJ35" s="653"/>
      <c r="DK35" s="654"/>
      <c r="DL35" s="632">
        <v>50046</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2">
      <c r="B36" s="620" t="s">
        <v>327</v>
      </c>
      <c r="C36" s="621"/>
      <c r="D36" s="621"/>
      <c r="E36" s="621"/>
      <c r="F36" s="621"/>
      <c r="G36" s="621"/>
      <c r="H36" s="621"/>
      <c r="I36" s="621"/>
      <c r="J36" s="621"/>
      <c r="K36" s="621"/>
      <c r="L36" s="621"/>
      <c r="M36" s="621"/>
      <c r="N36" s="621"/>
      <c r="O36" s="621"/>
      <c r="P36" s="621"/>
      <c r="Q36" s="622"/>
      <c r="R36" s="623">
        <v>608081</v>
      </c>
      <c r="S36" s="624"/>
      <c r="T36" s="624"/>
      <c r="U36" s="624"/>
      <c r="V36" s="624"/>
      <c r="W36" s="624"/>
      <c r="X36" s="624"/>
      <c r="Y36" s="625"/>
      <c r="Z36" s="626">
        <v>7.8</v>
      </c>
      <c r="AA36" s="626"/>
      <c r="AB36" s="626"/>
      <c r="AC36" s="626"/>
      <c r="AD36" s="627" t="s">
        <v>131</v>
      </c>
      <c r="AE36" s="627"/>
      <c r="AF36" s="627"/>
      <c r="AG36" s="627"/>
      <c r="AH36" s="627"/>
      <c r="AI36" s="627"/>
      <c r="AJ36" s="627"/>
      <c r="AK36" s="627"/>
      <c r="AL36" s="628" t="s">
        <v>131</v>
      </c>
      <c r="AM36" s="629"/>
      <c r="AN36" s="629"/>
      <c r="AO36" s="630"/>
      <c r="AP36" s="222"/>
      <c r="AQ36" s="685" t="s">
        <v>328</v>
      </c>
      <c r="AR36" s="686"/>
      <c r="AS36" s="686"/>
      <c r="AT36" s="686"/>
      <c r="AU36" s="686"/>
      <c r="AV36" s="686"/>
      <c r="AW36" s="686"/>
      <c r="AX36" s="686"/>
      <c r="AY36" s="687"/>
      <c r="AZ36" s="612">
        <v>740293</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82644</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1025414</v>
      </c>
      <c r="CS36" s="624"/>
      <c r="CT36" s="624"/>
      <c r="CU36" s="624"/>
      <c r="CV36" s="624"/>
      <c r="CW36" s="624"/>
      <c r="CX36" s="624"/>
      <c r="CY36" s="625"/>
      <c r="CZ36" s="628">
        <v>14.4</v>
      </c>
      <c r="DA36" s="655"/>
      <c r="DB36" s="655"/>
      <c r="DC36" s="658"/>
      <c r="DD36" s="632">
        <v>957628</v>
      </c>
      <c r="DE36" s="624"/>
      <c r="DF36" s="624"/>
      <c r="DG36" s="624"/>
      <c r="DH36" s="624"/>
      <c r="DI36" s="624"/>
      <c r="DJ36" s="624"/>
      <c r="DK36" s="625"/>
      <c r="DL36" s="632">
        <v>789152</v>
      </c>
      <c r="DM36" s="624"/>
      <c r="DN36" s="624"/>
      <c r="DO36" s="624"/>
      <c r="DP36" s="624"/>
      <c r="DQ36" s="624"/>
      <c r="DR36" s="624"/>
      <c r="DS36" s="624"/>
      <c r="DT36" s="624"/>
      <c r="DU36" s="624"/>
      <c r="DV36" s="625"/>
      <c r="DW36" s="628">
        <v>18.2</v>
      </c>
      <c r="DX36" s="655"/>
      <c r="DY36" s="655"/>
      <c r="DZ36" s="655"/>
      <c r="EA36" s="655"/>
      <c r="EB36" s="655"/>
      <c r="EC36" s="656"/>
    </row>
    <row r="37" spans="2:133" ht="11.25" customHeight="1" x14ac:dyDescent="0.2">
      <c r="B37" s="620" t="s">
        <v>331</v>
      </c>
      <c r="C37" s="621"/>
      <c r="D37" s="621"/>
      <c r="E37" s="621"/>
      <c r="F37" s="621"/>
      <c r="G37" s="621"/>
      <c r="H37" s="621"/>
      <c r="I37" s="621"/>
      <c r="J37" s="621"/>
      <c r="K37" s="621"/>
      <c r="L37" s="621"/>
      <c r="M37" s="621"/>
      <c r="N37" s="621"/>
      <c r="O37" s="621"/>
      <c r="P37" s="621"/>
      <c r="Q37" s="622"/>
      <c r="R37" s="623">
        <v>157420</v>
      </c>
      <c r="S37" s="624"/>
      <c r="T37" s="624"/>
      <c r="U37" s="624"/>
      <c r="V37" s="624"/>
      <c r="W37" s="624"/>
      <c r="X37" s="624"/>
      <c r="Y37" s="625"/>
      <c r="Z37" s="626">
        <v>2</v>
      </c>
      <c r="AA37" s="626"/>
      <c r="AB37" s="626"/>
      <c r="AC37" s="626"/>
      <c r="AD37" s="627">
        <v>1</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230196</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82644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213609</v>
      </c>
      <c r="CS37" s="653"/>
      <c r="CT37" s="653"/>
      <c r="CU37" s="653"/>
      <c r="CV37" s="653"/>
      <c r="CW37" s="653"/>
      <c r="CX37" s="653"/>
      <c r="CY37" s="654"/>
      <c r="CZ37" s="628">
        <v>3</v>
      </c>
      <c r="DA37" s="655"/>
      <c r="DB37" s="655"/>
      <c r="DC37" s="658"/>
      <c r="DD37" s="632">
        <v>205952</v>
      </c>
      <c r="DE37" s="653"/>
      <c r="DF37" s="653"/>
      <c r="DG37" s="653"/>
      <c r="DH37" s="653"/>
      <c r="DI37" s="653"/>
      <c r="DJ37" s="653"/>
      <c r="DK37" s="654"/>
      <c r="DL37" s="632">
        <v>205952</v>
      </c>
      <c r="DM37" s="653"/>
      <c r="DN37" s="653"/>
      <c r="DO37" s="653"/>
      <c r="DP37" s="653"/>
      <c r="DQ37" s="653"/>
      <c r="DR37" s="653"/>
      <c r="DS37" s="653"/>
      <c r="DT37" s="653"/>
      <c r="DU37" s="653"/>
      <c r="DV37" s="654"/>
      <c r="DW37" s="628">
        <v>4.8</v>
      </c>
      <c r="DX37" s="655"/>
      <c r="DY37" s="655"/>
      <c r="DZ37" s="655"/>
      <c r="EA37" s="655"/>
      <c r="EB37" s="655"/>
      <c r="EC37" s="656"/>
    </row>
    <row r="38" spans="2:133" ht="11.25" customHeight="1" x14ac:dyDescent="0.2">
      <c r="B38" s="620" t="s">
        <v>335</v>
      </c>
      <c r="C38" s="621"/>
      <c r="D38" s="621"/>
      <c r="E38" s="621"/>
      <c r="F38" s="621"/>
      <c r="G38" s="621"/>
      <c r="H38" s="621"/>
      <c r="I38" s="621"/>
      <c r="J38" s="621"/>
      <c r="K38" s="621"/>
      <c r="L38" s="621"/>
      <c r="M38" s="621"/>
      <c r="N38" s="621"/>
      <c r="O38" s="621"/>
      <c r="P38" s="621"/>
      <c r="Q38" s="622"/>
      <c r="R38" s="623">
        <v>399600</v>
      </c>
      <c r="S38" s="624"/>
      <c r="T38" s="624"/>
      <c r="U38" s="624"/>
      <c r="V38" s="624"/>
      <c r="W38" s="624"/>
      <c r="X38" s="624"/>
      <c r="Y38" s="625"/>
      <c r="Z38" s="626">
        <v>5.0999999999999996</v>
      </c>
      <c r="AA38" s="626"/>
      <c r="AB38" s="626"/>
      <c r="AC38" s="626"/>
      <c r="AD38" s="627" t="s">
        <v>131</v>
      </c>
      <c r="AE38" s="627"/>
      <c r="AF38" s="627"/>
      <c r="AG38" s="627"/>
      <c r="AH38" s="627"/>
      <c r="AI38" s="627"/>
      <c r="AJ38" s="627"/>
      <c r="AK38" s="627"/>
      <c r="AL38" s="628" t="s">
        <v>131</v>
      </c>
      <c r="AM38" s="629"/>
      <c r="AN38" s="629"/>
      <c r="AO38" s="630"/>
      <c r="AQ38" s="689" t="s">
        <v>336</v>
      </c>
      <c r="AR38" s="690"/>
      <c r="AS38" s="690"/>
      <c r="AT38" s="690"/>
      <c r="AU38" s="690"/>
      <c r="AV38" s="690"/>
      <c r="AW38" s="690"/>
      <c r="AX38" s="690"/>
      <c r="AY38" s="691"/>
      <c r="AZ38" s="623">
        <v>39428</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1906</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470669</v>
      </c>
      <c r="CS38" s="624"/>
      <c r="CT38" s="624"/>
      <c r="CU38" s="624"/>
      <c r="CV38" s="624"/>
      <c r="CW38" s="624"/>
      <c r="CX38" s="624"/>
      <c r="CY38" s="625"/>
      <c r="CZ38" s="628">
        <v>6.6</v>
      </c>
      <c r="DA38" s="655"/>
      <c r="DB38" s="655"/>
      <c r="DC38" s="658"/>
      <c r="DD38" s="632">
        <v>392723</v>
      </c>
      <c r="DE38" s="624"/>
      <c r="DF38" s="624"/>
      <c r="DG38" s="624"/>
      <c r="DH38" s="624"/>
      <c r="DI38" s="624"/>
      <c r="DJ38" s="624"/>
      <c r="DK38" s="625"/>
      <c r="DL38" s="632">
        <v>377158</v>
      </c>
      <c r="DM38" s="624"/>
      <c r="DN38" s="624"/>
      <c r="DO38" s="624"/>
      <c r="DP38" s="624"/>
      <c r="DQ38" s="624"/>
      <c r="DR38" s="624"/>
      <c r="DS38" s="624"/>
      <c r="DT38" s="624"/>
      <c r="DU38" s="624"/>
      <c r="DV38" s="625"/>
      <c r="DW38" s="628">
        <v>8.6999999999999993</v>
      </c>
      <c r="DX38" s="655"/>
      <c r="DY38" s="655"/>
      <c r="DZ38" s="655"/>
      <c r="EA38" s="655"/>
      <c r="EB38" s="655"/>
      <c r="EC38" s="656"/>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340</v>
      </c>
      <c r="AR39" s="690"/>
      <c r="AS39" s="690"/>
      <c r="AT39" s="690"/>
      <c r="AU39" s="690"/>
      <c r="AV39" s="690"/>
      <c r="AW39" s="690"/>
      <c r="AX39" s="690"/>
      <c r="AY39" s="691"/>
      <c r="AZ39" s="623" t="s">
        <v>131</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2898</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106202</v>
      </c>
      <c r="CS39" s="653"/>
      <c r="CT39" s="653"/>
      <c r="CU39" s="653"/>
      <c r="CV39" s="653"/>
      <c r="CW39" s="653"/>
      <c r="CX39" s="653"/>
      <c r="CY39" s="654"/>
      <c r="CZ39" s="628">
        <v>1.5</v>
      </c>
      <c r="DA39" s="655"/>
      <c r="DB39" s="655"/>
      <c r="DC39" s="658"/>
      <c r="DD39" s="632">
        <v>104376</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2">
      <c r="B40" s="620" t="s">
        <v>343</v>
      </c>
      <c r="C40" s="621"/>
      <c r="D40" s="621"/>
      <c r="E40" s="621"/>
      <c r="F40" s="621"/>
      <c r="G40" s="621"/>
      <c r="H40" s="621"/>
      <c r="I40" s="621"/>
      <c r="J40" s="621"/>
      <c r="K40" s="621"/>
      <c r="L40" s="621"/>
      <c r="M40" s="621"/>
      <c r="N40" s="621"/>
      <c r="O40" s="621"/>
      <c r="P40" s="621"/>
      <c r="Q40" s="622"/>
      <c r="R40" s="623">
        <v>105000</v>
      </c>
      <c r="S40" s="624"/>
      <c r="T40" s="624"/>
      <c r="U40" s="624"/>
      <c r="V40" s="624"/>
      <c r="W40" s="624"/>
      <c r="X40" s="624"/>
      <c r="Y40" s="625"/>
      <c r="Z40" s="626">
        <v>1.4</v>
      </c>
      <c r="AA40" s="626"/>
      <c r="AB40" s="626"/>
      <c r="AC40" s="626"/>
      <c r="AD40" s="627" t="s">
        <v>131</v>
      </c>
      <c r="AE40" s="627"/>
      <c r="AF40" s="627"/>
      <c r="AG40" s="627"/>
      <c r="AH40" s="627"/>
      <c r="AI40" s="627"/>
      <c r="AJ40" s="627"/>
      <c r="AK40" s="627"/>
      <c r="AL40" s="628" t="s">
        <v>131</v>
      </c>
      <c r="AM40" s="629"/>
      <c r="AN40" s="629"/>
      <c r="AO40" s="630"/>
      <c r="AQ40" s="689" t="s">
        <v>344</v>
      </c>
      <c r="AR40" s="690"/>
      <c r="AS40" s="690"/>
      <c r="AT40" s="690"/>
      <c r="AU40" s="690"/>
      <c r="AV40" s="690"/>
      <c r="AW40" s="690"/>
      <c r="AX40" s="690"/>
      <c r="AY40" s="691"/>
      <c r="AZ40" s="623" t="s">
        <v>131</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117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99317</v>
      </c>
      <c r="CS40" s="624"/>
      <c r="CT40" s="624"/>
      <c r="CU40" s="624"/>
      <c r="CV40" s="624"/>
      <c r="CW40" s="624"/>
      <c r="CX40" s="624"/>
      <c r="CY40" s="625"/>
      <c r="CZ40" s="628">
        <v>1.4</v>
      </c>
      <c r="DA40" s="655"/>
      <c r="DB40" s="655"/>
      <c r="DC40" s="658"/>
      <c r="DD40" s="632">
        <v>91627</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2">
      <c r="B41" s="644" t="s">
        <v>348</v>
      </c>
      <c r="C41" s="645"/>
      <c r="D41" s="645"/>
      <c r="E41" s="645"/>
      <c r="F41" s="645"/>
      <c r="G41" s="645"/>
      <c r="H41" s="645"/>
      <c r="I41" s="645"/>
      <c r="J41" s="645"/>
      <c r="K41" s="645"/>
      <c r="L41" s="645"/>
      <c r="M41" s="645"/>
      <c r="N41" s="645"/>
      <c r="O41" s="645"/>
      <c r="P41" s="645"/>
      <c r="Q41" s="646"/>
      <c r="R41" s="698">
        <v>7760474</v>
      </c>
      <c r="S41" s="699"/>
      <c r="T41" s="699"/>
      <c r="U41" s="699"/>
      <c r="V41" s="699"/>
      <c r="W41" s="699"/>
      <c r="X41" s="699"/>
      <c r="Y41" s="700"/>
      <c r="Z41" s="701">
        <v>100</v>
      </c>
      <c r="AA41" s="701"/>
      <c r="AB41" s="701"/>
      <c r="AC41" s="701"/>
      <c r="AD41" s="702">
        <v>4225477</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97538</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131</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257</v>
      </c>
      <c r="CS41" s="653"/>
      <c r="CT41" s="653"/>
      <c r="CU41" s="653"/>
      <c r="CV41" s="653"/>
      <c r="CW41" s="653"/>
      <c r="CX41" s="653"/>
      <c r="CY41" s="654"/>
      <c r="CZ41" s="628" t="s">
        <v>257</v>
      </c>
      <c r="DA41" s="655"/>
      <c r="DB41" s="655"/>
      <c r="DC41" s="658"/>
      <c r="DD41" s="632" t="s">
        <v>257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352</v>
      </c>
      <c r="AR42" s="706"/>
      <c r="AS42" s="706"/>
      <c r="AT42" s="706"/>
      <c r="AU42" s="706"/>
      <c r="AV42" s="706"/>
      <c r="AW42" s="706"/>
      <c r="AX42" s="706"/>
      <c r="AY42" s="707"/>
      <c r="AZ42" s="698">
        <v>373131</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375</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947172</v>
      </c>
      <c r="CS42" s="653"/>
      <c r="CT42" s="653"/>
      <c r="CU42" s="653"/>
      <c r="CV42" s="653"/>
      <c r="CW42" s="653"/>
      <c r="CX42" s="653"/>
      <c r="CY42" s="654"/>
      <c r="CZ42" s="628">
        <v>13.3</v>
      </c>
      <c r="DA42" s="655"/>
      <c r="DB42" s="655"/>
      <c r="DC42" s="658"/>
      <c r="DD42" s="632">
        <v>451481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46551</v>
      </c>
      <c r="CS43" s="653"/>
      <c r="CT43" s="653"/>
      <c r="CU43" s="653"/>
      <c r="CV43" s="653"/>
      <c r="CW43" s="653"/>
      <c r="CX43" s="653"/>
      <c r="CY43" s="654"/>
      <c r="CZ43" s="628">
        <v>0.7</v>
      </c>
      <c r="DA43" s="655"/>
      <c r="DB43" s="655"/>
      <c r="DC43" s="658"/>
      <c r="DD43" s="632">
        <v>46551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947172</v>
      </c>
      <c r="CS44" s="624"/>
      <c r="CT44" s="624"/>
      <c r="CU44" s="624"/>
      <c r="CV44" s="624"/>
      <c r="CW44" s="624"/>
      <c r="CX44" s="624"/>
      <c r="CY44" s="625"/>
      <c r="CZ44" s="628">
        <v>13.3</v>
      </c>
      <c r="DA44" s="629"/>
      <c r="DB44" s="629"/>
      <c r="DC44" s="635"/>
      <c r="DD44" s="632">
        <v>451481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620973</v>
      </c>
      <c r="CS45" s="653"/>
      <c r="CT45" s="653"/>
      <c r="CU45" s="653"/>
      <c r="CV45" s="653"/>
      <c r="CW45" s="653"/>
      <c r="CX45" s="653"/>
      <c r="CY45" s="654"/>
      <c r="CZ45" s="628">
        <v>8.8000000000000007</v>
      </c>
      <c r="DA45" s="655"/>
      <c r="DB45" s="655"/>
      <c r="DC45" s="658"/>
      <c r="DD45" s="632">
        <v>179702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326199</v>
      </c>
      <c r="CS46" s="624"/>
      <c r="CT46" s="624"/>
      <c r="CU46" s="624"/>
      <c r="CV46" s="624"/>
      <c r="CW46" s="624"/>
      <c r="CX46" s="624"/>
      <c r="CY46" s="625"/>
      <c r="CZ46" s="628">
        <v>4.5999999999999996</v>
      </c>
      <c r="DA46" s="629"/>
      <c r="DB46" s="629"/>
      <c r="DC46" s="635"/>
      <c r="DD46" s="632">
        <v>271779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362</v>
      </c>
      <c r="CG47" s="621"/>
      <c r="CH47" s="621"/>
      <c r="CI47" s="621"/>
      <c r="CJ47" s="621"/>
      <c r="CK47" s="621"/>
      <c r="CL47" s="621"/>
      <c r="CM47" s="621"/>
      <c r="CN47" s="621"/>
      <c r="CO47" s="621"/>
      <c r="CP47" s="621"/>
      <c r="CQ47" s="622"/>
      <c r="CR47" s="623" t="s">
        <v>257</v>
      </c>
      <c r="CS47" s="653"/>
      <c r="CT47" s="653"/>
      <c r="CU47" s="653"/>
      <c r="CV47" s="653"/>
      <c r="CW47" s="653"/>
      <c r="CX47" s="653"/>
      <c r="CY47" s="654"/>
      <c r="CZ47" s="628" t="s">
        <v>131</v>
      </c>
      <c r="DA47" s="655"/>
      <c r="DB47" s="655"/>
      <c r="DC47" s="658"/>
      <c r="DD47" s="632" t="s">
        <v>131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363</v>
      </c>
      <c r="CG48" s="621"/>
      <c r="CH48" s="621"/>
      <c r="CI48" s="621"/>
      <c r="CJ48" s="621"/>
      <c r="CK48" s="621"/>
      <c r="CL48" s="621"/>
      <c r="CM48" s="621"/>
      <c r="CN48" s="621"/>
      <c r="CO48" s="621"/>
      <c r="CP48" s="621"/>
      <c r="CQ48" s="622"/>
      <c r="CR48" s="623" t="s">
        <v>257</v>
      </c>
      <c r="CS48" s="624"/>
      <c r="CT48" s="624"/>
      <c r="CU48" s="624"/>
      <c r="CV48" s="624"/>
      <c r="CW48" s="624"/>
      <c r="CX48" s="624"/>
      <c r="CY48" s="625"/>
      <c r="CZ48" s="628" t="s">
        <v>257</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364</v>
      </c>
      <c r="CE49" s="645"/>
      <c r="CF49" s="645"/>
      <c r="CG49" s="645"/>
      <c r="CH49" s="645"/>
      <c r="CI49" s="645"/>
      <c r="CJ49" s="645"/>
      <c r="CK49" s="645"/>
      <c r="CL49" s="645"/>
      <c r="CM49" s="645"/>
      <c r="CN49" s="645"/>
      <c r="CO49" s="645"/>
      <c r="CP49" s="645"/>
      <c r="CQ49" s="646"/>
      <c r="CR49" s="698">
        <v>7096629</v>
      </c>
      <c r="CS49" s="682"/>
      <c r="CT49" s="682"/>
      <c r="CU49" s="682"/>
      <c r="CV49" s="682"/>
      <c r="CW49" s="682"/>
      <c r="CX49" s="682"/>
      <c r="CY49" s="711"/>
      <c r="CZ49" s="703">
        <v>100</v>
      </c>
      <c r="DA49" s="712"/>
      <c r="DB49" s="712"/>
      <c r="DC49" s="713"/>
      <c r="DD49" s="714">
        <v>4926375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gb2d8CCC+wJi7+HuX/vm38Q9lWtnbwb9kjo2Jnhg6ckLM/MK1MQUAbkkORgsOXYikfAaP0mgeGWJZ7+GeYdQA==" saltValue="Yj00gQbZf1k6kOd2QxOQt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7609</v>
      </c>
      <c r="R7" s="753"/>
      <c r="S7" s="753"/>
      <c r="T7" s="753"/>
      <c r="U7" s="753"/>
      <c r="V7" s="753">
        <v>7124</v>
      </c>
      <c r="W7" s="753"/>
      <c r="X7" s="753"/>
      <c r="Y7" s="753"/>
      <c r="Z7" s="753"/>
      <c r="AA7" s="753">
        <v>486</v>
      </c>
      <c r="AB7" s="753"/>
      <c r="AC7" s="753"/>
      <c r="AD7" s="753"/>
      <c r="AE7" s="754"/>
      <c r="AF7" s="755">
        <v>465</v>
      </c>
      <c r="AG7" s="756"/>
      <c r="AH7" s="756"/>
      <c r="AI7" s="756"/>
      <c r="AJ7" s="757"/>
      <c r="AK7" s="758">
        <v>223</v>
      </c>
      <c r="AL7" s="759"/>
      <c r="AM7" s="759"/>
      <c r="AN7" s="759"/>
      <c r="AO7" s="759"/>
      <c r="AP7" s="759">
        <v>7069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597</v>
      </c>
      <c r="BS7" s="746" t="s">
        <v>598</v>
      </c>
      <c r="BT7" s="747"/>
      <c r="BU7" s="747"/>
      <c r="BV7" s="747"/>
      <c r="BW7" s="747"/>
      <c r="BX7" s="747"/>
      <c r="BY7" s="747"/>
      <c r="BZ7" s="747"/>
      <c r="CA7" s="747"/>
      <c r="CB7" s="747"/>
      <c r="CC7" s="747"/>
      <c r="CD7" s="747"/>
      <c r="CE7" s="747"/>
      <c r="CF7" s="747"/>
      <c r="CG7" s="762"/>
      <c r="CH7" s="743">
        <v>0</v>
      </c>
      <c r="CI7" s="744"/>
      <c r="CJ7" s="744"/>
      <c r="CK7" s="744"/>
      <c r="CL7" s="745"/>
      <c r="CM7" s="743">
        <v>27</v>
      </c>
      <c r="CN7" s="744"/>
      <c r="CO7" s="744"/>
      <c r="CP7" s="744"/>
      <c r="CQ7" s="745"/>
      <c r="CR7" s="743">
        <v>5</v>
      </c>
      <c r="CS7" s="744"/>
      <c r="CT7" s="744"/>
      <c r="CU7" s="744"/>
      <c r="CV7" s="745"/>
      <c r="CW7" s="743" t="s">
        <v>521</v>
      </c>
      <c r="CX7" s="744"/>
      <c r="CY7" s="744"/>
      <c r="CZ7" s="744"/>
      <c r="DA7" s="745"/>
      <c r="DB7" s="743" t="s">
        <v>521</v>
      </c>
      <c r="DC7" s="744"/>
      <c r="DD7" s="744"/>
      <c r="DE7" s="744"/>
      <c r="DF7" s="745"/>
      <c r="DG7" s="743">
        <v>163</v>
      </c>
      <c r="DH7" s="744"/>
      <c r="DI7" s="744"/>
      <c r="DJ7" s="744"/>
      <c r="DK7" s="745"/>
      <c r="DL7" s="743" t="s">
        <v>521</v>
      </c>
      <c r="DM7" s="744"/>
      <c r="DN7" s="744"/>
      <c r="DO7" s="744"/>
      <c r="DP7" s="745"/>
      <c r="DQ7" s="743" t="s">
        <v>521</v>
      </c>
      <c r="DR7" s="744"/>
      <c r="DS7" s="744"/>
      <c r="DT7" s="744"/>
      <c r="DU7" s="745"/>
      <c r="DV7" s="746"/>
      <c r="DW7" s="747"/>
      <c r="DX7" s="747"/>
      <c r="DY7" s="747"/>
      <c r="DZ7" s="748"/>
      <c r="EA7" s="234"/>
    </row>
    <row r="8" spans="1:131" s="235" customFormat="1" ht="26.25" customHeight="1" x14ac:dyDescent="0.2">
      <c r="A8" s="238">
        <v>2</v>
      </c>
      <c r="B8" s="780" t="s">
        <v>388</v>
      </c>
      <c r="C8" s="781"/>
      <c r="D8" s="781"/>
      <c r="E8" s="781"/>
      <c r="F8" s="781"/>
      <c r="G8" s="781"/>
      <c r="H8" s="781"/>
      <c r="I8" s="781"/>
      <c r="J8" s="781"/>
      <c r="K8" s="781"/>
      <c r="L8" s="781"/>
      <c r="M8" s="781"/>
      <c r="N8" s="781"/>
      <c r="O8" s="781"/>
      <c r="P8" s="782"/>
      <c r="Q8" s="783">
        <v>108</v>
      </c>
      <c r="R8" s="784"/>
      <c r="S8" s="784"/>
      <c r="T8" s="784"/>
      <c r="U8" s="784"/>
      <c r="V8" s="784">
        <v>107</v>
      </c>
      <c r="W8" s="784"/>
      <c r="X8" s="784"/>
      <c r="Y8" s="784"/>
      <c r="Z8" s="784"/>
      <c r="AA8" s="784">
        <v>1</v>
      </c>
      <c r="AB8" s="784"/>
      <c r="AC8" s="784"/>
      <c r="AD8" s="784"/>
      <c r="AE8" s="785"/>
      <c r="AF8" s="786">
        <v>1</v>
      </c>
      <c r="AG8" s="787"/>
      <c r="AH8" s="787"/>
      <c r="AI8" s="787"/>
      <c r="AJ8" s="788"/>
      <c r="AK8" s="769">
        <v>9</v>
      </c>
      <c r="AL8" s="770"/>
      <c r="AM8" s="770"/>
      <c r="AN8" s="770"/>
      <c r="AO8" s="770"/>
      <c r="AP8" s="770" t="s">
        <v>521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389</v>
      </c>
      <c r="C9" s="781"/>
      <c r="D9" s="781"/>
      <c r="E9" s="781"/>
      <c r="F9" s="781"/>
      <c r="G9" s="781"/>
      <c r="H9" s="781"/>
      <c r="I9" s="781"/>
      <c r="J9" s="781"/>
      <c r="K9" s="781"/>
      <c r="L9" s="781"/>
      <c r="M9" s="781"/>
      <c r="N9" s="781"/>
      <c r="O9" s="781"/>
      <c r="P9" s="782"/>
      <c r="Q9" s="783">
        <v>616</v>
      </c>
      <c r="R9" s="784"/>
      <c r="S9" s="784"/>
      <c r="T9" s="784"/>
      <c r="U9" s="784"/>
      <c r="V9" s="784">
        <v>439</v>
      </c>
      <c r="W9" s="784"/>
      <c r="X9" s="784"/>
      <c r="Y9" s="784"/>
      <c r="Z9" s="784"/>
      <c r="AA9" s="784">
        <v>177</v>
      </c>
      <c r="AB9" s="784"/>
      <c r="AC9" s="784"/>
      <c r="AD9" s="784"/>
      <c r="AE9" s="785"/>
      <c r="AF9" s="786">
        <v>33</v>
      </c>
      <c r="AG9" s="787"/>
      <c r="AH9" s="787"/>
      <c r="AI9" s="787"/>
      <c r="AJ9" s="788"/>
      <c r="AK9" s="769">
        <v>548</v>
      </c>
      <c r="AL9" s="770"/>
      <c r="AM9" s="770"/>
      <c r="AN9" s="770"/>
      <c r="AO9" s="770"/>
      <c r="AP9" s="770" t="s">
        <v>521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7760</v>
      </c>
      <c r="R23" s="793"/>
      <c r="S23" s="793"/>
      <c r="T23" s="793"/>
      <c r="U23" s="793"/>
      <c r="V23" s="793">
        <v>7097</v>
      </c>
      <c r="W23" s="793"/>
      <c r="X23" s="793"/>
      <c r="Y23" s="793"/>
      <c r="Z23" s="793"/>
      <c r="AA23" s="793">
        <v>664</v>
      </c>
      <c r="AB23" s="793"/>
      <c r="AC23" s="793"/>
      <c r="AD23" s="793"/>
      <c r="AE23" s="794"/>
      <c r="AF23" s="795">
        <v>499</v>
      </c>
      <c r="AG23" s="793"/>
      <c r="AH23" s="793"/>
      <c r="AI23" s="793"/>
      <c r="AJ23" s="796"/>
      <c r="AK23" s="797"/>
      <c r="AL23" s="798"/>
      <c r="AM23" s="798"/>
      <c r="AN23" s="798"/>
      <c r="AO23" s="798"/>
      <c r="AP23" s="793">
        <v>7069</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1631</v>
      </c>
      <c r="R28" s="823"/>
      <c r="S28" s="823"/>
      <c r="T28" s="823"/>
      <c r="U28" s="823"/>
      <c r="V28" s="823">
        <v>1548</v>
      </c>
      <c r="W28" s="823"/>
      <c r="X28" s="823"/>
      <c r="Y28" s="823"/>
      <c r="Z28" s="823"/>
      <c r="AA28" s="823">
        <v>83</v>
      </c>
      <c r="AB28" s="823"/>
      <c r="AC28" s="823"/>
      <c r="AD28" s="823"/>
      <c r="AE28" s="824"/>
      <c r="AF28" s="825">
        <v>83</v>
      </c>
      <c r="AG28" s="823"/>
      <c r="AH28" s="823"/>
      <c r="AI28" s="823"/>
      <c r="AJ28" s="826"/>
      <c r="AK28" s="827">
        <v>98</v>
      </c>
      <c r="AL28" s="828"/>
      <c r="AM28" s="828"/>
      <c r="AN28" s="828"/>
      <c r="AO28" s="828"/>
      <c r="AP28" s="828" t="s">
        <v>521</v>
      </c>
      <c r="AQ28" s="828"/>
      <c r="AR28" s="828"/>
      <c r="AS28" s="828"/>
      <c r="AT28" s="828"/>
      <c r="AU28" s="828" t="s">
        <v>521</v>
      </c>
      <c r="AV28" s="828"/>
      <c r="AW28" s="828"/>
      <c r="AX28" s="828"/>
      <c r="AY28" s="828"/>
      <c r="AZ28" s="829" t="s">
        <v>521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1332</v>
      </c>
      <c r="R29" s="784"/>
      <c r="S29" s="784"/>
      <c r="T29" s="784"/>
      <c r="U29" s="784"/>
      <c r="V29" s="784">
        <v>1288</v>
      </c>
      <c r="W29" s="784"/>
      <c r="X29" s="784"/>
      <c r="Y29" s="784"/>
      <c r="Z29" s="784"/>
      <c r="AA29" s="784">
        <v>44</v>
      </c>
      <c r="AB29" s="784"/>
      <c r="AC29" s="784"/>
      <c r="AD29" s="784"/>
      <c r="AE29" s="785"/>
      <c r="AF29" s="786">
        <v>44</v>
      </c>
      <c r="AG29" s="787"/>
      <c r="AH29" s="787"/>
      <c r="AI29" s="787"/>
      <c r="AJ29" s="788"/>
      <c r="AK29" s="834">
        <v>191</v>
      </c>
      <c r="AL29" s="830"/>
      <c r="AM29" s="830"/>
      <c r="AN29" s="830"/>
      <c r="AO29" s="830"/>
      <c r="AP29" s="830" t="s">
        <v>521</v>
      </c>
      <c r="AQ29" s="830"/>
      <c r="AR29" s="830"/>
      <c r="AS29" s="830"/>
      <c r="AT29" s="830"/>
      <c r="AU29" s="830" t="s">
        <v>521</v>
      </c>
      <c r="AV29" s="830"/>
      <c r="AW29" s="830"/>
      <c r="AX29" s="830"/>
      <c r="AY29" s="830"/>
      <c r="AZ29" s="831" t="s">
        <v>521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260</v>
      </c>
      <c r="R30" s="784"/>
      <c r="S30" s="784"/>
      <c r="T30" s="784"/>
      <c r="U30" s="784"/>
      <c r="V30" s="784">
        <v>253</v>
      </c>
      <c r="W30" s="784"/>
      <c r="X30" s="784"/>
      <c r="Y30" s="784"/>
      <c r="Z30" s="784"/>
      <c r="AA30" s="784">
        <v>7</v>
      </c>
      <c r="AB30" s="784"/>
      <c r="AC30" s="784"/>
      <c r="AD30" s="784"/>
      <c r="AE30" s="785"/>
      <c r="AF30" s="786">
        <v>7</v>
      </c>
      <c r="AG30" s="787"/>
      <c r="AH30" s="787"/>
      <c r="AI30" s="787"/>
      <c r="AJ30" s="788"/>
      <c r="AK30" s="834">
        <v>30</v>
      </c>
      <c r="AL30" s="830"/>
      <c r="AM30" s="830"/>
      <c r="AN30" s="830"/>
      <c r="AO30" s="830"/>
      <c r="AP30" s="830" t="s">
        <v>521</v>
      </c>
      <c r="AQ30" s="830"/>
      <c r="AR30" s="830"/>
      <c r="AS30" s="830"/>
      <c r="AT30" s="830"/>
      <c r="AU30" s="830" t="s">
        <v>521</v>
      </c>
      <c r="AV30" s="830"/>
      <c r="AW30" s="830"/>
      <c r="AX30" s="830"/>
      <c r="AY30" s="830"/>
      <c r="AZ30" s="831" t="s">
        <v>521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267</v>
      </c>
      <c r="R31" s="784"/>
      <c r="S31" s="784"/>
      <c r="T31" s="784"/>
      <c r="U31" s="784"/>
      <c r="V31" s="784">
        <v>222</v>
      </c>
      <c r="W31" s="784"/>
      <c r="X31" s="784"/>
      <c r="Y31" s="784"/>
      <c r="Z31" s="784"/>
      <c r="AA31" s="784">
        <v>45</v>
      </c>
      <c r="AB31" s="784"/>
      <c r="AC31" s="784"/>
      <c r="AD31" s="784"/>
      <c r="AE31" s="785"/>
      <c r="AF31" s="786">
        <v>534</v>
      </c>
      <c r="AG31" s="787"/>
      <c r="AH31" s="787"/>
      <c r="AI31" s="787"/>
      <c r="AJ31" s="788"/>
      <c r="AK31" s="834">
        <v>39</v>
      </c>
      <c r="AL31" s="830"/>
      <c r="AM31" s="830"/>
      <c r="AN31" s="830"/>
      <c r="AO31" s="830"/>
      <c r="AP31" s="830">
        <v>956</v>
      </c>
      <c r="AQ31" s="830"/>
      <c r="AR31" s="830"/>
      <c r="AS31" s="830"/>
      <c r="AT31" s="830"/>
      <c r="AU31" s="830">
        <v>155</v>
      </c>
      <c r="AV31" s="830"/>
      <c r="AW31" s="830"/>
      <c r="AX31" s="830"/>
      <c r="AY31" s="830"/>
      <c r="AZ31" s="831" t="s">
        <v>521</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469</v>
      </c>
      <c r="R32" s="784"/>
      <c r="S32" s="784"/>
      <c r="T32" s="784"/>
      <c r="U32" s="784"/>
      <c r="V32" s="784">
        <v>456</v>
      </c>
      <c r="W32" s="784"/>
      <c r="X32" s="784"/>
      <c r="Y32" s="784"/>
      <c r="Z32" s="784"/>
      <c r="AA32" s="784">
        <v>13</v>
      </c>
      <c r="AB32" s="784"/>
      <c r="AC32" s="784"/>
      <c r="AD32" s="784"/>
      <c r="AE32" s="785"/>
      <c r="AF32" s="786">
        <v>163</v>
      </c>
      <c r="AG32" s="787"/>
      <c r="AH32" s="787"/>
      <c r="AI32" s="787"/>
      <c r="AJ32" s="788"/>
      <c r="AK32" s="834">
        <v>230</v>
      </c>
      <c r="AL32" s="830"/>
      <c r="AM32" s="830"/>
      <c r="AN32" s="830"/>
      <c r="AO32" s="830"/>
      <c r="AP32" s="830">
        <v>1771</v>
      </c>
      <c r="AQ32" s="830"/>
      <c r="AR32" s="830"/>
      <c r="AS32" s="830"/>
      <c r="AT32" s="830"/>
      <c r="AU32" s="830">
        <v>654</v>
      </c>
      <c r="AV32" s="830"/>
      <c r="AW32" s="830"/>
      <c r="AX32" s="830"/>
      <c r="AY32" s="830"/>
      <c r="AZ32" s="831" t="s">
        <v>521</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831</v>
      </c>
      <c r="AG63" s="844"/>
      <c r="AH63" s="844"/>
      <c r="AI63" s="844"/>
      <c r="AJ63" s="845"/>
      <c r="AK63" s="846"/>
      <c r="AL63" s="841"/>
      <c r="AM63" s="841"/>
      <c r="AN63" s="841"/>
      <c r="AO63" s="841"/>
      <c r="AP63" s="844">
        <v>2727</v>
      </c>
      <c r="AQ63" s="844"/>
      <c r="AR63" s="844"/>
      <c r="AS63" s="844"/>
      <c r="AT63" s="844"/>
      <c r="AU63" s="844">
        <v>809</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397</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139</v>
      </c>
      <c r="R68" s="866"/>
      <c r="S68" s="866"/>
      <c r="T68" s="866"/>
      <c r="U68" s="866"/>
      <c r="V68" s="866">
        <v>120</v>
      </c>
      <c r="W68" s="866"/>
      <c r="X68" s="866"/>
      <c r="Y68" s="866"/>
      <c r="Z68" s="866"/>
      <c r="AA68" s="866">
        <v>19</v>
      </c>
      <c r="AB68" s="866"/>
      <c r="AC68" s="866"/>
      <c r="AD68" s="866"/>
      <c r="AE68" s="866"/>
      <c r="AF68" s="866">
        <v>19</v>
      </c>
      <c r="AG68" s="866"/>
      <c r="AH68" s="866"/>
      <c r="AI68" s="866"/>
      <c r="AJ68" s="866"/>
      <c r="AK68" s="866">
        <v>14</v>
      </c>
      <c r="AL68" s="866"/>
      <c r="AM68" s="866"/>
      <c r="AN68" s="866"/>
      <c r="AO68" s="866"/>
      <c r="AP68" s="866" t="s">
        <v>521</v>
      </c>
      <c r="AQ68" s="866"/>
      <c r="AR68" s="866"/>
      <c r="AS68" s="866"/>
      <c r="AT68" s="866"/>
      <c r="AU68" s="866" t="s">
        <v>521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353</v>
      </c>
      <c r="R69" s="830"/>
      <c r="S69" s="830"/>
      <c r="T69" s="830"/>
      <c r="U69" s="830"/>
      <c r="V69" s="830">
        <v>337</v>
      </c>
      <c r="W69" s="830"/>
      <c r="X69" s="830"/>
      <c r="Y69" s="830"/>
      <c r="Z69" s="830"/>
      <c r="AA69" s="830">
        <v>15</v>
      </c>
      <c r="AB69" s="830"/>
      <c r="AC69" s="830"/>
      <c r="AD69" s="830"/>
      <c r="AE69" s="830"/>
      <c r="AF69" s="830">
        <v>15</v>
      </c>
      <c r="AG69" s="830"/>
      <c r="AH69" s="830"/>
      <c r="AI69" s="830"/>
      <c r="AJ69" s="830"/>
      <c r="AK69" s="830" t="s">
        <v>521</v>
      </c>
      <c r="AL69" s="830"/>
      <c r="AM69" s="830"/>
      <c r="AN69" s="830"/>
      <c r="AO69" s="830"/>
      <c r="AP69" s="830">
        <v>75</v>
      </c>
      <c r="AQ69" s="830"/>
      <c r="AR69" s="830"/>
      <c r="AS69" s="830"/>
      <c r="AT69" s="830"/>
      <c r="AU69" s="830">
        <v>37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54</v>
      </c>
      <c r="R70" s="830"/>
      <c r="S70" s="830"/>
      <c r="T70" s="830"/>
      <c r="U70" s="830"/>
      <c r="V70" s="830">
        <v>19</v>
      </c>
      <c r="W70" s="830"/>
      <c r="X70" s="830"/>
      <c r="Y70" s="830"/>
      <c r="Z70" s="830"/>
      <c r="AA70" s="830">
        <v>34</v>
      </c>
      <c r="AB70" s="830"/>
      <c r="AC70" s="830"/>
      <c r="AD70" s="830"/>
      <c r="AE70" s="830"/>
      <c r="AF70" s="830">
        <v>34</v>
      </c>
      <c r="AG70" s="830"/>
      <c r="AH70" s="830"/>
      <c r="AI70" s="830"/>
      <c r="AJ70" s="830"/>
      <c r="AK70" s="830" t="s">
        <v>521</v>
      </c>
      <c r="AL70" s="830"/>
      <c r="AM70" s="830"/>
      <c r="AN70" s="830"/>
      <c r="AO70" s="830"/>
      <c r="AP70" s="830" t="s">
        <v>521</v>
      </c>
      <c r="AQ70" s="830"/>
      <c r="AR70" s="830"/>
      <c r="AS70" s="830"/>
      <c r="AT70" s="830"/>
      <c r="AU70" s="830" t="s">
        <v>521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90</v>
      </c>
      <c r="R71" s="830"/>
      <c r="S71" s="830"/>
      <c r="T71" s="830"/>
      <c r="U71" s="830"/>
      <c r="V71" s="830">
        <v>17</v>
      </c>
      <c r="W71" s="830"/>
      <c r="X71" s="830"/>
      <c r="Y71" s="830"/>
      <c r="Z71" s="830"/>
      <c r="AA71" s="830">
        <v>72</v>
      </c>
      <c r="AB71" s="830"/>
      <c r="AC71" s="830"/>
      <c r="AD71" s="830"/>
      <c r="AE71" s="830"/>
      <c r="AF71" s="830">
        <v>72</v>
      </c>
      <c r="AG71" s="830"/>
      <c r="AH71" s="830"/>
      <c r="AI71" s="830"/>
      <c r="AJ71" s="830"/>
      <c r="AK71" s="830" t="s">
        <v>521</v>
      </c>
      <c r="AL71" s="830"/>
      <c r="AM71" s="830"/>
      <c r="AN71" s="830"/>
      <c r="AO71" s="830"/>
      <c r="AP71" s="830" t="s">
        <v>521</v>
      </c>
      <c r="AQ71" s="830"/>
      <c r="AR71" s="830"/>
      <c r="AS71" s="830"/>
      <c r="AT71" s="830"/>
      <c r="AU71" s="830" t="s">
        <v>521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6</v>
      </c>
      <c r="R72" s="830"/>
      <c r="S72" s="830"/>
      <c r="T72" s="830"/>
      <c r="U72" s="830"/>
      <c r="V72" s="830">
        <v>1</v>
      </c>
      <c r="W72" s="830"/>
      <c r="X72" s="830"/>
      <c r="Y72" s="830"/>
      <c r="Z72" s="830"/>
      <c r="AA72" s="830">
        <v>5</v>
      </c>
      <c r="AB72" s="830"/>
      <c r="AC72" s="830"/>
      <c r="AD72" s="830"/>
      <c r="AE72" s="830"/>
      <c r="AF72" s="830">
        <v>5</v>
      </c>
      <c r="AG72" s="830"/>
      <c r="AH72" s="830"/>
      <c r="AI72" s="830"/>
      <c r="AJ72" s="830"/>
      <c r="AK72" s="830" t="s">
        <v>521</v>
      </c>
      <c r="AL72" s="830"/>
      <c r="AM72" s="830"/>
      <c r="AN72" s="830"/>
      <c r="AO72" s="830"/>
      <c r="AP72" s="830" t="s">
        <v>521</v>
      </c>
      <c r="AQ72" s="830"/>
      <c r="AR72" s="830"/>
      <c r="AS72" s="830"/>
      <c r="AT72" s="830"/>
      <c r="AU72" s="830" t="s">
        <v>521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590</v>
      </c>
      <c r="C73" s="874"/>
      <c r="D73" s="874"/>
      <c r="E73" s="874"/>
      <c r="F73" s="874"/>
      <c r="G73" s="874"/>
      <c r="H73" s="874"/>
      <c r="I73" s="874"/>
      <c r="J73" s="874"/>
      <c r="K73" s="874"/>
      <c r="L73" s="874"/>
      <c r="M73" s="874"/>
      <c r="N73" s="874"/>
      <c r="O73" s="874"/>
      <c r="P73" s="875"/>
      <c r="Q73" s="876">
        <v>15</v>
      </c>
      <c r="R73" s="830"/>
      <c r="S73" s="830"/>
      <c r="T73" s="830"/>
      <c r="U73" s="830"/>
      <c r="V73" s="830">
        <v>1</v>
      </c>
      <c r="W73" s="830"/>
      <c r="X73" s="830"/>
      <c r="Y73" s="830"/>
      <c r="Z73" s="830"/>
      <c r="AA73" s="830">
        <v>14</v>
      </c>
      <c r="AB73" s="830"/>
      <c r="AC73" s="830"/>
      <c r="AD73" s="830"/>
      <c r="AE73" s="830"/>
      <c r="AF73" s="830">
        <v>14</v>
      </c>
      <c r="AG73" s="830"/>
      <c r="AH73" s="830"/>
      <c r="AI73" s="830"/>
      <c r="AJ73" s="830"/>
      <c r="AK73" s="830" t="s">
        <v>521</v>
      </c>
      <c r="AL73" s="830"/>
      <c r="AM73" s="830"/>
      <c r="AN73" s="830"/>
      <c r="AO73" s="830"/>
      <c r="AP73" s="830" t="s">
        <v>521</v>
      </c>
      <c r="AQ73" s="830"/>
      <c r="AR73" s="830"/>
      <c r="AS73" s="830"/>
      <c r="AT73" s="830"/>
      <c r="AU73" s="830" t="s">
        <v>521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591</v>
      </c>
      <c r="C74" s="874"/>
      <c r="D74" s="874"/>
      <c r="E74" s="874"/>
      <c r="F74" s="874"/>
      <c r="G74" s="874"/>
      <c r="H74" s="874"/>
      <c r="I74" s="874"/>
      <c r="J74" s="874"/>
      <c r="K74" s="874"/>
      <c r="L74" s="874"/>
      <c r="M74" s="874"/>
      <c r="N74" s="874"/>
      <c r="O74" s="874"/>
      <c r="P74" s="875"/>
      <c r="Q74" s="876">
        <v>13</v>
      </c>
      <c r="R74" s="830"/>
      <c r="S74" s="830"/>
      <c r="T74" s="830"/>
      <c r="U74" s="830"/>
      <c r="V74" s="830">
        <v>10</v>
      </c>
      <c r="W74" s="830"/>
      <c r="X74" s="830"/>
      <c r="Y74" s="830"/>
      <c r="Z74" s="830"/>
      <c r="AA74" s="830">
        <v>3</v>
      </c>
      <c r="AB74" s="830"/>
      <c r="AC74" s="830"/>
      <c r="AD74" s="830"/>
      <c r="AE74" s="830"/>
      <c r="AF74" s="830">
        <v>3</v>
      </c>
      <c r="AG74" s="830"/>
      <c r="AH74" s="830"/>
      <c r="AI74" s="830"/>
      <c r="AJ74" s="830"/>
      <c r="AK74" s="830" t="s">
        <v>521</v>
      </c>
      <c r="AL74" s="830"/>
      <c r="AM74" s="830"/>
      <c r="AN74" s="830"/>
      <c r="AO74" s="830"/>
      <c r="AP74" s="830" t="s">
        <v>521</v>
      </c>
      <c r="AQ74" s="830"/>
      <c r="AR74" s="830"/>
      <c r="AS74" s="830"/>
      <c r="AT74" s="830"/>
      <c r="AU74" s="830" t="s">
        <v>521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592</v>
      </c>
      <c r="C75" s="874"/>
      <c r="D75" s="874"/>
      <c r="E75" s="874"/>
      <c r="F75" s="874"/>
      <c r="G75" s="874"/>
      <c r="H75" s="874"/>
      <c r="I75" s="874"/>
      <c r="J75" s="874"/>
      <c r="K75" s="874"/>
      <c r="L75" s="874"/>
      <c r="M75" s="874"/>
      <c r="N75" s="874"/>
      <c r="O75" s="874"/>
      <c r="P75" s="875"/>
      <c r="Q75" s="877">
        <v>47</v>
      </c>
      <c r="R75" s="878"/>
      <c r="S75" s="878"/>
      <c r="T75" s="878"/>
      <c r="U75" s="834"/>
      <c r="V75" s="879">
        <v>3</v>
      </c>
      <c r="W75" s="878"/>
      <c r="X75" s="878"/>
      <c r="Y75" s="878"/>
      <c r="Z75" s="834"/>
      <c r="AA75" s="879">
        <v>43</v>
      </c>
      <c r="AB75" s="878"/>
      <c r="AC75" s="878"/>
      <c r="AD75" s="878"/>
      <c r="AE75" s="834"/>
      <c r="AF75" s="879">
        <v>43</v>
      </c>
      <c r="AG75" s="878"/>
      <c r="AH75" s="878"/>
      <c r="AI75" s="878"/>
      <c r="AJ75" s="834"/>
      <c r="AK75" s="879" t="s">
        <v>521</v>
      </c>
      <c r="AL75" s="878"/>
      <c r="AM75" s="878"/>
      <c r="AN75" s="878"/>
      <c r="AO75" s="834"/>
      <c r="AP75" s="879" t="s">
        <v>521</v>
      </c>
      <c r="AQ75" s="878"/>
      <c r="AR75" s="878"/>
      <c r="AS75" s="878"/>
      <c r="AT75" s="834"/>
      <c r="AU75" s="879" t="s">
        <v>521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593</v>
      </c>
      <c r="C76" s="874"/>
      <c r="D76" s="874"/>
      <c r="E76" s="874"/>
      <c r="F76" s="874"/>
      <c r="G76" s="874"/>
      <c r="H76" s="874"/>
      <c r="I76" s="874"/>
      <c r="J76" s="874"/>
      <c r="K76" s="874"/>
      <c r="L76" s="874"/>
      <c r="M76" s="874"/>
      <c r="N76" s="874"/>
      <c r="O76" s="874"/>
      <c r="P76" s="875"/>
      <c r="Q76" s="877">
        <v>3303</v>
      </c>
      <c r="R76" s="878"/>
      <c r="S76" s="878"/>
      <c r="T76" s="878"/>
      <c r="U76" s="834"/>
      <c r="V76" s="879">
        <v>3104</v>
      </c>
      <c r="W76" s="878"/>
      <c r="X76" s="878"/>
      <c r="Y76" s="878"/>
      <c r="Z76" s="834"/>
      <c r="AA76" s="879">
        <v>199</v>
      </c>
      <c r="AB76" s="878"/>
      <c r="AC76" s="878"/>
      <c r="AD76" s="878"/>
      <c r="AE76" s="834"/>
      <c r="AF76" s="879">
        <v>199</v>
      </c>
      <c r="AG76" s="878"/>
      <c r="AH76" s="878"/>
      <c r="AI76" s="878"/>
      <c r="AJ76" s="834"/>
      <c r="AK76" s="879" t="s">
        <v>521</v>
      </c>
      <c r="AL76" s="878"/>
      <c r="AM76" s="878"/>
      <c r="AN76" s="878"/>
      <c r="AO76" s="834"/>
      <c r="AP76" s="879" t="s">
        <v>521</v>
      </c>
      <c r="AQ76" s="878"/>
      <c r="AR76" s="878"/>
      <c r="AS76" s="878"/>
      <c r="AT76" s="834"/>
      <c r="AU76" s="879" t="s">
        <v>521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594</v>
      </c>
      <c r="C77" s="874"/>
      <c r="D77" s="874"/>
      <c r="E77" s="874"/>
      <c r="F77" s="874"/>
      <c r="G77" s="874"/>
      <c r="H77" s="874"/>
      <c r="I77" s="874"/>
      <c r="J77" s="874"/>
      <c r="K77" s="874"/>
      <c r="L77" s="874"/>
      <c r="M77" s="874"/>
      <c r="N77" s="874"/>
      <c r="O77" s="874"/>
      <c r="P77" s="875"/>
      <c r="Q77" s="877">
        <v>4957</v>
      </c>
      <c r="R77" s="878"/>
      <c r="S77" s="878"/>
      <c r="T77" s="878"/>
      <c r="U77" s="834"/>
      <c r="V77" s="879">
        <v>4411</v>
      </c>
      <c r="W77" s="878"/>
      <c r="X77" s="878"/>
      <c r="Y77" s="878"/>
      <c r="Z77" s="834"/>
      <c r="AA77" s="879">
        <v>546</v>
      </c>
      <c r="AB77" s="878"/>
      <c r="AC77" s="878"/>
      <c r="AD77" s="878"/>
      <c r="AE77" s="834"/>
      <c r="AF77" s="879">
        <v>546</v>
      </c>
      <c r="AG77" s="878"/>
      <c r="AH77" s="878"/>
      <c r="AI77" s="878"/>
      <c r="AJ77" s="834"/>
      <c r="AK77" s="879">
        <v>543</v>
      </c>
      <c r="AL77" s="878"/>
      <c r="AM77" s="878"/>
      <c r="AN77" s="878"/>
      <c r="AO77" s="834"/>
      <c r="AP77" s="879" t="s">
        <v>521</v>
      </c>
      <c r="AQ77" s="878"/>
      <c r="AR77" s="878"/>
      <c r="AS77" s="878"/>
      <c r="AT77" s="834"/>
      <c r="AU77" s="879" t="s">
        <v>521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595</v>
      </c>
      <c r="C78" s="874"/>
      <c r="D78" s="874"/>
      <c r="E78" s="874"/>
      <c r="F78" s="874"/>
      <c r="G78" s="874"/>
      <c r="H78" s="874"/>
      <c r="I78" s="874"/>
      <c r="J78" s="874"/>
      <c r="K78" s="874"/>
      <c r="L78" s="874"/>
      <c r="M78" s="874"/>
      <c r="N78" s="874"/>
      <c r="O78" s="874"/>
      <c r="P78" s="875"/>
      <c r="Q78" s="876">
        <v>1038597</v>
      </c>
      <c r="R78" s="830"/>
      <c r="S78" s="830"/>
      <c r="T78" s="830"/>
      <c r="U78" s="830"/>
      <c r="V78" s="830">
        <v>1027785</v>
      </c>
      <c r="W78" s="830"/>
      <c r="X78" s="830"/>
      <c r="Y78" s="830"/>
      <c r="Z78" s="830"/>
      <c r="AA78" s="830">
        <v>10811</v>
      </c>
      <c r="AB78" s="830"/>
      <c r="AC78" s="830"/>
      <c r="AD78" s="830"/>
      <c r="AE78" s="830"/>
      <c r="AF78" s="830">
        <v>10811</v>
      </c>
      <c r="AG78" s="830"/>
      <c r="AH78" s="830"/>
      <c r="AI78" s="830"/>
      <c r="AJ78" s="830"/>
      <c r="AK78" s="830">
        <v>7967</v>
      </c>
      <c r="AL78" s="830"/>
      <c r="AM78" s="830"/>
      <c r="AN78" s="830"/>
      <c r="AO78" s="830"/>
      <c r="AP78" s="830" t="s">
        <v>521</v>
      </c>
      <c r="AQ78" s="830"/>
      <c r="AR78" s="830"/>
      <c r="AS78" s="830"/>
      <c r="AT78" s="830"/>
      <c r="AU78" s="830" t="s">
        <v>521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596</v>
      </c>
      <c r="C79" s="874"/>
      <c r="D79" s="874"/>
      <c r="E79" s="874"/>
      <c r="F79" s="874"/>
      <c r="G79" s="874"/>
      <c r="H79" s="874"/>
      <c r="I79" s="874"/>
      <c r="J79" s="874"/>
      <c r="K79" s="874"/>
      <c r="L79" s="874"/>
      <c r="M79" s="874"/>
      <c r="N79" s="874"/>
      <c r="O79" s="874"/>
      <c r="P79" s="875"/>
      <c r="Q79" s="876">
        <v>1142</v>
      </c>
      <c r="R79" s="830"/>
      <c r="S79" s="830"/>
      <c r="T79" s="830"/>
      <c r="U79" s="830"/>
      <c r="V79" s="830">
        <v>1103</v>
      </c>
      <c r="W79" s="830"/>
      <c r="X79" s="830"/>
      <c r="Y79" s="830"/>
      <c r="Z79" s="830"/>
      <c r="AA79" s="830">
        <v>38</v>
      </c>
      <c r="AB79" s="830"/>
      <c r="AC79" s="830"/>
      <c r="AD79" s="830"/>
      <c r="AE79" s="830"/>
      <c r="AF79" s="830">
        <v>38</v>
      </c>
      <c r="AG79" s="830"/>
      <c r="AH79" s="830"/>
      <c r="AI79" s="830"/>
      <c r="AJ79" s="830"/>
      <c r="AK79" s="830" t="s">
        <v>521</v>
      </c>
      <c r="AL79" s="830"/>
      <c r="AM79" s="830"/>
      <c r="AN79" s="830"/>
      <c r="AO79" s="830"/>
      <c r="AP79" s="830" t="s">
        <v>521</v>
      </c>
      <c r="AQ79" s="830"/>
      <c r="AR79" s="830"/>
      <c r="AS79" s="830"/>
      <c r="AT79" s="830"/>
      <c r="AU79" s="830" t="s">
        <v>521</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11799</v>
      </c>
      <c r="AG88" s="844"/>
      <c r="AH88" s="844"/>
      <c r="AI88" s="844"/>
      <c r="AJ88" s="844"/>
      <c r="AK88" s="841"/>
      <c r="AL88" s="841"/>
      <c r="AM88" s="841"/>
      <c r="AN88" s="841"/>
      <c r="AO88" s="841"/>
      <c r="AP88" s="844">
        <v>75</v>
      </c>
      <c r="AQ88" s="844"/>
      <c r="AR88" s="844"/>
      <c r="AS88" s="844"/>
      <c r="AT88" s="844"/>
      <c r="AU88" s="844">
        <v>37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521</v>
      </c>
      <c r="CX102" s="852"/>
      <c r="CY102" s="852"/>
      <c r="CZ102" s="852"/>
      <c r="DA102" s="891"/>
      <c r="DB102" s="890" t="s">
        <v>521</v>
      </c>
      <c r="DC102" s="852"/>
      <c r="DD102" s="852"/>
      <c r="DE102" s="852"/>
      <c r="DF102" s="891"/>
      <c r="DG102" s="890">
        <v>163</v>
      </c>
      <c r="DH102" s="852"/>
      <c r="DI102" s="852"/>
      <c r="DJ102" s="852"/>
      <c r="DK102" s="891"/>
      <c r="DL102" s="890" t="s">
        <v>521</v>
      </c>
      <c r="DM102" s="852"/>
      <c r="DN102" s="852"/>
      <c r="DO102" s="852"/>
      <c r="DP102" s="891"/>
      <c r="DQ102" s="890" t="s">
        <v>521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307</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307</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307</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457332</v>
      </c>
      <c r="AB110" s="900"/>
      <c r="AC110" s="900"/>
      <c r="AD110" s="900"/>
      <c r="AE110" s="901"/>
      <c r="AF110" s="902">
        <v>471258</v>
      </c>
      <c r="AG110" s="900"/>
      <c r="AH110" s="900"/>
      <c r="AI110" s="900"/>
      <c r="AJ110" s="901"/>
      <c r="AK110" s="902">
        <v>499502</v>
      </c>
      <c r="AL110" s="900"/>
      <c r="AM110" s="900"/>
      <c r="AN110" s="900"/>
      <c r="AO110" s="901"/>
      <c r="AP110" s="903">
        <v>12.8</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6869864</v>
      </c>
      <c r="BR110" s="931"/>
      <c r="BS110" s="931"/>
      <c r="BT110" s="931"/>
      <c r="BU110" s="931"/>
      <c r="BV110" s="931">
        <v>7137254</v>
      </c>
      <c r="BW110" s="931"/>
      <c r="BX110" s="931"/>
      <c r="BY110" s="931"/>
      <c r="BZ110" s="931"/>
      <c r="CA110" s="931">
        <v>7069048</v>
      </c>
      <c r="CB110" s="931"/>
      <c r="CC110" s="931"/>
      <c r="CD110" s="931"/>
      <c r="CE110" s="931"/>
      <c r="CF110" s="944">
        <v>180.6</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439</v>
      </c>
      <c r="DM110" s="931"/>
      <c r="DN110" s="931"/>
      <c r="DO110" s="931"/>
      <c r="DP110" s="931"/>
      <c r="DQ110" s="931" t="s">
        <v>440</v>
      </c>
      <c r="DR110" s="931"/>
      <c r="DS110" s="931"/>
      <c r="DT110" s="931"/>
      <c r="DU110" s="931"/>
      <c r="DV110" s="932" t="s">
        <v>441</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444</v>
      </c>
      <c r="AG111" s="938"/>
      <c r="AH111" s="938"/>
      <c r="AI111" s="938"/>
      <c r="AJ111" s="939"/>
      <c r="AK111" s="940" t="s">
        <v>445</v>
      </c>
      <c r="AL111" s="938"/>
      <c r="AM111" s="938"/>
      <c r="AN111" s="938"/>
      <c r="AO111" s="939"/>
      <c r="AP111" s="941" t="s">
        <v>393</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204225</v>
      </c>
      <c r="BR111" s="926"/>
      <c r="BS111" s="926"/>
      <c r="BT111" s="926"/>
      <c r="BU111" s="926"/>
      <c r="BV111" s="926">
        <v>226867</v>
      </c>
      <c r="BW111" s="926"/>
      <c r="BX111" s="926"/>
      <c r="BY111" s="926"/>
      <c r="BZ111" s="926"/>
      <c r="CA111" s="926">
        <v>189318</v>
      </c>
      <c r="CB111" s="926"/>
      <c r="CC111" s="926"/>
      <c r="CD111" s="926"/>
      <c r="CE111" s="926"/>
      <c r="CF111" s="920">
        <v>4.8</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448</v>
      </c>
      <c r="DM111" s="926"/>
      <c r="DN111" s="926"/>
      <c r="DO111" s="926"/>
      <c r="DP111" s="926"/>
      <c r="DQ111" s="926" t="s">
        <v>445</v>
      </c>
      <c r="DR111" s="926"/>
      <c r="DS111" s="926"/>
      <c r="DT111" s="926"/>
      <c r="DU111" s="926"/>
      <c r="DV111" s="927" t="s">
        <v>131</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451</v>
      </c>
      <c r="AG112" s="959"/>
      <c r="AH112" s="959"/>
      <c r="AI112" s="959"/>
      <c r="AJ112" s="960"/>
      <c r="AK112" s="961" t="s">
        <v>439</v>
      </c>
      <c r="AL112" s="959"/>
      <c r="AM112" s="959"/>
      <c r="AN112" s="959"/>
      <c r="AO112" s="960"/>
      <c r="AP112" s="962" t="s">
        <v>445</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1140094</v>
      </c>
      <c r="BR112" s="926"/>
      <c r="BS112" s="926"/>
      <c r="BT112" s="926"/>
      <c r="BU112" s="926"/>
      <c r="BV112" s="926">
        <v>826158</v>
      </c>
      <c r="BW112" s="926"/>
      <c r="BX112" s="926"/>
      <c r="BY112" s="926"/>
      <c r="BZ112" s="926"/>
      <c r="CA112" s="926">
        <v>808468</v>
      </c>
      <c r="CB112" s="926"/>
      <c r="CC112" s="926"/>
      <c r="CD112" s="926"/>
      <c r="CE112" s="926"/>
      <c r="CF112" s="920">
        <v>20.6</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131</v>
      </c>
      <c r="DM112" s="926"/>
      <c r="DN112" s="926"/>
      <c r="DO112" s="926"/>
      <c r="DP112" s="926"/>
      <c r="DQ112" s="926" t="s">
        <v>441</v>
      </c>
      <c r="DR112" s="926"/>
      <c r="DS112" s="926"/>
      <c r="DT112" s="926"/>
      <c r="DU112" s="926"/>
      <c r="DV112" s="927" t="s">
        <v>439</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126887</v>
      </c>
      <c r="AB113" s="938"/>
      <c r="AC113" s="938"/>
      <c r="AD113" s="938"/>
      <c r="AE113" s="939"/>
      <c r="AF113" s="940">
        <v>66541</v>
      </c>
      <c r="AG113" s="938"/>
      <c r="AH113" s="938"/>
      <c r="AI113" s="938"/>
      <c r="AJ113" s="939"/>
      <c r="AK113" s="940">
        <v>117470</v>
      </c>
      <c r="AL113" s="938"/>
      <c r="AM113" s="938"/>
      <c r="AN113" s="938"/>
      <c r="AO113" s="939"/>
      <c r="AP113" s="941">
        <v>3</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32320</v>
      </c>
      <c r="BR113" s="926"/>
      <c r="BS113" s="926"/>
      <c r="BT113" s="926"/>
      <c r="BU113" s="926"/>
      <c r="BV113" s="926">
        <v>18750</v>
      </c>
      <c r="BW113" s="926"/>
      <c r="BX113" s="926"/>
      <c r="BY113" s="926"/>
      <c r="BZ113" s="926"/>
      <c r="CA113" s="926">
        <v>37287</v>
      </c>
      <c r="CB113" s="926"/>
      <c r="CC113" s="926"/>
      <c r="CD113" s="926"/>
      <c r="CE113" s="926"/>
      <c r="CF113" s="920">
        <v>1</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441</v>
      </c>
      <c r="DR113" s="959"/>
      <c r="DS113" s="959"/>
      <c r="DT113" s="959"/>
      <c r="DU113" s="960"/>
      <c r="DV113" s="962" t="s">
        <v>131</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36930</v>
      </c>
      <c r="AB114" s="959"/>
      <c r="AC114" s="959"/>
      <c r="AD114" s="959"/>
      <c r="AE114" s="960"/>
      <c r="AF114" s="961">
        <v>13705</v>
      </c>
      <c r="AG114" s="959"/>
      <c r="AH114" s="959"/>
      <c r="AI114" s="959"/>
      <c r="AJ114" s="960"/>
      <c r="AK114" s="961">
        <v>1066</v>
      </c>
      <c r="AL114" s="959"/>
      <c r="AM114" s="959"/>
      <c r="AN114" s="959"/>
      <c r="AO114" s="960"/>
      <c r="AP114" s="962">
        <v>0</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713681</v>
      </c>
      <c r="BR114" s="926"/>
      <c r="BS114" s="926"/>
      <c r="BT114" s="926"/>
      <c r="BU114" s="926"/>
      <c r="BV114" s="926">
        <v>688454</v>
      </c>
      <c r="BW114" s="926"/>
      <c r="BX114" s="926"/>
      <c r="BY114" s="926"/>
      <c r="BZ114" s="926"/>
      <c r="CA114" s="926">
        <v>587671</v>
      </c>
      <c r="CB114" s="926"/>
      <c r="CC114" s="926"/>
      <c r="CD114" s="926"/>
      <c r="CE114" s="926"/>
      <c r="CF114" s="920">
        <v>15</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444</v>
      </c>
      <c r="DM114" s="959"/>
      <c r="DN114" s="959"/>
      <c r="DO114" s="959"/>
      <c r="DP114" s="960"/>
      <c r="DQ114" s="961" t="s">
        <v>443</v>
      </c>
      <c r="DR114" s="959"/>
      <c r="DS114" s="959"/>
      <c r="DT114" s="959"/>
      <c r="DU114" s="960"/>
      <c r="DV114" s="962" t="s">
        <v>445</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37548</v>
      </c>
      <c r="AB115" s="938"/>
      <c r="AC115" s="938"/>
      <c r="AD115" s="938"/>
      <c r="AE115" s="939"/>
      <c r="AF115" s="940">
        <v>37549</v>
      </c>
      <c r="AG115" s="938"/>
      <c r="AH115" s="938"/>
      <c r="AI115" s="938"/>
      <c r="AJ115" s="939"/>
      <c r="AK115" s="940">
        <v>37549</v>
      </c>
      <c r="AL115" s="938"/>
      <c r="AM115" s="938"/>
      <c r="AN115" s="938"/>
      <c r="AO115" s="939"/>
      <c r="AP115" s="941">
        <v>1</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439</v>
      </c>
      <c r="BW115" s="926"/>
      <c r="BX115" s="926"/>
      <c r="BY115" s="926"/>
      <c r="BZ115" s="926"/>
      <c r="CA115" s="926" t="s">
        <v>131</v>
      </c>
      <c r="CB115" s="926"/>
      <c r="CC115" s="926"/>
      <c r="CD115" s="926"/>
      <c r="CE115" s="926"/>
      <c r="CF115" s="920" t="s">
        <v>443</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187908</v>
      </c>
      <c r="DH115" s="959"/>
      <c r="DI115" s="959"/>
      <c r="DJ115" s="959"/>
      <c r="DK115" s="960"/>
      <c r="DL115" s="961">
        <v>213933</v>
      </c>
      <c r="DM115" s="959"/>
      <c r="DN115" s="959"/>
      <c r="DO115" s="959"/>
      <c r="DP115" s="960"/>
      <c r="DQ115" s="961">
        <v>179767</v>
      </c>
      <c r="DR115" s="959"/>
      <c r="DS115" s="959"/>
      <c r="DT115" s="959"/>
      <c r="DU115" s="960"/>
      <c r="DV115" s="962">
        <v>4.5999999999999996</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440</v>
      </c>
      <c r="AG116" s="959"/>
      <c r="AH116" s="959"/>
      <c r="AI116" s="959"/>
      <c r="AJ116" s="960"/>
      <c r="AK116" s="961" t="s">
        <v>131</v>
      </c>
      <c r="AL116" s="959"/>
      <c r="AM116" s="959"/>
      <c r="AN116" s="959"/>
      <c r="AO116" s="960"/>
      <c r="AP116" s="962" t="s">
        <v>445</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131</v>
      </c>
      <c r="BW116" s="926"/>
      <c r="BX116" s="926"/>
      <c r="BY116" s="926"/>
      <c r="BZ116" s="926"/>
      <c r="CA116" s="926" t="s">
        <v>445</v>
      </c>
      <c r="CB116" s="926"/>
      <c r="CC116" s="926"/>
      <c r="CD116" s="926"/>
      <c r="CE116" s="926"/>
      <c r="CF116" s="920" t="s">
        <v>131</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443</v>
      </c>
      <c r="DM116" s="959"/>
      <c r="DN116" s="959"/>
      <c r="DO116" s="959"/>
      <c r="DP116" s="960"/>
      <c r="DQ116" s="961" t="s">
        <v>448</v>
      </c>
      <c r="DR116" s="959"/>
      <c r="DS116" s="959"/>
      <c r="DT116" s="959"/>
      <c r="DU116" s="960"/>
      <c r="DV116" s="962" t="s">
        <v>445</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658697</v>
      </c>
      <c r="AB117" s="979"/>
      <c r="AC117" s="979"/>
      <c r="AD117" s="979"/>
      <c r="AE117" s="980"/>
      <c r="AF117" s="981">
        <v>589053</v>
      </c>
      <c r="AG117" s="979"/>
      <c r="AH117" s="979"/>
      <c r="AI117" s="979"/>
      <c r="AJ117" s="980"/>
      <c r="AK117" s="981">
        <v>655587</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439</v>
      </c>
      <c r="BW117" s="926"/>
      <c r="BX117" s="926"/>
      <c r="BY117" s="926"/>
      <c r="BZ117" s="926"/>
      <c r="CA117" s="926" t="s">
        <v>445</v>
      </c>
      <c r="CB117" s="926"/>
      <c r="CC117" s="926"/>
      <c r="CD117" s="926"/>
      <c r="CE117" s="926"/>
      <c r="CF117" s="920" t="s">
        <v>440</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393</v>
      </c>
      <c r="DM117" s="959"/>
      <c r="DN117" s="959"/>
      <c r="DO117" s="959"/>
      <c r="DP117" s="960"/>
      <c r="DQ117" s="961" t="s">
        <v>443</v>
      </c>
      <c r="DR117" s="959"/>
      <c r="DS117" s="959"/>
      <c r="DT117" s="959"/>
      <c r="DU117" s="960"/>
      <c r="DV117" s="962" t="s">
        <v>131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307</v>
      </c>
      <c r="AL118" s="893"/>
      <c r="AM118" s="893"/>
      <c r="AN118" s="893"/>
      <c r="AO118" s="894"/>
      <c r="AP118" s="970" t="s">
        <v>433</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448</v>
      </c>
      <c r="CB118" s="1000"/>
      <c r="CC118" s="1000"/>
      <c r="CD118" s="1000"/>
      <c r="CE118" s="1000"/>
      <c r="CF118" s="920" t="s">
        <v>439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2">
      <c r="A119" s="1057"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448</v>
      </c>
      <c r="AG119" s="900"/>
      <c r="AH119" s="900"/>
      <c r="AI119" s="900"/>
      <c r="AJ119" s="901"/>
      <c r="AK119" s="902" t="s">
        <v>443</v>
      </c>
      <c r="AL119" s="900"/>
      <c r="AM119" s="900"/>
      <c r="AN119" s="900"/>
      <c r="AO119" s="901"/>
      <c r="AP119" s="903" t="s">
        <v>131</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471</v>
      </c>
      <c r="BP119" s="1005"/>
      <c r="BQ119" s="999">
        <v>8960184</v>
      </c>
      <c r="BR119" s="1000"/>
      <c r="BS119" s="1000"/>
      <c r="BT119" s="1000"/>
      <c r="BU119" s="1000"/>
      <c r="BV119" s="1000">
        <v>8897483</v>
      </c>
      <c r="BW119" s="1000"/>
      <c r="BX119" s="1000"/>
      <c r="BY119" s="1000"/>
      <c r="BZ119" s="1000"/>
      <c r="CA119" s="1000">
        <v>8691792</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16317</v>
      </c>
      <c r="DH119" s="986"/>
      <c r="DI119" s="986"/>
      <c r="DJ119" s="986"/>
      <c r="DK119" s="987"/>
      <c r="DL119" s="985">
        <v>12934</v>
      </c>
      <c r="DM119" s="986"/>
      <c r="DN119" s="986"/>
      <c r="DO119" s="986"/>
      <c r="DP119" s="987"/>
      <c r="DQ119" s="985">
        <v>9551</v>
      </c>
      <c r="DR119" s="986"/>
      <c r="DS119" s="986"/>
      <c r="DT119" s="986"/>
      <c r="DU119" s="987"/>
      <c r="DV119" s="988">
        <v>0.2</v>
      </c>
      <c r="DW119" s="989"/>
      <c r="DX119" s="989"/>
      <c r="DY119" s="989"/>
      <c r="DZ119" s="990"/>
    </row>
    <row r="120" spans="1:130" s="230" customFormat="1" ht="26.25" customHeight="1" x14ac:dyDescent="0.2">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131</v>
      </c>
      <c r="AG120" s="959"/>
      <c r="AH120" s="959"/>
      <c r="AI120" s="959"/>
      <c r="AJ120" s="960"/>
      <c r="AK120" s="961" t="s">
        <v>441</v>
      </c>
      <c r="AL120" s="959"/>
      <c r="AM120" s="959"/>
      <c r="AN120" s="959"/>
      <c r="AO120" s="960"/>
      <c r="AP120" s="962" t="s">
        <v>393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1523374</v>
      </c>
      <c r="BR120" s="931"/>
      <c r="BS120" s="931"/>
      <c r="BT120" s="931"/>
      <c r="BU120" s="931"/>
      <c r="BV120" s="931">
        <v>2476808</v>
      </c>
      <c r="BW120" s="931"/>
      <c r="BX120" s="931"/>
      <c r="BY120" s="931"/>
      <c r="BZ120" s="931"/>
      <c r="CA120" s="931">
        <v>2375560</v>
      </c>
      <c r="CB120" s="931"/>
      <c r="CC120" s="931"/>
      <c r="CD120" s="931"/>
      <c r="CE120" s="931"/>
      <c r="CF120" s="944">
        <v>60.7</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1015584</v>
      </c>
      <c r="DH120" s="931"/>
      <c r="DI120" s="931"/>
      <c r="DJ120" s="931"/>
      <c r="DK120" s="931"/>
      <c r="DL120" s="931">
        <v>698167</v>
      </c>
      <c r="DM120" s="931"/>
      <c r="DN120" s="931"/>
      <c r="DO120" s="931"/>
      <c r="DP120" s="931"/>
      <c r="DQ120" s="931">
        <v>653569</v>
      </c>
      <c r="DR120" s="931"/>
      <c r="DS120" s="931"/>
      <c r="DT120" s="931"/>
      <c r="DU120" s="931"/>
      <c r="DV120" s="932">
        <v>16.7</v>
      </c>
      <c r="DW120" s="932"/>
      <c r="DX120" s="932"/>
      <c r="DY120" s="932"/>
      <c r="DZ120" s="933"/>
    </row>
    <row r="121" spans="1:130" s="230" customFormat="1" ht="26.25" customHeight="1" x14ac:dyDescent="0.2">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445</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t="s">
        <v>131</v>
      </c>
      <c r="BR121" s="926"/>
      <c r="BS121" s="926"/>
      <c r="BT121" s="926"/>
      <c r="BU121" s="926"/>
      <c r="BV121" s="926" t="s">
        <v>439</v>
      </c>
      <c r="BW121" s="926"/>
      <c r="BX121" s="926"/>
      <c r="BY121" s="926"/>
      <c r="BZ121" s="926"/>
      <c r="CA121" s="926" t="s">
        <v>443</v>
      </c>
      <c r="CB121" s="926"/>
      <c r="CC121" s="926"/>
      <c r="CD121" s="926"/>
      <c r="CE121" s="926"/>
      <c r="CF121" s="920" t="s">
        <v>439</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124510</v>
      </c>
      <c r="DH121" s="926"/>
      <c r="DI121" s="926"/>
      <c r="DJ121" s="926"/>
      <c r="DK121" s="926"/>
      <c r="DL121" s="926">
        <v>127991</v>
      </c>
      <c r="DM121" s="926"/>
      <c r="DN121" s="926"/>
      <c r="DO121" s="926"/>
      <c r="DP121" s="926"/>
      <c r="DQ121" s="926">
        <v>154899</v>
      </c>
      <c r="DR121" s="926"/>
      <c r="DS121" s="926"/>
      <c r="DT121" s="926"/>
      <c r="DU121" s="926"/>
      <c r="DV121" s="927">
        <v>4</v>
      </c>
      <c r="DW121" s="927"/>
      <c r="DX121" s="927"/>
      <c r="DY121" s="927"/>
      <c r="DZ121" s="928"/>
    </row>
    <row r="122" spans="1:130" s="230" customFormat="1" ht="26.25" customHeight="1" x14ac:dyDescent="0.2">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393</v>
      </c>
      <c r="AG122" s="959"/>
      <c r="AH122" s="959"/>
      <c r="AI122" s="959"/>
      <c r="AJ122" s="960"/>
      <c r="AK122" s="961" t="s">
        <v>443</v>
      </c>
      <c r="AL122" s="959"/>
      <c r="AM122" s="959"/>
      <c r="AN122" s="959"/>
      <c r="AO122" s="960"/>
      <c r="AP122" s="962" t="s">
        <v>131</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5363901</v>
      </c>
      <c r="BR122" s="1000"/>
      <c r="BS122" s="1000"/>
      <c r="BT122" s="1000"/>
      <c r="BU122" s="1000"/>
      <c r="BV122" s="1000">
        <v>5478907</v>
      </c>
      <c r="BW122" s="1000"/>
      <c r="BX122" s="1000"/>
      <c r="BY122" s="1000"/>
      <c r="BZ122" s="1000"/>
      <c r="CA122" s="1000">
        <v>5206150</v>
      </c>
      <c r="CB122" s="1000"/>
      <c r="CC122" s="1000"/>
      <c r="CD122" s="1000"/>
      <c r="CE122" s="1000"/>
      <c r="CF122" s="1017">
        <v>133</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393</v>
      </c>
      <c r="DH122" s="926"/>
      <c r="DI122" s="926"/>
      <c r="DJ122" s="926"/>
      <c r="DK122" s="926"/>
      <c r="DL122" s="926" t="s">
        <v>441</v>
      </c>
      <c r="DM122" s="926"/>
      <c r="DN122" s="926"/>
      <c r="DO122" s="926"/>
      <c r="DP122" s="926"/>
      <c r="DQ122" s="926" t="s">
        <v>131</v>
      </c>
      <c r="DR122" s="926"/>
      <c r="DS122" s="926"/>
      <c r="DT122" s="926"/>
      <c r="DU122" s="926"/>
      <c r="DV122" s="927" t="s">
        <v>445</v>
      </c>
      <c r="DW122" s="927"/>
      <c r="DX122" s="927"/>
      <c r="DY122" s="927"/>
      <c r="DZ122" s="928"/>
    </row>
    <row r="123" spans="1:130" s="230" customFormat="1" ht="26.25" customHeight="1" x14ac:dyDescent="0.2">
      <c r="A123" s="1058"/>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448</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482</v>
      </c>
      <c r="BP123" s="1005"/>
      <c r="BQ123" s="1064">
        <v>6887275</v>
      </c>
      <c r="BR123" s="1031"/>
      <c r="BS123" s="1031"/>
      <c r="BT123" s="1031"/>
      <c r="BU123" s="1031"/>
      <c r="BV123" s="1031">
        <v>7955715</v>
      </c>
      <c r="BW123" s="1031"/>
      <c r="BX123" s="1031"/>
      <c r="BY123" s="1031"/>
      <c r="BZ123" s="1031"/>
      <c r="CA123" s="1031">
        <v>7581710</v>
      </c>
      <c r="CB123" s="1031"/>
      <c r="CC123" s="1031"/>
      <c r="CD123" s="1031"/>
      <c r="CE123" s="1031"/>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439</v>
      </c>
      <c r="DH123" s="959"/>
      <c r="DI123" s="959"/>
      <c r="DJ123" s="959"/>
      <c r="DK123" s="960"/>
      <c r="DL123" s="961" t="s">
        <v>445</v>
      </c>
      <c r="DM123" s="959"/>
      <c r="DN123" s="959"/>
      <c r="DO123" s="959"/>
      <c r="DP123" s="960"/>
      <c r="DQ123" s="961" t="s">
        <v>440</v>
      </c>
      <c r="DR123" s="959"/>
      <c r="DS123" s="959"/>
      <c r="DT123" s="959"/>
      <c r="DU123" s="960"/>
      <c r="DV123" s="962" t="s">
        <v>441</v>
      </c>
      <c r="DW123" s="963"/>
      <c r="DX123" s="963"/>
      <c r="DY123" s="963"/>
      <c r="DZ123" s="964"/>
    </row>
    <row r="124" spans="1:130" s="230" customFormat="1" ht="26.25" customHeight="1" thickBot="1" x14ac:dyDescent="0.25">
      <c r="A124" s="1058"/>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439</v>
      </c>
      <c r="AG124" s="959"/>
      <c r="AH124" s="959"/>
      <c r="AI124" s="959"/>
      <c r="AJ124" s="960"/>
      <c r="AK124" s="961" t="s">
        <v>441</v>
      </c>
      <c r="AL124" s="959"/>
      <c r="AM124" s="959"/>
      <c r="AN124" s="959"/>
      <c r="AO124" s="960"/>
      <c r="AP124" s="962" t="s">
        <v>448</v>
      </c>
      <c r="AQ124" s="963"/>
      <c r="AR124" s="963"/>
      <c r="AS124" s="963"/>
      <c r="AT124" s="964"/>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57.1</v>
      </c>
      <c r="BR124" s="1027"/>
      <c r="BS124" s="1027"/>
      <c r="BT124" s="1027"/>
      <c r="BU124" s="1027"/>
      <c r="BV124" s="1027">
        <v>23.8</v>
      </c>
      <c r="BW124" s="1027"/>
      <c r="BX124" s="1027"/>
      <c r="BY124" s="1027"/>
      <c r="BZ124" s="1027"/>
      <c r="CA124" s="1027">
        <v>28.3</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440</v>
      </c>
      <c r="DH124" s="986"/>
      <c r="DI124" s="986"/>
      <c r="DJ124" s="986"/>
      <c r="DK124" s="987"/>
      <c r="DL124" s="985" t="s">
        <v>439</v>
      </c>
      <c r="DM124" s="986"/>
      <c r="DN124" s="986"/>
      <c r="DO124" s="986"/>
      <c r="DP124" s="987"/>
      <c r="DQ124" s="985" t="s">
        <v>445</v>
      </c>
      <c r="DR124" s="986"/>
      <c r="DS124" s="986"/>
      <c r="DT124" s="986"/>
      <c r="DU124" s="987"/>
      <c r="DV124" s="988" t="s">
        <v>393</v>
      </c>
      <c r="DW124" s="989"/>
      <c r="DX124" s="989"/>
      <c r="DY124" s="989"/>
      <c r="DZ124" s="990"/>
    </row>
    <row r="125" spans="1:130" s="230" customFormat="1" ht="26.25" customHeight="1" x14ac:dyDescent="0.2">
      <c r="A125" s="1058"/>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393</v>
      </c>
      <c r="AG125" s="959"/>
      <c r="AH125" s="959"/>
      <c r="AI125" s="959"/>
      <c r="AJ125" s="960"/>
      <c r="AK125" s="961" t="s">
        <v>439</v>
      </c>
      <c r="AL125" s="959"/>
      <c r="AM125" s="959"/>
      <c r="AN125" s="959"/>
      <c r="AO125" s="960"/>
      <c r="AP125" s="962" t="s">
        <v>448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439</v>
      </c>
      <c r="DH125" s="931"/>
      <c r="DI125" s="931"/>
      <c r="DJ125" s="931"/>
      <c r="DK125" s="931"/>
      <c r="DL125" s="931" t="s">
        <v>131</v>
      </c>
      <c r="DM125" s="931"/>
      <c r="DN125" s="931"/>
      <c r="DO125" s="931"/>
      <c r="DP125" s="931"/>
      <c r="DQ125" s="931" t="s">
        <v>444</v>
      </c>
      <c r="DR125" s="931"/>
      <c r="DS125" s="931"/>
      <c r="DT125" s="931"/>
      <c r="DU125" s="931"/>
      <c r="DV125" s="932" t="s">
        <v>439</v>
      </c>
      <c r="DW125" s="932"/>
      <c r="DX125" s="932"/>
      <c r="DY125" s="932"/>
      <c r="DZ125" s="933"/>
    </row>
    <row r="126" spans="1:130" s="230" customFormat="1" ht="26.25" customHeight="1" thickBot="1" x14ac:dyDescent="0.25">
      <c r="A126" s="1058"/>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37548</v>
      </c>
      <c r="AB126" s="959"/>
      <c r="AC126" s="959"/>
      <c r="AD126" s="959"/>
      <c r="AE126" s="960"/>
      <c r="AF126" s="961">
        <v>37549</v>
      </c>
      <c r="AG126" s="959"/>
      <c r="AH126" s="959"/>
      <c r="AI126" s="959"/>
      <c r="AJ126" s="960"/>
      <c r="AK126" s="961">
        <v>37549</v>
      </c>
      <c r="AL126" s="959"/>
      <c r="AM126" s="959"/>
      <c r="AN126" s="959"/>
      <c r="AO126" s="960"/>
      <c r="AP126" s="962">
        <v>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439</v>
      </c>
      <c r="DH126" s="926"/>
      <c r="DI126" s="926"/>
      <c r="DJ126" s="926"/>
      <c r="DK126" s="926"/>
      <c r="DL126" s="926" t="s">
        <v>439</v>
      </c>
      <c r="DM126" s="926"/>
      <c r="DN126" s="926"/>
      <c r="DO126" s="926"/>
      <c r="DP126" s="926"/>
      <c r="DQ126" s="926" t="s">
        <v>439</v>
      </c>
      <c r="DR126" s="926"/>
      <c r="DS126" s="926"/>
      <c r="DT126" s="926"/>
      <c r="DU126" s="926"/>
      <c r="DV126" s="927" t="s">
        <v>445</v>
      </c>
      <c r="DW126" s="927"/>
      <c r="DX126" s="927"/>
      <c r="DY126" s="927"/>
      <c r="DZ126" s="928"/>
    </row>
    <row r="127" spans="1:130" s="230" customFormat="1" ht="26.25" customHeight="1" x14ac:dyDescent="0.2">
      <c r="A127" s="1059"/>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439</v>
      </c>
      <c r="AB127" s="959"/>
      <c r="AC127" s="959"/>
      <c r="AD127" s="959"/>
      <c r="AE127" s="960"/>
      <c r="AF127" s="961" t="s">
        <v>439</v>
      </c>
      <c r="AG127" s="959"/>
      <c r="AH127" s="959"/>
      <c r="AI127" s="959"/>
      <c r="AJ127" s="960"/>
      <c r="AK127" s="961" t="s">
        <v>131</v>
      </c>
      <c r="AL127" s="959"/>
      <c r="AM127" s="959"/>
      <c r="AN127" s="959"/>
      <c r="AO127" s="960"/>
      <c r="AP127" s="962" t="s">
        <v>448</v>
      </c>
      <c r="AQ127" s="963"/>
      <c r="AR127" s="963"/>
      <c r="AS127" s="963"/>
      <c r="AT127" s="964"/>
      <c r="AU127" s="232"/>
      <c r="AV127" s="232"/>
      <c r="AW127" s="232"/>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445</v>
      </c>
      <c r="DM127" s="926"/>
      <c r="DN127" s="926"/>
      <c r="DO127" s="926"/>
      <c r="DP127" s="926"/>
      <c r="DQ127" s="926" t="s">
        <v>439</v>
      </c>
      <c r="DR127" s="926"/>
      <c r="DS127" s="926"/>
      <c r="DT127" s="926"/>
      <c r="DU127" s="926"/>
      <c r="DV127" s="927" t="s">
        <v>131</v>
      </c>
      <c r="DW127" s="927"/>
      <c r="DX127" s="927"/>
      <c r="DY127" s="927"/>
      <c r="DZ127" s="928"/>
    </row>
    <row r="128" spans="1:130" s="230" customFormat="1" ht="26.25" customHeight="1" thickBot="1" x14ac:dyDescent="0.25">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t="s">
        <v>445</v>
      </c>
      <c r="AB128" s="1047"/>
      <c r="AC128" s="1047"/>
      <c r="AD128" s="1047"/>
      <c r="AE128" s="1048"/>
      <c r="AF128" s="1049" t="s">
        <v>439</v>
      </c>
      <c r="AG128" s="1047"/>
      <c r="AH128" s="1047"/>
      <c r="AI128" s="1047"/>
      <c r="AJ128" s="1048"/>
      <c r="AK128" s="1049">
        <v>365</v>
      </c>
      <c r="AL128" s="1047"/>
      <c r="AM128" s="1047"/>
      <c r="AN128" s="1047"/>
      <c r="AO128" s="1048"/>
      <c r="AP128" s="1050"/>
      <c r="AQ128" s="1051"/>
      <c r="AR128" s="1051"/>
      <c r="AS128" s="1051"/>
      <c r="AT128" s="1052"/>
      <c r="AU128" s="232"/>
      <c r="AV128" s="232"/>
      <c r="AW128" s="232"/>
      <c r="AX128" s="896" t="s">
        <v>497</v>
      </c>
      <c r="AY128" s="897"/>
      <c r="AZ128" s="897"/>
      <c r="BA128" s="897"/>
      <c r="BB128" s="897"/>
      <c r="BC128" s="897"/>
      <c r="BD128" s="897"/>
      <c r="BE128" s="898"/>
      <c r="BF128" s="1053" t="s">
        <v>445</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498</v>
      </c>
      <c r="CQ128" s="726"/>
      <c r="CR128" s="726"/>
      <c r="CS128" s="726"/>
      <c r="CT128" s="726"/>
      <c r="CU128" s="726"/>
      <c r="CV128" s="726"/>
      <c r="CW128" s="726"/>
      <c r="CX128" s="726"/>
      <c r="CY128" s="726"/>
      <c r="CZ128" s="726"/>
      <c r="DA128" s="726"/>
      <c r="DB128" s="726"/>
      <c r="DC128" s="726"/>
      <c r="DD128" s="726"/>
      <c r="DE128" s="726"/>
      <c r="DF128" s="1037"/>
      <c r="DG128" s="1038" t="s">
        <v>393</v>
      </c>
      <c r="DH128" s="1039"/>
      <c r="DI128" s="1039"/>
      <c r="DJ128" s="1039"/>
      <c r="DK128" s="1039"/>
      <c r="DL128" s="1039" t="s">
        <v>499</v>
      </c>
      <c r="DM128" s="1039"/>
      <c r="DN128" s="1039"/>
      <c r="DO128" s="1039"/>
      <c r="DP128" s="1039"/>
      <c r="DQ128" s="1039" t="s">
        <v>393</v>
      </c>
      <c r="DR128" s="1039"/>
      <c r="DS128" s="1039"/>
      <c r="DT128" s="1039"/>
      <c r="DU128" s="1039"/>
      <c r="DV128" s="1040" t="s">
        <v>444</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4076157</v>
      </c>
      <c r="AB129" s="959"/>
      <c r="AC129" s="959"/>
      <c r="AD129" s="959"/>
      <c r="AE129" s="960"/>
      <c r="AF129" s="961">
        <v>4400982</v>
      </c>
      <c r="AG129" s="959"/>
      <c r="AH129" s="959"/>
      <c r="AI129" s="959"/>
      <c r="AJ129" s="960"/>
      <c r="AK129" s="961">
        <v>4352470</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499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446007</v>
      </c>
      <c r="AB130" s="959"/>
      <c r="AC130" s="959"/>
      <c r="AD130" s="959"/>
      <c r="AE130" s="960"/>
      <c r="AF130" s="961">
        <v>444479</v>
      </c>
      <c r="AG130" s="959"/>
      <c r="AH130" s="959"/>
      <c r="AI130" s="959"/>
      <c r="AJ130" s="960"/>
      <c r="AK130" s="961">
        <v>437229</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3630150</v>
      </c>
      <c r="AB131" s="986"/>
      <c r="AC131" s="986"/>
      <c r="AD131" s="986"/>
      <c r="AE131" s="987"/>
      <c r="AF131" s="985">
        <v>3956503</v>
      </c>
      <c r="AG131" s="986"/>
      <c r="AH131" s="986"/>
      <c r="AI131" s="986"/>
      <c r="AJ131" s="987"/>
      <c r="AK131" s="985">
        <v>3915241</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v>28.3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5.8589865430000003</v>
      </c>
      <c r="AB132" s="1097"/>
      <c r="AC132" s="1097"/>
      <c r="AD132" s="1097"/>
      <c r="AE132" s="1098"/>
      <c r="AF132" s="1099">
        <v>3.6540854390000002</v>
      </c>
      <c r="AG132" s="1097"/>
      <c r="AH132" s="1097"/>
      <c r="AI132" s="1097"/>
      <c r="AJ132" s="1098"/>
      <c r="AK132" s="1099">
        <v>5.5678054049999997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6</v>
      </c>
      <c r="AB133" s="1080"/>
      <c r="AC133" s="1080"/>
      <c r="AD133" s="1080"/>
      <c r="AE133" s="1081"/>
      <c r="AF133" s="1079">
        <v>5.0999999999999996</v>
      </c>
      <c r="AG133" s="1080"/>
      <c r="AH133" s="1080"/>
      <c r="AI133" s="1080"/>
      <c r="AJ133" s="1081"/>
      <c r="AK133" s="1079">
        <v>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6UJSfE4ZSRvhs8FDbGbXmosyyYSaurHAG8iHN6X61mbb+xxiQaPJYLdC+geqxAjOiCWkHngR4ix5LzTxXVemA==" saltValue="fBoqRfEWEPLILG/vPeUC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lOU2pDD3EHEQew51CZjviHgQs8H7cZ+4tW80eTETyTPsfoPgaK/4zumVewl4vtLL4sCqtkGH8+RCZg0wezB9w==" saltValue="q4B69GQgJ7Q21o0V9O2r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oDcC+kHcYgQfbVg+uQeretRFGjAQGwlhltw200iNj00aHizZrsOKJlwRjZ5EvRtGW/uHySM/n/ctp8xB8TLbw==" saltValue="Z97KK1JYmR4+sbcn+/Y3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1107740</v>
      </c>
      <c r="AP9" s="281">
        <v>59665</v>
      </c>
      <c r="AQ9" s="282">
        <v>91991</v>
      </c>
      <c r="AR9" s="283">
        <v>-35.1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9937</v>
      </c>
      <c r="AP10" s="284">
        <v>535</v>
      </c>
      <c r="AQ10" s="285">
        <v>12405</v>
      </c>
      <c r="AR10" s="286">
        <v>-95.7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395</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v>19</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23493</v>
      </c>
      <c r="AP13" s="284">
        <v>1265</v>
      </c>
      <c r="AQ13" s="285">
        <v>3751</v>
      </c>
      <c r="AR13" s="286">
        <v>-66.3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46551</v>
      </c>
      <c r="AP14" s="284">
        <v>2507</v>
      </c>
      <c r="AQ14" s="285">
        <v>1672</v>
      </c>
      <c r="AR14" s="286">
        <v>49.9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-67530</v>
      </c>
      <c r="AP15" s="284">
        <v>-3637</v>
      </c>
      <c r="AQ15" s="285">
        <v>-6358</v>
      </c>
      <c r="AR15" s="286">
        <v>-42.8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1120191</v>
      </c>
      <c r="AP16" s="284">
        <v>60336</v>
      </c>
      <c r="AQ16" s="285">
        <v>103876</v>
      </c>
      <c r="AR16" s="286">
        <v>-41.9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6.3</v>
      </c>
      <c r="AP21" s="298">
        <v>9.2899999999999991</v>
      </c>
      <c r="AQ21" s="299">
        <v>-2.99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100.3</v>
      </c>
      <c r="AP22" s="303">
        <v>96.9</v>
      </c>
      <c r="AQ22" s="304">
        <v>3.4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499502</v>
      </c>
      <c r="AP32" s="312">
        <v>26904</v>
      </c>
      <c r="AQ32" s="313">
        <v>51927</v>
      </c>
      <c r="AR32" s="314">
        <v>-48.2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117470</v>
      </c>
      <c r="AP35" s="312">
        <v>6327</v>
      </c>
      <c r="AQ35" s="313">
        <v>15337</v>
      </c>
      <c r="AR35" s="314">
        <v>-58.7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1066</v>
      </c>
      <c r="AP36" s="312">
        <v>57</v>
      </c>
      <c r="AQ36" s="313">
        <v>2347</v>
      </c>
      <c r="AR36" s="314">
        <v>-97.6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37549</v>
      </c>
      <c r="AP37" s="312">
        <v>2022</v>
      </c>
      <c r="AQ37" s="313">
        <v>463</v>
      </c>
      <c r="AR37" s="314">
        <v>336.7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-365</v>
      </c>
      <c r="AP39" s="312">
        <v>-20</v>
      </c>
      <c r="AQ39" s="313">
        <v>-3326</v>
      </c>
      <c r="AR39" s="314">
        <v>-99.4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-437229</v>
      </c>
      <c r="AP40" s="312">
        <v>-23550</v>
      </c>
      <c r="AQ40" s="313">
        <v>-45680</v>
      </c>
      <c r="AR40" s="314">
        <v>-48.4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217993</v>
      </c>
      <c r="AP41" s="312">
        <v>11742</v>
      </c>
      <c r="AQ41" s="313">
        <v>21069</v>
      </c>
      <c r="AR41" s="314">
        <v>-44.3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682204</v>
      </c>
      <c r="AN51" s="334">
        <v>38447</v>
      </c>
      <c r="AO51" s="335">
        <v>130.19999999999999</v>
      </c>
      <c r="AP51" s="336">
        <v>73475</v>
      </c>
      <c r="AQ51" s="337">
        <v>9.1</v>
      </c>
      <c r="AR51" s="338">
        <v>121.1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557470</v>
      </c>
      <c r="AN52" s="342">
        <v>31417</v>
      </c>
      <c r="AO52" s="343">
        <v>239.3</v>
      </c>
      <c r="AP52" s="344">
        <v>43072</v>
      </c>
      <c r="AQ52" s="345">
        <v>31.1</v>
      </c>
      <c r="AR52" s="346">
        <v>208.2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2745249</v>
      </c>
      <c r="AN53" s="334">
        <v>152471</v>
      </c>
      <c r="AO53" s="335">
        <v>296.60000000000002</v>
      </c>
      <c r="AP53" s="336">
        <v>87464</v>
      </c>
      <c r="AQ53" s="337">
        <v>19</v>
      </c>
      <c r="AR53" s="338">
        <v>277.60000000000002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2512837</v>
      </c>
      <c r="AN54" s="342">
        <v>139563</v>
      </c>
      <c r="AO54" s="343">
        <v>344.2</v>
      </c>
      <c r="AP54" s="344">
        <v>47479</v>
      </c>
      <c r="AQ54" s="345">
        <v>10.199999999999999</v>
      </c>
      <c r="AR54" s="346">
        <v>334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850321</v>
      </c>
      <c r="AN55" s="334">
        <v>46662</v>
      </c>
      <c r="AO55" s="335">
        <v>-69.400000000000006</v>
      </c>
      <c r="AP55" s="336">
        <v>96248</v>
      </c>
      <c r="AQ55" s="337">
        <v>10</v>
      </c>
      <c r="AR55" s="338">
        <v>-79.400000000000006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643956</v>
      </c>
      <c r="AN56" s="342">
        <v>35338</v>
      </c>
      <c r="AO56" s="343">
        <v>-74.7</v>
      </c>
      <c r="AP56" s="344">
        <v>55768</v>
      </c>
      <c r="AQ56" s="345">
        <v>17.5</v>
      </c>
      <c r="AR56" s="346">
        <v>-92.2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673149</v>
      </c>
      <c r="AN57" s="334">
        <v>36612</v>
      </c>
      <c r="AO57" s="335">
        <v>-21.5</v>
      </c>
      <c r="AP57" s="336">
        <v>76413</v>
      </c>
      <c r="AQ57" s="337">
        <v>-20.6</v>
      </c>
      <c r="AR57" s="338">
        <v>-0.9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225022</v>
      </c>
      <c r="AN58" s="342">
        <v>12239</v>
      </c>
      <c r="AO58" s="343">
        <v>-65.400000000000006</v>
      </c>
      <c r="AP58" s="344">
        <v>39658</v>
      </c>
      <c r="AQ58" s="345">
        <v>-28.9</v>
      </c>
      <c r="AR58" s="346">
        <v>-36.5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947172</v>
      </c>
      <c r="AN59" s="334">
        <v>51016</v>
      </c>
      <c r="AO59" s="335">
        <v>39.299999999999997</v>
      </c>
      <c r="AP59" s="336">
        <v>66481</v>
      </c>
      <c r="AQ59" s="337">
        <v>-13</v>
      </c>
      <c r="AR59" s="338">
        <v>52.3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326199</v>
      </c>
      <c r="AN60" s="342">
        <v>17570</v>
      </c>
      <c r="AO60" s="343">
        <v>43.6</v>
      </c>
      <c r="AP60" s="344">
        <v>36120</v>
      </c>
      <c r="AQ60" s="345">
        <v>-8.9</v>
      </c>
      <c r="AR60" s="346">
        <v>52.5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1179619</v>
      </c>
      <c r="AN61" s="349">
        <v>65042</v>
      </c>
      <c r="AO61" s="350">
        <v>75</v>
      </c>
      <c r="AP61" s="351">
        <v>80016</v>
      </c>
      <c r="AQ61" s="352">
        <v>0.9</v>
      </c>
      <c r="AR61" s="338">
        <v>74.099999999999994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853097</v>
      </c>
      <c r="AN62" s="342">
        <v>47225</v>
      </c>
      <c r="AO62" s="343">
        <v>97.4</v>
      </c>
      <c r="AP62" s="344">
        <v>44419</v>
      </c>
      <c r="AQ62" s="345">
        <v>4.2</v>
      </c>
      <c r="AR62" s="346">
        <v>93.2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DfJOOa+dMuann0ft5jZPLrk1RY2luFFS0eyQnW8IYJAAVS0yE5rQH9YaycxN+nQdjGHfX0e5db8vx8uoMUmOA==" saltValue="jwXBBNJnA3ky0kSFmYsG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uA4f5RgwDt/vMaWXLCE2qMHbvTmte4XEI0DEa54RVdQhgh5Frq4/mfw34ib7PCm5dGtfsZ1aovpoziOCMUSngg==" saltValue="Q10EO9XKospUGvvi5QRP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q4aFKqGsxyliv7B5IGKak16Yc7jMWIK2Y0LBUsMcBSwRZofFbHuib4mfBQHYYsv4HmCywm51Niv8K1JOkcublQ==" saltValue="4qtpKO8thFykaVraOlyY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15.01</v>
      </c>
      <c r="G47" s="12">
        <v>14.89</v>
      </c>
      <c r="H47" s="12">
        <v>14.23</v>
      </c>
      <c r="I47" s="12">
        <v>26.81</v>
      </c>
      <c r="J47" s="13">
        <v>22.51</v>
      </c>
    </row>
    <row r="48" spans="2:10" ht="57.75" customHeight="1" x14ac:dyDescent="0.2">
      <c r="B48" s="14"/>
      <c r="C48" s="1141" t="s">
        <v>4</v>
      </c>
      <c r="D48" s="1141"/>
      <c r="E48" s="1142"/>
      <c r="F48" s="15">
        <v>7.5</v>
      </c>
      <c r="G48" s="16">
        <v>9.56</v>
      </c>
      <c r="H48" s="16">
        <v>11.57</v>
      </c>
      <c r="I48" s="16">
        <v>12.04</v>
      </c>
      <c r="J48" s="17">
        <v>11.47</v>
      </c>
    </row>
    <row r="49" spans="2:10" ht="57.75" customHeight="1" thickBot="1" x14ac:dyDescent="0.25">
      <c r="B49" s="18"/>
      <c r="C49" s="1143" t="s">
        <v>5</v>
      </c>
      <c r="D49" s="1143"/>
      <c r="E49" s="1144"/>
      <c r="F49" s="19">
        <v>0.25</v>
      </c>
      <c r="G49" s="20">
        <v>2.12</v>
      </c>
      <c r="H49" s="20">
        <v>2.44</v>
      </c>
      <c r="I49" s="20">
        <v>14.96</v>
      </c>
      <c r="J49" s="21" t="s">
        <v>568</v>
      </c>
    </row>
    <row r="50" spans="2:10" ht="13.2" x14ac:dyDescent="0.2"/>
  </sheetData>
  <sheetProtection algorithmName="SHA-512" hashValue="X1rKDJ57ScOw/ifLb+03z8QpRp6V0iYEuKbRpcwI2Q53jz/ImZlyZZk2unc2iGgmAubiJez9kPzb8icxFsqd3g==" saltValue="iYelmVbI3uNMhUoaABLG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2024-03-18T03:00:36Z</cp:lastPrinted>
  <dcterms:created xsi:type="dcterms:W3CDTF">2024-03-14T02:08:28Z</dcterms:created>
  <dcterms:modified xsi:type="dcterms:W3CDTF">2024-03-26T06:04:27Z</dcterms:modified>
  <cp:category/>
</cp:coreProperties>
</file>