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0736" windowHeight="11160"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O34" i="10"/>
  <c r="CO35" i="10" s="1"/>
  <c r="BW34" i="10"/>
  <c r="BW35" i="10" s="1"/>
  <c r="BW36" i="10" s="1"/>
  <c r="BW37" i="10" s="1"/>
  <c r="BW38" i="10" s="1"/>
  <c r="BW39" i="10" s="1"/>
  <c r="BW40" i="10" s="1"/>
  <c r="BW41" i="10" s="1"/>
  <c r="BW42" i="10" s="1"/>
  <c r="BW43" i="10" s="1"/>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<sst xmlns="http://schemas.openxmlformats.org/spreadsheetml/2006/main" count="1092" uniqueCount="601">
  <si>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</si>
  <si>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</si>
  <si>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</si>
  <si>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</si>
  <si>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</si>
  <si>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</si>
  <si>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</si>
  <si>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</si>
  <si>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</si>
  <si>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</si>
  <si>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</si>
  <si>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</si>
  <si>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</si>
  <si>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</si>
  <si>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</si>
  <si>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</si>
  <si>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</si>
  <si>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</si>
  <si>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</si>
  <si>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</si>
  <si>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</si>
  <si>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</si>
  <si>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</si>
  <si>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</si>
  <si>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</si>
  <si>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</si>
  <si>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</si>
  <si>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</si>
  <si>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</si>
  <si>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</si>
  <si>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</si>
  <si>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</si>
  <si>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</si>
  <si>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</si>
  <si>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</si>
  <si>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</si>
  <si>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</si>
  <si>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</si>
  <si>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</si>
  <si>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</si>
  <si>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</si>
  <si>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</si>
  <si>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</si>
  <si>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</si>
  <si>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</si>
  <si>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</si>
  <si>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</si>
  <si>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</si>
  <si>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</si>
  <si>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</si>
  <si>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</si>
  <si>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</si>
  <si>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</si>
  <si>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</si>
  <si>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</si>
  <si>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</si>
  <si>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</si>
  <si>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</si>
  <si>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</si>
  <si>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</si>
  <si>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</si>
  <si>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</si>
  <si>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</si>
  <si>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</si>
  <si>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</si>
  <si>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</si>
  <si>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</si>
  <si>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</si>
  <si>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</si>
  <si>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</si>
  <si>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</si>
  <si>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</si>
  <si>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</si>
  <si>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</si>
  <si>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</si>
  <si>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</si>
  <si>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</si>
  <si>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</si>
  <si>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</si>
  <si>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</si>
  <si>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</si>
  <si>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</si>
  <si>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</si>
  <si>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</si>
  <si>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</si>
  <si>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</si>
  <si>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</si>
  <si>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</si>
  <si>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</si>
  <si>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</si>
  <si>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</si>
  <si>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</si>
  <si>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</si>
  <si>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</si>
  <si>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</si>
  <si>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</si>
  <si>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</si>
  <si>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</si>
  <si>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</si>
  <si>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</si>
  <si>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</si>
  <si>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</si>
  <si>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</si>
  <si>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</si>
  <si>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</si>
  <si>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</si>
  <si>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</si>
  <si>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</si>
  <si>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</si>
  <si>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</si>
  <si>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</si>
  <si>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</si>
  <si>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</si>
  <si>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</si>
  <si>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</si>
  <si>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</si>
  <si>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</si>
  <si>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</si>
  <si>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</si>
  <si>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</si>
  <si>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</si>
  <si>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</si>
  <si>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</si>
  <si>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</si>
  <si>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</si>
  <si>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</si>
  <si>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</si>
  <si>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</si>
  <si>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</si>
  <si>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</si>
  <si>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</si>
  <si>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</si>
  <si>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</si>
  <si>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</si>
  <si>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</si>
  <si>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</si>
  <si>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</si>
  <si>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</si>
  <si>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</si>
  <si>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</si>
  <si>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</si>
  <si>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</si>
  <si>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</si>
  <si>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</si>
  <si>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</si>
  <si>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</si>
  <si>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</si>
  <si>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</si>
  <si>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</si>
  <si>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</si>
  <si>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</si>
  <si>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</si>
  <si>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</si>
  <si>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</si>
  <si>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</si>
  <si>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</si>
  <si>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</si>
  <si>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</si>
  <si>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</si>
  <si>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</si>
  <si>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</si>
  <si>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</si>
  <si>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</si>
  <si>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</si>
  <si>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</si>
  <si>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</si>
  <si>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</si>
  <si>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</si>
  <si>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</si>
  <si>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</si>
  <si>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</si>
  <si>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</si>
  <si>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</si>
  <si>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</si>
  <si>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</si>
  <si>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</si>
  <si>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</si>
  <si>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</si>
  <si>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</si>
  <si>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</si>
  <si>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</si>
  <si>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</si>
  <si>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</si>
  <si>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</si>
  <si>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</si>
  <si>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</si>
  <si>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</si>
  <si>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</si>
  <si>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</si>
  <si>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</si>
  <si>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</si>
  <si>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</si>
  <si>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</si>
  <si>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</si>
  <si>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</si>
  <si>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</si>
  <si>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</si>
  <si>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</si>
  <si>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</si>
  <si>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</si>
  <si>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</si>
  <si>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</si>
  <si>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</si>
  <si>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</si>
  <si>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</si>
  <si>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</si>
  <si>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</si>
  <si>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</si>
  <si>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</si>
  <si>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</si>
  <si>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</si>
  <si>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</si>
  <si>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</si>
  <si>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</si>
  <si>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</si>
  <si>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</si>
  <si>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</si>
  <si>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</si>
  <si>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</si>
  <si>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</si>
  <si>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</si>
  <si>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</si>
  <si>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</si>
  <si>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</si>
  <si>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</si>
  <si>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</si>
  <si>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</si>
  <si>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</si>
  <si>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</si>
  <si>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</si>
  <si>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</si>
  <si>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</si>
  <si>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</si>
  <si>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</si>
  <si>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</si>
  <si>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</si>
  <si>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</si>
  <si>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</si>
  <si>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</si>
  <si>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</si>
  <si>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</si>
  <si>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</si>
  <si>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</si>
  <si>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</si>
  <si>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</si>
  <si>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</si>
  <si>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</si>
  <si>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</si>
  <si>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</si>
  <si>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</si>
  <si>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</si>
  <si>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</si>
  <si>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</si>
  <si>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</si>
  <si>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</si>
  <si>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</si>
  <si>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</si>
  <si>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</si>
  <si>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</si>
  <si>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</si>
  <si>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</si>
  <si>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</si>
  <si>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</si>
  <si>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</si>
  <si>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</si>
  <si>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</si>
  <si>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</si>
  <si>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</si>
  <si>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</si>
  <si>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</si>
  <si>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</si>
  <si>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</si>
  <si>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</si>
  <si>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</si>
  <si>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</si>
  <si>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</si>
  <si>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</si>
  <si>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</si>
  <si>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</si>
  <si>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</si>
  <si>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</si>
  <si>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</si>
  <si>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</si>
  <si>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</si>
  <si>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</si>
  <si>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</si>
  <si>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</si>
  <si>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</si>
  <si>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</si>
  <si>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</si>
  <si>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</si>
  <si>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</si>
  <si>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</si>
  <si>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</si>
  <si>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</si>
  <si>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</si>
  <si>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</si>
  <si>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</si>
  <si>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</si>
  <si>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</si>
  <si>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</si>
  <si>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</si>
  <si>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</si>
  <si>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</si>
  <si>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</si>
  <si>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</si>
  <si>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</si>
  <si>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</si>
  <si>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</si>
  <si>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</si>
  <si>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</si>
  <si>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</si>
  <si>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</si>
  <si>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</si>
  <si>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</si>
  <si>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</si>
  <si>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</si>
  <si>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</si>
  <si>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</si>
  <si>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</si>
  <si>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</si>
  <si>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</si>
  <si>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</si>
  <si>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</si>
  <si>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</si>
  <si>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</si>
  <si>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</si>
  <si>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</si>
  <si>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</si>
  <si>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</si>
  <si>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</si>
  <si>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</si>
  <si>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</si>
  <si>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</si>
  <si>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</si>
  <si>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</si>
  <si>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</si>
  <si>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</si>
  <si>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</si>
  <si>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</si>
  <si>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</si>
  <si>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</si>
  <si>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</si>
  <si>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</si>
  <si>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</si>
  <si>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</si>
  <si>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</si>
  <si>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</si>
  <si>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</si>
  <si>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</si>
  <si>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</si>
  <si>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</si>
  <si>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</si>
  <si>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</si>
  <si>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</si>
  <si>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</si>
  <si>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</si>
  <si>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</si>
  <si>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</si>
  <si>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</si>
  <si>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</si>
  <si>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</si>
  <si>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</si>
  <si>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</si>
  <si>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</si>
  <si>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</si>
  <si>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</si>
  <si>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</si>
  <si>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</si>
  <si>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</si>
  <si>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</si>
  <si>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</si>
  <si>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</si>
  <si>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</si>
  <si>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</si>
  <si>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</si>
  <si>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</si>
  <si>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</si>
  <si>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</si>
  <si>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</si>
  <si>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</si>
  <si>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</si>
  <si>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</si>
  <si>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</si>
  <si>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</si>
  <si>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</si>
  <si>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</si>
  <si>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</si>
  <si>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</si>
  <si>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</si>
  <si>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</si>
  <si>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</si>
  <si>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</si>
  <si>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</si>
  <si>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</si>
  <si>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</si>
  <si>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</si>
  <si>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</si>
  <si>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</si>
  <si>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</si>
  <si>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</si>
  <si>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</si>
  <si>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</si>
  <si>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</si>
  <si>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</si>
  <si>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</si>
  <si>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</si>
  <si>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</si>
  <si>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</si>
  <si>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</si>
  <si>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</si>
  <si>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</si>
  <si>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</si>
  <si>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</si>
  <si>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</si>
  <si>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</si>
  <si>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</si>
  <si>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</si>
  <si>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</si>
  <si>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</si>
  <si>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</si>
  <si>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</si>
  <si>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</si>
  <si>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</si>
  <si>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</si>
  <si>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</si>
  <si>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</si>
  <si>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</si>
  <si>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</si>
  <si>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</si>
  <si>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</si>
  <si>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</si>
  <si>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</si>
  <si>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</si>
  <si>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</si>
  <si>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</si>
  <si>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</si>
  <si>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</si>
  <si>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</si>
  <si>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</si>
  <si>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</si>
  <si>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</si>
  <si>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</si>
  <si>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</si>
  <si>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</si>
  <si>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</si>
  <si>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</si>
  <si>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</si>
  <si>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</si>
  <si>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</si>
  <si>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</si>
  <si>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</si>
  <si>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</si>
  <si>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</si>
  <si>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</si>
  <si>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</si>
  <si>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</si>
  <si>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</si>
  <si>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</si>
  <si>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</si>
  <si>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</si>
  <si>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</si>
  <si>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</si>
  <si>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</si>
  <si>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</si>
  <si>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</si>
  <si>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</si>
  <si>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</si>
  <si>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</si>
  <si>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</si>
  <si>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</si>
  <si>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</si>
  <si>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</si>
  <si>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</si>
  <si>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</si>
  <si>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</si>
  <si>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</si>
  <si>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</si>
  <si>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</si>
  <si>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</si>
  <si>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</si>
  <si>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</si>
  <si>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</si>
  <si>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</si>
  <si>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</si>
  <si>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</si>
  <si>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</si>
  <si>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</si>
  <si>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</si>
  <si>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</si>
  <si>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</si>
  <si>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</si>
  <si>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</si>
  <si>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</si>
  <si>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</si>
  <si>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</si>
  <si>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</si>
  <si>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</si>
  <si>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</si>
  <si>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</si>
  <si>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</si>
  <si>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</si>
  <si>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</si>
  <si>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</si>
  <si>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</si>
  <si>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</si>
  <si>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</si>
  <si>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</si>
  <si>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</si>
  <si>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</si>
  <si>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</si>
  <si>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</si>
  <si>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</si>
  <si>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</si>
  <si>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</si>
  <si>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</si>
  <si>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</si>
  <si>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</si>
  <si>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</si>
  <si>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</si>
  <si>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</si>
  <si>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</si>
  <si>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</si>
  <si>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</si>
  <si>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</si>
  <si>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</si>
  <si>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</si>
  <si>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</si>
  <si>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</si>
  <si>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</si>
  <si>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</si>
  <si>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</si>
  <si>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</si>
  <si>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</si>
  <si>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</si>
  <si>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</si>
  <si>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</si>
  <si>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</si>
  <si>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</si>
  <si>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</si>
  <si>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</si>
  <si>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</si>
  <si>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</si>
  <si>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</si>
  <si>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</si>
  <si>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</si>
  <si>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</si>
  <si>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</si>
  <si>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</si>
  <si>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</si>
  <si>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</si>
  <si>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</si>
  <si>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</si>
  <si>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</si>
  <si>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</si>
  <si>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</si>
  <si>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</si>
  <si>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</si>
  <si>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</si>
  <si>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</si>
  <si>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</si>
  <si>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</si>
  <si>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</si>
  <si>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</si>
  <si>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</si>
  <si>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2.55</t>
  </si>
  <si>
    <t>水道事業会計</t>
  </si>
  <si>
    <t>一般会計</t>
  </si>
  <si>
    <t>介護保険事業特別会計</t>
  </si>
  <si>
    <t>下水道事業特別会計</t>
  </si>
  <si>
    <t>町設置型浄化槽事業特別会計</t>
  </si>
  <si>
    <t>商品券特別会計</t>
  </si>
  <si>
    <t>後期高齢者医療特別会計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</si>
  <si>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</si>
  <si>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</si>
  <si>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</si>
  <si>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</si>
  <si>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</si>
  <si>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</si>
  <si>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</si>
  <si>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</si>
  <si>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</si>
  <si>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</si>
  <si>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足柄西部清掃組合</t>
  </si>
  <si>
    <t>南足柄市外五ケ市町組合</t>
  </si>
  <si>
    <t>南足柄市外二ケ町組合</t>
  </si>
  <si>
    <t>南足柄市山北町開成町一部事務組合</t>
  </si>
  <si>
    <t>松田町外三ヶ町組合</t>
  </si>
  <si>
    <t>足柄上衛生組合</t>
  </si>
  <si>
    <t>神奈川県市町村職員退職手当組合</t>
  </si>
  <si>
    <t>神奈川県後期高齢者医療広域連合（一般会計）</t>
  </si>
  <si>
    <t>神奈川県後期高齢者医療広域連合（後期高齢者医療特別会計）</t>
  </si>
  <si>
    <t>神奈川県町村情報システム共同事業組合</t>
  </si>
  <si>
    <t>山北町土地開発公社</t>
    <rPh sb="0" eb="3">
      <t>ヤマキタマチ</t>
    </rPh>
    <rPh sb="3" eb="5">
      <t>トチ</t>
    </rPh>
    <rPh sb="5" eb="7">
      <t>カイハツ</t>
    </rPh>
    <rPh sb="7" eb="9">
      <t>コウシャ</t>
    </rPh>
    <phoneticPr fontId="2"/>
  </si>
  <si>
    <t>（公財）山北町環境整備公社</t>
    <rPh sb="1" eb="2">
      <t>コウ</t>
    </rPh>
    <rPh sb="2" eb="3">
      <t>ザイ</t>
    </rPh>
    <rPh sb="4" eb="7">
      <t>ヤマキタマチ</t>
    </rPh>
    <rPh sb="7" eb="9">
      <t>カンキョウ</t>
    </rPh>
    <rPh sb="9" eb="11">
      <t>セイビ</t>
    </rPh>
    <rPh sb="11" eb="13">
      <t>コウシャ</t>
    </rPh>
    <phoneticPr fontId="2"/>
  </si>
  <si>
    <t>○</t>
  </si>
  <si>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</si>
  <si>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</si>
  <si>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ふるさと創生基金</t>
    <phoneticPr fontId="2"/>
  </si>
  <si>
    <t>つぶらの周辺地域振興基金</t>
    <phoneticPr fontId="2"/>
  </si>
  <si>
    <t>簡易水道事業整備基金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</si>
</sst>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125391</c:v>
                </c:pt>
                <c:pt idx="3">
                  <c:v>138402</c:v>
                </c:pt>
                <c:pt idx="4">
                  <c:v>146367</c:v>
                </c:pt>
              </c:numCache>
            </c:numRef>
          </c:val>
          <c:smooth val="0"/>
          <c:extLst>
            <c:ext xmlns:c16="http://schemas.microsoft.com/office/drawing/2014/chart" uri="{C3380CC4-5D6E-409C-BE32-E72D297353CC}">
              <c16:uniqueId val="{00000000-29C3-4A5A-8C3F-4CB17E65F6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36205</c:v>
                </c:pt>
                <c:pt idx="1">
                  <c:v>50741</c:v>
                </c:pt>
                <c:pt idx="2">
                  <c:v>43181</c:v>
                </c:pt>
                <c:pt idx="3">
                  <c:v>45563</c:v>
                </c:pt>
                <c:pt idx="4">
                  <c:v>66556</c:v>
                </c:pt>
              </c:numCache>
            </c:numRef>
          </c:val>
          <c:smooth val="0"/>
          <c:extLst>
            <c:ext xmlns:c16="http://schemas.microsoft.com/office/drawing/2014/chart" uri="{C3380CC4-5D6E-409C-BE32-E72D297353CC}">
              <c16:uniqueId val="{00000001-29C3-4A5A-8C3F-4CB17E65F6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c:v>
                </c:pt>
                <c:pt idx="1">
                  <c:v>7.93</c:v>
                </c:pt>
                <c:pt idx="2">
                  <c:v>10.75</c:v>
                </c:pt>
                <c:pt idx="3">
                  <c:v>9.7100000000000009</c:v>
                </c:pt>
                <c:pt idx="4">
                  <c:v>5.88</c:v>
                </c:pt>
              </c:numCache>
            </c:numRef>
          </c:val>
          <c:extLst>
            <c:ext xmlns:c16="http://schemas.microsoft.com/office/drawing/2014/chart" uri="{C3380CC4-5D6E-409C-BE32-E72D297353CC}">
              <c16:uniqueId val="{00000000-3860-4DDC-B2A9-D9E6741AD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18.32</c:v>
                </c:pt>
                <c:pt idx="1">
                  <c:v>19.84</c:v>
                </c:pt>
                <c:pt idx="2">
                  <c:v>21.92</c:v>
                </c:pt>
                <c:pt idx="3">
                  <c:v>23.32</c:v>
                </c:pt>
                <c:pt idx="4">
                  <c:v>25.25</c:v>
                </c:pt>
              </c:numCache>
            </c:numRef>
          </c:val>
          <c:extLst>
            <c:ext xmlns:c16="http://schemas.microsoft.com/office/drawing/2014/chart" uri="{C3380CC4-5D6E-409C-BE32-E72D297353CC}">
              <c16:uniqueId val="{00000001-3860-4DDC-B2A9-D9E6741AD7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3.7</c:v>
                </c:pt>
                <c:pt idx="2">
                  <c:v>6.24</c:v>
                </c:pt>
                <c:pt idx="3">
                  <c:v>2.4500000000000002</c:v>
                </c:pt>
                <c:pt idx="4">
                  <c:v>-2.5499999999999998</c:v>
                </c:pt>
              </c:numCache>
            </c:numRef>
          </c:val>
          <c:smooth val="0"/>
          <c:extLst>
            <c:ext xmlns:c16="http://schemas.microsoft.com/office/drawing/2014/chart" uri="{C3380CC4-5D6E-409C-BE32-E72D297353CC}">
              <c16:uniqueId val="{00000002-3860-4DDC-B2A9-D9E6741AD7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0.13</c:v>
                </c:pt>
                <c:pt idx="4">
                  <c:v>0</c:v>
                </c:pt>
                <c:pt idx="5">
                  <c:v>0</c:v>
                </c:pt>
                <c:pt idx="6">
                  <c:v>0</c:v>
                </c:pt>
                <c:pt idx="7">
                  <c:v>0</c:v>
                </c:pt>
                <c:pt idx="8">
                  <c:v>0</c:v>
                </c:pt>
                <c:pt idx="9">
                  <c:v>0</c:v>
                </c:pt>
              </c:numCache>
            </c:numRef>
          </c:val>
          <c:extLst>
            <c:ext xmlns:c16="http://schemas.microsoft.com/office/drawing/2014/chart" uri="{C3380CC4-5D6E-409C-BE32-E72D297353CC}">
              <c16:uniqueId val="{00000000-4585-4CA7-B504-8199B4C207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85-4CA7-B504-8199B4C2070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0.93</c:v>
                </c:pt>
                <c:pt idx="2">
                  <c:v>#N/A</c:v>
                </c:pt>
                <c:pt idx="3">
                  <c:v>0.19</c:v>
                </c:pt>
                <c:pt idx="4">
                  <c:v>#N/A</c:v>
                </c:pt>
                <c:pt idx="5">
                  <c:v>0.32</c:v>
                </c:pt>
                <c:pt idx="6">
                  <c:v>#N/A</c:v>
                </c:pt>
                <c:pt idx="7">
                  <c:v>7.0000000000000007E-2</c:v>
                </c:pt>
                <c:pt idx="8">
                  <c:v>#N/A</c:v>
                </c:pt>
                <c:pt idx="9">
                  <c:v>0</c:v>
                </c:pt>
              </c:numCache>
            </c:numRef>
          </c:val>
          <c:extLst>
            <c:ext xmlns:c16="http://schemas.microsoft.com/office/drawing/2014/chart" uri="{C3380CC4-5D6E-409C-BE32-E72D297353CC}">
              <c16:uniqueId val="{00000002-4585-4CA7-B504-8199B4C207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0.12</c:v>
                </c:pt>
                <c:pt idx="4">
                  <c:v>#N/A</c:v>
                </c:pt>
                <c:pt idx="5">
                  <c:v>0.04</c:v>
                </c:pt>
                <c:pt idx="6">
                  <c:v>#N/A</c:v>
                </c:pt>
                <c:pt idx="7">
                  <c:v>0.06</c:v>
                </c:pt>
                <c:pt idx="8">
                  <c:v>#N/A</c:v>
                </c:pt>
                <c:pt idx="9">
                  <c:v>0.01</c:v>
                </c:pt>
              </c:numCache>
            </c:numRef>
          </c:val>
          <c:extLst>
            <c:ext xmlns:c16="http://schemas.microsoft.com/office/drawing/2014/chart" uri="{C3380CC4-5D6E-409C-BE32-E72D297353CC}">
              <c16:uniqueId val="{00000003-4585-4CA7-B504-8199B4C20709}"/>
            </c:ext>
          </c:extLst>
        </c:ser>
        <c:ser>
          <c:idx val="4"/>
          <c:order val="4"/>
          <c:tx>
            <c:strRef>
              <c:f>データシート!$A$31</c:f>
              <c:strCache>
                <c:ptCount val="1"/>
                <c:pt idx="0">
                  <c:v>商品券特別会計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0.04</c:v>
                </c:pt>
                <c:pt idx="4">
                  <c:v>#N/A</c:v>
                </c:pt>
                <c:pt idx="5">
                  <c:v>0.05</c:v>
                </c:pt>
                <c:pt idx="6">
                  <c:v>#N/A</c:v>
                </c:pt>
                <c:pt idx="7">
                  <c:v>0.06</c:v>
                </c:pt>
                <c:pt idx="8">
                  <c:v>#N/A</c:v>
                </c:pt>
                <c:pt idx="9">
                  <c:v>0.1</c:v>
                </c:pt>
              </c:numCache>
            </c:numRef>
          </c:val>
          <c:extLst>
            <c:ext xmlns:c16="http://schemas.microsoft.com/office/drawing/2014/chart" uri="{C3380CC4-5D6E-409C-BE32-E72D297353CC}">
              <c16:uniqueId val="{00000004-4585-4CA7-B504-8199B4C20709}"/>
            </c:ext>
          </c:extLst>
        </c:ser>
        <c:ser>
          <c:idx val="5"/>
          <c:order val="5"/>
          <c:tx>
            <c:strRef>
              <c:f>データシート!$A$32</c:f>
              <c:strCache>
                <c:ptCount val="1"/>
                <c:pt idx="0">
                  <c:v>町設置型浄化槽事業特別会計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0.88</c:v>
                </c:pt>
                <c:pt idx="2">
                  <c:v>#N/A</c:v>
                </c:pt>
                <c:pt idx="3">
                  <c:v>0.74</c:v>
                </c:pt>
                <c:pt idx="4">
                  <c:v>#N/A</c:v>
                </c:pt>
                <c:pt idx="5">
                  <c:v>0.55000000000000004</c:v>
                </c:pt>
                <c:pt idx="6">
                  <c:v>#N/A</c:v>
                </c:pt>
                <c:pt idx="7">
                  <c:v>0.42</c:v>
                </c:pt>
                <c:pt idx="8">
                  <c:v>#N/A</c:v>
                </c:pt>
                <c:pt idx="9">
                  <c:v>0.35</c:v>
                </c:pt>
              </c:numCache>
            </c:numRef>
          </c:val>
          <c:extLst>
            <c:ext xmlns:c16="http://schemas.microsoft.com/office/drawing/2014/chart" uri="{C3380CC4-5D6E-409C-BE32-E72D297353CC}">
              <c16:uniqueId val="{00000005-4585-4CA7-B504-8199B4C2070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0.04</c:v>
                </c:pt>
                <c:pt idx="4">
                  <c:v>#N/A</c:v>
                </c:pt>
                <c:pt idx="5">
                  <c:v>0.13</c:v>
                </c:pt>
                <c:pt idx="6">
                  <c:v>#N/A</c:v>
                </c:pt>
                <c:pt idx="7">
                  <c:v>0.59</c:v>
                </c:pt>
                <c:pt idx="8">
                  <c:v>#N/A</c:v>
                </c:pt>
                <c:pt idx="9">
                  <c:v>0.5</c:v>
                </c:pt>
              </c:numCache>
            </c:numRef>
          </c:val>
          <c:extLst>
            <c:ext xmlns:c16="http://schemas.microsoft.com/office/drawing/2014/chart" uri="{C3380CC4-5D6E-409C-BE32-E72D297353CC}">
              <c16:uniqueId val="{00000006-4585-4CA7-B504-8199B4C2070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0.95</c:v>
                </c:pt>
                <c:pt idx="4">
                  <c:v>#N/A</c:v>
                </c:pt>
                <c:pt idx="5">
                  <c:v>0.56000000000000005</c:v>
                </c:pt>
                <c:pt idx="6">
                  <c:v>#N/A</c:v>
                </c:pt>
                <c:pt idx="7">
                  <c:v>1.06</c:v>
                </c:pt>
                <c:pt idx="8">
                  <c:v>#N/A</c:v>
                </c:pt>
                <c:pt idx="9">
                  <c:v>0.67</c:v>
                </c:pt>
              </c:numCache>
            </c:numRef>
          </c:val>
          <c:extLst>
            <c:ext xmlns:c16="http://schemas.microsoft.com/office/drawing/2014/chart" uri="{C3380CC4-5D6E-409C-BE32-E72D297353CC}">
              <c16:uniqueId val="{00000007-4585-4CA7-B504-8199B4C207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4.8099999999999996</c:v>
                </c:pt>
                <c:pt idx="2">
                  <c:v>#N/A</c:v>
                </c:pt>
                <c:pt idx="3">
                  <c:v>7.01</c:v>
                </c:pt>
                <c:pt idx="4">
                  <c:v>#N/A</c:v>
                </c:pt>
                <c:pt idx="5">
                  <c:v>10.130000000000001</c:v>
                </c:pt>
                <c:pt idx="6">
                  <c:v>#N/A</c:v>
                </c:pt>
                <c:pt idx="7">
                  <c:v>9.2100000000000009</c:v>
                </c:pt>
                <c:pt idx="8">
                  <c:v>#N/A</c:v>
                </c:pt>
                <c:pt idx="9">
                  <c:v>5.42</c:v>
                </c:pt>
              </c:numCache>
            </c:numRef>
          </c:val>
          <c:extLst>
            <c:ext xmlns:c16="http://schemas.microsoft.com/office/drawing/2014/chart" uri="{C3380CC4-5D6E-409C-BE32-E72D297353CC}">
              <c16:uniqueId val="{00000008-4585-4CA7-B504-8199B4C207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7.65</c:v>
                </c:pt>
                <c:pt idx="2">
                  <c:v>#N/A</c:v>
                </c:pt>
                <c:pt idx="3">
                  <c:v>7.36</c:v>
                </c:pt>
                <c:pt idx="4">
                  <c:v>#N/A</c:v>
                </c:pt>
                <c:pt idx="5">
                  <c:v>7.49</c:v>
                </c:pt>
                <c:pt idx="6">
                  <c:v>#N/A</c:v>
                </c:pt>
                <c:pt idx="7">
                  <c:v>7.12</c:v>
                </c:pt>
                <c:pt idx="8">
                  <c:v>#N/A</c:v>
                </c:pt>
                <c:pt idx="9">
                  <c:v>7.56</c:v>
                </c:pt>
              </c:numCache>
            </c:numRef>
          </c:val>
          <c:extLst>
            <c:ext xmlns:c16="http://schemas.microsoft.com/office/drawing/2014/chart" uri="{C3380CC4-5D6E-409C-BE32-E72D297353CC}">
              <c16:uniqueId val="{00000009-4585-4CA7-B504-8199B4C207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378</c:v>
                </c:pt>
                <c:pt idx="5">
                  <c:v>380</c:v>
                </c:pt>
                <c:pt idx="8">
                  <c:v>380</c:v>
                </c:pt>
                <c:pt idx="11">
                  <c:v>385</c:v>
                </c:pt>
                <c:pt idx="14">
                  <c:v>395</c:v>
                </c:pt>
              </c:numCache>
            </c:numRef>
          </c:val>
          <c:extLst>
            <c:ext xmlns:c16="http://schemas.microsoft.com/office/drawing/2014/chart" uri="{C3380CC4-5D6E-409C-BE32-E72D297353CC}">
              <c16:uniqueId val="{00000000-3AEA-425F-89E6-53F063A29E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EA-425F-89E6-53F063A29E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65</c:v>
                </c:pt>
                <c:pt idx="6">
                  <c:v>65</c:v>
                </c:pt>
                <c:pt idx="9">
                  <c:v>138</c:v>
                </c:pt>
                <c:pt idx="12">
                  <c:v>324</c:v>
                </c:pt>
              </c:numCache>
            </c:numRef>
          </c:val>
          <c:extLst>
            <c:ext xmlns:c16="http://schemas.microsoft.com/office/drawing/2014/chart" uri="{C3380CC4-5D6E-409C-BE32-E72D297353CC}">
              <c16:uniqueId val="{00000002-3AEA-425F-89E6-53F063A29E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37</c:v>
                </c:pt>
                <c:pt idx="6">
                  <c:v>37</c:v>
                </c:pt>
                <c:pt idx="9">
                  <c:v>14</c:v>
                </c:pt>
                <c:pt idx="12">
                  <c:v>1</c:v>
                </c:pt>
              </c:numCache>
            </c:numRef>
          </c:val>
          <c:extLst>
            <c:ext xmlns:c16="http://schemas.microsoft.com/office/drawing/2014/chart" uri="{C3380CC4-5D6E-409C-BE32-E72D297353CC}">
              <c16:uniqueId val="{00000003-3AEA-425F-89E6-53F063A29E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c:v>
                </c:pt>
                <c:pt idx="3">
                  <c:v>110</c:v>
                </c:pt>
                <c:pt idx="6">
                  <c:v>106</c:v>
                </c:pt>
                <c:pt idx="9">
                  <c:v>103</c:v>
                </c:pt>
                <c:pt idx="12">
                  <c:v>117</c:v>
                </c:pt>
              </c:numCache>
            </c:numRef>
          </c:val>
          <c:extLst>
            <c:ext xmlns:c16="http://schemas.microsoft.com/office/drawing/2014/chart" uri="{C3380CC4-5D6E-409C-BE32-E72D297353CC}">
              <c16:uniqueId val="{00000004-3AEA-425F-89E6-53F063A29E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EA-425F-89E6-53F063A29E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EA-425F-89E6-53F063A29E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401</c:v>
                </c:pt>
                <c:pt idx="3">
                  <c:v>415</c:v>
                </c:pt>
                <c:pt idx="6">
                  <c:v>432</c:v>
                </c:pt>
                <c:pt idx="9">
                  <c:v>449</c:v>
                </c:pt>
                <c:pt idx="12">
                  <c:v>466</c:v>
                </c:pt>
              </c:numCache>
            </c:numRef>
          </c:val>
          <c:extLst>
            <c:ext xmlns:c16="http://schemas.microsoft.com/office/drawing/2014/chart" uri="{C3380CC4-5D6E-409C-BE32-E72D297353CC}">
              <c16:uniqueId val="{00000007-3AEA-425F-89E6-53F063A29E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204</c:v>
                </c:pt>
                <c:pt idx="2">
                  <c:v>#N/A</c:v>
                </c:pt>
                <c:pt idx="3">
                  <c:v>#N/A</c:v>
                </c:pt>
                <c:pt idx="4">
                  <c:v>247</c:v>
                </c:pt>
                <c:pt idx="5">
                  <c:v>#N/A</c:v>
                </c:pt>
                <c:pt idx="6">
                  <c:v>#N/A</c:v>
                </c:pt>
                <c:pt idx="7">
                  <c:v>260</c:v>
                </c:pt>
                <c:pt idx="8">
                  <c:v>#N/A</c:v>
                </c:pt>
                <c:pt idx="9">
                  <c:v>#N/A</c:v>
                </c:pt>
                <c:pt idx="10">
                  <c:v>319</c:v>
                </c:pt>
                <c:pt idx="11">
                  <c:v>#N/A</c:v>
                </c:pt>
                <c:pt idx="12">
                  <c:v>#N/A</c:v>
                </c:pt>
                <c:pt idx="13">
                  <c:v>513</c:v>
                </c:pt>
                <c:pt idx="14">
                  <c:v>#N/A</c:v>
                </c:pt>
              </c:numCache>
            </c:numRef>
          </c:val>
          <c:smooth val="0"/>
          <c:extLst>
            <c:ext xmlns:c16="http://schemas.microsoft.com/office/drawing/2014/chart" uri="{C3380CC4-5D6E-409C-BE32-E72D297353CC}">
              <c16:uniqueId val="{00000008-3AEA-425F-89E6-53F063A29E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4827</c:v>
                </c:pt>
                <c:pt idx="5">
                  <c:v>4734</c:v>
                </c:pt>
                <c:pt idx="8">
                  <c:v>4653</c:v>
                </c:pt>
                <c:pt idx="11">
                  <c:v>4530</c:v>
                </c:pt>
                <c:pt idx="14">
                  <c:v>4263</c:v>
                </c:pt>
              </c:numCache>
            </c:numRef>
          </c:val>
          <c:extLst>
            <c:ext xmlns:c16="http://schemas.microsoft.com/office/drawing/2014/chart" uri="{C3380CC4-5D6E-409C-BE32-E72D297353CC}">
              <c16:uniqueId val="{00000000-A504-4EF7-99C0-4424DCD92F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582</c:v>
                </c:pt>
                <c:pt idx="5">
                  <c:v>550</c:v>
                </c:pt>
                <c:pt idx="8">
                  <c:v>517</c:v>
                </c:pt>
                <c:pt idx="11">
                  <c:v>484</c:v>
                </c:pt>
                <c:pt idx="14">
                  <c:v>787</c:v>
                </c:pt>
              </c:numCache>
            </c:numRef>
          </c:val>
          <c:extLst>
            <c:ext xmlns:c16="http://schemas.microsoft.com/office/drawing/2014/chart" uri="{C3380CC4-5D6E-409C-BE32-E72D297353CC}">
              <c16:uniqueId val="{00000001-A504-4EF7-99C0-4424DCD92F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1499</c:v>
                </c:pt>
                <c:pt idx="5">
                  <c:v>1529</c:v>
                </c:pt>
                <c:pt idx="8">
                  <c:v>1793</c:v>
                </c:pt>
                <c:pt idx="11">
                  <c:v>2295</c:v>
                </c:pt>
                <c:pt idx="14">
                  <c:v>2674</c:v>
                </c:pt>
              </c:numCache>
            </c:numRef>
          </c:val>
          <c:extLst>
            <c:ext xmlns:c16="http://schemas.microsoft.com/office/drawing/2014/chart" uri="{C3380CC4-5D6E-409C-BE32-E72D297353CC}">
              <c16:uniqueId val="{00000002-A504-4EF7-99C0-4424DCD92F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04-4EF7-99C0-4424DCD92F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04-4EF7-99C0-4424DCD92F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04-4EF7-99C0-4424DCD92F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1780</c:v>
                </c:pt>
                <c:pt idx="3">
                  <c:v>1745</c:v>
                </c:pt>
                <c:pt idx="6">
                  <c:v>1698</c:v>
                </c:pt>
                <c:pt idx="9">
                  <c:v>1704</c:v>
                </c:pt>
                <c:pt idx="12">
                  <c:v>1663</c:v>
                </c:pt>
              </c:numCache>
            </c:numRef>
          </c:val>
          <c:extLst>
            <c:ext xmlns:c16="http://schemas.microsoft.com/office/drawing/2014/chart" uri="{C3380CC4-5D6E-409C-BE32-E72D297353CC}">
              <c16:uniqueId val="{00000006-A504-4EF7-99C0-4424DCD92F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58</c:v>
                </c:pt>
                <c:pt idx="6">
                  <c:v>32</c:v>
                </c:pt>
                <c:pt idx="9">
                  <c:v>19</c:v>
                </c:pt>
                <c:pt idx="12">
                  <c:v>37</c:v>
                </c:pt>
              </c:numCache>
            </c:numRef>
          </c:val>
          <c:extLst>
            <c:ext xmlns:c16="http://schemas.microsoft.com/office/drawing/2014/chart" uri="{C3380CC4-5D6E-409C-BE32-E72D297353CC}">
              <c16:uniqueId val="{00000007-A504-4EF7-99C0-4424DCD92F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1256</c:v>
                </c:pt>
                <c:pt idx="3">
                  <c:v>1193</c:v>
                </c:pt>
                <c:pt idx="6">
                  <c:v>1148</c:v>
                </c:pt>
                <c:pt idx="9">
                  <c:v>1167</c:v>
                </c:pt>
                <c:pt idx="12">
                  <c:v>1146</c:v>
                </c:pt>
              </c:numCache>
            </c:numRef>
          </c:val>
          <c:extLst>
            <c:ext xmlns:c16="http://schemas.microsoft.com/office/drawing/2014/chart" uri="{C3380CC4-5D6E-409C-BE32-E72D297353CC}">
              <c16:uniqueId val="{00000008-A504-4EF7-99C0-4424DCD92F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1017</c:v>
                </c:pt>
                <c:pt idx="3">
                  <c:v>967</c:v>
                </c:pt>
                <c:pt idx="6">
                  <c:v>915</c:v>
                </c:pt>
                <c:pt idx="9">
                  <c:v>1133</c:v>
                </c:pt>
                <c:pt idx="12">
                  <c:v>1424</c:v>
                </c:pt>
              </c:numCache>
            </c:numRef>
          </c:val>
          <c:extLst>
            <c:ext xmlns:c16="http://schemas.microsoft.com/office/drawing/2014/chart" uri="{C3380CC4-5D6E-409C-BE32-E72D297353CC}">
              <c16:uniqueId val="{00000009-A504-4EF7-99C0-4424DCD92F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4449</c:v>
                </c:pt>
                <c:pt idx="3">
                  <c:v>4421</c:v>
                </c:pt>
                <c:pt idx="6">
                  <c:v>4295</c:v>
                </c:pt>
                <c:pt idx="9">
                  <c:v>4122</c:v>
                </c:pt>
                <c:pt idx="12">
                  <c:v>3772</c:v>
                </c:pt>
              </c:numCache>
            </c:numRef>
          </c:val>
          <c:extLst>
            <c:ext xmlns:c16="http://schemas.microsoft.com/office/drawing/2014/chart" uri="{C3380CC4-5D6E-409C-BE32-E72D297353CC}">
              <c16:uniqueId val="{0000000A-A504-4EF7-99C0-4424DCD92F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1680</c:v>
                </c:pt>
                <c:pt idx="2">
                  <c:v>#N/A</c:v>
                </c:pt>
                <c:pt idx="3">
                  <c:v>#N/A</c:v>
                </c:pt>
                <c:pt idx="4">
                  <c:v>1571</c:v>
                </c:pt>
                <c:pt idx="5">
                  <c:v>#N/A</c:v>
                </c:pt>
                <c:pt idx="6">
                  <c:v>#N/A</c:v>
                </c:pt>
                <c:pt idx="7">
                  <c:v>1125</c:v>
                </c:pt>
                <c:pt idx="8">
                  <c:v>#N/A</c:v>
                </c:pt>
                <c:pt idx="9">
                  <c:v>#N/A</c:v>
                </c:pt>
                <c:pt idx="10">
                  <c:v>836</c:v>
                </c:pt>
                <c:pt idx="11">
                  <c:v>#N/A</c:v>
                </c:pt>
                <c:pt idx="12">
                  <c:v>#N/A</c:v>
                </c:pt>
                <c:pt idx="13">
                  <c:v>319</c:v>
                </c:pt>
                <c:pt idx="14">
                  <c:v>#N/A</c:v>
                </c:pt>
              </c:numCache>
            </c:numRef>
          </c:val>
          <c:smooth val="0"/>
          <c:extLst>
            <c:ext xmlns:c16="http://schemas.microsoft.com/office/drawing/2014/chart" uri="{C3380CC4-5D6E-409C-BE32-E72D297353CC}">
              <c16:uniqueId val="{0000000B-A504-4EF7-99C0-4424DCD92F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762</c:v>
                </c:pt>
                <c:pt idx="1">
                  <c:v>866</c:v>
                </c:pt>
                <c:pt idx="2">
                  <c:v>920</c:v>
                </c:pt>
              </c:numCache>
            </c:numRef>
          </c:val>
          <c:extLst>
            <c:ext xmlns:c16="http://schemas.microsoft.com/office/drawing/2014/chart" uri="{C3380CC4-5D6E-409C-BE32-E72D297353CC}">
              <c16:uniqueId val="{00000000-A8F5-4D15-81BC-B54439B147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A8F5-4D15-81BC-B54439B147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934</c:v>
                </c:pt>
                <c:pt idx="1">
                  <c:v>1340</c:v>
                </c:pt>
                <c:pt idx="2">
                  <c:v>1751</c:v>
                </c:pt>
              </c:numCache>
            </c:numRef>
          </c:val>
          <c:extLst>
            <c:ext xmlns:c16="http://schemas.microsoft.com/office/drawing/2014/chart" uri="{C3380CC4-5D6E-409C-BE32-E72D297353CC}">
              <c16:uniqueId val="{00000002-A8F5-4D15-81BC-B54439B147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元利償還金については、臨時財政対策債の元金償還が順次開始されていることにより増加傾向である。</a:t>
          </a:r>
          <a:r>
            <a:rPr kumimoji="1" lang="ja-JP" altLang="en-US" sz="1100">
              <a:solidFill>
                <a:schemeClr val="dk1"/>
              </a:solidFill>
              <a:effectLst/>
              <a:latin typeface="+mn-lt"/>
              <a:ea typeface="+mn-ea"/>
              <a:cs typeface="+mn-cs"/>
            </a:rPr>
            <a:t>組合等が起こした地方債の元利償還金に対する負担金等については、過年度借り入れの</a:t>
          </a:r>
          <a:r>
            <a:rPr kumimoji="1" lang="ja-JP" altLang="ja-JP" sz="1100">
              <a:solidFill>
                <a:schemeClr val="dk1"/>
              </a:solidFill>
              <a:effectLst/>
              <a:latin typeface="+mn-lt"/>
              <a:ea typeface="+mn-ea"/>
              <a:cs typeface="+mn-cs"/>
            </a:rPr>
            <a:t>足柄西部清掃組合</a:t>
          </a:r>
          <a:r>
            <a:rPr kumimoji="1" lang="ja-JP" altLang="en-US" sz="1100">
              <a:solidFill>
                <a:schemeClr val="dk1"/>
              </a:solidFill>
              <a:effectLst/>
              <a:latin typeface="+mn-lt"/>
              <a:ea typeface="+mn-ea"/>
              <a:cs typeface="+mn-cs"/>
            </a:rPr>
            <a:t>債の償還完了のために大きく減少したが、同施設において施設更新のための新たな借り入れを行っているため、今後は再度増加していく見込みである。</a:t>
          </a:r>
          <a:r>
            <a:rPr kumimoji="1" lang="ja-JP" altLang="ja-JP" sz="1100">
              <a:solidFill>
                <a:schemeClr val="dk1"/>
              </a:solidFill>
              <a:effectLst/>
              <a:latin typeface="+mn-lt"/>
              <a:ea typeface="+mn-ea"/>
              <a:cs typeface="+mn-cs"/>
            </a:rPr>
            <a:t>その他については概ね同程度で推移しているが、債務負担行為については土地開発公社債務保証に係る債務負担行為の一部繰り上げ償還を行った影響により、数値が高くなった。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一般会計等に係る地方債の現在高については、その年度の新発債を、その年度の元金償還額以内とするというルールを厳格適用し、引き続き前年比減となっている。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債務負担行為に基づく支出予定額については、町営住宅建設に伴い増加した。</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公営企業債等繰入見込額については、下水道事業における繰出対象債が減少傾向となっている。</a:t>
          </a:r>
          <a:endParaRPr lang="ja-JP" altLang="ja-JP" sz="1400">
            <a:effectLst/>
          </a:endParaRPr>
        </a:p>
        <a:p>
          <a:r>
            <a:rPr kumimoji="1" lang="ja-JP" altLang="ja-JP" sz="1100">
              <a:solidFill>
                <a:schemeClr val="dk1"/>
              </a:solidFill>
              <a:effectLst/>
              <a:latin typeface="+mn-lt"/>
              <a:ea typeface="+mn-ea"/>
              <a:cs typeface="+mn-cs"/>
            </a:rPr>
            <a:t>組合等負担等見込額は、足柄西部清掃組合債の償還進捗により減少傾向で</a:t>
          </a:r>
          <a:r>
            <a:rPr kumimoji="1" lang="ja-JP" altLang="en-US" sz="1100">
              <a:solidFill>
                <a:schemeClr val="dk1"/>
              </a:solidFill>
              <a:effectLst/>
              <a:latin typeface="+mn-lt"/>
              <a:ea typeface="+mn-ea"/>
              <a:cs typeface="+mn-cs"/>
            </a:rPr>
            <a:t>あったが、近年、</a:t>
          </a:r>
          <a:r>
            <a:rPr kumimoji="1" lang="ja-JP" altLang="ja-JP" sz="1100">
              <a:solidFill>
                <a:schemeClr val="dk1"/>
              </a:solidFill>
              <a:effectLst/>
              <a:latin typeface="+mn-lt"/>
              <a:ea typeface="+mn-ea"/>
              <a:cs typeface="+mn-cs"/>
            </a:rPr>
            <a:t>施設更新のための新たな借り入れ</a:t>
          </a:r>
          <a:r>
            <a:rPr kumimoji="1" lang="ja-JP" altLang="en-US" sz="1100">
              <a:solidFill>
                <a:schemeClr val="dk1"/>
              </a:solidFill>
              <a:effectLst/>
              <a:latin typeface="+mn-lt"/>
              <a:ea typeface="+mn-ea"/>
              <a:cs typeface="+mn-cs"/>
            </a:rPr>
            <a:t>を行っているため、再度増加してく見込み</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新型コロナ対応に備えた財政調整基金への積み増し及び老朽化対策等に備えた公共施設整備基金の積み増しにより増となった。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財政調整基金の積み立ては臨時的なものであり、中長期的には減少が見込まれる。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公共施設整備基金：公共施設整備のため必要な土地の取得及び施設の新増改築。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地域福祉基金：地域における社会福祉団体の活動の促進。</a:t>
          </a:r>
          <a:endParaRPr lang="ja-JP" altLang="ja-JP" sz="1400">
            <a:effectLst/>
          </a:endParaRPr>
        </a:p>
        <a:p>
          <a:r>
            <a:rPr kumimoji="1" lang="ja-JP" altLang="en-US" sz="1100">
              <a:solidFill>
                <a:schemeClr val="dk1"/>
              </a:solidFill>
              <a:effectLst/>
              <a:latin typeface="+mn-lt"/>
              <a:ea typeface="+mn-ea"/>
              <a:cs typeface="+mn-cs"/>
            </a:rPr>
            <a:t>ふるさと創生基金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主に都市公園整備（河村城址歴史公園整備事業）に充当</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公共施設整備基金：老朽化対策等に備えるための積み増しを実施したため増。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公共施設整備基金：老朽化対策等に備え、引き続き積み立てを実施する予定。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新型コロナ対応に備えて臨時的な積み立てを実施したことによる増。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新型コロナ対応に備えて積み立てた資金は、令和５年度に取り崩す。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それ以降の積み立てに際しては、基金の使途の明確化を図るべく、特定目的基金に積み立てていくため、財政調整基金としては大きな増減なく推移する見込み。</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満期一括償還債がないため、増減なし。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引き続き増減なく推移する見込み。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
9,483
224.61
6,814,208
6,592,343
214,237
3,642,467
3,772,461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国保特会へのその他繰出金の減に伴い、昨年度に比べて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ポイント減少した。高率で推移しているため、引き続き、経常経費の抑制に努めていく。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221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3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63</xdr:row>
      <xdr:rowOff>143256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3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143256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令和２年度より、類似団体平均を下回っているが、自団体数値としては引き続き連年増となっている。令和４年度については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物件費のうち光熱水費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新型コロナ</a:t>
          </a:r>
          <a:r>
            <a:rPr kumimoji="1" lang="ja-JP" altLang="en-US" sz="1100">
              <a:solidFill>
                <a:schemeClr val="dk1"/>
              </a:solidFill>
              <a:effectLst/>
              <a:latin typeface="+mn-lt"/>
              <a:ea typeface="+mn-ea"/>
              <a:cs typeface="+mn-cs"/>
            </a:rPr>
            <a:t>等に起因する物価高騰</a:t>
          </a:r>
          <a:r>
            <a:rPr kumimoji="1" lang="ja-JP" altLang="ja-JP" sz="1100">
              <a:solidFill>
                <a:schemeClr val="dk1"/>
              </a:solidFill>
              <a:effectLst/>
              <a:latin typeface="+mn-lt"/>
              <a:ea typeface="+mn-ea"/>
              <a:cs typeface="+mn-cs"/>
            </a:rPr>
            <a:t>の影響によ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となっている。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156361</xdr:rowOff>
    </xdr:from>
    <xdr:to>
      <xdr:col>23</xdr:col>
      <xdr:colOff>133350</xdr:colOff>
      <xdr:row>81</xdr:row>
      <xdr:rowOff>3046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72361"/>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129428</xdr:rowOff>
    </xdr:from>
    <xdr:to>
      <xdr:col>19</xdr:col>
      <xdr:colOff>133350</xdr:colOff>
      <xdr:row>80</xdr:row>
      <xdr:rowOff>156361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5428"/>
          <a:ext cx="8890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108169</xdr:rowOff>
    </xdr:from>
    <xdr:to>
      <xdr:col>15</xdr:col>
      <xdr:colOff>82550</xdr:colOff>
      <xdr:row>80</xdr:row>
      <xdr:rowOff>129428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2416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94853</xdr:rowOff>
    </xdr:from>
    <xdr:to>
      <xdr:col>11</xdr:col>
      <xdr:colOff>31750</xdr:colOff>
      <xdr:row>80</xdr:row>
      <xdr:rowOff>108169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1085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8638</xdr:rowOff>
    </xdr:from>
    <xdr:to>
      <xdr:col>11</xdr:col>
      <xdr:colOff>82550</xdr:colOff>
      <xdr:row>80</xdr:row>
      <xdr:rowOff>110238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120415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4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163430</xdr:rowOff>
    </xdr:from>
    <xdr:to>
      <xdr:col>7</xdr:col>
      <xdr:colOff>31750</xdr:colOff>
      <xdr:row>80</xdr:row>
      <xdr:rowOff>93580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103757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47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123696</xdr:rowOff>
    </xdr:from>
    <xdr:to>
      <xdr:col>23</xdr:col>
      <xdr:colOff>184150</xdr:colOff>
      <xdr:row>81</xdr:row>
      <xdr:rowOff>53846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140223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105561</xdr:rowOff>
    </xdr:from>
    <xdr:to>
      <xdr:col>19</xdr:col>
      <xdr:colOff>184150</xdr:colOff>
      <xdr:row>81</xdr:row>
      <xdr:rowOff>35711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45888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9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78628</xdr:rowOff>
    </xdr:from>
    <xdr:to>
      <xdr:col>15</xdr:col>
      <xdr:colOff>133350</xdr:colOff>
      <xdr:row>81</xdr:row>
      <xdr:rowOff>8778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18955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57369</xdr:rowOff>
    </xdr:from>
    <xdr:to>
      <xdr:col>11</xdr:col>
      <xdr:colOff>82550</xdr:colOff>
      <xdr:row>80</xdr:row>
      <xdr:rowOff>158969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143746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44053</xdr:rowOff>
    </xdr:from>
    <xdr:to>
      <xdr:col>7</xdr:col>
      <xdr:colOff>31750</xdr:colOff>
      <xdr:row>80</xdr:row>
      <xdr:rowOff>145653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130430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4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過去５年を通じて類似団体平均を上回っている。平成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年度に職員給の減額を行い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年度以降は、職員構成の変動などにより、再度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を上回っている状況が続いているため、類似団体平均に近づくよう努めていく。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811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29634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2082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29634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xdr:rowOff>
    </xdr:from>
    <xdr:to>
      <xdr:col>72</xdr:col>
      <xdr:colOff>203200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9765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10054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272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51329</xdr:rowOff>
    </xdr:from>
    <xdr:to>
      <xdr:col>68</xdr:col>
      <xdr:colOff>203200</xdr:colOff>
      <xdr:row>85</xdr:row>
      <xdr:rowOff>152929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163106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130704</xdr:rowOff>
    </xdr:from>
    <xdr:to>
      <xdr:col>68</xdr:col>
      <xdr:colOff>203200</xdr:colOff>
      <xdr:row>88</xdr:row>
      <xdr:rowOff>60854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45631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類似団体平均を上回っている状況が続いていたが、令和２年度より類似団体平均を下回っている。</a:t>
          </a:r>
          <a:endParaRPr lang="ja-JP" altLang="ja-JP" sz="1400">
            <a:effectLst/>
          </a:endParaRPr>
        </a:p>
        <a:p>
          <a:r>
            <a:rPr kumimoji="1" lang="ja-JP" altLang="ja-JP" sz="1100">
              <a:solidFill>
                <a:schemeClr val="dk1"/>
              </a:solidFill>
              <a:effectLst/>
              <a:latin typeface="+mn-lt"/>
              <a:ea typeface="+mn-ea"/>
              <a:cs typeface="+mn-cs"/>
            </a:rPr>
            <a:t>自団体数値としては引き続き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人台であるが、当町は、県内でも山間部に位置しているため、行政面においては、支所や教育等施設が点在しており、一定程度の職員配置が避けられないことが主な要因である。これまで、第８次行政改革大綱に基づき事務事業の再編や民間委託の推進に取り組むなど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43645</xdr:rowOff>
    </xdr:from>
    <xdr:to>
      <xdr:col>81</xdr:col>
      <xdr:colOff>44450</xdr:colOff>
      <xdr:row>62</xdr:row>
      <xdr:rowOff>58928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73545"/>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43645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54242"/>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24342</xdr:rowOff>
    </xdr:from>
    <xdr:to>
      <xdr:col>72</xdr:col>
      <xdr:colOff>203200</xdr:colOff>
      <xdr:row>62</xdr:row>
      <xdr:rowOff>41232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5424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41232</xdr:rowOff>
    </xdr:from>
    <xdr:to>
      <xdr:col>68</xdr:col>
      <xdr:colOff>152400</xdr:colOff>
      <xdr:row>62</xdr:row>
      <xdr:rowOff>42842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671132"/>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22708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24655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164295</xdr:rowOff>
    </xdr:from>
    <xdr:to>
      <xdr:col>77</xdr:col>
      <xdr:colOff>95250</xdr:colOff>
      <xdr:row>62</xdr:row>
      <xdr:rowOff>94445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104622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9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144992</xdr:rowOff>
    </xdr:from>
    <xdr:to>
      <xdr:col>73</xdr:col>
      <xdr:colOff>44450</xdr:colOff>
      <xdr:row>62</xdr:row>
      <xdr:rowOff>75142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85319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161882</xdr:rowOff>
    </xdr:from>
    <xdr:to>
      <xdr:col>68</xdr:col>
      <xdr:colOff>203200</xdr:colOff>
      <xdr:row>62</xdr:row>
      <xdr:rowOff>92032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76809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0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163492</xdr:rowOff>
    </xdr:from>
    <xdr:to>
      <xdr:col>64</xdr:col>
      <xdr:colOff>152400</xdr:colOff>
      <xdr:row>62</xdr:row>
      <xdr:rowOff>93642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78419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令和４年度は公債費に準じる債務負担額のうち、新規町営住宅に係る支払いが開始したため、数値が増加した。また、平成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年度以降標準財政規模の縮小により増加傾向にあり、税収も減収傾向であるため当面は比率の下降が見込めない。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42</xdr:row>
      <xdr:rowOff>141224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1047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81026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165608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136652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114808</xdr:rowOff>
    </xdr:from>
    <xdr:to>
      <xdr:col>68</xdr:col>
      <xdr:colOff>203200</xdr:colOff>
      <xdr:row>41</xdr:row>
      <xdr:rowOff>44958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ついては、過去の町営住宅建設事業債の償還完了や、充当可能特定財源の増（住宅使用料の増）に伴い、数値が大きく減少したが、過去を通じて類似団体平均より高値である。今後は、土地開発公社からの土地の買い戻しの進捗や下水道事業の地方債の償還が進み、地方債の現在高が減少していくことに加え、新規発行債を抑制することで類似団体内平均値に近づく努力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101741</xdr:rowOff>
    </xdr:from>
    <xdr:to>
      <xdr:col>81</xdr:col>
      <xdr:colOff>44450</xdr:colOff>
      <xdr:row>15</xdr:row>
      <xdr:rowOff>134056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02041"/>
          <a:ext cx="8382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134056</xdr:rowOff>
    </xdr:from>
    <xdr:to>
      <xdr:col>77</xdr:col>
      <xdr:colOff>44450</xdr:colOff>
      <xdr:row>16</xdr:row>
      <xdr:rowOff>112748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05806"/>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112748</xdr:rowOff>
    </xdr:from>
    <xdr:to>
      <xdr:col>72</xdr:col>
      <xdr:colOff>203200</xdr:colOff>
      <xdr:row>18</xdr:row>
      <xdr:rowOff>3104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55948"/>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3104</xdr:rowOff>
    </xdr:from>
    <xdr:to>
      <xdr:col>68</xdr:col>
      <xdr:colOff>152400</xdr:colOff>
      <xdr:row>18</xdr:row>
      <xdr:rowOff>56727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89204"/>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132574</xdr:rowOff>
    </xdr:from>
    <xdr:to>
      <xdr:col>68</xdr:col>
      <xdr:colOff>203200</xdr:colOff>
      <xdr:row>14</xdr:row>
      <xdr:rowOff>62724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72901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50941</xdr:rowOff>
    </xdr:from>
    <xdr:to>
      <xdr:col>81</xdr:col>
      <xdr:colOff>95250</xdr:colOff>
      <xdr:row>14</xdr:row>
      <xdr:rowOff>152541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23018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83256</xdr:rowOff>
    </xdr:from>
    <xdr:to>
      <xdr:col>77</xdr:col>
      <xdr:colOff>95250</xdr:colOff>
      <xdr:row>16</xdr:row>
      <xdr:rowOff>13406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169633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61948</xdr:rowOff>
    </xdr:from>
    <xdr:to>
      <xdr:col>73</xdr:col>
      <xdr:colOff>44450</xdr:colOff>
      <xdr:row>16</xdr:row>
      <xdr:rowOff>163548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148325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123754</xdr:rowOff>
    </xdr:from>
    <xdr:to>
      <xdr:col>68</xdr:col>
      <xdr:colOff>203200</xdr:colOff>
      <xdr:row>18</xdr:row>
      <xdr:rowOff>53904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38681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5927</xdr:rowOff>
    </xdr:from>
    <xdr:to>
      <xdr:col>64</xdr:col>
      <xdr:colOff>152400</xdr:colOff>
      <xdr:row>18</xdr:row>
      <xdr:rowOff>107527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92304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
9,483
224.61
6,814,208
6,592,343
214,237
3,642,467
3,772,461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類似団体平均と比べて高い水準にある。これは、行政面積が広いことが主な要因であり、必要職員数の差異によるものと言える。短期的な改善は困難であるが、民間でも実施可能な部分については委託することなどにより、着実な数値の減少に努めた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46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92710</xdr:rowOff>
    </xdr:from>
    <xdr:to>
      <xdr:col>15</xdr:col>
      <xdr:colOff>98425</xdr:colOff>
      <xdr:row>41</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22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46990</xdr:rowOff>
    </xdr:from>
    <xdr:to>
      <xdr:col>11</xdr:col>
      <xdr:colOff>9525</xdr:colOff>
      <xdr:row>41</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76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41910</xdr:rowOff>
    </xdr:from>
    <xdr:to>
      <xdr:col>11</xdr:col>
      <xdr:colOff>60325</xdr:colOff>
      <xdr:row>41</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167640</xdr:rowOff>
    </xdr:from>
    <xdr:to>
      <xdr:col>6</xdr:col>
      <xdr:colOff>171450</xdr:colOff>
      <xdr:row>41</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令和４年度は自団体の数値が低下し、類似団体平均が増加したため、再び、平均を下回った。今後も、民間委託などの増加は避けられないものの、その他の経費を抑制するよう努めていく。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74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60706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2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56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下回っており、増減はあるものの、同程度で推移している。これは、障害者自立支援制度が安定してきたためであると考えられる。今後は、高齢化の進行などにより増加していくもの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令和元年度において類似団体平均を超えた。</a:t>
          </a:r>
          <a:endParaRPr lang="ja-JP" altLang="ja-JP" sz="1400">
            <a:effectLst/>
          </a:endParaRPr>
        </a:p>
        <a:p>
          <a:r>
            <a:rPr kumimoji="1" lang="ja-JP" altLang="ja-JP" sz="1100">
              <a:solidFill>
                <a:schemeClr val="dk1"/>
              </a:solidFill>
              <a:effectLst/>
              <a:latin typeface="+mn-lt"/>
              <a:ea typeface="+mn-ea"/>
              <a:cs typeface="+mn-cs"/>
            </a:rPr>
            <a:t>その他の主なものは繰出金であり、これまでに整備してきた下水道施設の維持管理経費として、公営企業会計への繰出金が必要となっている。下水道事業については平成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年度に料金の値上げを実施したが、令和元年度は大口利用者の排水量が減ったため、繰出金が増となり、令和４年度も同水準となった。税収を主な財源とする普通会計の負担額が増えないよう注視していく。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43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補助費等の主なものは、一部事務組合等への負担金である。平成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年度に足柄西部清掃組合債の元金償還が始まったため、同年度以降については増加傾向にあったが、平成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年度以降は、消防広域運営負担金の減により全体では減少した。</a:t>
          </a:r>
          <a:endParaRPr lang="ja-JP" altLang="ja-JP" sz="1400">
            <a:effectLst/>
          </a:endParaRPr>
        </a:p>
        <a:p>
          <a:r>
            <a:rPr kumimoji="1" lang="ja-JP" altLang="ja-JP" sz="1100">
              <a:solidFill>
                <a:schemeClr val="dk1"/>
              </a:solidFill>
              <a:effectLst/>
              <a:latin typeface="+mn-lt"/>
              <a:ea typeface="+mn-ea"/>
              <a:cs typeface="+mn-cs"/>
            </a:rPr>
            <a:t>今後は同組合の新発債の状況などにより変動が見込まれる。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過去５年間を通じて類似団体平均を下回っている。臨時財政対策債の元金償還が順次開始されるため、今後も比率の下降は見込めない。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6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6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130810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130810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74947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過去５年間を通じて類似団体平均を上回っている。</a:t>
          </a:r>
          <a:endParaRPr lang="ja-JP" altLang="ja-JP" sz="1400">
            <a:effectLst/>
          </a:endParaRPr>
        </a:p>
        <a:p>
          <a:r>
            <a:rPr kumimoji="1" lang="ja-JP" altLang="ja-JP" sz="1100">
              <a:solidFill>
                <a:schemeClr val="dk1"/>
              </a:solidFill>
              <a:effectLst/>
              <a:latin typeface="+mn-lt"/>
              <a:ea typeface="+mn-ea"/>
              <a:cs typeface="+mn-cs"/>
            </a:rPr>
            <a:t>「人件費」を除く多くの経費については類似団体平均を上回っていないが、「人件費」の類似団体平均を上回る幅がそれ以上であるためである。「公債費以外」として好転させるために、「人件費」の分析欄のとおり見直しを図り、類似団体平均を下回ることを目標と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200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78</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84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78</xdr:row>
      <xdr:rowOff>111761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81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65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138872</xdr:rowOff>
    </xdr:from>
    <xdr:to>
      <xdr:col>29</xdr:col>
      <xdr:colOff>127000</xdr:colOff>
      <xdr:row>16</xdr:row>
      <xdr:rowOff>154219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9697"/>
          <a:ext cx="6477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154219</xdr:rowOff>
    </xdr:from>
    <xdr:to>
      <xdr:col>26</xdr:col>
      <xdr:colOff>50800</xdr:colOff>
      <xdr:row>17</xdr:row>
      <xdr:rowOff>11092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5044"/>
          <a:ext cx="698500" cy="2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11092</xdr:rowOff>
    </xdr:from>
    <xdr:to>
      <xdr:col>22</xdr:col>
      <xdr:colOff>114300</xdr:colOff>
      <xdr:row>17</xdr:row>
      <xdr:rowOff>18080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3367"/>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18080</xdr:rowOff>
    </xdr:from>
    <xdr:to>
      <xdr:col>18</xdr:col>
      <xdr:colOff>177800</xdr:colOff>
      <xdr:row>17</xdr:row>
      <xdr:rowOff>44689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0355"/>
          <a:ext cx="6985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44508</xdr:rowOff>
    </xdr:from>
    <xdr:to>
      <xdr:col>19</xdr:col>
      <xdr:colOff>38100</xdr:colOff>
      <xdr:row>17</xdr:row>
      <xdr:rowOff>146108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130885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67224</xdr:rowOff>
    </xdr:from>
    <xdr:to>
      <xdr:col>15</xdr:col>
      <xdr:colOff>101600</xdr:colOff>
      <xdr:row>17</xdr:row>
      <xdr:rowOff>168824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153601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88072</xdr:rowOff>
    </xdr:from>
    <xdr:to>
      <xdr:col>29</xdr:col>
      <xdr:colOff>177800</xdr:colOff>
      <xdr:row>17</xdr:row>
      <xdr:rowOff>18222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60149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103419</xdr:rowOff>
    </xdr:from>
    <xdr:to>
      <xdr:col>26</xdr:col>
      <xdr:colOff>101600</xdr:colOff>
      <xdr:row>17</xdr:row>
      <xdr:rowOff>33569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18346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8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131742</xdr:rowOff>
    </xdr:from>
    <xdr:to>
      <xdr:col>22</xdr:col>
      <xdr:colOff>165100</xdr:colOff>
      <xdr:row>17</xdr:row>
      <xdr:rowOff>61892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46669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138730</xdr:rowOff>
    </xdr:from>
    <xdr:to>
      <xdr:col>19</xdr:col>
      <xdr:colOff>38100</xdr:colOff>
      <xdr:row>17</xdr:row>
      <xdr:rowOff>68880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79057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165339</xdr:rowOff>
    </xdr:from>
    <xdr:to>
      <xdr:col>15</xdr:col>
      <xdr:colOff>101600</xdr:colOff>
      <xdr:row>17</xdr:row>
      <xdr:rowOff>95489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105666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124730</xdr:rowOff>
    </xdr:from>
    <xdr:to>
      <xdr:col>29</xdr:col>
      <xdr:colOff>127000</xdr:colOff>
      <xdr:row>36</xdr:row>
      <xdr:rowOff>124926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35080"/>
          <a:ext cx="647700" cy="34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124926</xdr:rowOff>
    </xdr:from>
    <xdr:to>
      <xdr:col>26</xdr:col>
      <xdr:colOff>50800</xdr:colOff>
      <xdr:row>37</xdr:row>
      <xdr:rowOff>58747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78176"/>
          <a:ext cx="698500" cy="10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58747</xdr:rowOff>
    </xdr:from>
    <xdr:to>
      <xdr:col>22</xdr:col>
      <xdr:colOff>114300</xdr:colOff>
      <xdr:row>37</xdr:row>
      <xdr:rowOff>87306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3447"/>
          <a:ext cx="698500" cy="2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87306</xdr:rowOff>
    </xdr:from>
    <xdr:to>
      <xdr:col>18</xdr:col>
      <xdr:colOff>177800</xdr:colOff>
      <xdr:row>37</xdr:row>
      <xdr:rowOff>162858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12006"/>
          <a:ext cx="698500" cy="7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72918</xdr:rowOff>
    </xdr:from>
    <xdr:to>
      <xdr:col>19</xdr:col>
      <xdr:colOff>38100</xdr:colOff>
      <xdr:row>37</xdr:row>
      <xdr:rowOff>174518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159295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8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89067</xdr:rowOff>
    </xdr:from>
    <xdr:to>
      <xdr:col>15</xdr:col>
      <xdr:colOff>101600</xdr:colOff>
      <xdr:row>37</xdr:row>
      <xdr:rowOff>190667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29394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73930</xdr:rowOff>
    </xdr:from>
    <xdr:to>
      <xdr:col>29</xdr:col>
      <xdr:colOff>177800</xdr:colOff>
      <xdr:row>35</xdr:row>
      <xdr:rowOff>175530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8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261907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2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74126</xdr:rowOff>
    </xdr:from>
    <xdr:to>
      <xdr:col>26</xdr:col>
      <xdr:colOff>101600</xdr:colOff>
      <xdr:row>37</xdr:row>
      <xdr:rowOff>4276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185903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7947</xdr:rowOff>
    </xdr:from>
    <xdr:to>
      <xdr:col>22</xdr:col>
      <xdr:colOff>165100</xdr:colOff>
      <xdr:row>37</xdr:row>
      <xdr:rowOff>109547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1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36506</xdr:rowOff>
    </xdr:from>
    <xdr:to>
      <xdr:col>19</xdr:col>
      <xdr:colOff>38100</xdr:colOff>
      <xdr:row>37</xdr:row>
      <xdr:rowOff>138106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1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319733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3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112058</xdr:rowOff>
    </xdr:from>
    <xdr:to>
      <xdr:col>15</xdr:col>
      <xdr:colOff>101600</xdr:colOff>
      <xdr:row>37</xdr:row>
      <xdr:rowOff>213658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198435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
9,483
224.61
6,814,208
6,592,343
214,237
3,642,467
3,772,461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77765</xdr:rowOff>
    </xdr:from>
    <xdr:to>
      <xdr:col>24</xdr:col>
      <xdr:colOff>63500</xdr:colOff>
      <xdr:row>35</xdr:row>
      <xdr:rowOff>89065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8515"/>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89065</xdr:rowOff>
    </xdr:from>
    <xdr:to>
      <xdr:col>19</xdr:col>
      <xdr:colOff>177800</xdr:colOff>
      <xdr:row>35</xdr:row>
      <xdr:rowOff>120475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9815"/>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120475</xdr:rowOff>
    </xdr:from>
    <xdr:to>
      <xdr:col>15</xdr:col>
      <xdr:colOff>50800</xdr:colOff>
      <xdr:row>36</xdr:row>
      <xdr:rowOff>24234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122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24234</xdr:rowOff>
    </xdr:from>
    <xdr:to>
      <xdr:col>10</xdr:col>
      <xdr:colOff>114300</xdr:colOff>
      <xdr:row>36</xdr:row>
      <xdr:rowOff>49182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6434"/>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14224</xdr:rowOff>
    </xdr:from>
    <xdr:to>
      <xdr:col>10</xdr:col>
      <xdr:colOff>165100</xdr:colOff>
      <xdr:row>37</xdr:row>
      <xdr:rowOff>115824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32093</xdr:rowOff>
    </xdr:from>
    <xdr:to>
      <xdr:col>6</xdr:col>
      <xdr:colOff>38100</xdr:colOff>
      <xdr:row>37</xdr:row>
      <xdr:rowOff>133693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124820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26965</xdr:rowOff>
    </xdr:from>
    <xdr:to>
      <xdr:col>24</xdr:col>
      <xdr:colOff>114300</xdr:colOff>
      <xdr:row>35</xdr:row>
      <xdr:rowOff>128565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38265</xdr:rowOff>
    </xdr:from>
    <xdr:to>
      <xdr:col>20</xdr:col>
      <xdr:colOff>38100</xdr:colOff>
      <xdr:row>35</xdr:row>
      <xdr:rowOff>139865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130992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69675</xdr:rowOff>
    </xdr:from>
    <xdr:to>
      <xdr:col>15</xdr:col>
      <xdr:colOff>101600</xdr:colOff>
      <xdr:row>35</xdr:row>
      <xdr:rowOff>171275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162402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6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144884</xdr:rowOff>
    </xdr:from>
    <xdr:to>
      <xdr:col>10</xdr:col>
      <xdr:colOff>165100</xdr:colOff>
      <xdr:row>36</xdr:row>
      <xdr:rowOff>75034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91561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169832</xdr:rowOff>
    </xdr:from>
    <xdr:to>
      <xdr:col>6</xdr:col>
      <xdr:colOff>38100</xdr:colOff>
      <xdr:row>36</xdr:row>
      <xdr:rowOff>99982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116509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167692</xdr:rowOff>
    </xdr:from>
    <xdr:to>
      <xdr:col>24</xdr:col>
      <xdr:colOff>63500</xdr:colOff>
      <xdr:row>58</xdr:row>
      <xdr:rowOff>9775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0342"/>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9775</xdr:rowOff>
    </xdr:from>
    <xdr:to>
      <xdr:col>19</xdr:col>
      <xdr:colOff>177800</xdr:colOff>
      <xdr:row>58</xdr:row>
      <xdr:rowOff>27686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3875"/>
          <a:ext cx="8890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27686</xdr:rowOff>
    </xdr:from>
    <xdr:to>
      <xdr:col>15</xdr:col>
      <xdr:colOff>50800</xdr:colOff>
      <xdr:row>58</xdr:row>
      <xdr:rowOff>27801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178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27801</xdr:rowOff>
    </xdr:from>
    <xdr:to>
      <xdr:col>10</xdr:col>
      <xdr:colOff>114300</xdr:colOff>
      <xdr:row>58</xdr:row>
      <xdr:rowOff>35140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1901"/>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152689</xdr:rowOff>
    </xdr:from>
    <xdr:to>
      <xdr:col>10</xdr:col>
      <xdr:colOff>165100</xdr:colOff>
      <xdr:row>58</xdr:row>
      <xdr:rowOff>82839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163002</xdr:rowOff>
    </xdr:from>
    <xdr:to>
      <xdr:col>6</xdr:col>
      <xdr:colOff>38100</xdr:colOff>
      <xdr:row>58</xdr:row>
      <xdr:rowOff>93152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84279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116892</xdr:rowOff>
    </xdr:from>
    <xdr:to>
      <xdr:col>24</xdr:col>
      <xdr:colOff>114300</xdr:colOff>
      <xdr:row>58</xdr:row>
      <xdr:rowOff>47042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31819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130425</xdr:rowOff>
    </xdr:from>
    <xdr:to>
      <xdr:col>20</xdr:col>
      <xdr:colOff>38100</xdr:colOff>
      <xdr:row>58</xdr:row>
      <xdr:rowOff>60575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51702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9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148336</xdr:rowOff>
    </xdr:from>
    <xdr:to>
      <xdr:col>15</xdr:col>
      <xdr:colOff>101600</xdr:colOff>
      <xdr:row>58</xdr:row>
      <xdr:rowOff>78486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69613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148451</xdr:rowOff>
    </xdr:from>
    <xdr:to>
      <xdr:col>10</xdr:col>
      <xdr:colOff>165100</xdr:colOff>
      <xdr:row>58</xdr:row>
      <xdr:rowOff>78601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155790</xdr:rowOff>
    </xdr:from>
    <xdr:to>
      <xdr:col>6</xdr:col>
      <xdr:colOff>38100</xdr:colOff>
      <xdr:row>58</xdr:row>
      <xdr:rowOff>85940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102467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114630</xdr:rowOff>
    </xdr:from>
    <xdr:to>
      <xdr:col>24</xdr:col>
      <xdr:colOff>63500</xdr:colOff>
      <xdr:row>78</xdr:row>
      <xdr:rowOff>134995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7730"/>
          <a:ext cx="8382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134995</xdr:rowOff>
    </xdr:from>
    <xdr:to>
      <xdr:col>19</xdr:col>
      <xdr:colOff>177800</xdr:colOff>
      <xdr:row>78</xdr:row>
      <xdr:rowOff>148806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08095"/>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146462</xdr:rowOff>
    </xdr:from>
    <xdr:to>
      <xdr:col>15</xdr:col>
      <xdr:colOff>50800</xdr:colOff>
      <xdr:row>78</xdr:row>
      <xdr:rowOff>148806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956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141205</xdr:rowOff>
    </xdr:from>
    <xdr:to>
      <xdr:col>10</xdr:col>
      <xdr:colOff>114300</xdr:colOff>
      <xdr:row>78</xdr:row>
      <xdr:rowOff>146462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430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65069</xdr:rowOff>
    </xdr:from>
    <xdr:to>
      <xdr:col>10</xdr:col>
      <xdr:colOff>165100</xdr:colOff>
      <xdr:row>78</xdr:row>
      <xdr:rowOff>166669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11746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68231</xdr:rowOff>
    </xdr:from>
    <xdr:to>
      <xdr:col>6</xdr:col>
      <xdr:colOff>38100</xdr:colOff>
      <xdr:row>78</xdr:row>
      <xdr:rowOff>169831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63830</xdr:rowOff>
    </xdr:from>
    <xdr:to>
      <xdr:col>24</xdr:col>
      <xdr:colOff>114300</xdr:colOff>
      <xdr:row>78</xdr:row>
      <xdr:rowOff>165430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150207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84195</xdr:rowOff>
    </xdr:from>
    <xdr:to>
      <xdr:col>20</xdr:col>
      <xdr:colOff>38100</xdr:colOff>
      <xdr:row>79</xdr:row>
      <xdr:rowOff>14345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98006</xdr:rowOff>
    </xdr:from>
    <xdr:to>
      <xdr:col>15</xdr:col>
      <xdr:colOff>101600</xdr:colOff>
      <xdr:row>79</xdr:row>
      <xdr:rowOff>28156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19283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95662</xdr:rowOff>
    </xdr:from>
    <xdr:to>
      <xdr:col>10</xdr:col>
      <xdr:colOff>165100</xdr:colOff>
      <xdr:row>79</xdr:row>
      <xdr:rowOff>25812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16939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90405</xdr:rowOff>
    </xdr:from>
    <xdr:to>
      <xdr:col>6</xdr:col>
      <xdr:colOff>38100</xdr:colOff>
      <xdr:row>79</xdr:row>
      <xdr:rowOff>20555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11682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39584</xdr:rowOff>
    </xdr:from>
    <xdr:to>
      <xdr:col>24</xdr:col>
      <xdr:colOff>63500</xdr:colOff>
      <xdr:row>97</xdr:row>
      <xdr:rowOff>142639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0234"/>
          <a:ext cx="838200" cy="10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39584</xdr:rowOff>
    </xdr:from>
    <xdr:to>
      <xdr:col>19</xdr:col>
      <xdr:colOff>177800</xdr:colOff>
      <xdr:row>98</xdr:row>
      <xdr:rowOff>96059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0234"/>
          <a:ext cx="889000" cy="2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96059</xdr:rowOff>
    </xdr:from>
    <xdr:to>
      <xdr:col>15</xdr:col>
      <xdr:colOff>50800</xdr:colOff>
      <xdr:row>98</xdr:row>
      <xdr:rowOff>96788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815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96788</xdr:rowOff>
    </xdr:from>
    <xdr:to>
      <xdr:col>10</xdr:col>
      <xdr:colOff>114300</xdr:colOff>
      <xdr:row>98</xdr:row>
      <xdr:rowOff>104997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8888"/>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91839</xdr:rowOff>
    </xdr:from>
    <xdr:to>
      <xdr:col>24</xdr:col>
      <xdr:colOff>114300</xdr:colOff>
      <xdr:row>98</xdr:row>
      <xdr:rowOff>21989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70266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160234</xdr:rowOff>
    </xdr:from>
    <xdr:to>
      <xdr:col>20</xdr:col>
      <xdr:colOff>38100</xdr:colOff>
      <xdr:row>97</xdr:row>
      <xdr:rowOff>90384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81511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45259</xdr:rowOff>
    </xdr:from>
    <xdr:to>
      <xdr:col>15</xdr:col>
      <xdr:colOff>101600</xdr:colOff>
      <xdr:row>98</xdr:row>
      <xdr:rowOff>146859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137986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45988</xdr:rowOff>
    </xdr:from>
    <xdr:to>
      <xdr:col>10</xdr:col>
      <xdr:colOff>165100</xdr:colOff>
      <xdr:row>98</xdr:row>
      <xdr:rowOff>147588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138715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54197</xdr:rowOff>
    </xdr:from>
    <xdr:to>
      <xdr:col>6</xdr:col>
      <xdr:colOff>38100</xdr:colOff>
      <xdr:row>98</xdr:row>
      <xdr:rowOff>155797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54481</xdr:rowOff>
    </xdr:from>
    <xdr:to>
      <xdr:col>55</xdr:col>
      <xdr:colOff>0</xdr:colOff>
      <xdr:row>37</xdr:row>
      <xdr:rowOff>97625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98131"/>
          <a:ext cx="8382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80894</xdr:rowOff>
    </xdr:from>
    <xdr:to>
      <xdr:col>50</xdr:col>
      <xdr:colOff>114300</xdr:colOff>
      <xdr:row>37</xdr:row>
      <xdr:rowOff>97625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81644"/>
          <a:ext cx="889000" cy="3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80894</xdr:rowOff>
    </xdr:from>
    <xdr:to>
      <xdr:col>45</xdr:col>
      <xdr:colOff>177800</xdr:colOff>
      <xdr:row>37</xdr:row>
      <xdr:rowOff>157230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81644"/>
          <a:ext cx="889000" cy="4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157230</xdr:rowOff>
    </xdr:from>
    <xdr:to>
      <xdr:col>41</xdr:col>
      <xdr:colOff>50800</xdr:colOff>
      <xdr:row>38</xdr:row>
      <xdr:rowOff>12302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00880"/>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102979</xdr:rowOff>
    </xdr:from>
    <xdr:to>
      <xdr:col>41</xdr:col>
      <xdr:colOff>101600</xdr:colOff>
      <xdr:row>38</xdr:row>
      <xdr:rowOff>33128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6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49656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107697</xdr:rowOff>
    </xdr:from>
    <xdr:to>
      <xdr:col>36</xdr:col>
      <xdr:colOff>165100</xdr:colOff>
      <xdr:row>38</xdr:row>
      <xdr:rowOff>37847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54374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3681</xdr:rowOff>
    </xdr:from>
    <xdr:to>
      <xdr:col>55</xdr:col>
      <xdr:colOff>50800</xdr:colOff>
      <xdr:row>37</xdr:row>
      <xdr:rowOff>105281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153558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46825</xdr:rowOff>
    </xdr:from>
    <xdr:to>
      <xdr:col>50</xdr:col>
      <xdr:colOff>165100</xdr:colOff>
      <xdr:row>37</xdr:row>
      <xdr:rowOff>148425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139551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30094</xdr:rowOff>
    </xdr:from>
    <xdr:to>
      <xdr:col>46</xdr:col>
      <xdr:colOff>38100</xdr:colOff>
      <xdr:row>35</xdr:row>
      <xdr:rowOff>131694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122821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2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106430</xdr:rowOff>
    </xdr:from>
    <xdr:to>
      <xdr:col>41</xdr:col>
      <xdr:colOff>101600</xdr:colOff>
      <xdr:row>38</xdr:row>
      <xdr:rowOff>36581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500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27708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132951</xdr:rowOff>
    </xdr:from>
    <xdr:to>
      <xdr:col>36</xdr:col>
      <xdr:colOff>165100</xdr:colOff>
      <xdr:row>38</xdr:row>
      <xdr:rowOff>63102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76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54229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131374</xdr:rowOff>
    </xdr:from>
    <xdr:to>
      <xdr:col>55</xdr:col>
      <xdr:colOff>0</xdr:colOff>
      <xdr:row>58</xdr:row>
      <xdr:rowOff>158035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75474"/>
          <a:ext cx="838200" cy="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158035</xdr:rowOff>
    </xdr:from>
    <xdr:to>
      <xdr:col>50</xdr:col>
      <xdr:colOff>114300</xdr:colOff>
      <xdr:row>58</xdr:row>
      <xdr:rowOff>161060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02135"/>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151459</xdr:rowOff>
    </xdr:from>
    <xdr:to>
      <xdr:col>45</xdr:col>
      <xdr:colOff>177800</xdr:colOff>
      <xdr:row>58</xdr:row>
      <xdr:rowOff>161060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9555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151459</xdr:rowOff>
    </xdr:from>
    <xdr:to>
      <xdr:col>41</xdr:col>
      <xdr:colOff>50800</xdr:colOff>
      <xdr:row>58</xdr:row>
      <xdr:rowOff>169920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95559"/>
          <a:ext cx="889000" cy="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33795</xdr:rowOff>
    </xdr:from>
    <xdr:to>
      <xdr:col>41</xdr:col>
      <xdr:colOff>101600</xdr:colOff>
      <xdr:row>58</xdr:row>
      <xdr:rowOff>135395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151922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52923</xdr:rowOff>
    </xdr:from>
    <xdr:to>
      <xdr:col>36</xdr:col>
      <xdr:colOff>165100</xdr:colOff>
      <xdr:row>58</xdr:row>
      <xdr:rowOff>154523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171050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80574</xdr:rowOff>
    </xdr:from>
    <xdr:to>
      <xdr:col>55</xdr:col>
      <xdr:colOff>50800</xdr:colOff>
      <xdr:row>59</xdr:row>
      <xdr:rowOff>10724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166951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107235</xdr:rowOff>
    </xdr:from>
    <xdr:to>
      <xdr:col>50</xdr:col>
      <xdr:colOff>165100</xdr:colOff>
      <xdr:row>59</xdr:row>
      <xdr:rowOff>37385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28512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110260</xdr:rowOff>
    </xdr:from>
    <xdr:to>
      <xdr:col>46</xdr:col>
      <xdr:colOff>38100</xdr:colOff>
      <xdr:row>59</xdr:row>
      <xdr:rowOff>40410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31537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100659</xdr:rowOff>
    </xdr:from>
    <xdr:to>
      <xdr:col>41</xdr:col>
      <xdr:colOff>101600</xdr:colOff>
      <xdr:row>59</xdr:row>
      <xdr:rowOff>30809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21936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119120</xdr:rowOff>
    </xdr:from>
    <xdr:to>
      <xdr:col>36</xdr:col>
      <xdr:colOff>165100</xdr:colOff>
      <xdr:row>59</xdr:row>
      <xdr:rowOff>49270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40397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169810</xdr:rowOff>
    </xdr:from>
    <xdr:to>
      <xdr:col>55</xdr:col>
      <xdr:colOff>0</xdr:colOff>
      <xdr:row>79</xdr:row>
      <xdr:rowOff>30376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2910"/>
          <a:ext cx="8382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30376</xdr:rowOff>
    </xdr:from>
    <xdr:to>
      <xdr:col>50</xdr:col>
      <xdr:colOff>114300</xdr:colOff>
      <xdr:row>79</xdr:row>
      <xdr:rowOff>33489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4926"/>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33489</xdr:rowOff>
    </xdr:from>
    <xdr:to>
      <xdr:col>45</xdr:col>
      <xdr:colOff>177800</xdr:colOff>
      <xdr:row>79</xdr:row>
      <xdr:rowOff>34727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8039"/>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34395</xdr:rowOff>
    </xdr:from>
    <xdr:to>
      <xdr:col>41</xdr:col>
      <xdr:colOff>50800</xdr:colOff>
      <xdr:row>79</xdr:row>
      <xdr:rowOff>34727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8945"/>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117275</xdr:rowOff>
    </xdr:from>
    <xdr:to>
      <xdr:col>41</xdr:col>
      <xdr:colOff>101600</xdr:colOff>
      <xdr:row>79</xdr:row>
      <xdr:rowOff>47425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63952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131891</xdr:rowOff>
    </xdr:from>
    <xdr:to>
      <xdr:col>36</xdr:col>
      <xdr:colOff>165100</xdr:colOff>
      <xdr:row>79</xdr:row>
      <xdr:rowOff>62041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78568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119010</xdr:rowOff>
    </xdr:from>
    <xdr:to>
      <xdr:col>55</xdr:col>
      <xdr:colOff>50800</xdr:colOff>
      <xdr:row>79</xdr:row>
      <xdr:rowOff>49160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151026</xdr:rowOff>
    </xdr:from>
    <xdr:to>
      <xdr:col>50</xdr:col>
      <xdr:colOff>165100</xdr:colOff>
      <xdr:row>79</xdr:row>
      <xdr:rowOff>81176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72303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154139</xdr:rowOff>
    </xdr:from>
    <xdr:to>
      <xdr:col>46</xdr:col>
      <xdr:colOff>38100</xdr:colOff>
      <xdr:row>79</xdr:row>
      <xdr:rowOff>84289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75416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155377</xdr:rowOff>
    </xdr:from>
    <xdr:to>
      <xdr:col>41</xdr:col>
      <xdr:colOff>101600</xdr:colOff>
      <xdr:row>79</xdr:row>
      <xdr:rowOff>85527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76654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155045</xdr:rowOff>
    </xdr:from>
    <xdr:to>
      <xdr:col>36</xdr:col>
      <xdr:colOff>165100</xdr:colOff>
      <xdr:row>79</xdr:row>
      <xdr:rowOff>85195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76322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119740</xdr:rowOff>
    </xdr:from>
    <xdr:to>
      <xdr:col>55</xdr:col>
      <xdr:colOff>0</xdr:colOff>
      <xdr:row>98</xdr:row>
      <xdr:rowOff>126834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21840"/>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106885</xdr:rowOff>
    </xdr:from>
    <xdr:to>
      <xdr:col>50</xdr:col>
      <xdr:colOff>114300</xdr:colOff>
      <xdr:row>98</xdr:row>
      <xdr:rowOff>126834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08985"/>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72690</xdr:rowOff>
    </xdr:from>
    <xdr:to>
      <xdr:col>45</xdr:col>
      <xdr:colOff>177800</xdr:colOff>
      <xdr:row>98</xdr:row>
      <xdr:rowOff>106885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74790"/>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72690</xdr:rowOff>
    </xdr:from>
    <xdr:to>
      <xdr:col>41</xdr:col>
      <xdr:colOff>50800</xdr:colOff>
      <xdr:row>98</xdr:row>
      <xdr:rowOff>127104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74790"/>
          <a:ext cx="8890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125746</xdr:rowOff>
    </xdr:from>
    <xdr:to>
      <xdr:col>41</xdr:col>
      <xdr:colOff>101600</xdr:colOff>
      <xdr:row>98</xdr:row>
      <xdr:rowOff>55896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72423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147292</xdr:rowOff>
    </xdr:from>
    <xdr:to>
      <xdr:col>36</xdr:col>
      <xdr:colOff>165100</xdr:colOff>
      <xdr:row>98</xdr:row>
      <xdr:rowOff>77442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93969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68940</xdr:rowOff>
    </xdr:from>
    <xdr:to>
      <xdr:col>55</xdr:col>
      <xdr:colOff>50800</xdr:colOff>
      <xdr:row>98</xdr:row>
      <xdr:rowOff>170540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155317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8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76034</xdr:rowOff>
    </xdr:from>
    <xdr:to>
      <xdr:col>50</xdr:col>
      <xdr:colOff>165100</xdr:colOff>
      <xdr:row>99</xdr:row>
      <xdr:rowOff>6184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168761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56085</xdr:rowOff>
    </xdr:from>
    <xdr:to>
      <xdr:col>46</xdr:col>
      <xdr:colOff>38100</xdr:colOff>
      <xdr:row>98</xdr:row>
      <xdr:rowOff>157685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148812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21890</xdr:rowOff>
    </xdr:from>
    <xdr:to>
      <xdr:col>41</xdr:col>
      <xdr:colOff>101600</xdr:colOff>
      <xdr:row>98</xdr:row>
      <xdr:rowOff>123490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114617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76304</xdr:rowOff>
    </xdr:from>
    <xdr:to>
      <xdr:col>36</xdr:col>
      <xdr:colOff>165100</xdr:colOff>
      <xdr:row>99</xdr:row>
      <xdr:rowOff>6454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169031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32616</xdr:rowOff>
    </xdr:from>
    <xdr:to>
      <xdr:col>85</xdr:col>
      <xdr:colOff>127000</xdr:colOff>
      <xdr:row>38</xdr:row>
      <xdr:rowOff>141079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47716"/>
          <a:ext cx="838200" cy="10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5885</xdr:rowOff>
    </xdr:from>
    <xdr:to>
      <xdr:col>81</xdr:col>
      <xdr:colOff>50800</xdr:colOff>
      <xdr:row>38</xdr:row>
      <xdr:rowOff>32616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20985"/>
          <a:ext cx="889000" cy="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5885</xdr:rowOff>
    </xdr:from>
    <xdr:to>
      <xdr:col>76</xdr:col>
      <xdr:colOff>114300</xdr:colOff>
      <xdr:row>38</xdr:row>
      <xdr:rowOff>134884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20985"/>
          <a:ext cx="889000" cy="1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134884</xdr:rowOff>
    </xdr:from>
    <xdr:to>
      <xdr:col>71</xdr:col>
      <xdr:colOff>177800</xdr:colOff>
      <xdr:row>39</xdr:row>
      <xdr:rowOff>31237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49984"/>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115296</xdr:rowOff>
    </xdr:from>
    <xdr:to>
      <xdr:col>72</xdr:col>
      <xdr:colOff>38100</xdr:colOff>
      <xdr:row>39</xdr:row>
      <xdr:rowOff>45446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129347</xdr:rowOff>
    </xdr:from>
    <xdr:to>
      <xdr:col>67</xdr:col>
      <xdr:colOff>101600</xdr:colOff>
      <xdr:row>39</xdr:row>
      <xdr:rowOff>59497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76024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90279</xdr:rowOff>
    </xdr:from>
    <xdr:to>
      <xdr:col>85</xdr:col>
      <xdr:colOff>177800</xdr:colOff>
      <xdr:row>39</xdr:row>
      <xdr:rowOff>20429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49656</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9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153266</xdr:rowOff>
    </xdr:from>
    <xdr:to>
      <xdr:col>81</xdr:col>
      <xdr:colOff>101600</xdr:colOff>
      <xdr:row>38</xdr:row>
      <xdr:rowOff>83417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96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99943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126535</xdr:rowOff>
    </xdr:from>
    <xdr:to>
      <xdr:col>76</xdr:col>
      <xdr:colOff>165100</xdr:colOff>
      <xdr:row>38</xdr:row>
      <xdr:rowOff>56685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73212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84084</xdr:rowOff>
    </xdr:from>
    <xdr:to>
      <xdr:col>72</xdr:col>
      <xdr:colOff>38100</xdr:colOff>
      <xdr:row>39</xdr:row>
      <xdr:rowOff>14234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30761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151887</xdr:rowOff>
    </xdr:from>
    <xdr:to>
      <xdr:col>67</xdr:col>
      <xdr:colOff>101600</xdr:colOff>
      <xdr:row>39</xdr:row>
      <xdr:rowOff>82037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73164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30688</xdr:rowOff>
    </xdr:from>
    <xdr:to>
      <xdr:col>85</xdr:col>
      <xdr:colOff>127000</xdr:colOff>
      <xdr:row>78</xdr:row>
      <xdr:rowOff>41047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3788"/>
          <a:ext cx="8382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41047</xdr:rowOff>
    </xdr:from>
    <xdr:to>
      <xdr:col>81</xdr:col>
      <xdr:colOff>50800</xdr:colOff>
      <xdr:row>78</xdr:row>
      <xdr:rowOff>50775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14147"/>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50775</xdr:rowOff>
    </xdr:from>
    <xdr:to>
      <xdr:col>76</xdr:col>
      <xdr:colOff>114300</xdr:colOff>
      <xdr:row>78</xdr:row>
      <xdr:rowOff>59404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23875"/>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59404</xdr:rowOff>
    </xdr:from>
    <xdr:to>
      <xdr:col>71</xdr:col>
      <xdr:colOff>177800</xdr:colOff>
      <xdr:row>78</xdr:row>
      <xdr:rowOff>67794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2504"/>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130600</xdr:rowOff>
    </xdr:from>
    <xdr:to>
      <xdr:col>72</xdr:col>
      <xdr:colOff>38100</xdr:colOff>
      <xdr:row>78</xdr:row>
      <xdr:rowOff>60750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77277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137074</xdr:rowOff>
    </xdr:from>
    <xdr:to>
      <xdr:col>67</xdr:col>
      <xdr:colOff>101600</xdr:colOff>
      <xdr:row>78</xdr:row>
      <xdr:rowOff>67224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83751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151338</xdr:rowOff>
    </xdr:from>
    <xdr:to>
      <xdr:col>85</xdr:col>
      <xdr:colOff>177800</xdr:colOff>
      <xdr:row>78</xdr:row>
      <xdr:rowOff>81488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129765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161697</xdr:rowOff>
    </xdr:from>
    <xdr:to>
      <xdr:col>81</xdr:col>
      <xdr:colOff>101600</xdr:colOff>
      <xdr:row>78</xdr:row>
      <xdr:rowOff>91847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82974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171425</xdr:rowOff>
    </xdr:from>
    <xdr:to>
      <xdr:col>76</xdr:col>
      <xdr:colOff>165100</xdr:colOff>
      <xdr:row>78</xdr:row>
      <xdr:rowOff>101575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92702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8604</xdr:rowOff>
    </xdr:from>
    <xdr:to>
      <xdr:col>72</xdr:col>
      <xdr:colOff>38100</xdr:colOff>
      <xdr:row>78</xdr:row>
      <xdr:rowOff>110204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101331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16994</xdr:rowOff>
    </xdr:from>
    <xdr:to>
      <xdr:col>67</xdr:col>
      <xdr:colOff>101600</xdr:colOff>
      <xdr:row>78</xdr:row>
      <xdr:rowOff>118594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109721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81828</xdr:rowOff>
    </xdr:from>
    <xdr:to>
      <xdr:col>85</xdr:col>
      <xdr:colOff>127000</xdr:colOff>
      <xdr:row>98</xdr:row>
      <xdr:rowOff>83451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3928"/>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81828</xdr:rowOff>
    </xdr:from>
    <xdr:to>
      <xdr:col>81</xdr:col>
      <xdr:colOff>50800</xdr:colOff>
      <xdr:row>98</xdr:row>
      <xdr:rowOff>133228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3928"/>
          <a:ext cx="889000" cy="5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133228</xdr:rowOff>
    </xdr:from>
    <xdr:to>
      <xdr:col>76</xdr:col>
      <xdr:colOff>114300</xdr:colOff>
      <xdr:row>99</xdr:row>
      <xdr:rowOff>33262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35328"/>
          <a:ext cx="889000" cy="7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4942</xdr:rowOff>
    </xdr:from>
    <xdr:to>
      <xdr:col>71</xdr:col>
      <xdr:colOff>177800</xdr:colOff>
      <xdr:row>99</xdr:row>
      <xdr:rowOff>33262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8492"/>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116167</xdr:rowOff>
    </xdr:from>
    <xdr:to>
      <xdr:col>72</xdr:col>
      <xdr:colOff>38100</xdr:colOff>
      <xdr:row>99</xdr:row>
      <xdr:rowOff>46317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1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116475</xdr:rowOff>
    </xdr:from>
    <xdr:to>
      <xdr:col>67</xdr:col>
      <xdr:colOff>101600</xdr:colOff>
      <xdr:row>99</xdr:row>
      <xdr:rowOff>46625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32651</xdr:rowOff>
    </xdr:from>
    <xdr:to>
      <xdr:col>85</xdr:col>
      <xdr:colOff>177800</xdr:colOff>
      <xdr:row>98</xdr:row>
      <xdr:rowOff>134251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31028</xdr:rowOff>
    </xdr:from>
    <xdr:to>
      <xdr:col>81</xdr:col>
      <xdr:colOff>101600</xdr:colOff>
      <xdr:row>98</xdr:row>
      <xdr:rowOff>132628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123755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82428</xdr:rowOff>
    </xdr:from>
    <xdr:to>
      <xdr:col>76</xdr:col>
      <xdr:colOff>165100</xdr:colOff>
      <xdr:row>99</xdr:row>
      <xdr:rowOff>12578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153912</xdr:rowOff>
    </xdr:from>
    <xdr:to>
      <xdr:col>72</xdr:col>
      <xdr:colOff>38100</xdr:colOff>
      <xdr:row>99</xdr:row>
      <xdr:rowOff>84062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75189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4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125592</xdr:rowOff>
    </xdr:from>
    <xdr:to>
      <xdr:col>67</xdr:col>
      <xdr:colOff>101600</xdr:colOff>
      <xdr:row>99</xdr:row>
      <xdr:rowOff>55742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46869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36596</xdr:rowOff>
    </xdr:from>
    <xdr:to>
      <xdr:col>102</xdr:col>
      <xdr:colOff>165100</xdr:colOff>
      <xdr:row>38</xdr:row>
      <xdr:rowOff>138196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154723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25052</xdr:rowOff>
    </xdr:from>
    <xdr:to>
      <xdr:col>98</xdr:col>
      <xdr:colOff>38100</xdr:colOff>
      <xdr:row>38</xdr:row>
      <xdr:rowOff>126652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143179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139531</xdr:rowOff>
    </xdr:from>
    <xdr:to>
      <xdr:col>116</xdr:col>
      <xdr:colOff>63500</xdr:colOff>
      <xdr:row>58</xdr:row>
      <xdr:rowOff>139613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631"/>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139531</xdr:rowOff>
    </xdr:from>
    <xdr:to>
      <xdr:col>111</xdr:col>
      <xdr:colOff>177800</xdr:colOff>
      <xdr:row>58</xdr:row>
      <xdr:rowOff>139549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363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139549</xdr:rowOff>
    </xdr:from>
    <xdr:to>
      <xdr:col>107</xdr:col>
      <xdr:colOff>50800</xdr:colOff>
      <xdr:row>58</xdr:row>
      <xdr:rowOff>139579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364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139579</xdr:rowOff>
    </xdr:from>
    <xdr:to>
      <xdr:col>102</xdr:col>
      <xdr:colOff>114300</xdr:colOff>
      <xdr:row>58</xdr:row>
      <xdr:rowOff>139581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67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83514</xdr:rowOff>
    </xdr:from>
    <xdr:to>
      <xdr:col>102</xdr:col>
      <xdr:colOff>165100</xdr:colOff>
      <xdr:row>59</xdr:row>
      <xdr:rowOff>13664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30191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83980</xdr:rowOff>
    </xdr:from>
    <xdr:to>
      <xdr:col>98</xdr:col>
      <xdr:colOff>38100</xdr:colOff>
      <xdr:row>59</xdr:row>
      <xdr:rowOff>14130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30657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88813</xdr:rowOff>
    </xdr:from>
    <xdr:to>
      <xdr:col>116</xdr:col>
      <xdr:colOff>114300</xdr:colOff>
      <xdr:row>59</xdr:row>
      <xdr:rowOff>18963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88731</xdr:rowOff>
    </xdr:from>
    <xdr:to>
      <xdr:col>112</xdr:col>
      <xdr:colOff>38100</xdr:colOff>
      <xdr:row>59</xdr:row>
      <xdr:rowOff>18881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10008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25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88749</xdr:rowOff>
    </xdr:from>
    <xdr:to>
      <xdr:col>107</xdr:col>
      <xdr:colOff>101600</xdr:colOff>
      <xdr:row>59</xdr:row>
      <xdr:rowOff>18899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10026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25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88779</xdr:rowOff>
    </xdr:from>
    <xdr:to>
      <xdr:col>102</xdr:col>
      <xdr:colOff>165100</xdr:colOff>
      <xdr:row>59</xdr:row>
      <xdr:rowOff>18929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10056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125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88781</xdr:rowOff>
    </xdr:from>
    <xdr:to>
      <xdr:col>98</xdr:col>
      <xdr:colOff>38100</xdr:colOff>
      <xdr:row>59</xdr:row>
      <xdr:rowOff>18931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10058</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25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54534</xdr:rowOff>
    </xdr:from>
    <xdr:to>
      <xdr:col>116</xdr:col>
      <xdr:colOff>63500</xdr:colOff>
      <xdr:row>74</xdr:row>
      <xdr:rowOff>120993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41834"/>
          <a:ext cx="838200" cy="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54534</xdr:rowOff>
    </xdr:from>
    <xdr:to>
      <xdr:col>111</xdr:col>
      <xdr:colOff>177800</xdr:colOff>
      <xdr:row>74</xdr:row>
      <xdr:rowOff>125044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1834"/>
          <a:ext cx="889000" cy="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116243</xdr:rowOff>
    </xdr:from>
    <xdr:to>
      <xdr:col>107</xdr:col>
      <xdr:colOff>50800</xdr:colOff>
      <xdr:row>74</xdr:row>
      <xdr:rowOff>125044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0354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116243</xdr:rowOff>
    </xdr:from>
    <xdr:to>
      <xdr:col>102</xdr:col>
      <xdr:colOff>114300</xdr:colOff>
      <xdr:row>75</xdr:row>
      <xdr:rowOff>41389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03543"/>
          <a:ext cx="889000" cy="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115621</xdr:rowOff>
    </xdr:from>
    <xdr:to>
      <xdr:col>102</xdr:col>
      <xdr:colOff>165100</xdr:colOff>
      <xdr:row>75</xdr:row>
      <xdr:rowOff>45771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36898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108064</xdr:rowOff>
    </xdr:from>
    <xdr:to>
      <xdr:col>98</xdr:col>
      <xdr:colOff>38100</xdr:colOff>
      <xdr:row>75</xdr:row>
      <xdr:rowOff>38214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54741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5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70193</xdr:rowOff>
    </xdr:from>
    <xdr:to>
      <xdr:col>116</xdr:col>
      <xdr:colOff>114300</xdr:colOff>
      <xdr:row>75</xdr:row>
      <xdr:rowOff>343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48620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3734</xdr:rowOff>
    </xdr:from>
    <xdr:to>
      <xdr:col>112</xdr:col>
      <xdr:colOff>38100</xdr:colOff>
      <xdr:row>74</xdr:row>
      <xdr:rowOff>105334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96461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74244</xdr:rowOff>
    </xdr:from>
    <xdr:to>
      <xdr:col>107</xdr:col>
      <xdr:colOff>101600</xdr:colOff>
      <xdr:row>75</xdr:row>
      <xdr:rowOff>4394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166971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65443</xdr:rowOff>
    </xdr:from>
    <xdr:to>
      <xdr:col>102</xdr:col>
      <xdr:colOff>165100</xdr:colOff>
      <xdr:row>74</xdr:row>
      <xdr:rowOff>167043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162039</xdr:rowOff>
    </xdr:from>
    <xdr:to>
      <xdr:col>98</xdr:col>
      <xdr:colOff>38100</xdr:colOff>
      <xdr:row>75</xdr:row>
      <xdr:rowOff>92189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83316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688,352</a:t>
          </a:r>
          <a:r>
            <a:rPr kumimoji="1" lang="ja-JP" altLang="ja-JP" sz="1100">
              <a:solidFill>
                <a:schemeClr val="dk1"/>
              </a:solidFill>
              <a:effectLst/>
              <a:latin typeface="+mn-lt"/>
              <a:ea typeface="+mn-ea"/>
              <a:cs typeface="+mn-cs"/>
            </a:rPr>
            <a:t>円となっている。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類似団体平均を上回っているのは災害復旧費のみであり、大雨による</a:t>
          </a:r>
          <a:r>
            <a:rPr lang="ja-JP" altLang="en-US" sz="1100">
              <a:solidFill>
                <a:schemeClr val="dk1"/>
              </a:solidFill>
              <a:effectLst/>
              <a:latin typeface="+mn-lt"/>
              <a:ea typeface="+mn-ea"/>
              <a:cs typeface="+mn-cs"/>
            </a:rPr>
            <a:t>公共土木</a:t>
          </a:r>
          <a:r>
            <a:rPr lang="ja-JP" altLang="ja-JP" sz="1100">
              <a:solidFill>
                <a:schemeClr val="dk1"/>
              </a:solidFill>
              <a:effectLst/>
              <a:latin typeface="+mn-lt"/>
              <a:ea typeface="+mn-ea"/>
              <a:cs typeface="+mn-cs"/>
            </a:rPr>
            <a:t>施設の災害復旧の増により、類似団体平均</a:t>
          </a:r>
          <a:r>
            <a:rPr lang="ja-JP" altLang="en-US" sz="1100">
              <a:solidFill>
                <a:schemeClr val="dk1"/>
              </a:solidFill>
              <a:effectLst/>
              <a:latin typeface="+mn-lt"/>
              <a:ea typeface="+mn-ea"/>
              <a:cs typeface="+mn-cs"/>
            </a:rPr>
            <a:t>を上回った</a:t>
          </a:r>
          <a:r>
            <a:rPr lang="ja-JP" altLang="ja-JP" sz="1100">
              <a:solidFill>
                <a:schemeClr val="dk1"/>
              </a:solidFill>
              <a:effectLst/>
              <a:latin typeface="+mn-lt"/>
              <a:ea typeface="+mn-ea"/>
              <a:cs typeface="+mn-cs"/>
            </a:rPr>
            <a:t>。広大な行政面積を抱えて</a:t>
          </a:r>
          <a:r>
            <a:rPr lang="ja-JP" altLang="en-US" sz="1100">
              <a:solidFill>
                <a:schemeClr val="dk1"/>
              </a:solidFill>
              <a:effectLst/>
              <a:latin typeface="+mn-lt"/>
              <a:ea typeface="+mn-ea"/>
              <a:cs typeface="+mn-cs"/>
            </a:rPr>
            <a:t>おり、また、急峻地も多いことから大雨等による土砂災害が発生しやすいことが要因である。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また、人件費は、住民一人当たり</a:t>
          </a:r>
          <a:r>
            <a:rPr lang="en-US" altLang="ja-JP" sz="1100">
              <a:solidFill>
                <a:schemeClr val="dk1"/>
              </a:solidFill>
              <a:effectLst/>
              <a:latin typeface="+mn-lt"/>
              <a:ea typeface="+mn-ea"/>
              <a:cs typeface="+mn-cs"/>
            </a:rPr>
            <a:t>135,628</a:t>
          </a:r>
          <a:r>
            <a:rPr lang="ja-JP" altLang="ja-JP" sz="1100">
              <a:solidFill>
                <a:schemeClr val="dk1"/>
              </a:solidFill>
              <a:effectLst/>
              <a:latin typeface="+mn-lt"/>
              <a:ea typeface="+mn-ea"/>
              <a:cs typeface="+mn-cs"/>
            </a:rPr>
            <a:t>円となっており、過去５年間を通じて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万円超で推移してきており、高止まりの傾向にある。広大な行政面積を抱えていることが主な要因である。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なお、普通建設事業費は、住民一人当たり</a:t>
          </a:r>
          <a:r>
            <a:rPr kumimoji="1" lang="en-US" altLang="ja-JP" sz="1100">
              <a:solidFill>
                <a:schemeClr val="dk1"/>
              </a:solidFill>
              <a:effectLst/>
              <a:latin typeface="+mn-lt"/>
              <a:ea typeface="+mn-ea"/>
              <a:cs typeface="+mn-cs"/>
            </a:rPr>
            <a:t>66,556</a:t>
          </a:r>
          <a:r>
            <a:rPr kumimoji="1" lang="ja-JP" altLang="ja-JP" sz="1100">
              <a:solidFill>
                <a:schemeClr val="dk1"/>
              </a:solidFill>
              <a:effectLst/>
              <a:latin typeface="+mn-lt"/>
              <a:ea typeface="+mn-ea"/>
              <a:cs typeface="+mn-cs"/>
            </a:rPr>
            <a:t>円となっており、類似団体平均と比較して一人当たりコストが低い状況となっている</a:t>
          </a:r>
          <a:r>
            <a:rPr kumimoji="1" lang="ja-JP" altLang="en-US" sz="1100">
              <a:solidFill>
                <a:schemeClr val="dk1"/>
              </a:solidFill>
              <a:effectLst/>
              <a:latin typeface="+mn-lt"/>
              <a:ea typeface="+mn-ea"/>
              <a:cs typeface="+mn-cs"/>
            </a:rPr>
            <a:t>。新規整備分が</a:t>
          </a:r>
          <a:r>
            <a:rPr kumimoji="1" lang="en-US" altLang="ja-JP" sz="1100">
              <a:solidFill>
                <a:schemeClr val="dk1"/>
              </a:solidFill>
              <a:effectLst/>
              <a:latin typeface="+mn-lt"/>
              <a:ea typeface="+mn-ea"/>
              <a:cs typeface="+mn-cs"/>
            </a:rPr>
            <a:t>11,082</a:t>
          </a:r>
          <a:r>
            <a:rPr kumimoji="1" lang="ja-JP" altLang="en-US"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36,291</a:t>
          </a:r>
          <a:r>
            <a:rPr kumimoji="1" lang="ja-JP" altLang="en-US" sz="1100">
              <a:solidFill>
                <a:schemeClr val="dk1"/>
              </a:solidFill>
              <a:effectLst/>
              <a:latin typeface="+mn-lt"/>
              <a:ea typeface="+mn-ea"/>
              <a:cs typeface="+mn-cs"/>
            </a:rPr>
            <a:t>円に増加しているが、</a:t>
          </a:r>
          <a:r>
            <a:rPr lang="ja-JP" altLang="ja-JP" sz="1100">
              <a:solidFill>
                <a:schemeClr val="dk1"/>
              </a:solidFill>
              <a:effectLst/>
              <a:latin typeface="+mn-lt"/>
              <a:ea typeface="+mn-ea"/>
              <a:cs typeface="+mn-cs"/>
            </a:rPr>
            <a:t>町営住宅建設に</a:t>
          </a:r>
          <a:r>
            <a:rPr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今後においては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スマートＩＣの進捗による上昇が想定される。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9,577
9,483
224.61
6,814,208
6,592,343
214,237
3,642,467
3,772,461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133795</xdr:rowOff>
    </xdr:from>
    <xdr:to>
      <xdr:col>24</xdr:col>
      <xdr:colOff>63500</xdr:colOff>
      <xdr:row>35</xdr:row>
      <xdr:rowOff>32639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3095"/>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133795</xdr:rowOff>
    </xdr:from>
    <xdr:to>
      <xdr:col>19</xdr:col>
      <xdr:colOff>177800</xdr:colOff>
      <xdr:row>35</xdr:row>
      <xdr:rowOff>37021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3095"/>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37021</xdr:rowOff>
    </xdr:from>
    <xdr:to>
      <xdr:col>15</xdr:col>
      <xdr:colOff>50800</xdr:colOff>
      <xdr:row>35</xdr:row>
      <xdr:rowOff>59118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7771"/>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50927</xdr:rowOff>
    </xdr:from>
    <xdr:to>
      <xdr:col>10</xdr:col>
      <xdr:colOff>114300</xdr:colOff>
      <xdr:row>35</xdr:row>
      <xdr:rowOff>59118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1677"/>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119190</xdr:rowOff>
    </xdr:from>
    <xdr:to>
      <xdr:col>10</xdr:col>
      <xdr:colOff>165100</xdr:colOff>
      <xdr:row>38</xdr:row>
      <xdr:rowOff>49340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40467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154241</xdr:rowOff>
    </xdr:from>
    <xdr:to>
      <xdr:col>6</xdr:col>
      <xdr:colOff>38100</xdr:colOff>
      <xdr:row>38</xdr:row>
      <xdr:rowOff>84392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75519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153289</xdr:rowOff>
    </xdr:from>
    <xdr:to>
      <xdr:col>24</xdr:col>
      <xdr:colOff>114300</xdr:colOff>
      <xdr:row>35</xdr:row>
      <xdr:rowOff>83439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82995</xdr:rowOff>
    </xdr:from>
    <xdr:to>
      <xdr:col>20</xdr:col>
      <xdr:colOff>38100</xdr:colOff>
      <xdr:row>35</xdr:row>
      <xdr:rowOff>13145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29672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157671</xdr:rowOff>
    </xdr:from>
    <xdr:to>
      <xdr:col>15</xdr:col>
      <xdr:colOff>101600</xdr:colOff>
      <xdr:row>35</xdr:row>
      <xdr:rowOff>87821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104348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8318</xdr:rowOff>
    </xdr:from>
    <xdr:to>
      <xdr:col>10</xdr:col>
      <xdr:colOff>165100</xdr:colOff>
      <xdr:row>35</xdr:row>
      <xdr:rowOff>109918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126445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xdr:rowOff>
    </xdr:from>
    <xdr:to>
      <xdr:col>6</xdr:col>
      <xdr:colOff>38100</xdr:colOff>
      <xdr:row>35</xdr:row>
      <xdr:rowOff>101727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118254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57128</xdr:rowOff>
    </xdr:from>
    <xdr:to>
      <xdr:col>24</xdr:col>
      <xdr:colOff>63500</xdr:colOff>
      <xdr:row>58</xdr:row>
      <xdr:rowOff>70241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1228"/>
          <a:ext cx="8382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6687</xdr:rowOff>
    </xdr:from>
    <xdr:to>
      <xdr:col>19</xdr:col>
      <xdr:colOff>177800</xdr:colOff>
      <xdr:row>58</xdr:row>
      <xdr:rowOff>70241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0787"/>
          <a:ext cx="889000" cy="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6687</xdr:rowOff>
    </xdr:from>
    <xdr:to>
      <xdr:col>15</xdr:col>
      <xdr:colOff>50800</xdr:colOff>
      <xdr:row>58</xdr:row>
      <xdr:rowOff>115781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0787"/>
          <a:ext cx="889000" cy="1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112188</xdr:rowOff>
    </xdr:from>
    <xdr:to>
      <xdr:col>10</xdr:col>
      <xdr:colOff>114300</xdr:colOff>
      <xdr:row>58</xdr:row>
      <xdr:rowOff>115781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6288"/>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71100</xdr:rowOff>
    </xdr:from>
    <xdr:to>
      <xdr:col>10</xdr:col>
      <xdr:colOff>165100</xdr:colOff>
      <xdr:row>59</xdr:row>
      <xdr:rowOff>1250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163827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78686</xdr:rowOff>
    </xdr:from>
    <xdr:to>
      <xdr:col>6</xdr:col>
      <xdr:colOff>38100</xdr:colOff>
      <xdr:row>59</xdr:row>
      <xdr:rowOff>8836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171413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11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6328</xdr:rowOff>
    </xdr:from>
    <xdr:to>
      <xdr:col>24</xdr:col>
      <xdr:colOff>114300</xdr:colOff>
      <xdr:row>58</xdr:row>
      <xdr:rowOff>107928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19441</xdr:rowOff>
    </xdr:from>
    <xdr:to>
      <xdr:col>20</xdr:col>
      <xdr:colOff>38100</xdr:colOff>
      <xdr:row>58</xdr:row>
      <xdr:rowOff>121041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112168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127337</xdr:rowOff>
    </xdr:from>
    <xdr:to>
      <xdr:col>15</xdr:col>
      <xdr:colOff>101600</xdr:colOff>
      <xdr:row>58</xdr:row>
      <xdr:rowOff>57487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48614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64981</xdr:rowOff>
    </xdr:from>
    <xdr:to>
      <xdr:col>10</xdr:col>
      <xdr:colOff>165100</xdr:colOff>
      <xdr:row>58</xdr:row>
      <xdr:rowOff>166581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11658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8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61388</xdr:rowOff>
    </xdr:from>
    <xdr:to>
      <xdr:col>6</xdr:col>
      <xdr:colOff>38100</xdr:colOff>
      <xdr:row>58</xdr:row>
      <xdr:rowOff>162988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8065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8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69827</xdr:rowOff>
    </xdr:from>
    <xdr:to>
      <xdr:col>24</xdr:col>
      <xdr:colOff>63500</xdr:colOff>
      <xdr:row>77</xdr:row>
      <xdr:rowOff>159790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1477"/>
          <a:ext cx="838200" cy="8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69827</xdr:rowOff>
    </xdr:from>
    <xdr:to>
      <xdr:col>19</xdr:col>
      <xdr:colOff>177800</xdr:colOff>
      <xdr:row>78</xdr:row>
      <xdr:rowOff>64667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1477"/>
          <a:ext cx="889000" cy="1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64667</xdr:rowOff>
    </xdr:from>
    <xdr:to>
      <xdr:col>15</xdr:col>
      <xdr:colOff>50800</xdr:colOff>
      <xdr:row>78</xdr:row>
      <xdr:rowOff>101504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7767"/>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101504</xdr:rowOff>
    </xdr:from>
    <xdr:to>
      <xdr:col>10</xdr:col>
      <xdr:colOff>114300</xdr:colOff>
      <xdr:row>78</xdr:row>
      <xdr:rowOff>137133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74604"/>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20027</xdr:rowOff>
    </xdr:from>
    <xdr:to>
      <xdr:col>10</xdr:col>
      <xdr:colOff>165100</xdr:colOff>
      <xdr:row>77</xdr:row>
      <xdr:rowOff>121627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138154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55877</xdr:rowOff>
    </xdr:from>
    <xdr:to>
      <xdr:col>6</xdr:col>
      <xdr:colOff>38100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108990</xdr:rowOff>
    </xdr:from>
    <xdr:to>
      <xdr:col>24</xdr:col>
      <xdr:colOff>114300</xdr:colOff>
      <xdr:row>78</xdr:row>
      <xdr:rowOff>39140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23917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19027</xdr:rowOff>
    </xdr:from>
    <xdr:to>
      <xdr:col>20</xdr:col>
      <xdr:colOff>38100</xdr:colOff>
      <xdr:row>77</xdr:row>
      <xdr:rowOff>120627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111754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13867</xdr:rowOff>
    </xdr:from>
    <xdr:to>
      <xdr:col>15</xdr:col>
      <xdr:colOff>101600</xdr:colOff>
      <xdr:row>78</xdr:row>
      <xdr:rowOff>115467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106594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50704</xdr:rowOff>
    </xdr:from>
    <xdr:to>
      <xdr:col>10</xdr:col>
      <xdr:colOff>165100</xdr:colOff>
      <xdr:row>78</xdr:row>
      <xdr:rowOff>152304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143431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1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86333</xdr:rowOff>
    </xdr:from>
    <xdr:to>
      <xdr:col>6</xdr:col>
      <xdr:colOff>38100</xdr:colOff>
      <xdr:row>79</xdr:row>
      <xdr:rowOff>16483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7610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131105</xdr:rowOff>
    </xdr:from>
    <xdr:to>
      <xdr:col>24</xdr:col>
      <xdr:colOff>63500</xdr:colOff>
      <xdr:row>98</xdr:row>
      <xdr:rowOff>142038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3205"/>
          <a:ext cx="8382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131105</xdr:rowOff>
    </xdr:from>
    <xdr:to>
      <xdr:col>19</xdr:col>
      <xdr:colOff>177800</xdr:colOff>
      <xdr:row>98</xdr:row>
      <xdr:rowOff>155542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320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155542</xdr:rowOff>
    </xdr:from>
    <xdr:to>
      <xdr:col>15</xdr:col>
      <xdr:colOff>50800</xdr:colOff>
      <xdr:row>98</xdr:row>
      <xdr:rowOff>159480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764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159480</xdr:rowOff>
    </xdr:from>
    <xdr:to>
      <xdr:col>10</xdr:col>
      <xdr:colOff>114300</xdr:colOff>
      <xdr:row>98</xdr:row>
      <xdr:rowOff>164236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1580"/>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95729</xdr:rowOff>
    </xdr:from>
    <xdr:to>
      <xdr:col>10</xdr:col>
      <xdr:colOff>165100</xdr:colOff>
      <xdr:row>99</xdr:row>
      <xdr:rowOff>25879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42406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96944</xdr:rowOff>
    </xdr:from>
    <xdr:to>
      <xdr:col>6</xdr:col>
      <xdr:colOff>38100</xdr:colOff>
      <xdr:row>99</xdr:row>
      <xdr:rowOff>27094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43621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91238</xdr:rowOff>
    </xdr:from>
    <xdr:to>
      <xdr:col>24</xdr:col>
      <xdr:colOff>114300</xdr:colOff>
      <xdr:row>99</xdr:row>
      <xdr:rowOff>21388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80305</xdr:rowOff>
    </xdr:from>
    <xdr:to>
      <xdr:col>20</xdr:col>
      <xdr:colOff>38100</xdr:colOff>
      <xdr:row>99</xdr:row>
      <xdr:rowOff>10455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104742</xdr:rowOff>
    </xdr:from>
    <xdr:to>
      <xdr:col>15</xdr:col>
      <xdr:colOff>101600</xdr:colOff>
      <xdr:row>99</xdr:row>
      <xdr:rowOff>34892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26019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108680</xdr:rowOff>
    </xdr:from>
    <xdr:to>
      <xdr:col>10</xdr:col>
      <xdr:colOff>165100</xdr:colOff>
      <xdr:row>99</xdr:row>
      <xdr:rowOff>38830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29957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113436</xdr:rowOff>
    </xdr:from>
    <xdr:to>
      <xdr:col>6</xdr:col>
      <xdr:colOff>38100</xdr:colOff>
      <xdr:row>99</xdr:row>
      <xdr:rowOff>43586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34713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62154</xdr:rowOff>
    </xdr:from>
    <xdr:to>
      <xdr:col>41</xdr:col>
      <xdr:colOff>101600</xdr:colOff>
      <xdr:row>38</xdr:row>
      <xdr:rowOff>163754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7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4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149111</xdr:rowOff>
    </xdr:from>
    <xdr:to>
      <xdr:col>55</xdr:col>
      <xdr:colOff>0</xdr:colOff>
      <xdr:row>58</xdr:row>
      <xdr:rowOff>157245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3211"/>
          <a:ext cx="8382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157245</xdr:rowOff>
    </xdr:from>
    <xdr:to>
      <xdr:col>50</xdr:col>
      <xdr:colOff>114300</xdr:colOff>
      <xdr:row>58</xdr:row>
      <xdr:rowOff>160568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1345"/>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160568</xdr:rowOff>
    </xdr:from>
    <xdr:to>
      <xdr:col>45</xdr:col>
      <xdr:colOff>177800</xdr:colOff>
      <xdr:row>58</xdr:row>
      <xdr:rowOff>162408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0466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162408</xdr:rowOff>
    </xdr:from>
    <xdr:to>
      <xdr:col>41</xdr:col>
      <xdr:colOff>50800</xdr:colOff>
      <xdr:row>58</xdr:row>
      <xdr:rowOff>163897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06508"/>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55033</xdr:rowOff>
    </xdr:from>
    <xdr:to>
      <xdr:col>41</xdr:col>
      <xdr:colOff>101600</xdr:colOff>
      <xdr:row>58</xdr:row>
      <xdr:rowOff>156633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56130</xdr:rowOff>
    </xdr:from>
    <xdr:to>
      <xdr:col>36</xdr:col>
      <xdr:colOff>165100</xdr:colOff>
      <xdr:row>58</xdr:row>
      <xdr:rowOff>157730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0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98311</xdr:rowOff>
    </xdr:from>
    <xdr:to>
      <xdr:col>55</xdr:col>
      <xdr:colOff>50800</xdr:colOff>
      <xdr:row>59</xdr:row>
      <xdr:rowOff>28461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13238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106445</xdr:rowOff>
    </xdr:from>
    <xdr:to>
      <xdr:col>50</xdr:col>
      <xdr:colOff>165100</xdr:colOff>
      <xdr:row>59</xdr:row>
      <xdr:rowOff>36595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27722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109768</xdr:rowOff>
    </xdr:from>
    <xdr:to>
      <xdr:col>46</xdr:col>
      <xdr:colOff>38100</xdr:colOff>
      <xdr:row>59</xdr:row>
      <xdr:rowOff>39918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31045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111608</xdr:rowOff>
    </xdr:from>
    <xdr:to>
      <xdr:col>41</xdr:col>
      <xdr:colOff>101600</xdr:colOff>
      <xdr:row>59</xdr:row>
      <xdr:rowOff>41758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32885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113097</xdr:rowOff>
    </xdr:from>
    <xdr:to>
      <xdr:col>36</xdr:col>
      <xdr:colOff>165100</xdr:colOff>
      <xdr:row>59</xdr:row>
      <xdr:rowOff>43247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34374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68681</xdr:rowOff>
    </xdr:from>
    <xdr:to>
      <xdr:col>55</xdr:col>
      <xdr:colOff>0</xdr:colOff>
      <xdr:row>78</xdr:row>
      <xdr:rowOff>98845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1781"/>
          <a:ext cx="8382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98845</xdr:rowOff>
    </xdr:from>
    <xdr:to>
      <xdr:col>50</xdr:col>
      <xdr:colOff>114300</xdr:colOff>
      <xdr:row>78</xdr:row>
      <xdr:rowOff>107026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1945"/>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107026</xdr:rowOff>
    </xdr:from>
    <xdr:to>
      <xdr:col>45</xdr:col>
      <xdr:colOff>177800</xdr:colOff>
      <xdr:row>78</xdr:row>
      <xdr:rowOff>170157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0126"/>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170157</xdr:rowOff>
    </xdr:from>
    <xdr:to>
      <xdr:col>41</xdr:col>
      <xdr:colOff>50800</xdr:colOff>
      <xdr:row>79</xdr:row>
      <xdr:rowOff>3394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325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93579</xdr:rowOff>
    </xdr:from>
    <xdr:to>
      <xdr:col>41</xdr:col>
      <xdr:colOff>101600</xdr:colOff>
      <xdr:row>79</xdr:row>
      <xdr:rowOff>23729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40256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106491</xdr:rowOff>
    </xdr:from>
    <xdr:to>
      <xdr:col>36</xdr:col>
      <xdr:colOff>165100</xdr:colOff>
      <xdr:row>79</xdr:row>
      <xdr:rowOff>36641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17881</xdr:rowOff>
    </xdr:from>
    <xdr:to>
      <xdr:col>55</xdr:col>
      <xdr:colOff>50800</xdr:colOff>
      <xdr:row>78</xdr:row>
      <xdr:rowOff>119481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167758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48045</xdr:rowOff>
    </xdr:from>
    <xdr:to>
      <xdr:col>50</xdr:col>
      <xdr:colOff>165100</xdr:colOff>
      <xdr:row>78</xdr:row>
      <xdr:rowOff>149645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140772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56226</xdr:rowOff>
    </xdr:from>
    <xdr:to>
      <xdr:col>46</xdr:col>
      <xdr:colOff>38100</xdr:colOff>
      <xdr:row>78</xdr:row>
      <xdr:rowOff>157826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148953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119357</xdr:rowOff>
    </xdr:from>
    <xdr:to>
      <xdr:col>41</xdr:col>
      <xdr:colOff>101600</xdr:colOff>
      <xdr:row>79</xdr:row>
      <xdr:rowOff>49507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40634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124044</xdr:rowOff>
    </xdr:from>
    <xdr:to>
      <xdr:col>36</xdr:col>
      <xdr:colOff>165100</xdr:colOff>
      <xdr:row>79</xdr:row>
      <xdr:rowOff>54194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45321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98854</xdr:rowOff>
    </xdr:from>
    <xdr:to>
      <xdr:col>55</xdr:col>
      <xdr:colOff>0</xdr:colOff>
      <xdr:row>97</xdr:row>
      <xdr:rowOff>69693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58054"/>
          <a:ext cx="838200" cy="14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69693</xdr:rowOff>
    </xdr:from>
    <xdr:to>
      <xdr:col>50</xdr:col>
      <xdr:colOff>114300</xdr:colOff>
      <xdr:row>97</xdr:row>
      <xdr:rowOff>82135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00343"/>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68377</xdr:rowOff>
    </xdr:from>
    <xdr:to>
      <xdr:col>45</xdr:col>
      <xdr:colOff>177800</xdr:colOff>
      <xdr:row>97</xdr:row>
      <xdr:rowOff>82135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99027"/>
          <a:ext cx="889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68377</xdr:rowOff>
    </xdr:from>
    <xdr:to>
      <xdr:col>41</xdr:col>
      <xdr:colOff>50800</xdr:colOff>
      <xdr:row>97</xdr:row>
      <xdr:rowOff>103082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99027"/>
          <a:ext cx="889000" cy="3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170903</xdr:rowOff>
    </xdr:from>
    <xdr:to>
      <xdr:col>41</xdr:col>
      <xdr:colOff>101600</xdr:colOff>
      <xdr:row>97</xdr:row>
      <xdr:rowOff>101053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117580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161128</xdr:rowOff>
    </xdr:from>
    <xdr:to>
      <xdr:col>36</xdr:col>
      <xdr:colOff>165100</xdr:colOff>
      <xdr:row>97</xdr:row>
      <xdr:rowOff>91278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107805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48054</xdr:rowOff>
    </xdr:from>
    <xdr:to>
      <xdr:col>55</xdr:col>
      <xdr:colOff>50800</xdr:colOff>
      <xdr:row>96</xdr:row>
      <xdr:rowOff>149654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70931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18893</xdr:rowOff>
    </xdr:from>
    <xdr:to>
      <xdr:col>50</xdr:col>
      <xdr:colOff>165100</xdr:colOff>
      <xdr:row>97</xdr:row>
      <xdr:rowOff>120493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111620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31335</xdr:rowOff>
    </xdr:from>
    <xdr:to>
      <xdr:col>46</xdr:col>
      <xdr:colOff>38100</xdr:colOff>
      <xdr:row>97</xdr:row>
      <xdr:rowOff>132935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124062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5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17577</xdr:rowOff>
    </xdr:from>
    <xdr:to>
      <xdr:col>41</xdr:col>
      <xdr:colOff>101600</xdr:colOff>
      <xdr:row>97</xdr:row>
      <xdr:rowOff>119177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110304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52282</xdr:rowOff>
    </xdr:from>
    <xdr:to>
      <xdr:col>36</xdr:col>
      <xdr:colOff>165100</xdr:colOff>
      <xdr:row>97</xdr:row>
      <xdr:rowOff>153882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85789</xdr:rowOff>
    </xdr:from>
    <xdr:to>
      <xdr:col>85</xdr:col>
      <xdr:colOff>127000</xdr:colOff>
      <xdr:row>39</xdr:row>
      <xdr:rowOff>2197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00889"/>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151816</xdr:rowOff>
    </xdr:from>
    <xdr:to>
      <xdr:col>81</xdr:col>
      <xdr:colOff>50800</xdr:colOff>
      <xdr:row>38</xdr:row>
      <xdr:rowOff>85789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95466"/>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151816</xdr:rowOff>
    </xdr:from>
    <xdr:to>
      <xdr:col>76</xdr:col>
      <xdr:colOff>114300</xdr:colOff>
      <xdr:row>38</xdr:row>
      <xdr:rowOff>69748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95466"/>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69748</xdr:rowOff>
    </xdr:from>
    <xdr:to>
      <xdr:col>71</xdr:col>
      <xdr:colOff>177800</xdr:colOff>
      <xdr:row>38</xdr:row>
      <xdr:rowOff>152159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84848"/>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15043</xdr:rowOff>
    </xdr:from>
    <xdr:to>
      <xdr:col>72</xdr:col>
      <xdr:colOff>38100</xdr:colOff>
      <xdr:row>38</xdr:row>
      <xdr:rowOff>116643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133170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4223</xdr:rowOff>
    </xdr:from>
    <xdr:to>
      <xdr:col>67</xdr:col>
      <xdr:colOff>101600</xdr:colOff>
      <xdr:row>38</xdr:row>
      <xdr:rowOff>105823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122350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122847</xdr:rowOff>
    </xdr:from>
    <xdr:to>
      <xdr:col>85</xdr:col>
      <xdr:colOff>177800</xdr:colOff>
      <xdr:row>39</xdr:row>
      <xdr:rowOff>52997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37774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34989</xdr:rowOff>
    </xdr:from>
    <xdr:to>
      <xdr:col>81</xdr:col>
      <xdr:colOff>101600</xdr:colOff>
      <xdr:row>38</xdr:row>
      <xdr:rowOff>136589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101016</xdr:rowOff>
    </xdr:from>
    <xdr:to>
      <xdr:col>76</xdr:col>
      <xdr:colOff>165100</xdr:colOff>
      <xdr:row>38</xdr:row>
      <xdr:rowOff>31166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22293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18948</xdr:rowOff>
    </xdr:from>
    <xdr:to>
      <xdr:col>72</xdr:col>
      <xdr:colOff>38100</xdr:colOff>
      <xdr:row>38</xdr:row>
      <xdr:rowOff>120548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111675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101359</xdr:rowOff>
    </xdr:from>
    <xdr:to>
      <xdr:col>67</xdr:col>
      <xdr:colOff>101600</xdr:colOff>
      <xdr:row>39</xdr:row>
      <xdr:rowOff>31509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22636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21640</xdr:rowOff>
    </xdr:from>
    <xdr:to>
      <xdr:col>85</xdr:col>
      <xdr:colOff>127000</xdr:colOff>
      <xdr:row>58</xdr:row>
      <xdr:rowOff>32102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65740"/>
          <a:ext cx="8382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14370</xdr:rowOff>
    </xdr:from>
    <xdr:to>
      <xdr:col>81</xdr:col>
      <xdr:colOff>50800</xdr:colOff>
      <xdr:row>58</xdr:row>
      <xdr:rowOff>21640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5847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2067</xdr:rowOff>
    </xdr:from>
    <xdr:to>
      <xdr:col>76</xdr:col>
      <xdr:colOff>114300</xdr:colOff>
      <xdr:row>58</xdr:row>
      <xdr:rowOff>14370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4616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2067</xdr:rowOff>
    </xdr:from>
    <xdr:to>
      <xdr:col>71</xdr:col>
      <xdr:colOff>177800</xdr:colOff>
      <xdr:row>58</xdr:row>
      <xdr:rowOff>21213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6167"/>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5691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41490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152752</xdr:rowOff>
    </xdr:from>
    <xdr:to>
      <xdr:col>85</xdr:col>
      <xdr:colOff>177800</xdr:colOff>
      <xdr:row>58</xdr:row>
      <xdr:rowOff>82902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67679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142290</xdr:rowOff>
    </xdr:from>
    <xdr:to>
      <xdr:col>81</xdr:col>
      <xdr:colOff>101600</xdr:colOff>
      <xdr:row>58</xdr:row>
      <xdr:rowOff>72440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63567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135020</xdr:rowOff>
    </xdr:from>
    <xdr:to>
      <xdr:col>76</xdr:col>
      <xdr:colOff>165100</xdr:colOff>
      <xdr:row>58</xdr:row>
      <xdr:rowOff>65170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56297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122717</xdr:rowOff>
    </xdr:from>
    <xdr:to>
      <xdr:col>72</xdr:col>
      <xdr:colOff>38100</xdr:colOff>
      <xdr:row>58</xdr:row>
      <xdr:rowOff>52867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43994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141863</xdr:rowOff>
    </xdr:from>
    <xdr:to>
      <xdr:col>67</xdr:col>
      <xdr:colOff>101600</xdr:colOff>
      <xdr:row>58</xdr:row>
      <xdr:rowOff>72013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63140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32617</xdr:rowOff>
    </xdr:from>
    <xdr:to>
      <xdr:col>85</xdr:col>
      <xdr:colOff>127000</xdr:colOff>
      <xdr:row>78</xdr:row>
      <xdr:rowOff>141080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05717"/>
          <a:ext cx="838200" cy="10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5885</xdr:rowOff>
    </xdr:from>
    <xdr:to>
      <xdr:col>81</xdr:col>
      <xdr:colOff>50800</xdr:colOff>
      <xdr:row>78</xdr:row>
      <xdr:rowOff>32617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378985"/>
          <a:ext cx="889000" cy="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5885</xdr:rowOff>
    </xdr:from>
    <xdr:to>
      <xdr:col>76</xdr:col>
      <xdr:colOff>114300</xdr:colOff>
      <xdr:row>78</xdr:row>
      <xdr:rowOff>134885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78985"/>
          <a:ext cx="889000" cy="1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134885</xdr:rowOff>
    </xdr:from>
    <xdr:to>
      <xdr:col>71</xdr:col>
      <xdr:colOff>177800</xdr:colOff>
      <xdr:row>79</xdr:row>
      <xdr:rowOff>31237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7985"/>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115295</xdr:rowOff>
    </xdr:from>
    <xdr:to>
      <xdr:col>72</xdr:col>
      <xdr:colOff>38100</xdr:colOff>
      <xdr:row>79</xdr:row>
      <xdr:rowOff>45445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129347</xdr:rowOff>
    </xdr:from>
    <xdr:to>
      <xdr:col>67</xdr:col>
      <xdr:colOff>101600</xdr:colOff>
      <xdr:row>79</xdr:row>
      <xdr:rowOff>59497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76024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90280</xdr:rowOff>
    </xdr:from>
    <xdr:to>
      <xdr:col>85</xdr:col>
      <xdr:colOff>177800</xdr:colOff>
      <xdr:row>79</xdr:row>
      <xdr:rowOff>20430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49657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5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153267</xdr:rowOff>
    </xdr:from>
    <xdr:to>
      <xdr:col>81</xdr:col>
      <xdr:colOff>101600</xdr:colOff>
      <xdr:row>78</xdr:row>
      <xdr:rowOff>83417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99944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126535</xdr:rowOff>
    </xdr:from>
    <xdr:to>
      <xdr:col>76</xdr:col>
      <xdr:colOff>165100</xdr:colOff>
      <xdr:row>78</xdr:row>
      <xdr:rowOff>56685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73212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84085</xdr:rowOff>
    </xdr:from>
    <xdr:to>
      <xdr:col>72</xdr:col>
      <xdr:colOff>38100</xdr:colOff>
      <xdr:row>79</xdr:row>
      <xdr:rowOff>14235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30762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151887</xdr:rowOff>
    </xdr:from>
    <xdr:to>
      <xdr:col>67</xdr:col>
      <xdr:colOff>101600</xdr:colOff>
      <xdr:row>79</xdr:row>
      <xdr:rowOff>82037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73164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30688</xdr:rowOff>
    </xdr:from>
    <xdr:to>
      <xdr:col>85</xdr:col>
      <xdr:colOff>127000</xdr:colOff>
      <xdr:row>98</xdr:row>
      <xdr:rowOff>41047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32788"/>
          <a:ext cx="8382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41047</xdr:rowOff>
    </xdr:from>
    <xdr:to>
      <xdr:col>81</xdr:col>
      <xdr:colOff>50800</xdr:colOff>
      <xdr:row>98</xdr:row>
      <xdr:rowOff>50775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43147"/>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50775</xdr:rowOff>
    </xdr:from>
    <xdr:to>
      <xdr:col>76</xdr:col>
      <xdr:colOff>114300</xdr:colOff>
      <xdr:row>98</xdr:row>
      <xdr:rowOff>59404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52875"/>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59404</xdr:rowOff>
    </xdr:from>
    <xdr:to>
      <xdr:col>71</xdr:col>
      <xdr:colOff>177800</xdr:colOff>
      <xdr:row>98</xdr:row>
      <xdr:rowOff>67794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61504"/>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130600</xdr:rowOff>
    </xdr:from>
    <xdr:to>
      <xdr:col>72</xdr:col>
      <xdr:colOff>38100</xdr:colOff>
      <xdr:row>98</xdr:row>
      <xdr:rowOff>60750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6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77277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137074</xdr:rowOff>
    </xdr:from>
    <xdr:to>
      <xdr:col>67</xdr:col>
      <xdr:colOff>101600</xdr:colOff>
      <xdr:row>98</xdr:row>
      <xdr:rowOff>67224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6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83751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151338</xdr:rowOff>
    </xdr:from>
    <xdr:to>
      <xdr:col>85</xdr:col>
      <xdr:colOff>177800</xdr:colOff>
      <xdr:row>98</xdr:row>
      <xdr:rowOff>81488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129765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161697</xdr:rowOff>
    </xdr:from>
    <xdr:to>
      <xdr:col>81</xdr:col>
      <xdr:colOff>101600</xdr:colOff>
      <xdr:row>98</xdr:row>
      <xdr:rowOff>91847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82974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171425</xdr:rowOff>
    </xdr:from>
    <xdr:to>
      <xdr:col>76</xdr:col>
      <xdr:colOff>165100</xdr:colOff>
      <xdr:row>98</xdr:row>
      <xdr:rowOff>101575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92702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8604</xdr:rowOff>
    </xdr:from>
    <xdr:to>
      <xdr:col>72</xdr:col>
      <xdr:colOff>38100</xdr:colOff>
      <xdr:row>98</xdr:row>
      <xdr:rowOff>110204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101331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16994</xdr:rowOff>
    </xdr:from>
    <xdr:to>
      <xdr:col>67</xdr:col>
      <xdr:colOff>101600</xdr:colOff>
      <xdr:row>98</xdr:row>
      <xdr:rowOff>118594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109721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115353</xdr:rowOff>
    </xdr:from>
    <xdr:to>
      <xdr:col>102</xdr:col>
      <xdr:colOff>165100</xdr:colOff>
      <xdr:row>39</xdr:row>
      <xdr:rowOff>45503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62029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31260</xdr:rowOff>
    </xdr:from>
    <xdr:to>
      <xdr:col>98</xdr:col>
      <xdr:colOff>38100</xdr:colOff>
      <xdr:row>39</xdr:row>
      <xdr:rowOff>132860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1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149387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9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議会費が住民一人当たり</a:t>
          </a:r>
          <a:r>
            <a:rPr kumimoji="1" lang="en-US" altLang="ja-JP" sz="1100">
              <a:solidFill>
                <a:schemeClr val="dk1"/>
              </a:solidFill>
              <a:effectLst/>
              <a:latin typeface="+mn-lt"/>
              <a:ea typeface="+mn-ea"/>
              <a:cs typeface="+mn-cs"/>
            </a:rPr>
            <a:t>9,662</a:t>
          </a:r>
          <a:r>
            <a:rPr kumimoji="1" lang="ja-JP" altLang="ja-JP" sz="1100">
              <a:solidFill>
                <a:schemeClr val="dk1"/>
              </a:solidFill>
              <a:effectLst/>
              <a:latin typeface="+mn-lt"/>
              <a:ea typeface="+mn-ea"/>
              <a:cs typeface="+mn-cs"/>
            </a:rPr>
            <a:t>円と過去５年間を通じて類似団体平均を上回っているが、議員定数削減を行ったため、令和５年度以降は減少する見込みである。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土木費について、町営住宅建設により類似団体平均を上回った。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財政調整基金残高は、令和４年度において、令和５年度以降の新型</a:t>
          </a:r>
          <a:r>
            <a:rPr kumimoji="1" lang="ja-JP" altLang="en-US" sz="1100">
              <a:solidFill>
                <a:schemeClr val="dk1"/>
              </a:solidFill>
              <a:effectLst/>
              <a:latin typeface="+mn-lt"/>
              <a:ea typeface="+mn-ea"/>
              <a:cs typeface="+mn-cs"/>
            </a:rPr>
            <a:t>コロナ</a:t>
          </a:r>
          <a:r>
            <a:rPr kumimoji="1" lang="ja-JP" altLang="ja-JP" sz="1100">
              <a:solidFill>
                <a:schemeClr val="dk1"/>
              </a:solidFill>
              <a:effectLst/>
              <a:latin typeface="+mn-lt"/>
              <a:ea typeface="+mn-ea"/>
              <a:cs typeface="+mn-cs"/>
            </a:rPr>
            <a:t>対応に備え積み増しを行ったため、標準財政規模に占める割合でも前年度対比</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実質収支については、新型コロナ</a:t>
          </a:r>
          <a:r>
            <a:rPr kumimoji="1" lang="ja-JP" altLang="en-US" sz="1100">
              <a:solidFill>
                <a:schemeClr val="dk1"/>
              </a:solidFill>
              <a:effectLst/>
              <a:latin typeface="+mn-lt"/>
              <a:ea typeface="+mn-ea"/>
              <a:cs typeface="+mn-cs"/>
            </a:rPr>
            <a:t>等に起因する物価高騰</a:t>
          </a:r>
          <a:r>
            <a:rPr kumimoji="1" lang="ja-JP" altLang="ja-JP" sz="1100">
              <a:solidFill>
                <a:schemeClr val="dk1"/>
              </a:solidFill>
              <a:effectLst/>
              <a:latin typeface="+mn-lt"/>
              <a:ea typeface="+mn-ea"/>
              <a:cs typeface="+mn-cs"/>
            </a:rPr>
            <a:t>の影響による光熱水費等の物件費の増や、年度末に行った基金の積み増しにより、</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これらにより、実質単年度収支の標準財政規模に占める割合では前年度対比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これまでに比率が算定されたことはない。今後も適正な財政運営に努めていく。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6814208</v>
      </c>
      <c r="BO4" s="449"/>
      <c r="BP4" s="449"/>
      <c r="BQ4" s="449"/>
      <c r="BR4" s="449"/>
      <c r="BS4" s="449"/>
      <c r="BT4" s="449"/>
      <c r="BU4" s="450"/>
      <c r="BV4" s="448">
        <v>6939710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5.9</v>
      </c>
      <c r="CU4" s="589"/>
      <c r="CV4" s="589"/>
      <c r="CW4" s="589"/>
      <c r="CX4" s="589"/>
      <c r="CY4" s="589"/>
      <c r="CZ4" s="589"/>
      <c r="DA4" s="590"/>
      <c r="DB4" s="588">
        <v>9.6999999999999993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6592343</v>
      </c>
      <c r="BO5" s="420"/>
      <c r="BP5" s="420"/>
      <c r="BQ5" s="420"/>
      <c r="BR5" s="420"/>
      <c r="BS5" s="420"/>
      <c r="BT5" s="420"/>
      <c r="BU5" s="421"/>
      <c r="BV5" s="419">
        <v>6570208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86.6</v>
      </c>
      <c r="CU5" s="417"/>
      <c r="CV5" s="417"/>
      <c r="CW5" s="417"/>
      <c r="CX5" s="417"/>
      <c r="CY5" s="417"/>
      <c r="CZ5" s="417"/>
      <c r="DA5" s="418"/>
      <c r="DB5" s="416">
        <v>87.9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221865</v>
      </c>
      <c r="BO6" s="420"/>
      <c r="BP6" s="420"/>
      <c r="BQ6" s="420"/>
      <c r="BR6" s="420"/>
      <c r="BS6" s="420"/>
      <c r="BT6" s="420"/>
      <c r="BU6" s="421"/>
      <c r="BV6" s="419">
        <v>369502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88.2</v>
      </c>
      <c r="CU6" s="563"/>
      <c r="CV6" s="563"/>
      <c r="CW6" s="563"/>
      <c r="CX6" s="563"/>
      <c r="CY6" s="563"/>
      <c r="CZ6" s="563"/>
      <c r="DA6" s="564"/>
      <c r="DB6" s="562">
        <v>92.3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7628</v>
      </c>
      <c r="BO7" s="420"/>
      <c r="BP7" s="420"/>
      <c r="BQ7" s="420"/>
      <c r="BR7" s="420"/>
      <c r="BS7" s="420"/>
      <c r="BT7" s="420"/>
      <c r="BU7" s="421"/>
      <c r="BV7" s="419">
        <v>8910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3642467</v>
      </c>
      <c r="CU7" s="420"/>
      <c r="CV7" s="420"/>
      <c r="CW7" s="420"/>
      <c r="CX7" s="420"/>
      <c r="CY7" s="420"/>
      <c r="CZ7" s="420"/>
      <c r="DA7" s="421"/>
      <c r="DB7" s="419">
        <v>3714746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214237</v>
      </c>
      <c r="BO8" s="420"/>
      <c r="BP8" s="420"/>
      <c r="BQ8" s="420"/>
      <c r="BR8" s="420"/>
      <c r="BS8" s="420"/>
      <c r="BT8" s="420"/>
      <c r="BU8" s="421"/>
      <c r="BV8" s="419">
        <v>360592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0.52</v>
      </c>
      <c r="CU8" s="523"/>
      <c r="CV8" s="523"/>
      <c r="CW8" s="523"/>
      <c r="CX8" s="523"/>
      <c r="CY8" s="523"/>
      <c r="CZ8" s="523"/>
      <c r="DA8" s="524"/>
      <c r="DB8" s="522">
        <v>0.54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9761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-146355</v>
      </c>
      <c r="BO9" s="420"/>
      <c r="BP9" s="420"/>
      <c r="BQ9" s="420"/>
      <c r="BR9" s="420"/>
      <c r="BS9" s="420"/>
      <c r="BT9" s="420"/>
      <c r="BU9" s="421"/>
      <c r="BV9" s="419">
        <v>-13144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8.6999999999999993</v>
      </c>
      <c r="CU9" s="417"/>
      <c r="CV9" s="417"/>
      <c r="CW9" s="417"/>
      <c r="CX9" s="417"/>
      <c r="CY9" s="417"/>
      <c r="CZ9" s="417"/>
      <c r="DA9" s="418"/>
      <c r="DB9" s="416">
        <v>8.4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10724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203294</v>
      </c>
      <c r="BO10" s="420"/>
      <c r="BP10" s="420"/>
      <c r="BQ10" s="420"/>
      <c r="BR10" s="420"/>
      <c r="BS10" s="420"/>
      <c r="BT10" s="420"/>
      <c r="BU10" s="421"/>
      <c r="BV10" s="419">
        <v>254326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9577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150000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9483</v>
      </c>
      <c r="S13" s="507"/>
      <c r="T13" s="507"/>
      <c r="U13" s="507"/>
      <c r="V13" s="508"/>
      <c r="W13" s="509" t="s">
        <v>142</v>
      </c>
      <c r="X13" s="405"/>
      <c r="Y13" s="405"/>
      <c r="Z13" s="405"/>
      <c r="AA13" s="405"/>
      <c r="AB13" s="406"/>
      <c r="AC13" s="372">
        <v>293</v>
      </c>
      <c r="AD13" s="373"/>
      <c r="AE13" s="373"/>
      <c r="AF13" s="373"/>
      <c r="AG13" s="374"/>
      <c r="AH13" s="372">
        <v>353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-93061</v>
      </c>
      <c r="BO13" s="420"/>
      <c r="BP13" s="420"/>
      <c r="BQ13" s="420"/>
      <c r="BR13" s="420"/>
      <c r="BS13" s="420"/>
      <c r="BT13" s="420"/>
      <c r="BU13" s="421"/>
      <c r="BV13" s="419">
        <v>91182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11.2</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9783</v>
      </c>
      <c r="S14" s="507"/>
      <c r="T14" s="507"/>
      <c r="U14" s="507"/>
      <c r="V14" s="508"/>
      <c r="W14" s="510"/>
      <c r="X14" s="408"/>
      <c r="Y14" s="408"/>
      <c r="Z14" s="408"/>
      <c r="AA14" s="408"/>
      <c r="AB14" s="409"/>
      <c r="AC14" s="499">
        <v>6.1</v>
      </c>
      <c r="AD14" s="500"/>
      <c r="AE14" s="500"/>
      <c r="AF14" s="500"/>
      <c r="AG14" s="501"/>
      <c r="AH14" s="499">
        <v>6.8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9.8000000000000007</v>
      </c>
      <c r="CU14" s="517"/>
      <c r="CV14" s="517"/>
      <c r="CW14" s="517"/>
      <c r="CX14" s="517"/>
      <c r="CY14" s="517"/>
      <c r="CZ14" s="517"/>
      <c r="DA14" s="518"/>
      <c r="DB14" s="516">
        <v>25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9695</v>
      </c>
      <c r="S15" s="507"/>
      <c r="T15" s="507"/>
      <c r="U15" s="507"/>
      <c r="V15" s="508"/>
      <c r="W15" s="509" t="s">
        <v>149</v>
      </c>
      <c r="X15" s="405"/>
      <c r="Y15" s="405"/>
      <c r="Z15" s="405"/>
      <c r="AA15" s="405"/>
      <c r="AB15" s="406"/>
      <c r="AC15" s="372">
        <v>1387</v>
      </c>
      <c r="AD15" s="373"/>
      <c r="AE15" s="373"/>
      <c r="AF15" s="373"/>
      <c r="AG15" s="374"/>
      <c r="AH15" s="372">
        <v>1520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1564785</v>
      </c>
      <c r="BO15" s="449"/>
      <c r="BP15" s="449"/>
      <c r="BQ15" s="449"/>
      <c r="BR15" s="449"/>
      <c r="BS15" s="449"/>
      <c r="BT15" s="449"/>
      <c r="BU15" s="450"/>
      <c r="BV15" s="448">
        <v>1525178</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28.8</v>
      </c>
      <c r="AD16" s="500"/>
      <c r="AE16" s="500"/>
      <c r="AF16" s="500"/>
      <c r="AG16" s="501"/>
      <c r="AH16" s="499">
        <v>29.4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3145914</v>
      </c>
      <c r="BO16" s="420"/>
      <c r="BP16" s="420"/>
      <c r="BQ16" s="420"/>
      <c r="BR16" s="420"/>
      <c r="BS16" s="420"/>
      <c r="BT16" s="420"/>
      <c r="BU16" s="421"/>
      <c r="BV16" s="419">
        <v>3050198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3135</v>
      </c>
      <c r="AD17" s="373"/>
      <c r="AE17" s="373"/>
      <c r="AF17" s="373"/>
      <c r="AG17" s="374"/>
      <c r="AH17" s="372">
        <v>3292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1991530</v>
      </c>
      <c r="BO17" s="420"/>
      <c r="BP17" s="420"/>
      <c r="BQ17" s="420"/>
      <c r="BR17" s="420"/>
      <c r="BS17" s="420"/>
      <c r="BT17" s="420"/>
      <c r="BU17" s="421"/>
      <c r="BV17" s="419">
        <v>1941966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224.61</v>
      </c>
      <c r="M18" s="472"/>
      <c r="N18" s="472"/>
      <c r="O18" s="472"/>
      <c r="P18" s="472"/>
      <c r="Q18" s="472"/>
      <c r="R18" s="473"/>
      <c r="S18" s="473"/>
      <c r="T18" s="473"/>
      <c r="U18" s="473"/>
      <c r="V18" s="474"/>
      <c r="W18" s="490"/>
      <c r="X18" s="491"/>
      <c r="Y18" s="491"/>
      <c r="Z18" s="491"/>
      <c r="AA18" s="491"/>
      <c r="AB18" s="515"/>
      <c r="AC18" s="389">
        <v>65.099999999999994</v>
      </c>
      <c r="AD18" s="390"/>
      <c r="AE18" s="390"/>
      <c r="AF18" s="390"/>
      <c r="AG18" s="475"/>
      <c r="AH18" s="389">
        <v>63.7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3172118</v>
      </c>
      <c r="BO18" s="420"/>
      <c r="BP18" s="420"/>
      <c r="BQ18" s="420"/>
      <c r="BR18" s="420"/>
      <c r="BS18" s="420"/>
      <c r="BT18" s="420"/>
      <c r="BU18" s="421"/>
      <c r="BV18" s="419">
        <v>3288865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5351156</v>
      </c>
      <c r="BO19" s="420"/>
      <c r="BP19" s="420"/>
      <c r="BQ19" s="420"/>
      <c r="BR19" s="420"/>
      <c r="BS19" s="420"/>
      <c r="BT19" s="420"/>
      <c r="BU19" s="421"/>
      <c r="BV19" s="419">
        <v>5348509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3936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3772461</v>
      </c>
      <c r="BO22" s="449"/>
      <c r="BP22" s="449"/>
      <c r="BQ22" s="449"/>
      <c r="BR22" s="449"/>
      <c r="BS22" s="449"/>
      <c r="BT22" s="449"/>
      <c r="BU22" s="450"/>
      <c r="BV22" s="448">
        <v>4122408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3185601</v>
      </c>
      <c r="BO23" s="420"/>
      <c r="BP23" s="420"/>
      <c r="BQ23" s="420"/>
      <c r="BR23" s="420"/>
      <c r="BS23" s="420"/>
      <c r="BT23" s="420"/>
      <c r="BU23" s="421"/>
      <c r="BV23" s="419">
        <v>3472608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7690</v>
      </c>
      <c r="R24" s="373"/>
      <c r="S24" s="373"/>
      <c r="T24" s="373"/>
      <c r="U24" s="373"/>
      <c r="V24" s="374"/>
      <c r="W24" s="462"/>
      <c r="X24" s="399"/>
      <c r="Y24" s="400"/>
      <c r="Z24" s="375" t="s">
        <v>174</v>
      </c>
      <c r="AA24" s="376"/>
      <c r="AB24" s="376"/>
      <c r="AC24" s="376"/>
      <c r="AD24" s="376"/>
      <c r="AE24" s="376"/>
      <c r="AF24" s="376"/>
      <c r="AG24" s="377"/>
      <c r="AH24" s="372">
        <v>127</v>
      </c>
      <c r="AI24" s="373"/>
      <c r="AJ24" s="373"/>
      <c r="AK24" s="373"/>
      <c r="AL24" s="374"/>
      <c r="AM24" s="372">
        <v>377190</v>
      </c>
      <c r="AN24" s="373"/>
      <c r="AO24" s="373"/>
      <c r="AP24" s="373"/>
      <c r="AQ24" s="373"/>
      <c r="AR24" s="374"/>
      <c r="AS24" s="372">
        <v>2970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921272</v>
      </c>
      <c r="BO24" s="420"/>
      <c r="BP24" s="420"/>
      <c r="BQ24" s="420"/>
      <c r="BR24" s="420"/>
      <c r="BS24" s="420"/>
      <c r="BT24" s="420"/>
      <c r="BU24" s="421"/>
      <c r="BV24" s="419">
        <v>1070564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6300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2035323</v>
      </c>
      <c r="BO25" s="449"/>
      <c r="BP25" s="449"/>
      <c r="BQ25" s="449"/>
      <c r="BR25" s="449"/>
      <c r="BS25" s="449"/>
      <c r="BT25" s="449"/>
      <c r="BU25" s="450"/>
      <c r="BV25" s="448">
        <v>2381010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5830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3560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12928</v>
      </c>
      <c r="AN27" s="373"/>
      <c r="AO27" s="373"/>
      <c r="AP27" s="373"/>
      <c r="AQ27" s="373"/>
      <c r="AR27" s="374"/>
      <c r="AS27" s="372">
        <v>3232</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3914</v>
      </c>
      <c r="BO27" s="454"/>
      <c r="BP27" s="454"/>
      <c r="BQ27" s="454"/>
      <c r="BR27" s="454"/>
      <c r="BS27" s="454"/>
      <c r="BT27" s="454"/>
      <c r="BU27" s="455"/>
      <c r="BV27" s="453">
        <v>3914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2790</v>
      </c>
      <c r="R28" s="373"/>
      <c r="S28" s="373"/>
      <c r="T28" s="373"/>
      <c r="U28" s="373"/>
      <c r="V28" s="374"/>
      <c r="W28" s="462"/>
      <c r="X28" s="399"/>
      <c r="Y28" s="400"/>
      <c r="Z28" s="375" t="s">
        <v>187</v>
      </c>
      <c r="AA28" s="376"/>
      <c r="AB28" s="376"/>
      <c r="AC28" s="376"/>
      <c r="AD28" s="376"/>
      <c r="AE28" s="376"/>
      <c r="AF28" s="376"/>
      <c r="AG28" s="377"/>
      <c r="AH28" s="372" t="s">
        <v>181</v>
      </c>
      <c r="AI28" s="373"/>
      <c r="AJ28" s="373"/>
      <c r="AK28" s="373"/>
      <c r="AL28" s="374"/>
      <c r="AM28" s="372" t="s">
        <v>181</v>
      </c>
      <c r="AN28" s="373"/>
      <c r="AO28" s="373"/>
      <c r="AP28" s="373"/>
      <c r="AQ28" s="373"/>
      <c r="AR28" s="374"/>
      <c r="AS28" s="372" t="s">
        <v>140</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919730</v>
      </c>
      <c r="BO28" s="449"/>
      <c r="BP28" s="449"/>
      <c r="BQ28" s="449"/>
      <c r="BR28" s="449"/>
      <c r="BS28" s="449"/>
      <c r="BT28" s="449"/>
      <c r="BU28" s="450"/>
      <c r="BV28" s="448">
        <v>866436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12</v>
      </c>
      <c r="M29" s="373"/>
      <c r="N29" s="373"/>
      <c r="O29" s="373"/>
      <c r="P29" s="374"/>
      <c r="Q29" s="372">
        <v>2550</v>
      </c>
      <c r="R29" s="373"/>
      <c r="S29" s="373"/>
      <c r="T29" s="373"/>
      <c r="U29" s="373"/>
      <c r="V29" s="374"/>
      <c r="W29" s="463"/>
      <c r="X29" s="464"/>
      <c r="Y29" s="465"/>
      <c r="Z29" s="375" t="s">
        <v>190</v>
      </c>
      <c r="AA29" s="376"/>
      <c r="AB29" s="376"/>
      <c r="AC29" s="376"/>
      <c r="AD29" s="376"/>
      <c r="AE29" s="376"/>
      <c r="AF29" s="376"/>
      <c r="AG29" s="377"/>
      <c r="AH29" s="372">
        <v>131</v>
      </c>
      <c r="AI29" s="373"/>
      <c r="AJ29" s="373"/>
      <c r="AK29" s="373"/>
      <c r="AL29" s="374"/>
      <c r="AM29" s="372">
        <v>390118</v>
      </c>
      <c r="AN29" s="373"/>
      <c r="AO29" s="373"/>
      <c r="AP29" s="373"/>
      <c r="AQ29" s="373"/>
      <c r="AR29" s="374"/>
      <c r="AS29" s="372">
        <v>2978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3821</v>
      </c>
      <c r="BO29" s="420"/>
      <c r="BP29" s="420"/>
      <c r="BQ29" s="420"/>
      <c r="BR29" s="420"/>
      <c r="BS29" s="420"/>
      <c r="BT29" s="420"/>
      <c r="BU29" s="421"/>
      <c r="BV29" s="419">
        <v>3821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1750538</v>
      </c>
      <c r="BO30" s="454"/>
      <c r="BP30" s="454"/>
      <c r="BQ30" s="454"/>
      <c r="BR30" s="454"/>
      <c r="BS30" s="454"/>
      <c r="BT30" s="454"/>
      <c r="BU30" s="455"/>
      <c r="BV30" s="453">
        <v>1339582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足柄西部清掃組合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山北町土地開発公社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町設置型浄化槽事業特別会計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南足柄市外五ケ市町組合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（公財）山北町環境整備公社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商品券特別会計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南足柄市外二ケ町組合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南足柄市山北町開成町一部事務組合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松田町外三ヶ町組合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足柄上衛生組合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神奈川県市町村職員退職手当組合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神奈川県後期高齢者医療広域連合（一般会計）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神奈川県後期高齢者医療広域連合（後期高齢者医療特別会計）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神奈川県町村情報システム共同事業組合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qvkW6L692pMWbKhAGh39Yd2egu3lylc2EWDTcKBOO6hjNe1BcebKMMj3ngY6q1vTeGzNBIP5SV4+jyxpYja8LQ==" saltValue="OXqmDyWDxPoCpeE/w9JP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566</v>
      </c>
      <c r="D34" s="1151"/>
      <c r="E34" s="1152"/>
      <c r="F34" s="32">
        <v>7.65</v>
      </c>
      <c r="G34" s="33">
        <v>7.36</v>
      </c>
      <c r="H34" s="33">
        <v>7.49</v>
      </c>
      <c r="I34" s="33">
        <v>7.12</v>
      </c>
      <c r="J34" s="34">
        <v>7.56</v>
      </c>
      <c r="K34" s="22"/>
      <c r="L34" s="22"/>
      <c r="M34" s="22"/>
      <c r="N34" s="22"/>
      <c r="O34" s="22"/>
      <c r="P34" s="22"/>
    </row>
    <row r="35" spans="1:16" ht="39" customHeight="1" x14ac:dyDescent="0.2">
      <c r="A35" s="22"/>
      <c r="B35" s="35"/>
      <c r="C35" s="1145" t="s">
        <v>567</v>
      </c>
      <c r="D35" s="1146"/>
      <c r="E35" s="1147"/>
      <c r="F35" s="36">
        <v>4.8099999999999996</v>
      </c>
      <c r="G35" s="37">
        <v>7.01</v>
      </c>
      <c r="H35" s="37">
        <v>10.130000000000001</v>
      </c>
      <c r="I35" s="37">
        <v>9.2100000000000009</v>
      </c>
      <c r="J35" s="38">
        <v>5.42</v>
      </c>
      <c r="K35" s="22"/>
      <c r="L35" s="22"/>
      <c r="M35" s="22"/>
      <c r="N35" s="22"/>
      <c r="O35" s="22"/>
      <c r="P35" s="22"/>
    </row>
    <row r="36" spans="1:16" ht="39" customHeight="1" x14ac:dyDescent="0.2">
      <c r="A36" s="22"/>
      <c r="B36" s="35"/>
      <c r="C36" s="1145" t="s">
        <v>568</v>
      </c>
      <c r="D36" s="1146"/>
      <c r="E36" s="1147"/>
      <c r="F36" s="36">
        <v>0.48</v>
      </c>
      <c r="G36" s="37">
        <v>0.95</v>
      </c>
      <c r="H36" s="37">
        <v>0.56000000000000005</v>
      </c>
      <c r="I36" s="37">
        <v>1.06</v>
      </c>
      <c r="J36" s="38">
        <v>0.67</v>
      </c>
      <c r="K36" s="22"/>
      <c r="L36" s="22"/>
      <c r="M36" s="22"/>
      <c r="N36" s="22"/>
      <c r="O36" s="22"/>
      <c r="P36" s="22"/>
    </row>
    <row r="37" spans="1:16" ht="39" customHeight="1" x14ac:dyDescent="0.2">
      <c r="A37" s="22"/>
      <c r="B37" s="35"/>
      <c r="C37" s="1145" t="s">
        <v>569</v>
      </c>
      <c r="D37" s="1146"/>
      <c r="E37" s="1147"/>
      <c r="F37" s="36">
        <v>0.03</v>
      </c>
      <c r="G37" s="37">
        <v>0.04</v>
      </c>
      <c r="H37" s="37">
        <v>0.13</v>
      </c>
      <c r="I37" s="37">
        <v>0.59</v>
      </c>
      <c r="J37" s="38">
        <v>0.5</v>
      </c>
      <c r="K37" s="22"/>
      <c r="L37" s="22"/>
      <c r="M37" s="22"/>
      <c r="N37" s="22"/>
      <c r="O37" s="22"/>
      <c r="P37" s="22"/>
    </row>
    <row r="38" spans="1:16" ht="39" customHeight="1" x14ac:dyDescent="0.2">
      <c r="A38" s="22"/>
      <c r="B38" s="35"/>
      <c r="C38" s="1145" t="s">
        <v>570</v>
      </c>
      <c r="D38" s="1146"/>
      <c r="E38" s="1147"/>
      <c r="F38" s="36">
        <v>0.88</v>
      </c>
      <c r="G38" s="37">
        <v>0.74</v>
      </c>
      <c r="H38" s="37">
        <v>0.55000000000000004</v>
      </c>
      <c r="I38" s="37">
        <v>0.42</v>
      </c>
      <c r="J38" s="38">
        <v>0.35</v>
      </c>
      <c r="K38" s="22"/>
      <c r="L38" s="22"/>
      <c r="M38" s="22"/>
      <c r="N38" s="22"/>
      <c r="O38" s="22"/>
      <c r="P38" s="22"/>
    </row>
    <row r="39" spans="1:16" ht="39" customHeight="1" x14ac:dyDescent="0.2">
      <c r="A39" s="22"/>
      <c r="B39" s="35"/>
      <c r="C39" s="1145" t="s">
        <v>571</v>
      </c>
      <c r="D39" s="1146"/>
      <c r="E39" s="1147"/>
      <c r="F39" s="36">
        <v>0.06</v>
      </c>
      <c r="G39" s="37">
        <v>0.04</v>
      </c>
      <c r="H39" s="37">
        <v>0.05</v>
      </c>
      <c r="I39" s="37">
        <v>0.06</v>
      </c>
      <c r="J39" s="38">
        <v>0.1</v>
      </c>
      <c r="K39" s="22"/>
      <c r="L39" s="22"/>
      <c r="M39" s="22"/>
      <c r="N39" s="22"/>
      <c r="O39" s="22"/>
      <c r="P39" s="22"/>
    </row>
    <row r="40" spans="1:16" ht="39" customHeight="1" x14ac:dyDescent="0.2">
      <c r="A40" s="22"/>
      <c r="B40" s="35"/>
      <c r="C40" s="1145" t="s">
        <v>572</v>
      </c>
      <c r="D40" s="1146"/>
      <c r="E40" s="1147"/>
      <c r="F40" s="36">
        <v>0.09</v>
      </c>
      <c r="G40" s="37">
        <v>0.12</v>
      </c>
      <c r="H40" s="37">
        <v>0.04</v>
      </c>
      <c r="I40" s="37">
        <v>0.06</v>
      </c>
      <c r="J40" s="38">
        <v>0.01</v>
      </c>
      <c r="K40" s="22"/>
      <c r="L40" s="22"/>
      <c r="M40" s="22"/>
      <c r="N40" s="22"/>
      <c r="O40" s="22"/>
      <c r="P40" s="22"/>
    </row>
    <row r="41" spans="1:16" ht="39" customHeight="1" x14ac:dyDescent="0.2">
      <c r="A41" s="22"/>
      <c r="B41" s="35"/>
      <c r="C41" s="1145" t="s">
        <v>573</v>
      </c>
      <c r="D41" s="1146"/>
      <c r="E41" s="1147"/>
      <c r="F41" s="36">
        <v>0.93</v>
      </c>
      <c r="G41" s="37">
        <v>0.19</v>
      </c>
      <c r="H41" s="37">
        <v>0.32</v>
      </c>
      <c r="I41" s="37">
        <v>7.0000000000000007E-2</v>
      </c>
      <c r="J41" s="38">
        <v>0</v>
      </c>
      <c r="K41" s="22"/>
      <c r="L41" s="22"/>
      <c r="M41" s="22"/>
      <c r="N41" s="22"/>
      <c r="O41" s="22"/>
      <c r="P41" s="22"/>
    </row>
    <row r="42" spans="1:16" ht="39" customHeight="1" x14ac:dyDescent="0.2">
      <c r="A42" s="22"/>
      <c r="B42" s="39"/>
      <c r="C42" s="1145" t="s">
        <v>574</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575</v>
      </c>
      <c r="D43" s="1149"/>
      <c r="E43" s="1150"/>
      <c r="F43" s="41">
        <v>0.13</v>
      </c>
      <c r="G43" s="42">
        <v>0.13</v>
      </c>
      <c r="H43" s="42" t="s">
        <v>518</v>
      </c>
      <c r="I43" s="42" t="s">
        <v>518</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GQDSThwofhS5IeI1lfK5ng3u8E9SE/LB6P1PjbjFs/fs527GxQqqTHg8Jxmx0g99N37EMxt3uRONKyJSyWSmQ==" saltValue="aT1Qzacd8Mm+wdTkCvU6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401</v>
      </c>
      <c r="L45" s="60">
        <v>415</v>
      </c>
      <c r="M45" s="60">
        <v>432</v>
      </c>
      <c r="N45" s="60">
        <v>449</v>
      </c>
      <c r="O45" s="61">
        <v>466</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14</v>
      </c>
      <c r="F48" s="1155"/>
      <c r="G48" s="1155"/>
      <c r="H48" s="1155"/>
      <c r="I48" s="1155"/>
      <c r="J48" s="1156"/>
      <c r="K48" s="63">
        <v>84</v>
      </c>
      <c r="L48" s="64">
        <v>110</v>
      </c>
      <c r="M48" s="64">
        <v>106</v>
      </c>
      <c r="N48" s="64">
        <v>103</v>
      </c>
      <c r="O48" s="65">
        <v>117</v>
      </c>
      <c r="P48" s="48"/>
      <c r="Q48" s="48"/>
      <c r="R48" s="48"/>
      <c r="S48" s="48"/>
      <c r="T48" s="48"/>
      <c r="U48" s="48"/>
    </row>
    <row r="49" spans="1:21" ht="30.75" customHeight="1" x14ac:dyDescent="0.2">
      <c r="A49" s="48"/>
      <c r="B49" s="1178"/>
      <c r="C49" s="1179"/>
      <c r="D49" s="62"/>
      <c r="E49" s="1155" t="s">
        <v>15</v>
      </c>
      <c r="F49" s="1155"/>
      <c r="G49" s="1155"/>
      <c r="H49" s="1155"/>
      <c r="I49" s="1155"/>
      <c r="J49" s="1156"/>
      <c r="K49" s="63">
        <v>37</v>
      </c>
      <c r="L49" s="64">
        <v>37</v>
      </c>
      <c r="M49" s="64">
        <v>37</v>
      </c>
      <c r="N49" s="64">
        <v>14</v>
      </c>
      <c r="O49" s="65">
        <v>1</v>
      </c>
      <c r="P49" s="48"/>
      <c r="Q49" s="48"/>
      <c r="R49" s="48"/>
      <c r="S49" s="48"/>
      <c r="T49" s="48"/>
      <c r="U49" s="48"/>
    </row>
    <row r="50" spans="1:21" ht="30.75" customHeight="1" x14ac:dyDescent="0.2">
      <c r="A50" s="48"/>
      <c r="B50" s="1178"/>
      <c r="C50" s="1179"/>
      <c r="D50" s="62"/>
      <c r="E50" s="1155" t="s">
        <v>16</v>
      </c>
      <c r="F50" s="1155"/>
      <c r="G50" s="1155"/>
      <c r="H50" s="1155"/>
      <c r="I50" s="1155"/>
      <c r="J50" s="1156"/>
      <c r="K50" s="63">
        <v>60</v>
      </c>
      <c r="L50" s="64">
        <v>65</v>
      </c>
      <c r="M50" s="64">
        <v>65</v>
      </c>
      <c r="N50" s="64">
        <v>138</v>
      </c>
      <c r="O50" s="65">
        <v>324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378</v>
      </c>
      <c r="L52" s="64">
        <v>380</v>
      </c>
      <c r="M52" s="64">
        <v>380</v>
      </c>
      <c r="N52" s="64">
        <v>385</v>
      </c>
      <c r="O52" s="65">
        <v>395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204</v>
      </c>
      <c r="L53" s="69">
        <v>247</v>
      </c>
      <c r="M53" s="69">
        <v>260</v>
      </c>
      <c r="N53" s="69">
        <v>319</v>
      </c>
      <c r="O53" s="70">
        <v>513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yZQwOH5IMpu/cxsOMQ7UFQyLM3KwQhlvUnp5RaFPct7VB/TvqYAWtht1V/PVFeUsvK3eDczEZVmQP1eew5dqQ==" saltValue="Z6HKIhD5tU6n71w5xFFa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96" t="s">
        <v>31</v>
      </c>
      <c r="C41" s="1197"/>
      <c r="D41" s="105"/>
      <c r="E41" s="1198" t="s">
        <v>32</v>
      </c>
      <c r="F41" s="1198"/>
      <c r="G41" s="1198"/>
      <c r="H41" s="1199"/>
      <c r="I41" s="355">
        <v>4449</v>
      </c>
      <c r="J41" s="356">
        <v>4421</v>
      </c>
      <c r="K41" s="356">
        <v>4295</v>
      </c>
      <c r="L41" s="356">
        <v>4122</v>
      </c>
      <c r="M41" s="357">
        <v>3772</v>
      </c>
    </row>
    <row r="42" spans="2:13" ht="27.75" customHeight="1" x14ac:dyDescent="0.2">
      <c r="B42" s="1186"/>
      <c r="C42" s="1187"/>
      <c r="D42" s="106"/>
      <c r="E42" s="1190" t="s">
        <v>33</v>
      </c>
      <c r="F42" s="1190"/>
      <c r="G42" s="1190"/>
      <c r="H42" s="1191"/>
      <c r="I42" s="358">
        <v>1017</v>
      </c>
      <c r="J42" s="359">
        <v>967</v>
      </c>
      <c r="K42" s="359">
        <v>915</v>
      </c>
      <c r="L42" s="359">
        <v>1133</v>
      </c>
      <c r="M42" s="360">
        <v>1424</v>
      </c>
    </row>
    <row r="43" spans="2:13" ht="27.75" customHeight="1" x14ac:dyDescent="0.2">
      <c r="B43" s="1186"/>
      <c r="C43" s="1187"/>
      <c r="D43" s="106"/>
      <c r="E43" s="1190" t="s">
        <v>34</v>
      </c>
      <c r="F43" s="1190"/>
      <c r="G43" s="1190"/>
      <c r="H43" s="1191"/>
      <c r="I43" s="358">
        <v>1256</v>
      </c>
      <c r="J43" s="359">
        <v>1193</v>
      </c>
      <c r="K43" s="359">
        <v>1148</v>
      </c>
      <c r="L43" s="359">
        <v>1167</v>
      </c>
      <c r="M43" s="360">
        <v>1146</v>
      </c>
    </row>
    <row r="44" spans="2:13" ht="27.75" customHeight="1" x14ac:dyDescent="0.2">
      <c r="B44" s="1186"/>
      <c r="C44" s="1187"/>
      <c r="D44" s="106"/>
      <c r="E44" s="1190" t="s">
        <v>35</v>
      </c>
      <c r="F44" s="1190"/>
      <c r="G44" s="1190"/>
      <c r="H44" s="1191"/>
      <c r="I44" s="358">
        <v>86</v>
      </c>
      <c r="J44" s="359">
        <v>58</v>
      </c>
      <c r="K44" s="359">
        <v>32</v>
      </c>
      <c r="L44" s="359">
        <v>19</v>
      </c>
      <c r="M44" s="360">
        <v>37</v>
      </c>
    </row>
    <row r="45" spans="2:13" ht="27.75" customHeight="1" x14ac:dyDescent="0.2">
      <c r="B45" s="1186"/>
      <c r="C45" s="1187"/>
      <c r="D45" s="106"/>
      <c r="E45" s="1190" t="s">
        <v>36</v>
      </c>
      <c r="F45" s="1190"/>
      <c r="G45" s="1190"/>
      <c r="H45" s="1191"/>
      <c r="I45" s="358">
        <v>1780</v>
      </c>
      <c r="J45" s="359">
        <v>1745</v>
      </c>
      <c r="K45" s="359">
        <v>1698</v>
      </c>
      <c r="L45" s="359">
        <v>1704</v>
      </c>
      <c r="M45" s="360">
        <v>1663</v>
      </c>
    </row>
    <row r="46" spans="2:13" ht="27.75" customHeight="1" x14ac:dyDescent="0.2">
      <c r="B46" s="1186"/>
      <c r="C46" s="1187"/>
      <c r="D46" s="107"/>
      <c r="E46" s="1190" t="s">
        <v>37</v>
      </c>
      <c r="F46" s="1190"/>
      <c r="G46" s="1190"/>
      <c r="H46" s="1191"/>
      <c r="I46" s="358" t="s">
        <v>518</v>
      </c>
      <c r="J46" s="359" t="s">
        <v>518</v>
      </c>
      <c r="K46" s="359" t="s">
        <v>518</v>
      </c>
      <c r="L46" s="359" t="s">
        <v>518</v>
      </c>
      <c r="M46" s="360" t="s">
        <v>518</v>
      </c>
    </row>
    <row r="47" spans="2:13" ht="27.75" customHeight="1" x14ac:dyDescent="0.2">
      <c r="B47" s="1186"/>
      <c r="C47" s="1187"/>
      <c r="D47" s="108"/>
      <c r="E47" s="1200" t="s">
        <v>38</v>
      </c>
      <c r="F47" s="1201"/>
      <c r="G47" s="1201"/>
      <c r="H47" s="1202"/>
      <c r="I47" s="358" t="s">
        <v>518</v>
      </c>
      <c r="J47" s="359" t="s">
        <v>518</v>
      </c>
      <c r="K47" s="359" t="s">
        <v>518</v>
      </c>
      <c r="L47" s="359" t="s">
        <v>518</v>
      </c>
      <c r="M47" s="360" t="s">
        <v>518</v>
      </c>
    </row>
    <row r="48" spans="2:13" ht="27.75" customHeight="1" x14ac:dyDescent="0.2">
      <c r="B48" s="1186"/>
      <c r="C48" s="1187"/>
      <c r="D48" s="106"/>
      <c r="E48" s="1190" t="s">
        <v>39</v>
      </c>
      <c r="F48" s="1190"/>
      <c r="G48" s="1190"/>
      <c r="H48" s="1191"/>
      <c r="I48" s="358" t="s">
        <v>518</v>
      </c>
      <c r="J48" s="359" t="s">
        <v>518</v>
      </c>
      <c r="K48" s="359" t="s">
        <v>518</v>
      </c>
      <c r="L48" s="359" t="s">
        <v>518</v>
      </c>
      <c r="M48" s="360" t="s">
        <v>518</v>
      </c>
    </row>
    <row r="49" spans="2:13" ht="27.75" customHeight="1" x14ac:dyDescent="0.2">
      <c r="B49" s="1188"/>
      <c r="C49" s="1189"/>
      <c r="D49" s="106"/>
      <c r="E49" s="1190" t="s">
        <v>40</v>
      </c>
      <c r="F49" s="1190"/>
      <c r="G49" s="1190"/>
      <c r="H49" s="1191"/>
      <c r="I49" s="358" t="s">
        <v>518</v>
      </c>
      <c r="J49" s="359" t="s">
        <v>518</v>
      </c>
      <c r="K49" s="359" t="s">
        <v>518</v>
      </c>
      <c r="L49" s="359" t="s">
        <v>518</v>
      </c>
      <c r="M49" s="360" t="s">
        <v>518</v>
      </c>
    </row>
    <row r="50" spans="2:13" ht="27.75" customHeight="1" x14ac:dyDescent="0.2">
      <c r="B50" s="1184" t="s">
        <v>41</v>
      </c>
      <c r="C50" s="1185"/>
      <c r="D50" s="109"/>
      <c r="E50" s="1190" t="s">
        <v>42</v>
      </c>
      <c r="F50" s="1190"/>
      <c r="G50" s="1190"/>
      <c r="H50" s="1191"/>
      <c r="I50" s="358">
        <v>1499</v>
      </c>
      <c r="J50" s="359">
        <v>1529</v>
      </c>
      <c r="K50" s="359">
        <v>1793</v>
      </c>
      <c r="L50" s="359">
        <v>2295</v>
      </c>
      <c r="M50" s="360">
        <v>2674</v>
      </c>
    </row>
    <row r="51" spans="2:13" ht="27.75" customHeight="1" x14ac:dyDescent="0.2">
      <c r="B51" s="1186"/>
      <c r="C51" s="1187"/>
      <c r="D51" s="106"/>
      <c r="E51" s="1190" t="s">
        <v>43</v>
      </c>
      <c r="F51" s="1190"/>
      <c r="G51" s="1190"/>
      <c r="H51" s="1191"/>
      <c r="I51" s="358">
        <v>582</v>
      </c>
      <c r="J51" s="359">
        <v>550</v>
      </c>
      <c r="K51" s="359">
        <v>517</v>
      </c>
      <c r="L51" s="359">
        <v>484</v>
      </c>
      <c r="M51" s="360">
        <v>787</v>
      </c>
    </row>
    <row r="52" spans="2:13" ht="27.75" customHeight="1" x14ac:dyDescent="0.2">
      <c r="B52" s="1188"/>
      <c r="C52" s="1189"/>
      <c r="D52" s="106"/>
      <c r="E52" s="1190" t="s">
        <v>44</v>
      </c>
      <c r="F52" s="1190"/>
      <c r="G52" s="1190"/>
      <c r="H52" s="1191"/>
      <c r="I52" s="358">
        <v>4827</v>
      </c>
      <c r="J52" s="359">
        <v>4734</v>
      </c>
      <c r="K52" s="359">
        <v>4653</v>
      </c>
      <c r="L52" s="359">
        <v>4530</v>
      </c>
      <c r="M52" s="360">
        <v>4263</v>
      </c>
    </row>
    <row r="53" spans="2:13" ht="27.75" customHeight="1" thickBot="1" x14ac:dyDescent="0.25">
      <c r="B53" s="1192" t="s">
        <v>45</v>
      </c>
      <c r="C53" s="1193"/>
      <c r="D53" s="110"/>
      <c r="E53" s="1194" t="s">
        <v>46</v>
      </c>
      <c r="F53" s="1194"/>
      <c r="G53" s="1194"/>
      <c r="H53" s="1195"/>
      <c r="I53" s="361">
        <v>1680</v>
      </c>
      <c r="J53" s="362">
        <v>1571</v>
      </c>
      <c r="K53" s="362">
        <v>1125</v>
      </c>
      <c r="L53" s="362">
        <v>836</v>
      </c>
      <c r="M53" s="363">
        <v>319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RBZiRopKb9PEeSRMUrgCMZjt6OUWaE11VTBtQ9w+69RhQBg7wI2ReYjU6amVBRxR9jXA0NlMWVT8vZez7GXkDA==" saltValue="nGK3CwiBjorDwOH2j51p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49</v>
      </c>
      <c r="D55" s="1211"/>
      <c r="E55" s="1212"/>
      <c r="F55" s="122">
        <v>762</v>
      </c>
      <c r="G55" s="122">
        <v>866</v>
      </c>
      <c r="H55" s="123">
        <v>920</v>
      </c>
    </row>
    <row r="56" spans="2:8" ht="52.5" customHeight="1" x14ac:dyDescent="0.2">
      <c r="B56" s="124"/>
      <c r="C56" s="1213" t="s">
        <v>50</v>
      </c>
      <c r="D56" s="1213"/>
      <c r="E56" s="1214"/>
      <c r="F56" s="125">
        <v>4</v>
      </c>
      <c r="G56" s="125">
        <v>4</v>
      </c>
      <c r="H56" s="126">
        <v>4</v>
      </c>
    </row>
    <row r="57" spans="2:8" ht="53.25" customHeight="1" x14ac:dyDescent="0.2">
      <c r="B57" s="124"/>
      <c r="C57" s="1215" t="s">
        <v>51</v>
      </c>
      <c r="D57" s="1215"/>
      <c r="E57" s="1216"/>
      <c r="F57" s="127">
        <v>934</v>
      </c>
      <c r="G57" s="127">
        <v>1340</v>
      </c>
      <c r="H57" s="128">
        <v>1751</v>
      </c>
    </row>
    <row r="58" spans="2:8" ht="45.75" customHeight="1" x14ac:dyDescent="0.2">
      <c r="B58" s="129"/>
      <c r="C58" s="1217" t="s">
        <v>596</v>
      </c>
      <c r="D58" s="1218"/>
      <c r="E58" s="1219"/>
      <c r="F58" s="130">
        <v>540</v>
      </c>
      <c r="G58" s="130">
        <v>868</v>
      </c>
      <c r="H58" s="131">
        <v>1234</v>
      </c>
    </row>
    <row r="59" spans="2:8" ht="45.75" customHeight="1" x14ac:dyDescent="0.2">
      <c r="B59" s="129"/>
      <c r="C59" s="1217" t="s">
        <v>597</v>
      </c>
      <c r="D59" s="1218"/>
      <c r="E59" s="1219"/>
      <c r="F59" s="130">
        <v>199</v>
      </c>
      <c r="G59" s="130">
        <v>199</v>
      </c>
      <c r="H59" s="131">
        <v>199</v>
      </c>
    </row>
    <row r="60" spans="2:8" ht="45.75" customHeight="1" x14ac:dyDescent="0.2">
      <c r="B60" s="129"/>
      <c r="C60" s="1203" t="s">
        <v>598</v>
      </c>
      <c r="D60" s="1204"/>
      <c r="E60" s="1205"/>
      <c r="F60" s="130">
        <v>46</v>
      </c>
      <c r="G60" s="130">
        <v>42</v>
      </c>
      <c r="H60" s="131">
        <v>98</v>
      </c>
    </row>
    <row r="61" spans="2:8" ht="45.75" customHeight="1" x14ac:dyDescent="0.2">
      <c r="B61" s="129"/>
      <c r="C61" s="1203" t="s">
        <v>599</v>
      </c>
      <c r="D61" s="1204"/>
      <c r="E61" s="1205"/>
      <c r="F61" s="130">
        <v>86</v>
      </c>
      <c r="G61" s="130">
        <v>86</v>
      </c>
      <c r="H61" s="131">
        <v>86</v>
      </c>
    </row>
    <row r="62" spans="2:8" ht="45.75" customHeight="1" thickBot="1" x14ac:dyDescent="0.25">
      <c r="B62" s="132"/>
      <c r="C62" s="1206" t="s">
        <v>600</v>
      </c>
      <c r="D62" s="1207"/>
      <c r="E62" s="1208"/>
      <c r="F62" s="133">
        <v>8</v>
      </c>
      <c r="G62" s="133">
        <v>88</v>
      </c>
      <c r="H62" s="134">
        <v>81</v>
      </c>
    </row>
    <row r="63" spans="2:8" ht="52.5" customHeight="1" thickBot="1" x14ac:dyDescent="0.25">
      <c r="B63" s="135"/>
      <c r="C63" s="1209" t="s">
        <v>52</v>
      </c>
      <c r="D63" s="1209"/>
      <c r="E63" s="1210"/>
      <c r="F63" s="136">
        <v>1700</v>
      </c>
      <c r="G63" s="136">
        <v>2210</v>
      </c>
      <c r="H63" s="137">
        <v>2674</v>
      </c>
    </row>
    <row r="64" spans="2:8" ht="13.2" x14ac:dyDescent="0.2"/>
  </sheetData>
  <sheetProtection algorithmName="SHA-512" hashValue="GFqVyijVjicoIWDe/oI8EYiSq+eSMvZe4r47Ogih2YoDBZn9uLl82q3FoMatwl23G2ifgiud9tSVKPV8++wb2w==" saltValue="0Uqx5ul2IUI1IRoz2k6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557</v>
      </c>
      <c r="G2" s="151"/>
      <c r="H2" s="152"/>
    </row>
    <row r="3" spans="1:8" x14ac:dyDescent="0.2">
      <c r="A3" s="148" t="s">
        <v>550</v>
      </c>
      <c r="B3" s="153"/>
      <c r="C3" s="154"/>
      <c r="D3" s="155">
        <v>36205</v>
      </c>
      <c r="E3" s="156"/>
      <c r="F3" s="157">
        <v>88328</v>
      </c>
      <c r="G3" s="158"/>
      <c r="H3" s="159"/>
    </row>
    <row r="4" spans="1:8" x14ac:dyDescent="0.2">
      <c r="A4" s="160"/>
      <c r="B4" s="161"/>
      <c r="C4" s="162"/>
      <c r="D4" s="163">
        <v>26358</v>
      </c>
      <c r="E4" s="164"/>
      <c r="F4" s="165">
        <v>49013</v>
      </c>
      <c r="G4" s="166"/>
      <c r="H4" s="167"/>
    </row>
    <row r="5" spans="1:8" x14ac:dyDescent="0.2">
      <c r="A5" s="148" t="s">
        <v>552</v>
      </c>
      <c r="B5" s="153"/>
      <c r="C5" s="154"/>
      <c r="D5" s="155">
        <v>50741</v>
      </c>
      <c r="E5" s="156"/>
      <c r="F5" s="157">
        <v>103390</v>
      </c>
      <c r="G5" s="158"/>
      <c r="H5" s="159"/>
    </row>
    <row r="6" spans="1:8" x14ac:dyDescent="0.2">
      <c r="A6" s="160"/>
      <c r="B6" s="161"/>
      <c r="C6" s="162"/>
      <c r="D6" s="163">
        <v>32239</v>
      </c>
      <c r="E6" s="164"/>
      <c r="F6" s="165">
        <v>51269</v>
      </c>
      <c r="G6" s="166"/>
      <c r="H6" s="167"/>
    </row>
    <row r="7" spans="1:8" x14ac:dyDescent="0.2">
      <c r="A7" s="148" t="s">
        <v>553</v>
      </c>
      <c r="B7" s="153"/>
      <c r="C7" s="154"/>
      <c r="D7" s="155">
        <v>43181</v>
      </c>
      <c r="E7" s="156"/>
      <c r="F7" s="157">
        <v>125391</v>
      </c>
      <c r="G7" s="158"/>
      <c r="H7" s="159"/>
    </row>
    <row r="8" spans="1:8" x14ac:dyDescent="0.2">
      <c r="A8" s="160"/>
      <c r="B8" s="161"/>
      <c r="C8" s="162"/>
      <c r="D8" s="163">
        <v>30728</v>
      </c>
      <c r="E8" s="164"/>
      <c r="F8" s="165">
        <v>68516</v>
      </c>
      <c r="G8" s="166"/>
      <c r="H8" s="167"/>
    </row>
    <row r="9" spans="1:8" x14ac:dyDescent="0.2">
      <c r="A9" s="148" t="s">
        <v>554</v>
      </c>
      <c r="B9" s="153"/>
      <c r="C9" s="154"/>
      <c r="D9" s="155">
        <v>45563</v>
      </c>
      <c r="E9" s="156"/>
      <c r="F9" s="157">
        <v>138402</v>
      </c>
      <c r="G9" s="158"/>
      <c r="H9" s="159"/>
    </row>
    <row r="10" spans="1:8" x14ac:dyDescent="0.2">
      <c r="A10" s="160"/>
      <c r="B10" s="161"/>
      <c r="C10" s="162"/>
      <c r="D10" s="163">
        <v>41107</v>
      </c>
      <c r="E10" s="164"/>
      <c r="F10" s="165">
        <v>70652</v>
      </c>
      <c r="G10" s="166"/>
      <c r="H10" s="167"/>
    </row>
    <row r="11" spans="1:8" x14ac:dyDescent="0.2">
      <c r="A11" s="148" t="s">
        <v>555</v>
      </c>
      <c r="B11" s="153"/>
      <c r="C11" s="154"/>
      <c r="D11" s="155">
        <v>66556</v>
      </c>
      <c r="E11" s="156"/>
      <c r="F11" s="157">
        <v>146367</v>
      </c>
      <c r="G11" s="158"/>
      <c r="H11" s="159"/>
    </row>
    <row r="12" spans="1:8" x14ac:dyDescent="0.2">
      <c r="A12" s="160"/>
      <c r="B12" s="161"/>
      <c r="C12" s="168"/>
      <c r="D12" s="163">
        <v>34244</v>
      </c>
      <c r="E12" s="164"/>
      <c r="F12" s="165">
        <v>79441</v>
      </c>
      <c r="G12" s="166"/>
      <c r="H12" s="167"/>
    </row>
    <row r="13" spans="1:8" x14ac:dyDescent="0.2">
      <c r="A13" s="148"/>
      <c r="B13" s="153"/>
      <c r="C13" s="169"/>
      <c r="D13" s="170">
        <v>48449</v>
      </c>
      <c r="E13" s="171"/>
      <c r="F13" s="172">
        <v>120376</v>
      </c>
      <c r="G13" s="173"/>
      <c r="H13" s="159"/>
    </row>
    <row r="14" spans="1:8" x14ac:dyDescent="0.2">
      <c r="A14" s="160"/>
      <c r="B14" s="161"/>
      <c r="C14" s="162"/>
      <c r="D14" s="163">
        <v>32935</v>
      </c>
      <c r="E14" s="164"/>
      <c r="F14" s="165">
        <v>63778</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5.9</v>
      </c>
      <c r="C19" s="174">
        <f>ROUND(VALUE(SUBSTITUTE(実質収支比率等に係る経年分析!G$48,"▲","-")),2)</f>
        <v>7.93</v>
      </c>
      <c r="D19" s="174">
        <f>ROUND(VALUE(SUBSTITUTE(実質収支比率等に係る経年分析!H$48,"▲","-")),2)</f>
        <v>10.75</v>
      </c>
      <c r="E19" s="174">
        <f>ROUND(VALUE(SUBSTITUTE(実質収支比率等に係る経年分析!I$48,"▲","-")),2)</f>
        <v>9.7100000000000009</v>
      </c>
      <c r="F19" s="174">
        <f>ROUND(VALUE(SUBSTITUTE(実質収支比率等に係る経年分析!J$48,"▲","-")),2)</f>
        <v>5.88</v>
      </c>
    </row>
    <row r="20" spans="1:11" x14ac:dyDescent="0.2">
      <c r="A20" s="174" t="s">
        <v>56</v>
      </c>
      <c r="B20" s="174">
        <f>ROUND(VALUE(SUBSTITUTE(実質収支比率等に係る経年分析!F$47,"▲","-")),2)</f>
        <v>18.32</v>
      </c>
      <c r="C20" s="174">
        <f>ROUND(VALUE(SUBSTITUTE(実質収支比率等に係る経年分析!G$47,"▲","-")),2)</f>
        <v>19.84</v>
      </c>
      <c r="D20" s="174">
        <f>ROUND(VALUE(SUBSTITUTE(実質収支比率等に係る経年分析!H$47,"▲","-")),2)</f>
        <v>21.92</v>
      </c>
      <c r="E20" s="174">
        <f>ROUND(VALUE(SUBSTITUTE(実質収支比率等に係る経年分析!I$47,"▲","-")),2)</f>
        <v>23.32</v>
      </c>
      <c r="F20" s="174">
        <f>ROUND(VALUE(SUBSTITUTE(実質収支比率等に係る経年分析!J$47,"▲","-")),2)</f>
        <v>25.25</v>
      </c>
    </row>
    <row r="21" spans="1:11" x14ac:dyDescent="0.2">
      <c r="A21" s="174" t="s">
        <v>57</v>
      </c>
      <c r="B21" s="174">
        <f>IF(ISNUMBER(VALUE(SUBSTITUTE(実質収支比率等に係る経年分析!F$49,"▲","-"))),ROUND(VALUE(SUBSTITUTE(実質収支比率等に係る経年分析!F$49,"▲","-")),2),NA())</f>
        <v>0.36</v>
      </c>
      <c r="C21" s="174">
        <f>IF(ISNUMBER(VALUE(SUBSTITUTE(実質収支比率等に係る経年分析!G$49,"▲","-"))),ROUND(VALUE(SUBSTITUTE(実質収支比率等に係る経年分析!G$49,"▲","-")),2),NA())</f>
        <v>3.7</v>
      </c>
      <c r="D21" s="174">
        <f>IF(ISNUMBER(VALUE(SUBSTITUTE(実質収支比率等に係る経年分析!H$49,"▲","-"))),ROUND(VALUE(SUBSTITUTE(実質収支比率等に係る経年分析!H$49,"▲","-")),2),NA())</f>
        <v>6.24</v>
      </c>
      <c r="E21" s="174">
        <f>IF(ISNUMBER(VALUE(SUBSTITUTE(実質収支比率等に係る経年分析!I$49,"▲","-"))),ROUND(VALUE(SUBSTITUTE(実質収支比率等に係る経年分析!I$49,"▲","-")),2),NA())</f>
        <v>2.4500000000000002</v>
      </c>
      <c r="F21" s="174">
        <f>IF(ISNUMBER(VALUE(SUBSTITUTE(実質収支比率等に係る経年分析!J$49,"▲","-"))),ROUND(VALUE(SUBSTITUTE(実質収支比率等に係る経年分析!J$49,"▲","-")),2),NA())</f>
        <v>-2.5499999999999998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0.93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商品券特別会計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町設置型浄化槽事業特別会計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4.8099999999999996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10.130000000000001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9.2100000000000009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378</v>
      </c>
      <c r="E42" s="176"/>
      <c r="F42" s="176"/>
      <c r="G42" s="176">
        <f>'実質公債費比率（分子）の構造'!L$52</f>
        <v>380</v>
      </c>
      <c r="H42" s="176"/>
      <c r="I42" s="176"/>
      <c r="J42" s="176">
        <f>'実質公債費比率（分子）の構造'!M$52</f>
        <v>380</v>
      </c>
      <c r="K42" s="176"/>
      <c r="L42" s="176"/>
      <c r="M42" s="176">
        <f>'実質公債費比率（分子）の構造'!N$52</f>
        <v>385</v>
      </c>
      <c r="N42" s="176"/>
      <c r="O42" s="176"/>
      <c r="P42" s="176">
        <f>'実質公債費比率（分子）の構造'!O$52</f>
        <v>395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60</v>
      </c>
      <c r="C44" s="176"/>
      <c r="D44" s="176"/>
      <c r="E44" s="176">
        <f>'実質公債費比率（分子）の構造'!L$50</f>
        <v>65</v>
      </c>
      <c r="F44" s="176"/>
      <c r="G44" s="176"/>
      <c r="H44" s="176">
        <f>'実質公債費比率（分子）の構造'!M$50</f>
        <v>65</v>
      </c>
      <c r="I44" s="176"/>
      <c r="J44" s="176"/>
      <c r="K44" s="176">
        <f>'実質公債費比率（分子）の構造'!N$50</f>
        <v>138</v>
      </c>
      <c r="L44" s="176"/>
      <c r="M44" s="176"/>
      <c r="N44" s="176">
        <f>'実質公債費比率（分子）の構造'!O$50</f>
        <v>324</v>
      </c>
      <c r="O44" s="176"/>
      <c r="P44" s="176"/>
    </row>
    <row r="45" spans="1:16" x14ac:dyDescent="0.2">
      <c r="A45" s="176" t="s">
        <v>67</v>
      </c>
      <c r="B45" s="176">
        <f>'実質公債費比率（分子）の構造'!K$49</f>
        <v>37</v>
      </c>
      <c r="C45" s="176"/>
      <c r="D45" s="176"/>
      <c r="E45" s="176">
        <f>'実質公債費比率（分子）の構造'!L$49</f>
        <v>37</v>
      </c>
      <c r="F45" s="176"/>
      <c r="G45" s="176"/>
      <c r="H45" s="176">
        <f>'実質公債費比率（分子）の構造'!M$49</f>
        <v>37</v>
      </c>
      <c r="I45" s="176"/>
      <c r="J45" s="176"/>
      <c r="K45" s="176">
        <f>'実質公債費比率（分子）の構造'!N$49</f>
        <v>14</v>
      </c>
      <c r="L45" s="176"/>
      <c r="M45" s="176"/>
      <c r="N45" s="176">
        <f>'実質公債費比率（分子）の構造'!O$49</f>
        <v>1</v>
      </c>
      <c r="O45" s="176"/>
      <c r="P45" s="176"/>
    </row>
    <row r="46" spans="1:16" x14ac:dyDescent="0.2">
      <c r="A46" s="176" t="s">
        <v>68</v>
      </c>
      <c r="B46" s="176">
        <f>'実質公債費比率（分子）の構造'!K$48</f>
        <v>84</v>
      </c>
      <c r="C46" s="176"/>
      <c r="D46" s="176"/>
      <c r="E46" s="176">
        <f>'実質公債費比率（分子）の構造'!L$48</f>
        <v>110</v>
      </c>
      <c r="F46" s="176"/>
      <c r="G46" s="176"/>
      <c r="H46" s="176">
        <f>'実質公債費比率（分子）の構造'!M$48</f>
        <v>106</v>
      </c>
      <c r="I46" s="176"/>
      <c r="J46" s="176"/>
      <c r="K46" s="176">
        <f>'実質公債費比率（分子）の構造'!N$48</f>
        <v>103</v>
      </c>
      <c r="L46" s="176"/>
      <c r="M46" s="176"/>
      <c r="N46" s="176">
        <f>'実質公債費比率（分子）の構造'!O$48</f>
        <v>117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401</v>
      </c>
      <c r="C49" s="176"/>
      <c r="D49" s="176"/>
      <c r="E49" s="176">
        <f>'実質公債費比率（分子）の構造'!L$45</f>
        <v>415</v>
      </c>
      <c r="F49" s="176"/>
      <c r="G49" s="176"/>
      <c r="H49" s="176">
        <f>'実質公債費比率（分子）の構造'!M$45</f>
        <v>432</v>
      </c>
      <c r="I49" s="176"/>
      <c r="J49" s="176"/>
      <c r="K49" s="176">
        <f>'実質公債費比率（分子）の構造'!N$45</f>
        <v>449</v>
      </c>
      <c r="L49" s="176"/>
      <c r="M49" s="176"/>
      <c r="N49" s="176">
        <f>'実質公債費比率（分子）の構造'!O$45</f>
        <v>466</v>
      </c>
      <c r="O49" s="176"/>
      <c r="P49" s="176"/>
    </row>
    <row r="50" spans="1:16" x14ac:dyDescent="0.2">
      <c r="A50" s="176" t="s">
        <v>72</v>
      </c>
      <c r="B50" s="176" t="e">
        <f>NA()</f>
        <v>#N/A</v>
      </c>
      <c r="C50" s="176">
        <f>IF(ISNUMBER('実質公債費比率（分子）の構造'!K$53),'実質公債費比率（分子）の構造'!K$53,NA())</f>
        <v>204</v>
      </c>
      <c r="D50" s="176" t="e">
        <f>NA()</f>
        <v>#N/A</v>
      </c>
      <c r="E50" s="176" t="e">
        <f>NA()</f>
        <v>#N/A</v>
      </c>
      <c r="F50" s="176">
        <f>IF(ISNUMBER('実質公債費比率（分子）の構造'!L$53),'実質公債費比率（分子）の構造'!L$53,NA())</f>
        <v>247</v>
      </c>
      <c r="G50" s="176" t="e">
        <f>NA()</f>
        <v>#N/A</v>
      </c>
      <c r="H50" s="176" t="e">
        <f>NA()</f>
        <v>#N/A</v>
      </c>
      <c r="I50" s="176">
        <f>IF(ISNUMBER('実質公債費比率（分子）の構造'!M$53),'実質公債費比率（分子）の構造'!M$53,NA())</f>
        <v>260</v>
      </c>
      <c r="J50" s="176" t="e">
        <f>NA()</f>
        <v>#N/A</v>
      </c>
      <c r="K50" s="176" t="e">
        <f>NA()</f>
        <v>#N/A</v>
      </c>
      <c r="L50" s="176">
        <f>IF(ISNUMBER('実質公債費比率（分子）の構造'!N$53),'実質公債費比率（分子）の構造'!N$53,NA())</f>
        <v>319</v>
      </c>
      <c r="M50" s="176" t="e">
        <f>NA()</f>
        <v>#N/A</v>
      </c>
      <c r="N50" s="176" t="e">
        <f>NA()</f>
        <v>#N/A</v>
      </c>
      <c r="O50" s="176">
        <f>IF(ISNUMBER('実質公債費比率（分子）の構造'!O$53),'実質公債費比率（分子）の構造'!O$53,NA())</f>
        <v>513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4827</v>
      </c>
      <c r="E56" s="175"/>
      <c r="F56" s="175"/>
      <c r="G56" s="175">
        <f>'将来負担比率（分子）の構造'!J$52</f>
        <v>4734</v>
      </c>
      <c r="H56" s="175"/>
      <c r="I56" s="175"/>
      <c r="J56" s="175">
        <f>'将来負担比率（分子）の構造'!K$52</f>
        <v>4653</v>
      </c>
      <c r="K56" s="175"/>
      <c r="L56" s="175"/>
      <c r="M56" s="175">
        <f>'将来負担比率（分子）の構造'!L$52</f>
        <v>4530</v>
      </c>
      <c r="N56" s="175"/>
      <c r="O56" s="175"/>
      <c r="P56" s="175">
        <f>'将来負担比率（分子）の構造'!M$52</f>
        <v>4263</v>
      </c>
    </row>
    <row r="57" spans="1:16" x14ac:dyDescent="0.2">
      <c r="A57" s="175" t="s">
        <v>43</v>
      </c>
      <c r="B57" s="175"/>
      <c r="C57" s="175"/>
      <c r="D57" s="175">
        <f>'将来負担比率（分子）の構造'!I$51</f>
        <v>582</v>
      </c>
      <c r="E57" s="175"/>
      <c r="F57" s="175"/>
      <c r="G57" s="175">
        <f>'将来負担比率（分子）の構造'!J$51</f>
        <v>550</v>
      </c>
      <c r="H57" s="175"/>
      <c r="I57" s="175"/>
      <c r="J57" s="175">
        <f>'将来負担比率（分子）の構造'!K$51</f>
        <v>517</v>
      </c>
      <c r="K57" s="175"/>
      <c r="L57" s="175"/>
      <c r="M57" s="175">
        <f>'将来負担比率（分子）の構造'!L$51</f>
        <v>484</v>
      </c>
      <c r="N57" s="175"/>
      <c r="O57" s="175"/>
      <c r="P57" s="175">
        <f>'将来負担比率（分子）の構造'!M$51</f>
        <v>787</v>
      </c>
    </row>
    <row r="58" spans="1:16" x14ac:dyDescent="0.2">
      <c r="A58" s="175" t="s">
        <v>42</v>
      </c>
      <c r="B58" s="175"/>
      <c r="C58" s="175"/>
      <c r="D58" s="175">
        <f>'将来負担比率（分子）の構造'!I$50</f>
        <v>1499</v>
      </c>
      <c r="E58" s="175"/>
      <c r="F58" s="175"/>
      <c r="G58" s="175">
        <f>'将来負担比率（分子）の構造'!J$50</f>
        <v>1529</v>
      </c>
      <c r="H58" s="175"/>
      <c r="I58" s="175"/>
      <c r="J58" s="175">
        <f>'将来負担比率（分子）の構造'!K$50</f>
        <v>1793</v>
      </c>
      <c r="K58" s="175"/>
      <c r="L58" s="175"/>
      <c r="M58" s="175">
        <f>'将来負担比率（分子）の構造'!L$50</f>
        <v>2295</v>
      </c>
      <c r="N58" s="175"/>
      <c r="O58" s="175"/>
      <c r="P58" s="175">
        <f>'将来負担比率（分子）の構造'!M$50</f>
        <v>2674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1780</v>
      </c>
      <c r="C62" s="175"/>
      <c r="D62" s="175"/>
      <c r="E62" s="175">
        <f>'将来負担比率（分子）の構造'!J$45</f>
        <v>1745</v>
      </c>
      <c r="F62" s="175"/>
      <c r="G62" s="175"/>
      <c r="H62" s="175">
        <f>'将来負担比率（分子）の構造'!K$45</f>
        <v>1698</v>
      </c>
      <c r="I62" s="175"/>
      <c r="J62" s="175"/>
      <c r="K62" s="175">
        <f>'将来負担比率（分子）の構造'!L$45</f>
        <v>1704</v>
      </c>
      <c r="L62" s="175"/>
      <c r="M62" s="175"/>
      <c r="N62" s="175">
        <f>'将来負担比率（分子）の構造'!M$45</f>
        <v>1663</v>
      </c>
      <c r="O62" s="175"/>
      <c r="P62" s="175"/>
    </row>
    <row r="63" spans="1:16" x14ac:dyDescent="0.2">
      <c r="A63" s="175" t="s">
        <v>35</v>
      </c>
      <c r="B63" s="175">
        <f>'将来負担比率（分子）の構造'!I$44</f>
        <v>86</v>
      </c>
      <c r="C63" s="175"/>
      <c r="D63" s="175"/>
      <c r="E63" s="175">
        <f>'将来負担比率（分子）の構造'!J$44</f>
        <v>58</v>
      </c>
      <c r="F63" s="175"/>
      <c r="G63" s="175"/>
      <c r="H63" s="175">
        <f>'将来負担比率（分子）の構造'!K$44</f>
        <v>32</v>
      </c>
      <c r="I63" s="175"/>
      <c r="J63" s="175"/>
      <c r="K63" s="175">
        <f>'将来負担比率（分子）の構造'!L$44</f>
        <v>19</v>
      </c>
      <c r="L63" s="175"/>
      <c r="M63" s="175"/>
      <c r="N63" s="175">
        <f>'将来負担比率（分子）の構造'!M$44</f>
        <v>37</v>
      </c>
      <c r="O63" s="175"/>
      <c r="P63" s="175"/>
    </row>
    <row r="64" spans="1:16" x14ac:dyDescent="0.2">
      <c r="A64" s="175" t="s">
        <v>34</v>
      </c>
      <c r="B64" s="175">
        <f>'将来負担比率（分子）の構造'!I$43</f>
        <v>1256</v>
      </c>
      <c r="C64" s="175"/>
      <c r="D64" s="175"/>
      <c r="E64" s="175">
        <f>'将来負担比率（分子）の構造'!J$43</f>
        <v>1193</v>
      </c>
      <c r="F64" s="175"/>
      <c r="G64" s="175"/>
      <c r="H64" s="175">
        <f>'将来負担比率（分子）の構造'!K$43</f>
        <v>1148</v>
      </c>
      <c r="I64" s="175"/>
      <c r="J64" s="175"/>
      <c r="K64" s="175">
        <f>'将来負担比率（分子）の構造'!L$43</f>
        <v>1167</v>
      </c>
      <c r="L64" s="175"/>
      <c r="M64" s="175"/>
      <c r="N64" s="175">
        <f>'将来負担比率（分子）の構造'!M$43</f>
        <v>1146</v>
      </c>
      <c r="O64" s="175"/>
      <c r="P64" s="175"/>
    </row>
    <row r="65" spans="1:16" x14ac:dyDescent="0.2">
      <c r="A65" s="175" t="s">
        <v>33</v>
      </c>
      <c r="B65" s="175">
        <f>'将来負担比率（分子）の構造'!I$42</f>
        <v>1017</v>
      </c>
      <c r="C65" s="175"/>
      <c r="D65" s="175"/>
      <c r="E65" s="175">
        <f>'将来負担比率（分子）の構造'!J$42</f>
        <v>967</v>
      </c>
      <c r="F65" s="175"/>
      <c r="G65" s="175"/>
      <c r="H65" s="175">
        <f>'将来負担比率（分子）の構造'!K$42</f>
        <v>915</v>
      </c>
      <c r="I65" s="175"/>
      <c r="J65" s="175"/>
      <c r="K65" s="175">
        <f>'将来負担比率（分子）の構造'!L$42</f>
        <v>1133</v>
      </c>
      <c r="L65" s="175"/>
      <c r="M65" s="175"/>
      <c r="N65" s="175">
        <f>'将来負担比率（分子）の構造'!M$42</f>
        <v>1424</v>
      </c>
      <c r="O65" s="175"/>
      <c r="P65" s="175"/>
    </row>
    <row r="66" spans="1:16" x14ac:dyDescent="0.2">
      <c r="A66" s="175" t="s">
        <v>32</v>
      </c>
      <c r="B66" s="175">
        <f>'将来負担比率（分子）の構造'!I$41</f>
        <v>4449</v>
      </c>
      <c r="C66" s="175"/>
      <c r="D66" s="175"/>
      <c r="E66" s="175">
        <f>'将来負担比率（分子）の構造'!J$41</f>
        <v>4421</v>
      </c>
      <c r="F66" s="175"/>
      <c r="G66" s="175"/>
      <c r="H66" s="175">
        <f>'将来負担比率（分子）の構造'!K$41</f>
        <v>4295</v>
      </c>
      <c r="I66" s="175"/>
      <c r="J66" s="175"/>
      <c r="K66" s="175">
        <f>'将来負担比率（分子）の構造'!L$41</f>
        <v>4122</v>
      </c>
      <c r="L66" s="175"/>
      <c r="M66" s="175"/>
      <c r="N66" s="175">
        <f>'将来負担比率（分子）の構造'!M$41</f>
        <v>3772</v>
      </c>
      <c r="O66" s="175"/>
      <c r="P66" s="175"/>
    </row>
    <row r="67" spans="1:16" x14ac:dyDescent="0.2">
      <c r="A67" s="175" t="s">
        <v>76</v>
      </c>
      <c r="B67" s="175" t="e">
        <f>NA()</f>
        <v>#N/A</v>
      </c>
      <c r="C67" s="175">
        <f>IF(ISNUMBER('将来負担比率（分子）の構造'!I$53), IF('将来負担比率（分子）の構造'!I$53 &lt; 0, 0, '将来負担比率（分子）の構造'!I$53), NA())</f>
        <v>1680</v>
      </c>
      <c r="D67" s="175" t="e">
        <f>NA()</f>
        <v>#N/A</v>
      </c>
      <c r="E67" s="175" t="e">
        <f>NA()</f>
        <v>#N/A</v>
      </c>
      <c r="F67" s="175">
        <f>IF(ISNUMBER('将来負担比率（分子）の構造'!J$53), IF('将来負担比率（分子）の構造'!J$53 &lt; 0, 0, '将来負担比率（分子）の構造'!J$53), NA())</f>
        <v>1571</v>
      </c>
      <c r="G67" s="175" t="e">
        <f>NA()</f>
        <v>#N/A</v>
      </c>
      <c r="H67" s="175" t="e">
        <f>NA()</f>
        <v>#N/A</v>
      </c>
      <c r="I67" s="175">
        <f>IF(ISNUMBER('将来負担比率（分子）の構造'!K$53), IF('将来負担比率（分子）の構造'!K$53 &lt; 0, 0, '将来負担比率（分子）の構造'!K$53), NA())</f>
        <v>1125</v>
      </c>
      <c r="J67" s="175" t="e">
        <f>NA()</f>
        <v>#N/A</v>
      </c>
      <c r="K67" s="175" t="e">
        <f>NA()</f>
        <v>#N/A</v>
      </c>
      <c r="L67" s="175">
        <f>IF(ISNUMBER('将来負担比率（分子）の構造'!L$53), IF('将来負担比率（分子）の構造'!L$53 &lt; 0, 0, '将来負担比率（分子）の構造'!L$53), NA())</f>
        <v>836</v>
      </c>
      <c r="M67" s="175" t="e">
        <f>NA()</f>
        <v>#N/A</v>
      </c>
      <c r="N67" s="175" t="e">
        <f>NA()</f>
        <v>#N/A</v>
      </c>
      <c r="O67" s="175">
        <f>IF(ISNUMBER('将来負担比率（分子）の構造'!M$53), IF('将来負担比率（分子）の構造'!M$53 &lt; 0, 0, '将来負担比率（分子）の構造'!M$53), NA())</f>
        <v>319</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762</v>
      </c>
      <c r="C72" s="179">
        <f>基金残高に係る経年分析!G55</f>
        <v>866</v>
      </c>
      <c r="D72" s="179">
        <f>基金残高に係る経年分析!H55</f>
        <v>920</v>
      </c>
    </row>
    <row r="73" spans="1:16" x14ac:dyDescent="0.2">
      <c r="A73" s="178" t="s">
        <v>79</v>
      </c>
      <c r="B73" s="179">
        <f>基金残高に係る経年分析!F56</f>
        <v>4</v>
      </c>
      <c r="C73" s="179">
        <f>基金残高に係る経年分析!G56</f>
        <v>4</v>
      </c>
      <c r="D73" s="179">
        <f>基金残高に係る経年分析!H56</f>
        <v>4</v>
      </c>
    </row>
    <row r="74" spans="1:16" x14ac:dyDescent="0.2">
      <c r="A74" s="178" t="s">
        <v>80</v>
      </c>
      <c r="B74" s="179">
        <f>基金残高に係る経年分析!F57</f>
        <v>934</v>
      </c>
      <c r="C74" s="179">
        <f>基金残高に係る経年分析!G57</f>
        <v>1340</v>
      </c>
      <c r="D74" s="179">
        <f>基金残高に係る経年分析!H57</f>
        <v>1751</v>
      </c>
    </row>
  </sheetData>
  <sheetProtection algorithmName="SHA-512" hashValue="DVY8JhSoOEwY/zMuX4hvGIFhmBaxdxWl3dKfROyNZa8nYKDau8C/v9rcXDiYwLvk7V8vwVjE67r7x6wAMfGK1A==" saltValue="TnUrzNUdee40exw8ti2D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1634180</v>
      </c>
      <c r="S5" s="674"/>
      <c r="T5" s="674"/>
      <c r="U5" s="674"/>
      <c r="V5" s="674"/>
      <c r="W5" s="674"/>
      <c r="X5" s="674"/>
      <c r="Y5" s="702"/>
      <c r="Z5" s="715">
        <v>24</v>
      </c>
      <c r="AA5" s="715"/>
      <c r="AB5" s="715"/>
      <c r="AC5" s="715"/>
      <c r="AD5" s="716">
        <v>1634180</v>
      </c>
      <c r="AE5" s="716"/>
      <c r="AF5" s="716"/>
      <c r="AG5" s="716"/>
      <c r="AH5" s="716"/>
      <c r="AI5" s="716"/>
      <c r="AJ5" s="716"/>
      <c r="AK5" s="716"/>
      <c r="AL5" s="703">
        <v>45.5</v>
      </c>
      <c r="AM5" s="685"/>
      <c r="AN5" s="685"/>
      <c r="AO5" s="704"/>
      <c r="AP5" s="676" t="s">
        <v>230</v>
      </c>
      <c r="AQ5" s="677"/>
      <c r="AR5" s="677"/>
      <c r="AS5" s="677"/>
      <c r="AT5" s="677"/>
      <c r="AU5" s="677"/>
      <c r="AV5" s="677"/>
      <c r="AW5" s="677"/>
      <c r="AX5" s="677"/>
      <c r="AY5" s="677"/>
      <c r="AZ5" s="677"/>
      <c r="BA5" s="677"/>
      <c r="BB5" s="677"/>
      <c r="BC5" s="677"/>
      <c r="BD5" s="677"/>
      <c r="BE5" s="677"/>
      <c r="BF5" s="678"/>
      <c r="BG5" s="621">
        <v>1631992</v>
      </c>
      <c r="BH5" s="622"/>
      <c r="BI5" s="622"/>
      <c r="BJ5" s="622"/>
      <c r="BK5" s="622"/>
      <c r="BL5" s="622"/>
      <c r="BM5" s="622"/>
      <c r="BN5" s="623"/>
      <c r="BO5" s="659">
        <v>99.9</v>
      </c>
      <c r="BP5" s="659"/>
      <c r="BQ5" s="659"/>
      <c r="BR5" s="659"/>
      <c r="BS5" s="660" t="s">
        <v>140</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18" t="s">
        <v>234</v>
      </c>
      <c r="C6" s="619"/>
      <c r="D6" s="619"/>
      <c r="E6" s="619"/>
      <c r="F6" s="619"/>
      <c r="G6" s="619"/>
      <c r="H6" s="619"/>
      <c r="I6" s="619"/>
      <c r="J6" s="619"/>
      <c r="K6" s="619"/>
      <c r="L6" s="619"/>
      <c r="M6" s="619"/>
      <c r="N6" s="619"/>
      <c r="O6" s="619"/>
      <c r="P6" s="619"/>
      <c r="Q6" s="620"/>
      <c r="R6" s="621">
        <v>49470</v>
      </c>
      <c r="S6" s="622"/>
      <c r="T6" s="622"/>
      <c r="U6" s="622"/>
      <c r="V6" s="622"/>
      <c r="W6" s="622"/>
      <c r="X6" s="622"/>
      <c r="Y6" s="623"/>
      <c r="Z6" s="659">
        <v>0.7</v>
      </c>
      <c r="AA6" s="659"/>
      <c r="AB6" s="659"/>
      <c r="AC6" s="659"/>
      <c r="AD6" s="660">
        <v>49470</v>
      </c>
      <c r="AE6" s="660"/>
      <c r="AF6" s="660"/>
      <c r="AG6" s="660"/>
      <c r="AH6" s="660"/>
      <c r="AI6" s="660"/>
      <c r="AJ6" s="660"/>
      <c r="AK6" s="660"/>
      <c r="AL6" s="624">
        <v>1.4</v>
      </c>
      <c r="AM6" s="625"/>
      <c r="AN6" s="625"/>
      <c r="AO6" s="661"/>
      <c r="AP6" s="618" t="s">
        <v>235</v>
      </c>
      <c r="AQ6" s="619"/>
      <c r="AR6" s="619"/>
      <c r="AS6" s="619"/>
      <c r="AT6" s="619"/>
      <c r="AU6" s="619"/>
      <c r="AV6" s="619"/>
      <c r="AW6" s="619"/>
      <c r="AX6" s="619"/>
      <c r="AY6" s="619"/>
      <c r="AZ6" s="619"/>
      <c r="BA6" s="619"/>
      <c r="BB6" s="619"/>
      <c r="BC6" s="619"/>
      <c r="BD6" s="619"/>
      <c r="BE6" s="619"/>
      <c r="BF6" s="620"/>
      <c r="BG6" s="621">
        <v>1631992</v>
      </c>
      <c r="BH6" s="622"/>
      <c r="BI6" s="622"/>
      <c r="BJ6" s="622"/>
      <c r="BK6" s="622"/>
      <c r="BL6" s="622"/>
      <c r="BM6" s="622"/>
      <c r="BN6" s="623"/>
      <c r="BO6" s="659">
        <v>99.9</v>
      </c>
      <c r="BP6" s="659"/>
      <c r="BQ6" s="659"/>
      <c r="BR6" s="659"/>
      <c r="BS6" s="660" t="s">
        <v>131</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92529</v>
      </c>
      <c r="CS6" s="622"/>
      <c r="CT6" s="622"/>
      <c r="CU6" s="622"/>
      <c r="CV6" s="622"/>
      <c r="CW6" s="622"/>
      <c r="CX6" s="622"/>
      <c r="CY6" s="623"/>
      <c r="CZ6" s="703">
        <v>1.4</v>
      </c>
      <c r="DA6" s="685"/>
      <c r="DB6" s="685"/>
      <c r="DC6" s="705"/>
      <c r="DD6" s="627" t="s">
        <v>131</v>
      </c>
      <c r="DE6" s="622"/>
      <c r="DF6" s="622"/>
      <c r="DG6" s="622"/>
      <c r="DH6" s="622"/>
      <c r="DI6" s="622"/>
      <c r="DJ6" s="622"/>
      <c r="DK6" s="622"/>
      <c r="DL6" s="622"/>
      <c r="DM6" s="622"/>
      <c r="DN6" s="622"/>
      <c r="DO6" s="622"/>
      <c r="DP6" s="623"/>
      <c r="DQ6" s="627">
        <v>92529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414</v>
      </c>
      <c r="S7" s="622"/>
      <c r="T7" s="622"/>
      <c r="U7" s="622"/>
      <c r="V7" s="622"/>
      <c r="W7" s="622"/>
      <c r="X7" s="622"/>
      <c r="Y7" s="623"/>
      <c r="Z7" s="659">
        <v>0</v>
      </c>
      <c r="AA7" s="659"/>
      <c r="AB7" s="659"/>
      <c r="AC7" s="659"/>
      <c r="AD7" s="660">
        <v>414</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622841</v>
      </c>
      <c r="BH7" s="622"/>
      <c r="BI7" s="622"/>
      <c r="BJ7" s="622"/>
      <c r="BK7" s="622"/>
      <c r="BL7" s="622"/>
      <c r="BM7" s="622"/>
      <c r="BN7" s="623"/>
      <c r="BO7" s="659">
        <v>38.1</v>
      </c>
      <c r="BP7" s="659"/>
      <c r="BQ7" s="659"/>
      <c r="BR7" s="659"/>
      <c r="BS7" s="660" t="s">
        <v>131</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1995480</v>
      </c>
      <c r="CS7" s="622"/>
      <c r="CT7" s="622"/>
      <c r="CU7" s="622"/>
      <c r="CV7" s="622"/>
      <c r="CW7" s="622"/>
      <c r="CX7" s="622"/>
      <c r="CY7" s="623"/>
      <c r="CZ7" s="659">
        <v>30.3</v>
      </c>
      <c r="DA7" s="659"/>
      <c r="DB7" s="659"/>
      <c r="DC7" s="659"/>
      <c r="DD7" s="627">
        <v>32970</v>
      </c>
      <c r="DE7" s="622"/>
      <c r="DF7" s="622"/>
      <c r="DG7" s="622"/>
      <c r="DH7" s="622"/>
      <c r="DI7" s="622"/>
      <c r="DJ7" s="622"/>
      <c r="DK7" s="622"/>
      <c r="DL7" s="622"/>
      <c r="DM7" s="622"/>
      <c r="DN7" s="622"/>
      <c r="DO7" s="622"/>
      <c r="DP7" s="623"/>
      <c r="DQ7" s="627">
        <v>1886589</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8308</v>
      </c>
      <c r="S8" s="622"/>
      <c r="T8" s="622"/>
      <c r="U8" s="622"/>
      <c r="V8" s="622"/>
      <c r="W8" s="622"/>
      <c r="X8" s="622"/>
      <c r="Y8" s="623"/>
      <c r="Z8" s="659">
        <v>0.1</v>
      </c>
      <c r="AA8" s="659"/>
      <c r="AB8" s="659"/>
      <c r="AC8" s="659"/>
      <c r="AD8" s="660">
        <v>8308</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18501</v>
      </c>
      <c r="BH8" s="622"/>
      <c r="BI8" s="622"/>
      <c r="BJ8" s="622"/>
      <c r="BK8" s="622"/>
      <c r="BL8" s="622"/>
      <c r="BM8" s="622"/>
      <c r="BN8" s="623"/>
      <c r="BO8" s="659">
        <v>1.1000000000000001</v>
      </c>
      <c r="BP8" s="659"/>
      <c r="BQ8" s="659"/>
      <c r="BR8" s="659"/>
      <c r="BS8" s="660" t="s">
        <v>131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1371177</v>
      </c>
      <c r="CS8" s="622"/>
      <c r="CT8" s="622"/>
      <c r="CU8" s="622"/>
      <c r="CV8" s="622"/>
      <c r="CW8" s="622"/>
      <c r="CX8" s="622"/>
      <c r="CY8" s="623"/>
      <c r="CZ8" s="659">
        <v>20.8</v>
      </c>
      <c r="DA8" s="659"/>
      <c r="DB8" s="659"/>
      <c r="DC8" s="659"/>
      <c r="DD8" s="627">
        <v>2057</v>
      </c>
      <c r="DE8" s="622"/>
      <c r="DF8" s="622"/>
      <c r="DG8" s="622"/>
      <c r="DH8" s="622"/>
      <c r="DI8" s="622"/>
      <c r="DJ8" s="622"/>
      <c r="DK8" s="622"/>
      <c r="DL8" s="622"/>
      <c r="DM8" s="622"/>
      <c r="DN8" s="622"/>
      <c r="DO8" s="622"/>
      <c r="DP8" s="623"/>
      <c r="DQ8" s="627">
        <v>854841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6325</v>
      </c>
      <c r="S9" s="622"/>
      <c r="T9" s="622"/>
      <c r="U9" s="622"/>
      <c r="V9" s="622"/>
      <c r="W9" s="622"/>
      <c r="X9" s="622"/>
      <c r="Y9" s="623"/>
      <c r="Z9" s="659">
        <v>0.1</v>
      </c>
      <c r="AA9" s="659"/>
      <c r="AB9" s="659"/>
      <c r="AC9" s="659"/>
      <c r="AD9" s="660">
        <v>6325</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474729</v>
      </c>
      <c r="BH9" s="622"/>
      <c r="BI9" s="622"/>
      <c r="BJ9" s="622"/>
      <c r="BK9" s="622"/>
      <c r="BL9" s="622"/>
      <c r="BM9" s="622"/>
      <c r="BN9" s="623"/>
      <c r="BO9" s="659">
        <v>29</v>
      </c>
      <c r="BP9" s="659"/>
      <c r="BQ9" s="659"/>
      <c r="BR9" s="659"/>
      <c r="BS9" s="660" t="s">
        <v>131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556991</v>
      </c>
      <c r="CS9" s="622"/>
      <c r="CT9" s="622"/>
      <c r="CU9" s="622"/>
      <c r="CV9" s="622"/>
      <c r="CW9" s="622"/>
      <c r="CX9" s="622"/>
      <c r="CY9" s="623"/>
      <c r="CZ9" s="659">
        <v>8.4</v>
      </c>
      <c r="DA9" s="659"/>
      <c r="DB9" s="659"/>
      <c r="DC9" s="659"/>
      <c r="DD9" s="627">
        <v>21098</v>
      </c>
      <c r="DE9" s="622"/>
      <c r="DF9" s="622"/>
      <c r="DG9" s="622"/>
      <c r="DH9" s="622"/>
      <c r="DI9" s="622"/>
      <c r="DJ9" s="622"/>
      <c r="DK9" s="622"/>
      <c r="DL9" s="622"/>
      <c r="DM9" s="622"/>
      <c r="DN9" s="622"/>
      <c r="DO9" s="622"/>
      <c r="DP9" s="623"/>
      <c r="DQ9" s="627">
        <v>370024</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39643</v>
      </c>
      <c r="BH10" s="622"/>
      <c r="BI10" s="622"/>
      <c r="BJ10" s="622"/>
      <c r="BK10" s="622"/>
      <c r="BL10" s="622"/>
      <c r="BM10" s="622"/>
      <c r="BN10" s="623"/>
      <c r="BO10" s="659">
        <v>2.4</v>
      </c>
      <c r="BP10" s="659"/>
      <c r="BQ10" s="659"/>
      <c r="BR10" s="659"/>
      <c r="BS10" s="660" t="s">
        <v>131</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242891</v>
      </c>
      <c r="S11" s="622"/>
      <c r="T11" s="622"/>
      <c r="U11" s="622"/>
      <c r="V11" s="622"/>
      <c r="W11" s="622"/>
      <c r="X11" s="622"/>
      <c r="Y11" s="623"/>
      <c r="Z11" s="624">
        <v>3.6</v>
      </c>
      <c r="AA11" s="625"/>
      <c r="AB11" s="625"/>
      <c r="AC11" s="626"/>
      <c r="AD11" s="627">
        <v>242891</v>
      </c>
      <c r="AE11" s="622"/>
      <c r="AF11" s="622"/>
      <c r="AG11" s="622"/>
      <c r="AH11" s="622"/>
      <c r="AI11" s="622"/>
      <c r="AJ11" s="622"/>
      <c r="AK11" s="623"/>
      <c r="AL11" s="624">
        <v>6.8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89968</v>
      </c>
      <c r="BH11" s="622"/>
      <c r="BI11" s="622"/>
      <c r="BJ11" s="622"/>
      <c r="BK11" s="622"/>
      <c r="BL11" s="622"/>
      <c r="BM11" s="622"/>
      <c r="BN11" s="623"/>
      <c r="BO11" s="659">
        <v>5.5</v>
      </c>
      <c r="BP11" s="659"/>
      <c r="BQ11" s="659"/>
      <c r="BR11" s="659"/>
      <c r="BS11" s="660" t="s">
        <v>131</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167885</v>
      </c>
      <c r="CS11" s="622"/>
      <c r="CT11" s="622"/>
      <c r="CU11" s="622"/>
      <c r="CV11" s="622"/>
      <c r="CW11" s="622"/>
      <c r="CX11" s="622"/>
      <c r="CY11" s="623"/>
      <c r="CZ11" s="659">
        <v>2.5</v>
      </c>
      <c r="DA11" s="659"/>
      <c r="DB11" s="659"/>
      <c r="DC11" s="659"/>
      <c r="DD11" s="627">
        <v>61138</v>
      </c>
      <c r="DE11" s="622"/>
      <c r="DF11" s="622"/>
      <c r="DG11" s="622"/>
      <c r="DH11" s="622"/>
      <c r="DI11" s="622"/>
      <c r="DJ11" s="622"/>
      <c r="DK11" s="622"/>
      <c r="DL11" s="622"/>
      <c r="DM11" s="622"/>
      <c r="DN11" s="622"/>
      <c r="DO11" s="622"/>
      <c r="DP11" s="623"/>
      <c r="DQ11" s="627">
        <v>109326</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15390</v>
      </c>
      <c r="S12" s="622"/>
      <c r="T12" s="622"/>
      <c r="U12" s="622"/>
      <c r="V12" s="622"/>
      <c r="W12" s="622"/>
      <c r="X12" s="622"/>
      <c r="Y12" s="623"/>
      <c r="Z12" s="659">
        <v>0.2</v>
      </c>
      <c r="AA12" s="659"/>
      <c r="AB12" s="659"/>
      <c r="AC12" s="659"/>
      <c r="AD12" s="660">
        <v>15390</v>
      </c>
      <c r="AE12" s="660"/>
      <c r="AF12" s="660"/>
      <c r="AG12" s="660"/>
      <c r="AH12" s="660"/>
      <c r="AI12" s="660"/>
      <c r="AJ12" s="660"/>
      <c r="AK12" s="660"/>
      <c r="AL12" s="624">
        <v>0.4</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921940</v>
      </c>
      <c r="BH12" s="622"/>
      <c r="BI12" s="622"/>
      <c r="BJ12" s="622"/>
      <c r="BK12" s="622"/>
      <c r="BL12" s="622"/>
      <c r="BM12" s="622"/>
      <c r="BN12" s="623"/>
      <c r="BO12" s="659">
        <v>56.4</v>
      </c>
      <c r="BP12" s="659"/>
      <c r="BQ12" s="659"/>
      <c r="BR12" s="659"/>
      <c r="BS12" s="660" t="s">
        <v>131</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370055</v>
      </c>
      <c r="CS12" s="622"/>
      <c r="CT12" s="622"/>
      <c r="CU12" s="622"/>
      <c r="CV12" s="622"/>
      <c r="CW12" s="622"/>
      <c r="CX12" s="622"/>
      <c r="CY12" s="623"/>
      <c r="CZ12" s="659">
        <v>5.6</v>
      </c>
      <c r="DA12" s="659"/>
      <c r="DB12" s="659"/>
      <c r="DC12" s="659"/>
      <c r="DD12" s="627">
        <v>11481</v>
      </c>
      <c r="DE12" s="622"/>
      <c r="DF12" s="622"/>
      <c r="DG12" s="622"/>
      <c r="DH12" s="622"/>
      <c r="DI12" s="622"/>
      <c r="DJ12" s="622"/>
      <c r="DK12" s="622"/>
      <c r="DL12" s="622"/>
      <c r="DM12" s="622"/>
      <c r="DN12" s="622"/>
      <c r="DO12" s="622"/>
      <c r="DP12" s="623"/>
      <c r="DQ12" s="627">
        <v>192641</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809188</v>
      </c>
      <c r="BH13" s="622"/>
      <c r="BI13" s="622"/>
      <c r="BJ13" s="622"/>
      <c r="BK13" s="622"/>
      <c r="BL13" s="622"/>
      <c r="BM13" s="622"/>
      <c r="BN13" s="623"/>
      <c r="BO13" s="659">
        <v>49.5</v>
      </c>
      <c r="BP13" s="659"/>
      <c r="BQ13" s="659"/>
      <c r="BR13" s="659"/>
      <c r="BS13" s="660" t="s">
        <v>131</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803837</v>
      </c>
      <c r="CS13" s="622"/>
      <c r="CT13" s="622"/>
      <c r="CU13" s="622"/>
      <c r="CV13" s="622"/>
      <c r="CW13" s="622"/>
      <c r="CX13" s="622"/>
      <c r="CY13" s="623"/>
      <c r="CZ13" s="659">
        <v>12.2</v>
      </c>
      <c r="DA13" s="659"/>
      <c r="DB13" s="659"/>
      <c r="DC13" s="659"/>
      <c r="DD13" s="627">
        <v>493847</v>
      </c>
      <c r="DE13" s="622"/>
      <c r="DF13" s="622"/>
      <c r="DG13" s="622"/>
      <c r="DH13" s="622"/>
      <c r="DI13" s="622"/>
      <c r="DJ13" s="622"/>
      <c r="DK13" s="622"/>
      <c r="DL13" s="622"/>
      <c r="DM13" s="622"/>
      <c r="DN13" s="622"/>
      <c r="DO13" s="622"/>
      <c r="DP13" s="623"/>
      <c r="DQ13" s="627">
        <v>432189</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71</v>
      </c>
      <c r="S14" s="622"/>
      <c r="T14" s="622"/>
      <c r="U14" s="622"/>
      <c r="V14" s="622"/>
      <c r="W14" s="622"/>
      <c r="X14" s="622"/>
      <c r="Y14" s="623"/>
      <c r="Z14" s="659">
        <v>0</v>
      </c>
      <c r="AA14" s="659"/>
      <c r="AB14" s="659"/>
      <c r="AC14" s="659"/>
      <c r="AD14" s="660">
        <v>71</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39472</v>
      </c>
      <c r="BH14" s="622"/>
      <c r="BI14" s="622"/>
      <c r="BJ14" s="622"/>
      <c r="BK14" s="622"/>
      <c r="BL14" s="622"/>
      <c r="BM14" s="622"/>
      <c r="BN14" s="623"/>
      <c r="BO14" s="659">
        <v>2.4</v>
      </c>
      <c r="BP14" s="659"/>
      <c r="BQ14" s="659"/>
      <c r="BR14" s="659"/>
      <c r="BS14" s="660" t="s">
        <v>131</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212783</v>
      </c>
      <c r="CS14" s="622"/>
      <c r="CT14" s="622"/>
      <c r="CU14" s="622"/>
      <c r="CV14" s="622"/>
      <c r="CW14" s="622"/>
      <c r="CX14" s="622"/>
      <c r="CY14" s="623"/>
      <c r="CZ14" s="659">
        <v>3.2</v>
      </c>
      <c r="DA14" s="659"/>
      <c r="DB14" s="659"/>
      <c r="DC14" s="659"/>
      <c r="DD14" s="627">
        <v>7260</v>
      </c>
      <c r="DE14" s="622"/>
      <c r="DF14" s="622"/>
      <c r="DG14" s="622"/>
      <c r="DH14" s="622"/>
      <c r="DI14" s="622"/>
      <c r="DJ14" s="622"/>
      <c r="DK14" s="622"/>
      <c r="DL14" s="622"/>
      <c r="DM14" s="622"/>
      <c r="DN14" s="622"/>
      <c r="DO14" s="622"/>
      <c r="DP14" s="623"/>
      <c r="DQ14" s="627">
        <v>189748</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47739</v>
      </c>
      <c r="BH15" s="622"/>
      <c r="BI15" s="622"/>
      <c r="BJ15" s="622"/>
      <c r="BK15" s="622"/>
      <c r="BL15" s="622"/>
      <c r="BM15" s="622"/>
      <c r="BN15" s="623"/>
      <c r="BO15" s="659">
        <v>2.9</v>
      </c>
      <c r="BP15" s="659"/>
      <c r="BQ15" s="659"/>
      <c r="BR15" s="659"/>
      <c r="BS15" s="660" t="s">
        <v>131</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462006</v>
      </c>
      <c r="CS15" s="622"/>
      <c r="CT15" s="622"/>
      <c r="CU15" s="622"/>
      <c r="CV15" s="622"/>
      <c r="CW15" s="622"/>
      <c r="CX15" s="622"/>
      <c r="CY15" s="623"/>
      <c r="CZ15" s="659">
        <v>7</v>
      </c>
      <c r="DA15" s="659"/>
      <c r="DB15" s="659"/>
      <c r="DC15" s="659"/>
      <c r="DD15" s="627">
        <v>7557</v>
      </c>
      <c r="DE15" s="622"/>
      <c r="DF15" s="622"/>
      <c r="DG15" s="622"/>
      <c r="DH15" s="622"/>
      <c r="DI15" s="622"/>
      <c r="DJ15" s="622"/>
      <c r="DK15" s="622"/>
      <c r="DL15" s="622"/>
      <c r="DM15" s="622"/>
      <c r="DN15" s="622"/>
      <c r="DO15" s="622"/>
      <c r="DP15" s="623"/>
      <c r="DQ15" s="627">
        <v>443324</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7480</v>
      </c>
      <c r="S16" s="622"/>
      <c r="T16" s="622"/>
      <c r="U16" s="622"/>
      <c r="V16" s="622"/>
      <c r="W16" s="622"/>
      <c r="X16" s="622"/>
      <c r="Y16" s="623"/>
      <c r="Z16" s="659">
        <v>0.1</v>
      </c>
      <c r="AA16" s="659"/>
      <c r="AB16" s="659"/>
      <c r="AC16" s="659"/>
      <c r="AD16" s="660">
        <v>7480</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94039</v>
      </c>
      <c r="CS16" s="622"/>
      <c r="CT16" s="622"/>
      <c r="CU16" s="622"/>
      <c r="CV16" s="622"/>
      <c r="CW16" s="622"/>
      <c r="CX16" s="622"/>
      <c r="CY16" s="623"/>
      <c r="CZ16" s="659">
        <v>1.4</v>
      </c>
      <c r="DA16" s="659"/>
      <c r="DB16" s="659"/>
      <c r="DC16" s="659"/>
      <c r="DD16" s="627" t="s">
        <v>131</v>
      </c>
      <c r="DE16" s="622"/>
      <c r="DF16" s="622"/>
      <c r="DG16" s="622"/>
      <c r="DH16" s="622"/>
      <c r="DI16" s="622"/>
      <c r="DJ16" s="622"/>
      <c r="DK16" s="622"/>
      <c r="DL16" s="622"/>
      <c r="DM16" s="622"/>
      <c r="DN16" s="622"/>
      <c r="DO16" s="622"/>
      <c r="DP16" s="623"/>
      <c r="DQ16" s="627">
        <v>94039</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29660</v>
      </c>
      <c r="S17" s="622"/>
      <c r="T17" s="622"/>
      <c r="U17" s="622"/>
      <c r="V17" s="622"/>
      <c r="W17" s="622"/>
      <c r="X17" s="622"/>
      <c r="Y17" s="623"/>
      <c r="Z17" s="659">
        <v>0.4</v>
      </c>
      <c r="AA17" s="659"/>
      <c r="AB17" s="659"/>
      <c r="AC17" s="659"/>
      <c r="AD17" s="660">
        <v>29660</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465561</v>
      </c>
      <c r="CS17" s="622"/>
      <c r="CT17" s="622"/>
      <c r="CU17" s="622"/>
      <c r="CV17" s="622"/>
      <c r="CW17" s="622"/>
      <c r="CX17" s="622"/>
      <c r="CY17" s="623"/>
      <c r="CZ17" s="659">
        <v>7.1</v>
      </c>
      <c r="DA17" s="659"/>
      <c r="DB17" s="659"/>
      <c r="DC17" s="659"/>
      <c r="DD17" s="627" t="s">
        <v>131</v>
      </c>
      <c r="DE17" s="622"/>
      <c r="DF17" s="622"/>
      <c r="DG17" s="622"/>
      <c r="DH17" s="622"/>
      <c r="DI17" s="622"/>
      <c r="DJ17" s="622"/>
      <c r="DK17" s="622"/>
      <c r="DL17" s="622"/>
      <c r="DM17" s="622"/>
      <c r="DN17" s="622"/>
      <c r="DO17" s="622"/>
      <c r="DP17" s="623"/>
      <c r="DQ17" s="627">
        <v>464041</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6640</v>
      </c>
      <c r="S18" s="622"/>
      <c r="T18" s="622"/>
      <c r="U18" s="622"/>
      <c r="V18" s="622"/>
      <c r="W18" s="622"/>
      <c r="X18" s="622"/>
      <c r="Y18" s="623"/>
      <c r="Z18" s="659">
        <v>0.1</v>
      </c>
      <c r="AA18" s="659"/>
      <c r="AB18" s="659"/>
      <c r="AC18" s="659"/>
      <c r="AD18" s="660">
        <v>6640</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5662</v>
      </c>
      <c r="S19" s="622"/>
      <c r="T19" s="622"/>
      <c r="U19" s="622"/>
      <c r="V19" s="622"/>
      <c r="W19" s="622"/>
      <c r="X19" s="622"/>
      <c r="Y19" s="623"/>
      <c r="Z19" s="659">
        <v>0.1</v>
      </c>
      <c r="AA19" s="659"/>
      <c r="AB19" s="659"/>
      <c r="AC19" s="659"/>
      <c r="AD19" s="660">
        <v>5662</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2188</v>
      </c>
      <c r="BH19" s="622"/>
      <c r="BI19" s="622"/>
      <c r="BJ19" s="622"/>
      <c r="BK19" s="622"/>
      <c r="BL19" s="622"/>
      <c r="BM19" s="622"/>
      <c r="BN19" s="623"/>
      <c r="BO19" s="659">
        <v>0.1</v>
      </c>
      <c r="BP19" s="659"/>
      <c r="BQ19" s="659"/>
      <c r="BR19" s="659"/>
      <c r="BS19" s="660" t="s">
        <v>131</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978</v>
      </c>
      <c r="S20" s="622"/>
      <c r="T20" s="622"/>
      <c r="U20" s="622"/>
      <c r="V20" s="622"/>
      <c r="W20" s="622"/>
      <c r="X20" s="622"/>
      <c r="Y20" s="623"/>
      <c r="Z20" s="659">
        <v>0</v>
      </c>
      <c r="AA20" s="659"/>
      <c r="AB20" s="659"/>
      <c r="AC20" s="659"/>
      <c r="AD20" s="660">
        <v>978</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2188</v>
      </c>
      <c r="BH20" s="622"/>
      <c r="BI20" s="622"/>
      <c r="BJ20" s="622"/>
      <c r="BK20" s="622"/>
      <c r="BL20" s="622"/>
      <c r="BM20" s="622"/>
      <c r="BN20" s="623"/>
      <c r="BO20" s="659">
        <v>0.1</v>
      </c>
      <c r="BP20" s="659"/>
      <c r="BQ20" s="659"/>
      <c r="BR20" s="659"/>
      <c r="BS20" s="660" t="s">
        <v>131</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6592343</v>
      </c>
      <c r="CS20" s="622"/>
      <c r="CT20" s="622"/>
      <c r="CU20" s="622"/>
      <c r="CV20" s="622"/>
      <c r="CW20" s="622"/>
      <c r="CX20" s="622"/>
      <c r="CY20" s="623"/>
      <c r="CZ20" s="659">
        <v>100</v>
      </c>
      <c r="DA20" s="659"/>
      <c r="DB20" s="659"/>
      <c r="DC20" s="659"/>
      <c r="DD20" s="627">
        <v>637408</v>
      </c>
      <c r="DE20" s="622"/>
      <c r="DF20" s="622"/>
      <c r="DG20" s="622"/>
      <c r="DH20" s="622"/>
      <c r="DI20" s="622"/>
      <c r="DJ20" s="622"/>
      <c r="DK20" s="622"/>
      <c r="DL20" s="622"/>
      <c r="DM20" s="622"/>
      <c r="DN20" s="622"/>
      <c r="DO20" s="622"/>
      <c r="DP20" s="623"/>
      <c r="DQ20" s="627">
        <v>5129291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1741420</v>
      </c>
      <c r="S21" s="622"/>
      <c r="T21" s="622"/>
      <c r="U21" s="622"/>
      <c r="V21" s="622"/>
      <c r="W21" s="622"/>
      <c r="X21" s="622"/>
      <c r="Y21" s="623"/>
      <c r="Z21" s="659">
        <v>25.6</v>
      </c>
      <c r="AA21" s="659"/>
      <c r="AB21" s="659"/>
      <c r="AC21" s="659"/>
      <c r="AD21" s="660">
        <v>1581715</v>
      </c>
      <c r="AE21" s="660"/>
      <c r="AF21" s="660"/>
      <c r="AG21" s="660"/>
      <c r="AH21" s="660"/>
      <c r="AI21" s="660"/>
      <c r="AJ21" s="660"/>
      <c r="AK21" s="660"/>
      <c r="AL21" s="624">
        <v>44</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2188</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1581715</v>
      </c>
      <c r="S22" s="622"/>
      <c r="T22" s="622"/>
      <c r="U22" s="622"/>
      <c r="V22" s="622"/>
      <c r="W22" s="622"/>
      <c r="X22" s="622"/>
      <c r="Y22" s="623"/>
      <c r="Z22" s="659">
        <v>23.2</v>
      </c>
      <c r="AA22" s="659"/>
      <c r="AB22" s="659"/>
      <c r="AC22" s="659"/>
      <c r="AD22" s="660">
        <v>1581715</v>
      </c>
      <c r="AE22" s="660"/>
      <c r="AF22" s="660"/>
      <c r="AG22" s="660"/>
      <c r="AH22" s="660"/>
      <c r="AI22" s="660"/>
      <c r="AJ22" s="660"/>
      <c r="AK22" s="660"/>
      <c r="AL22" s="624">
        <v>44</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284</v>
      </c>
      <c r="C23" s="619"/>
      <c r="D23" s="619"/>
      <c r="E23" s="619"/>
      <c r="F23" s="619"/>
      <c r="G23" s="619"/>
      <c r="H23" s="619"/>
      <c r="I23" s="619"/>
      <c r="J23" s="619"/>
      <c r="K23" s="619"/>
      <c r="L23" s="619"/>
      <c r="M23" s="619"/>
      <c r="N23" s="619"/>
      <c r="O23" s="619"/>
      <c r="P23" s="619"/>
      <c r="Q23" s="620"/>
      <c r="R23" s="621">
        <v>159705</v>
      </c>
      <c r="S23" s="622"/>
      <c r="T23" s="622"/>
      <c r="U23" s="622"/>
      <c r="V23" s="622"/>
      <c r="W23" s="622"/>
      <c r="X23" s="622"/>
      <c r="Y23" s="623"/>
      <c r="Z23" s="659">
        <v>2.2999999999999998</v>
      </c>
      <c r="AA23" s="659"/>
      <c r="AB23" s="659"/>
      <c r="AC23" s="659"/>
      <c r="AD23" s="660" t="s">
        <v>131</v>
      </c>
      <c r="AE23" s="660"/>
      <c r="AF23" s="660"/>
      <c r="AG23" s="660"/>
      <c r="AH23" s="660"/>
      <c r="AI23" s="660"/>
      <c r="AJ23" s="660"/>
      <c r="AK23" s="660"/>
      <c r="AL23" s="624" t="s">
        <v>131</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2314964</v>
      </c>
      <c r="CS24" s="674"/>
      <c r="CT24" s="674"/>
      <c r="CU24" s="674"/>
      <c r="CV24" s="674"/>
      <c r="CW24" s="674"/>
      <c r="CX24" s="674"/>
      <c r="CY24" s="702"/>
      <c r="CZ24" s="703">
        <v>35.1</v>
      </c>
      <c r="DA24" s="685"/>
      <c r="DB24" s="685"/>
      <c r="DC24" s="705"/>
      <c r="DD24" s="701">
        <v>1849932</v>
      </c>
      <c r="DE24" s="674"/>
      <c r="DF24" s="674"/>
      <c r="DG24" s="674"/>
      <c r="DH24" s="674"/>
      <c r="DI24" s="674"/>
      <c r="DJ24" s="674"/>
      <c r="DK24" s="702"/>
      <c r="DL24" s="701">
        <v>1775570</v>
      </c>
      <c r="DM24" s="674"/>
      <c r="DN24" s="674"/>
      <c r="DO24" s="674"/>
      <c r="DP24" s="674"/>
      <c r="DQ24" s="674"/>
      <c r="DR24" s="674"/>
      <c r="DS24" s="674"/>
      <c r="DT24" s="674"/>
      <c r="DU24" s="674"/>
      <c r="DV24" s="702"/>
      <c r="DW24" s="703">
        <v>48.5</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3742249</v>
      </c>
      <c r="S25" s="622"/>
      <c r="T25" s="622"/>
      <c r="U25" s="622"/>
      <c r="V25" s="622"/>
      <c r="W25" s="622"/>
      <c r="X25" s="622"/>
      <c r="Y25" s="623"/>
      <c r="Z25" s="659">
        <v>54.9</v>
      </c>
      <c r="AA25" s="659"/>
      <c r="AB25" s="659"/>
      <c r="AC25" s="659"/>
      <c r="AD25" s="660">
        <v>3582544</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1298913</v>
      </c>
      <c r="CS25" s="634"/>
      <c r="CT25" s="634"/>
      <c r="CU25" s="634"/>
      <c r="CV25" s="634"/>
      <c r="CW25" s="634"/>
      <c r="CX25" s="634"/>
      <c r="CY25" s="635"/>
      <c r="CZ25" s="624">
        <v>19.7</v>
      </c>
      <c r="DA25" s="636"/>
      <c r="DB25" s="636"/>
      <c r="DC25" s="637"/>
      <c r="DD25" s="627">
        <v>1213377</v>
      </c>
      <c r="DE25" s="634"/>
      <c r="DF25" s="634"/>
      <c r="DG25" s="634"/>
      <c r="DH25" s="634"/>
      <c r="DI25" s="634"/>
      <c r="DJ25" s="634"/>
      <c r="DK25" s="635"/>
      <c r="DL25" s="627">
        <v>1173315</v>
      </c>
      <c r="DM25" s="634"/>
      <c r="DN25" s="634"/>
      <c r="DO25" s="634"/>
      <c r="DP25" s="634"/>
      <c r="DQ25" s="634"/>
      <c r="DR25" s="634"/>
      <c r="DS25" s="634"/>
      <c r="DT25" s="634"/>
      <c r="DU25" s="634"/>
      <c r="DV25" s="635"/>
      <c r="DW25" s="624">
        <v>32</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1844</v>
      </c>
      <c r="S26" s="622"/>
      <c r="T26" s="622"/>
      <c r="U26" s="622"/>
      <c r="V26" s="622"/>
      <c r="W26" s="622"/>
      <c r="X26" s="622"/>
      <c r="Y26" s="623"/>
      <c r="Z26" s="659">
        <v>0</v>
      </c>
      <c r="AA26" s="659"/>
      <c r="AB26" s="659"/>
      <c r="AC26" s="659"/>
      <c r="AD26" s="660">
        <v>1844</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766956</v>
      </c>
      <c r="CS26" s="622"/>
      <c r="CT26" s="622"/>
      <c r="CU26" s="622"/>
      <c r="CV26" s="622"/>
      <c r="CW26" s="622"/>
      <c r="CX26" s="622"/>
      <c r="CY26" s="623"/>
      <c r="CZ26" s="624">
        <v>11.6</v>
      </c>
      <c r="DA26" s="636"/>
      <c r="DB26" s="636"/>
      <c r="DC26" s="637"/>
      <c r="DD26" s="627">
        <v>709557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31762</v>
      </c>
      <c r="S27" s="622"/>
      <c r="T27" s="622"/>
      <c r="U27" s="622"/>
      <c r="V27" s="622"/>
      <c r="W27" s="622"/>
      <c r="X27" s="622"/>
      <c r="Y27" s="623"/>
      <c r="Z27" s="659">
        <v>0.5</v>
      </c>
      <c r="AA27" s="659"/>
      <c r="AB27" s="659"/>
      <c r="AC27" s="659"/>
      <c r="AD27" s="660" t="s">
        <v>131</v>
      </c>
      <c r="AE27" s="660"/>
      <c r="AF27" s="660"/>
      <c r="AG27" s="660"/>
      <c r="AH27" s="660"/>
      <c r="AI27" s="660"/>
      <c r="AJ27" s="660"/>
      <c r="AK27" s="660"/>
      <c r="AL27" s="624" t="s">
        <v>131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1634180</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550490</v>
      </c>
      <c r="CS27" s="634"/>
      <c r="CT27" s="634"/>
      <c r="CU27" s="634"/>
      <c r="CV27" s="634"/>
      <c r="CW27" s="634"/>
      <c r="CX27" s="634"/>
      <c r="CY27" s="635"/>
      <c r="CZ27" s="624">
        <v>8.4</v>
      </c>
      <c r="DA27" s="636"/>
      <c r="DB27" s="636"/>
      <c r="DC27" s="637"/>
      <c r="DD27" s="627">
        <v>172514</v>
      </c>
      <c r="DE27" s="634"/>
      <c r="DF27" s="634"/>
      <c r="DG27" s="634"/>
      <c r="DH27" s="634"/>
      <c r="DI27" s="634"/>
      <c r="DJ27" s="634"/>
      <c r="DK27" s="635"/>
      <c r="DL27" s="627">
        <v>138214</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138888</v>
      </c>
      <c r="S28" s="622"/>
      <c r="T28" s="622"/>
      <c r="U28" s="622"/>
      <c r="V28" s="622"/>
      <c r="W28" s="622"/>
      <c r="X28" s="622"/>
      <c r="Y28" s="623"/>
      <c r="Z28" s="659">
        <v>2</v>
      </c>
      <c r="AA28" s="659"/>
      <c r="AB28" s="659"/>
      <c r="AC28" s="659"/>
      <c r="AD28" s="660">
        <v>3394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465561</v>
      </c>
      <c r="CS28" s="622"/>
      <c r="CT28" s="622"/>
      <c r="CU28" s="622"/>
      <c r="CV28" s="622"/>
      <c r="CW28" s="622"/>
      <c r="CX28" s="622"/>
      <c r="CY28" s="623"/>
      <c r="CZ28" s="624">
        <v>7.1</v>
      </c>
      <c r="DA28" s="636"/>
      <c r="DB28" s="636"/>
      <c r="DC28" s="637"/>
      <c r="DD28" s="627">
        <v>464041</v>
      </c>
      <c r="DE28" s="622"/>
      <c r="DF28" s="622"/>
      <c r="DG28" s="622"/>
      <c r="DH28" s="622"/>
      <c r="DI28" s="622"/>
      <c r="DJ28" s="622"/>
      <c r="DK28" s="623"/>
      <c r="DL28" s="627">
        <v>464041</v>
      </c>
      <c r="DM28" s="622"/>
      <c r="DN28" s="622"/>
      <c r="DO28" s="622"/>
      <c r="DP28" s="622"/>
      <c r="DQ28" s="622"/>
      <c r="DR28" s="622"/>
      <c r="DS28" s="622"/>
      <c r="DT28" s="622"/>
      <c r="DU28" s="622"/>
      <c r="DV28" s="623"/>
      <c r="DW28" s="624">
        <v>12.7</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14833</v>
      </c>
      <c r="S29" s="622"/>
      <c r="T29" s="622"/>
      <c r="U29" s="622"/>
      <c r="V29" s="622"/>
      <c r="W29" s="622"/>
      <c r="X29" s="622"/>
      <c r="Y29" s="623"/>
      <c r="Z29" s="659">
        <v>0.2</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71</v>
      </c>
      <c r="CG29" s="619"/>
      <c r="CH29" s="619"/>
      <c r="CI29" s="619"/>
      <c r="CJ29" s="619"/>
      <c r="CK29" s="619"/>
      <c r="CL29" s="619"/>
      <c r="CM29" s="619"/>
      <c r="CN29" s="619"/>
      <c r="CO29" s="619"/>
      <c r="CP29" s="619"/>
      <c r="CQ29" s="620"/>
      <c r="CR29" s="621">
        <v>465561</v>
      </c>
      <c r="CS29" s="634"/>
      <c r="CT29" s="634"/>
      <c r="CU29" s="634"/>
      <c r="CV29" s="634"/>
      <c r="CW29" s="634"/>
      <c r="CX29" s="634"/>
      <c r="CY29" s="635"/>
      <c r="CZ29" s="624">
        <v>7.1</v>
      </c>
      <c r="DA29" s="636"/>
      <c r="DB29" s="636"/>
      <c r="DC29" s="637"/>
      <c r="DD29" s="627">
        <v>464041</v>
      </c>
      <c r="DE29" s="634"/>
      <c r="DF29" s="634"/>
      <c r="DG29" s="634"/>
      <c r="DH29" s="634"/>
      <c r="DI29" s="634"/>
      <c r="DJ29" s="634"/>
      <c r="DK29" s="635"/>
      <c r="DL29" s="627">
        <v>464041</v>
      </c>
      <c r="DM29" s="634"/>
      <c r="DN29" s="634"/>
      <c r="DO29" s="634"/>
      <c r="DP29" s="634"/>
      <c r="DQ29" s="634"/>
      <c r="DR29" s="634"/>
      <c r="DS29" s="634"/>
      <c r="DT29" s="634"/>
      <c r="DU29" s="634"/>
      <c r="DV29" s="635"/>
      <c r="DW29" s="624">
        <v>12.7</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856323</v>
      </c>
      <c r="S30" s="622"/>
      <c r="T30" s="622"/>
      <c r="U30" s="622"/>
      <c r="V30" s="622"/>
      <c r="W30" s="622"/>
      <c r="X30" s="622"/>
      <c r="Y30" s="623"/>
      <c r="Z30" s="659">
        <v>12.6</v>
      </c>
      <c r="AA30" s="659"/>
      <c r="AB30" s="659"/>
      <c r="AC30" s="659"/>
      <c r="AD30" s="660" t="s">
        <v>131</v>
      </c>
      <c r="AE30" s="660"/>
      <c r="AF30" s="660"/>
      <c r="AG30" s="660"/>
      <c r="AH30" s="660"/>
      <c r="AI30" s="660"/>
      <c r="AJ30" s="660"/>
      <c r="AK30" s="660"/>
      <c r="AL30" s="624" t="s">
        <v>131</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453669</v>
      </c>
      <c r="CS30" s="622"/>
      <c r="CT30" s="622"/>
      <c r="CU30" s="622"/>
      <c r="CV30" s="622"/>
      <c r="CW30" s="622"/>
      <c r="CX30" s="622"/>
      <c r="CY30" s="623"/>
      <c r="CZ30" s="624">
        <v>6.9</v>
      </c>
      <c r="DA30" s="636"/>
      <c r="DB30" s="636"/>
      <c r="DC30" s="637"/>
      <c r="DD30" s="627">
        <v>452377</v>
      </c>
      <c r="DE30" s="622"/>
      <c r="DF30" s="622"/>
      <c r="DG30" s="622"/>
      <c r="DH30" s="622"/>
      <c r="DI30" s="622"/>
      <c r="DJ30" s="622"/>
      <c r="DK30" s="623"/>
      <c r="DL30" s="627">
        <v>452377</v>
      </c>
      <c r="DM30" s="622"/>
      <c r="DN30" s="622"/>
      <c r="DO30" s="622"/>
      <c r="DP30" s="622"/>
      <c r="DQ30" s="622"/>
      <c r="DR30" s="622"/>
      <c r="DS30" s="622"/>
      <c r="DT30" s="622"/>
      <c r="DU30" s="622"/>
      <c r="DV30" s="623"/>
      <c r="DW30" s="624">
        <v>12.3</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87" t="s">
        <v>312</v>
      </c>
      <c r="AQ31" s="688"/>
      <c r="AR31" s="688"/>
      <c r="AS31" s="688"/>
      <c r="AT31" s="689" t="s">
        <v>313</v>
      </c>
      <c r="AU31" s="218"/>
      <c r="AV31" s="218"/>
      <c r="AW31" s="218"/>
      <c r="AX31" s="676" t="s">
        <v>190</v>
      </c>
      <c r="AY31" s="677"/>
      <c r="AZ31" s="677"/>
      <c r="BA31" s="677"/>
      <c r="BB31" s="677"/>
      <c r="BC31" s="677"/>
      <c r="BD31" s="677"/>
      <c r="BE31" s="677"/>
      <c r="BF31" s="678"/>
      <c r="BG31" s="683">
        <v>99.3</v>
      </c>
      <c r="BH31" s="684"/>
      <c r="BI31" s="684"/>
      <c r="BJ31" s="684"/>
      <c r="BK31" s="684"/>
      <c r="BL31" s="684"/>
      <c r="BM31" s="685">
        <v>97.5</v>
      </c>
      <c r="BN31" s="684"/>
      <c r="BO31" s="684"/>
      <c r="BP31" s="684"/>
      <c r="BQ31" s="686"/>
      <c r="BR31" s="683">
        <v>99.4</v>
      </c>
      <c r="BS31" s="684"/>
      <c r="BT31" s="684"/>
      <c r="BU31" s="684"/>
      <c r="BV31" s="684"/>
      <c r="BW31" s="684"/>
      <c r="BX31" s="685">
        <v>97.3</v>
      </c>
      <c r="BY31" s="684"/>
      <c r="BZ31" s="684"/>
      <c r="CA31" s="684"/>
      <c r="CB31" s="686"/>
      <c r="CD31" s="642"/>
      <c r="CE31" s="643"/>
      <c r="CF31" s="618" t="s">
        <v>314</v>
      </c>
      <c r="CG31" s="619"/>
      <c r="CH31" s="619"/>
      <c r="CI31" s="619"/>
      <c r="CJ31" s="619"/>
      <c r="CK31" s="619"/>
      <c r="CL31" s="619"/>
      <c r="CM31" s="619"/>
      <c r="CN31" s="619"/>
      <c r="CO31" s="619"/>
      <c r="CP31" s="619"/>
      <c r="CQ31" s="620"/>
      <c r="CR31" s="621">
        <v>11892</v>
      </c>
      <c r="CS31" s="634"/>
      <c r="CT31" s="634"/>
      <c r="CU31" s="634"/>
      <c r="CV31" s="634"/>
      <c r="CW31" s="634"/>
      <c r="CX31" s="634"/>
      <c r="CY31" s="635"/>
      <c r="CZ31" s="624">
        <v>0.2</v>
      </c>
      <c r="DA31" s="636"/>
      <c r="DB31" s="636"/>
      <c r="DC31" s="637"/>
      <c r="DD31" s="627">
        <v>11664</v>
      </c>
      <c r="DE31" s="634"/>
      <c r="DF31" s="634"/>
      <c r="DG31" s="634"/>
      <c r="DH31" s="634"/>
      <c r="DI31" s="634"/>
      <c r="DJ31" s="634"/>
      <c r="DK31" s="635"/>
      <c r="DL31" s="627">
        <v>11664</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320286</v>
      </c>
      <c r="S32" s="622"/>
      <c r="T32" s="622"/>
      <c r="U32" s="622"/>
      <c r="V32" s="622"/>
      <c r="W32" s="622"/>
      <c r="X32" s="622"/>
      <c r="Y32" s="623"/>
      <c r="Z32" s="659">
        <v>4.7</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316</v>
      </c>
      <c r="AX32" s="618" t="s">
        <v>317</v>
      </c>
      <c r="AY32" s="619"/>
      <c r="AZ32" s="619"/>
      <c r="BA32" s="619"/>
      <c r="BB32" s="619"/>
      <c r="BC32" s="619"/>
      <c r="BD32" s="619"/>
      <c r="BE32" s="619"/>
      <c r="BF32" s="620"/>
      <c r="BG32" s="692">
        <v>99.3</v>
      </c>
      <c r="BH32" s="634"/>
      <c r="BI32" s="634"/>
      <c r="BJ32" s="634"/>
      <c r="BK32" s="634"/>
      <c r="BL32" s="634"/>
      <c r="BM32" s="625">
        <v>98.7</v>
      </c>
      <c r="BN32" s="634"/>
      <c r="BO32" s="634"/>
      <c r="BP32" s="634"/>
      <c r="BQ32" s="657"/>
      <c r="BR32" s="692">
        <v>99.5</v>
      </c>
      <c r="BS32" s="634"/>
      <c r="BT32" s="634"/>
      <c r="BU32" s="634"/>
      <c r="BV32" s="634"/>
      <c r="BW32" s="634"/>
      <c r="BX32" s="625">
        <v>98.7</v>
      </c>
      <c r="BY32" s="634"/>
      <c r="BZ32" s="634"/>
      <c r="CA32" s="634"/>
      <c r="CB32" s="657"/>
      <c r="CD32" s="644"/>
      <c r="CE32" s="645"/>
      <c r="CF32" s="618" t="s">
        <v>318</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61617</v>
      </c>
      <c r="S33" s="622"/>
      <c r="T33" s="622"/>
      <c r="U33" s="622"/>
      <c r="V33" s="622"/>
      <c r="W33" s="622"/>
      <c r="X33" s="622"/>
      <c r="Y33" s="623"/>
      <c r="Z33" s="659">
        <v>0.9</v>
      </c>
      <c r="AA33" s="659"/>
      <c r="AB33" s="659"/>
      <c r="AC33" s="659"/>
      <c r="AD33" s="660">
        <v>7241</v>
      </c>
      <c r="AE33" s="660"/>
      <c r="AF33" s="660"/>
      <c r="AG33" s="660"/>
      <c r="AH33" s="660"/>
      <c r="AI33" s="660"/>
      <c r="AJ33" s="660"/>
      <c r="AK33" s="660"/>
      <c r="AL33" s="624">
        <v>0.2</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99.1</v>
      </c>
      <c r="BH33" s="606"/>
      <c r="BI33" s="606"/>
      <c r="BJ33" s="606"/>
      <c r="BK33" s="606"/>
      <c r="BL33" s="606"/>
      <c r="BM33" s="652">
        <v>96</v>
      </c>
      <c r="BN33" s="606"/>
      <c r="BO33" s="606"/>
      <c r="BP33" s="606"/>
      <c r="BQ33" s="669"/>
      <c r="BR33" s="682">
        <v>99.2</v>
      </c>
      <c r="BS33" s="606"/>
      <c r="BT33" s="606"/>
      <c r="BU33" s="606"/>
      <c r="BV33" s="606"/>
      <c r="BW33" s="606"/>
      <c r="BX33" s="652">
        <v>95.7</v>
      </c>
      <c r="BY33" s="606"/>
      <c r="BZ33" s="606"/>
      <c r="CA33" s="606"/>
      <c r="CB33" s="669"/>
      <c r="CD33" s="618" t="s">
        <v>321</v>
      </c>
      <c r="CE33" s="619"/>
      <c r="CF33" s="619"/>
      <c r="CG33" s="619"/>
      <c r="CH33" s="619"/>
      <c r="CI33" s="619"/>
      <c r="CJ33" s="619"/>
      <c r="CK33" s="619"/>
      <c r="CL33" s="619"/>
      <c r="CM33" s="619"/>
      <c r="CN33" s="619"/>
      <c r="CO33" s="619"/>
      <c r="CP33" s="619"/>
      <c r="CQ33" s="620"/>
      <c r="CR33" s="621">
        <v>3545932</v>
      </c>
      <c r="CS33" s="634"/>
      <c r="CT33" s="634"/>
      <c r="CU33" s="634"/>
      <c r="CV33" s="634"/>
      <c r="CW33" s="634"/>
      <c r="CX33" s="634"/>
      <c r="CY33" s="635"/>
      <c r="CZ33" s="624">
        <v>53.8</v>
      </c>
      <c r="DA33" s="636"/>
      <c r="DB33" s="636"/>
      <c r="DC33" s="637"/>
      <c r="DD33" s="627">
        <v>2923960</v>
      </c>
      <c r="DE33" s="634"/>
      <c r="DF33" s="634"/>
      <c r="DG33" s="634"/>
      <c r="DH33" s="634"/>
      <c r="DI33" s="634"/>
      <c r="DJ33" s="634"/>
      <c r="DK33" s="635"/>
      <c r="DL33" s="627">
        <v>1396548</v>
      </c>
      <c r="DM33" s="634"/>
      <c r="DN33" s="634"/>
      <c r="DO33" s="634"/>
      <c r="DP33" s="634"/>
      <c r="DQ33" s="634"/>
      <c r="DR33" s="634"/>
      <c r="DS33" s="634"/>
      <c r="DT33" s="634"/>
      <c r="DU33" s="634"/>
      <c r="DV33" s="635"/>
      <c r="DW33" s="624">
        <v>38.1</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717303</v>
      </c>
      <c r="S34" s="622"/>
      <c r="T34" s="622"/>
      <c r="U34" s="622"/>
      <c r="V34" s="622"/>
      <c r="W34" s="622"/>
      <c r="X34" s="622"/>
      <c r="Y34" s="623"/>
      <c r="Z34" s="659">
        <v>10.5</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1104287</v>
      </c>
      <c r="CS34" s="622"/>
      <c r="CT34" s="622"/>
      <c r="CU34" s="622"/>
      <c r="CV34" s="622"/>
      <c r="CW34" s="622"/>
      <c r="CX34" s="622"/>
      <c r="CY34" s="623"/>
      <c r="CZ34" s="624">
        <v>16.8</v>
      </c>
      <c r="DA34" s="636"/>
      <c r="DB34" s="636"/>
      <c r="DC34" s="637"/>
      <c r="DD34" s="627">
        <v>815288</v>
      </c>
      <c r="DE34" s="622"/>
      <c r="DF34" s="622"/>
      <c r="DG34" s="622"/>
      <c r="DH34" s="622"/>
      <c r="DI34" s="622"/>
      <c r="DJ34" s="622"/>
      <c r="DK34" s="623"/>
      <c r="DL34" s="627">
        <v>462145</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226109</v>
      </c>
      <c r="S35" s="622"/>
      <c r="T35" s="622"/>
      <c r="U35" s="622"/>
      <c r="V35" s="622"/>
      <c r="W35" s="622"/>
      <c r="X35" s="622"/>
      <c r="Y35" s="623"/>
      <c r="Z35" s="659">
        <v>3.3</v>
      </c>
      <c r="AA35" s="659"/>
      <c r="AB35" s="659"/>
      <c r="AC35" s="659"/>
      <c r="AD35" s="660" t="s">
        <v>131</v>
      </c>
      <c r="AE35" s="660"/>
      <c r="AF35" s="660"/>
      <c r="AG35" s="660"/>
      <c r="AH35" s="660"/>
      <c r="AI35" s="660"/>
      <c r="AJ35" s="660"/>
      <c r="AK35" s="660"/>
      <c r="AL35" s="624" t="s">
        <v>131</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50910</v>
      </c>
      <c r="CS35" s="634"/>
      <c r="CT35" s="634"/>
      <c r="CU35" s="634"/>
      <c r="CV35" s="634"/>
      <c r="CW35" s="634"/>
      <c r="CX35" s="634"/>
      <c r="CY35" s="635"/>
      <c r="CZ35" s="624">
        <v>0.8</v>
      </c>
      <c r="DA35" s="636"/>
      <c r="DB35" s="636"/>
      <c r="DC35" s="637"/>
      <c r="DD35" s="627">
        <v>45828</v>
      </c>
      <c r="DE35" s="634"/>
      <c r="DF35" s="634"/>
      <c r="DG35" s="634"/>
      <c r="DH35" s="634"/>
      <c r="DI35" s="634"/>
      <c r="DJ35" s="634"/>
      <c r="DK35" s="635"/>
      <c r="DL35" s="627">
        <v>43479</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369502</v>
      </c>
      <c r="S36" s="622"/>
      <c r="T36" s="622"/>
      <c r="U36" s="622"/>
      <c r="V36" s="622"/>
      <c r="W36" s="622"/>
      <c r="X36" s="622"/>
      <c r="Y36" s="623"/>
      <c r="Z36" s="659">
        <v>5.4</v>
      </c>
      <c r="AA36" s="659"/>
      <c r="AB36" s="659"/>
      <c r="AC36" s="659"/>
      <c r="AD36" s="660" t="s">
        <v>131</v>
      </c>
      <c r="AE36" s="660"/>
      <c r="AF36" s="660"/>
      <c r="AG36" s="660"/>
      <c r="AH36" s="660"/>
      <c r="AI36" s="660"/>
      <c r="AJ36" s="660"/>
      <c r="AK36" s="660"/>
      <c r="AL36" s="624" t="s">
        <v>131</v>
      </c>
      <c r="AM36" s="625"/>
      <c r="AN36" s="625"/>
      <c r="AO36" s="661"/>
      <c r="AP36" s="222"/>
      <c r="AQ36" s="670" t="s">
        <v>329</v>
      </c>
      <c r="AR36" s="671"/>
      <c r="AS36" s="671"/>
      <c r="AT36" s="671"/>
      <c r="AU36" s="671"/>
      <c r="AV36" s="671"/>
      <c r="AW36" s="671"/>
      <c r="AX36" s="671"/>
      <c r="AY36" s="672"/>
      <c r="AZ36" s="673">
        <v>596845</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360</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1135789</v>
      </c>
      <c r="CS36" s="622"/>
      <c r="CT36" s="622"/>
      <c r="CU36" s="622"/>
      <c r="CV36" s="622"/>
      <c r="CW36" s="622"/>
      <c r="CX36" s="622"/>
      <c r="CY36" s="623"/>
      <c r="CZ36" s="624">
        <v>17.2</v>
      </c>
      <c r="DA36" s="636"/>
      <c r="DB36" s="636"/>
      <c r="DC36" s="637"/>
      <c r="DD36" s="627">
        <v>883714</v>
      </c>
      <c r="DE36" s="622"/>
      <c r="DF36" s="622"/>
      <c r="DG36" s="622"/>
      <c r="DH36" s="622"/>
      <c r="DI36" s="622"/>
      <c r="DJ36" s="622"/>
      <c r="DK36" s="623"/>
      <c r="DL36" s="627">
        <v>434161</v>
      </c>
      <c r="DM36" s="622"/>
      <c r="DN36" s="622"/>
      <c r="DO36" s="622"/>
      <c r="DP36" s="622"/>
      <c r="DQ36" s="622"/>
      <c r="DR36" s="622"/>
      <c r="DS36" s="622"/>
      <c r="DT36" s="622"/>
      <c r="DU36" s="622"/>
      <c r="DV36" s="623"/>
      <c r="DW36" s="624">
        <v>11.8</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229770</v>
      </c>
      <c r="S37" s="622"/>
      <c r="T37" s="622"/>
      <c r="U37" s="622"/>
      <c r="V37" s="622"/>
      <c r="W37" s="622"/>
      <c r="X37" s="622"/>
      <c r="Y37" s="623"/>
      <c r="Z37" s="659">
        <v>3.4</v>
      </c>
      <c r="AA37" s="659"/>
      <c r="AB37" s="659"/>
      <c r="AC37" s="659"/>
      <c r="AD37" s="660">
        <v>1</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143416</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-4682</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182390</v>
      </c>
      <c r="CS37" s="634"/>
      <c r="CT37" s="634"/>
      <c r="CU37" s="634"/>
      <c r="CV37" s="634"/>
      <c r="CW37" s="634"/>
      <c r="CX37" s="634"/>
      <c r="CY37" s="635"/>
      <c r="CZ37" s="624">
        <v>2.8</v>
      </c>
      <c r="DA37" s="636"/>
      <c r="DB37" s="636"/>
      <c r="DC37" s="637"/>
      <c r="DD37" s="627">
        <v>177445</v>
      </c>
      <c r="DE37" s="634"/>
      <c r="DF37" s="634"/>
      <c r="DG37" s="634"/>
      <c r="DH37" s="634"/>
      <c r="DI37" s="634"/>
      <c r="DJ37" s="634"/>
      <c r="DK37" s="635"/>
      <c r="DL37" s="627">
        <v>69127</v>
      </c>
      <c r="DM37" s="634"/>
      <c r="DN37" s="634"/>
      <c r="DO37" s="634"/>
      <c r="DP37" s="634"/>
      <c r="DQ37" s="634"/>
      <c r="DR37" s="634"/>
      <c r="DS37" s="634"/>
      <c r="DT37" s="634"/>
      <c r="DU37" s="634"/>
      <c r="DV37" s="635"/>
      <c r="DW37" s="624">
        <v>1.9</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103722</v>
      </c>
      <c r="S38" s="622"/>
      <c r="T38" s="622"/>
      <c r="U38" s="622"/>
      <c r="V38" s="622"/>
      <c r="W38" s="622"/>
      <c r="X38" s="622"/>
      <c r="Y38" s="623"/>
      <c r="Z38" s="659">
        <v>1.5</v>
      </c>
      <c r="AA38" s="659"/>
      <c r="AB38" s="659"/>
      <c r="AC38" s="659"/>
      <c r="AD38" s="660" t="s">
        <v>131</v>
      </c>
      <c r="AE38" s="660"/>
      <c r="AF38" s="660"/>
      <c r="AG38" s="660"/>
      <c r="AH38" s="660"/>
      <c r="AI38" s="660"/>
      <c r="AJ38" s="660"/>
      <c r="AK38" s="660"/>
      <c r="AL38" s="624" t="s">
        <v>131</v>
      </c>
      <c r="AM38" s="625"/>
      <c r="AN38" s="625"/>
      <c r="AO38" s="661"/>
      <c r="AQ38" s="654" t="s">
        <v>337</v>
      </c>
      <c r="AR38" s="655"/>
      <c r="AS38" s="655"/>
      <c r="AT38" s="655"/>
      <c r="AU38" s="655"/>
      <c r="AV38" s="655"/>
      <c r="AW38" s="655"/>
      <c r="AX38" s="655"/>
      <c r="AY38" s="656"/>
      <c r="AZ38" s="621">
        <v>8120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1562</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588725</v>
      </c>
      <c r="CS38" s="622"/>
      <c r="CT38" s="622"/>
      <c r="CU38" s="622"/>
      <c r="CV38" s="622"/>
      <c r="CW38" s="622"/>
      <c r="CX38" s="622"/>
      <c r="CY38" s="623"/>
      <c r="CZ38" s="624">
        <v>8.9</v>
      </c>
      <c r="DA38" s="636"/>
      <c r="DB38" s="636"/>
      <c r="DC38" s="637"/>
      <c r="DD38" s="627">
        <v>517117</v>
      </c>
      <c r="DE38" s="622"/>
      <c r="DF38" s="622"/>
      <c r="DG38" s="622"/>
      <c r="DH38" s="622"/>
      <c r="DI38" s="622"/>
      <c r="DJ38" s="622"/>
      <c r="DK38" s="623"/>
      <c r="DL38" s="627">
        <v>456763</v>
      </c>
      <c r="DM38" s="622"/>
      <c r="DN38" s="622"/>
      <c r="DO38" s="622"/>
      <c r="DP38" s="622"/>
      <c r="DQ38" s="622"/>
      <c r="DR38" s="622"/>
      <c r="DS38" s="622"/>
      <c r="DT38" s="622"/>
      <c r="DU38" s="622"/>
      <c r="DV38" s="623"/>
      <c r="DW38" s="624">
        <v>12.5</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341</v>
      </c>
      <c r="AR39" s="655"/>
      <c r="AS39" s="655"/>
      <c r="AT39" s="655"/>
      <c r="AU39" s="655"/>
      <c r="AV39" s="655"/>
      <c r="AW39" s="655"/>
      <c r="AX39" s="655"/>
      <c r="AY39" s="656"/>
      <c r="AZ39" s="621" t="s">
        <v>131</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2339</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665861</v>
      </c>
      <c r="CS39" s="634"/>
      <c r="CT39" s="634"/>
      <c r="CU39" s="634"/>
      <c r="CV39" s="634"/>
      <c r="CW39" s="634"/>
      <c r="CX39" s="634"/>
      <c r="CY39" s="635"/>
      <c r="CZ39" s="624">
        <v>10.1</v>
      </c>
      <c r="DA39" s="636"/>
      <c r="DB39" s="636"/>
      <c r="DC39" s="637"/>
      <c r="DD39" s="627">
        <v>662013</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69222</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345</v>
      </c>
      <c r="AR40" s="655"/>
      <c r="AS40" s="655"/>
      <c r="AT40" s="655"/>
      <c r="AU40" s="655"/>
      <c r="AV40" s="655"/>
      <c r="AW40" s="655"/>
      <c r="AX40" s="655"/>
      <c r="AY40" s="656"/>
      <c r="AZ40" s="621" t="s">
        <v>131</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116</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360</v>
      </c>
      <c r="CS40" s="622"/>
      <c r="CT40" s="622"/>
      <c r="CU40" s="622"/>
      <c r="CV40" s="622"/>
      <c r="CW40" s="622"/>
      <c r="CX40" s="622"/>
      <c r="CY40" s="623"/>
      <c r="CZ40" s="624">
        <v>0</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6814208</v>
      </c>
      <c r="S41" s="646"/>
      <c r="T41" s="646"/>
      <c r="U41" s="646"/>
      <c r="V41" s="646"/>
      <c r="W41" s="646"/>
      <c r="X41" s="646"/>
      <c r="Y41" s="649"/>
      <c r="Z41" s="650">
        <v>100</v>
      </c>
      <c r="AA41" s="650"/>
      <c r="AB41" s="650"/>
      <c r="AC41" s="650"/>
      <c r="AD41" s="651">
        <v>3595024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90813</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352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352</v>
      </c>
      <c r="CS41" s="634"/>
      <c r="CT41" s="634"/>
      <c r="CU41" s="634"/>
      <c r="CV41" s="634"/>
      <c r="CW41" s="634"/>
      <c r="CX41" s="634"/>
      <c r="CY41" s="635"/>
      <c r="CZ41" s="624" t="s">
        <v>131</v>
      </c>
      <c r="DA41" s="636"/>
      <c r="DB41" s="636"/>
      <c r="DC41" s="637"/>
      <c r="DD41" s="627" t="s">
        <v>352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354496</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403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731447</v>
      </c>
      <c r="CS42" s="634"/>
      <c r="CT42" s="634"/>
      <c r="CU42" s="634"/>
      <c r="CV42" s="634"/>
      <c r="CW42" s="634"/>
      <c r="CX42" s="634"/>
      <c r="CY42" s="635"/>
      <c r="CZ42" s="624">
        <v>11.1</v>
      </c>
      <c r="DA42" s="636"/>
      <c r="DB42" s="636"/>
      <c r="DC42" s="637"/>
      <c r="DD42" s="627">
        <v>355399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4385</v>
      </c>
      <c r="CS43" s="634"/>
      <c r="CT43" s="634"/>
      <c r="CU43" s="634"/>
      <c r="CV43" s="634"/>
      <c r="CW43" s="634"/>
      <c r="CX43" s="634"/>
      <c r="CY43" s="635"/>
      <c r="CZ43" s="624">
        <v>0.1</v>
      </c>
      <c r="DA43" s="636"/>
      <c r="DB43" s="636"/>
      <c r="DC43" s="637"/>
      <c r="DD43" s="627">
        <v>4385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637408</v>
      </c>
      <c r="CS44" s="622"/>
      <c r="CT44" s="622"/>
      <c r="CU44" s="622"/>
      <c r="CV44" s="622"/>
      <c r="CW44" s="622"/>
      <c r="CX44" s="622"/>
      <c r="CY44" s="623"/>
      <c r="CZ44" s="624">
        <v>9.6999999999999993</v>
      </c>
      <c r="DA44" s="625"/>
      <c r="DB44" s="625"/>
      <c r="DC44" s="626"/>
      <c r="DD44" s="627">
        <v>261360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301941</v>
      </c>
      <c r="CS45" s="634"/>
      <c r="CT45" s="634"/>
      <c r="CU45" s="634"/>
      <c r="CV45" s="634"/>
      <c r="CW45" s="634"/>
      <c r="CX45" s="634"/>
      <c r="CY45" s="635"/>
      <c r="CZ45" s="624">
        <v>4.5999999999999996</v>
      </c>
      <c r="DA45" s="636"/>
      <c r="DB45" s="636"/>
      <c r="DC45" s="637"/>
      <c r="DD45" s="627">
        <v>14676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327954</v>
      </c>
      <c r="CS46" s="622"/>
      <c r="CT46" s="622"/>
      <c r="CU46" s="622"/>
      <c r="CV46" s="622"/>
      <c r="CW46" s="622"/>
      <c r="CX46" s="622"/>
      <c r="CY46" s="623"/>
      <c r="CZ46" s="624">
        <v>5</v>
      </c>
      <c r="DA46" s="625"/>
      <c r="DB46" s="625"/>
      <c r="DC46" s="626"/>
      <c r="DD46" s="627">
        <v>246671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94039</v>
      </c>
      <c r="CS47" s="634"/>
      <c r="CT47" s="634"/>
      <c r="CU47" s="634"/>
      <c r="CV47" s="634"/>
      <c r="CW47" s="634"/>
      <c r="CX47" s="634"/>
      <c r="CY47" s="635"/>
      <c r="CZ47" s="624">
        <v>1.4</v>
      </c>
      <c r="DA47" s="636"/>
      <c r="DB47" s="636"/>
      <c r="DC47" s="637"/>
      <c r="DD47" s="627">
        <v>94039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352</v>
      </c>
      <c r="CS48" s="622"/>
      <c r="CT48" s="622"/>
      <c r="CU48" s="622"/>
      <c r="CV48" s="622"/>
      <c r="CW48" s="622"/>
      <c r="CX48" s="622"/>
      <c r="CY48" s="623"/>
      <c r="CZ48" s="624" t="s">
        <v>352</v>
      </c>
      <c r="DA48" s="625"/>
      <c r="DB48" s="625"/>
      <c r="DC48" s="626"/>
      <c r="DD48" s="627" t="s">
        <v>352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6592343</v>
      </c>
      <c r="CS49" s="606"/>
      <c r="CT49" s="606"/>
      <c r="CU49" s="606"/>
      <c r="CV49" s="606"/>
      <c r="CW49" s="606"/>
      <c r="CX49" s="606"/>
      <c r="CY49" s="607"/>
      <c r="CZ49" s="608">
        <v>100</v>
      </c>
      <c r="DA49" s="609"/>
      <c r="DB49" s="609"/>
      <c r="DC49" s="610"/>
      <c r="DD49" s="611">
        <v>5129291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zfTEdU1oL+51SzeejtOxsI+EcLcTXE2z+qbeWuQ+oMIPF6nLgpseWXpVbxCbYDfhHoIVqGL72NcgX+pArDPjg==" saltValue="4/eQSpwfE73GBK0FbHnm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6636</v>
      </c>
      <c r="R7" s="1103"/>
      <c r="S7" s="1103"/>
      <c r="T7" s="1103"/>
      <c r="U7" s="1103"/>
      <c r="V7" s="1103">
        <v>6430</v>
      </c>
      <c r="W7" s="1103"/>
      <c r="X7" s="1103"/>
      <c r="Y7" s="1103"/>
      <c r="Z7" s="1103"/>
      <c r="AA7" s="1103">
        <v>205</v>
      </c>
      <c r="AB7" s="1103"/>
      <c r="AC7" s="1103"/>
      <c r="AD7" s="1103"/>
      <c r="AE7" s="1104"/>
      <c r="AF7" s="1105">
        <v>198</v>
      </c>
      <c r="AG7" s="1106"/>
      <c r="AH7" s="1106"/>
      <c r="AI7" s="1106"/>
      <c r="AJ7" s="1107"/>
      <c r="AK7" s="1108">
        <v>226</v>
      </c>
      <c r="AL7" s="1109"/>
      <c r="AM7" s="1109"/>
      <c r="AN7" s="1109"/>
      <c r="AO7" s="1109"/>
      <c r="AP7" s="1109">
        <v>3772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595</v>
      </c>
      <c r="BS7" s="1099" t="s">
        <v>593</v>
      </c>
      <c r="BT7" s="1100"/>
      <c r="BU7" s="1100"/>
      <c r="BV7" s="1100"/>
      <c r="BW7" s="1100"/>
      <c r="BX7" s="1100"/>
      <c r="BY7" s="1100"/>
      <c r="BZ7" s="1100"/>
      <c r="CA7" s="1100"/>
      <c r="CB7" s="1100"/>
      <c r="CC7" s="1100"/>
      <c r="CD7" s="1100"/>
      <c r="CE7" s="1100"/>
      <c r="CF7" s="1100"/>
      <c r="CG7" s="1112"/>
      <c r="CH7" s="1096">
        <v>20</v>
      </c>
      <c r="CI7" s="1097"/>
      <c r="CJ7" s="1097"/>
      <c r="CK7" s="1097"/>
      <c r="CL7" s="1098"/>
      <c r="CM7" s="1096">
        <v>501</v>
      </c>
      <c r="CN7" s="1097"/>
      <c r="CO7" s="1097"/>
      <c r="CP7" s="1097"/>
      <c r="CQ7" s="1098"/>
      <c r="CR7" s="1096">
        <v>1</v>
      </c>
      <c r="CS7" s="1097"/>
      <c r="CT7" s="1097"/>
      <c r="CU7" s="1097"/>
      <c r="CV7" s="1098"/>
      <c r="CW7" s="1096">
        <v>0</v>
      </c>
      <c r="CX7" s="1097"/>
      <c r="CY7" s="1097"/>
      <c r="CZ7" s="1097"/>
      <c r="DA7" s="1098"/>
      <c r="DB7" s="1096" t="s">
        <v>582</v>
      </c>
      <c r="DC7" s="1097"/>
      <c r="DD7" s="1097"/>
      <c r="DE7" s="1097"/>
      <c r="DF7" s="1098"/>
      <c r="DG7" s="1096">
        <v>146</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21</v>
      </c>
      <c r="R8" s="1039"/>
      <c r="S8" s="1039"/>
      <c r="T8" s="1039"/>
      <c r="U8" s="1039"/>
      <c r="V8" s="1039">
        <v>9</v>
      </c>
      <c r="W8" s="1039"/>
      <c r="X8" s="1039"/>
      <c r="Y8" s="1039"/>
      <c r="Z8" s="1039"/>
      <c r="AA8" s="1039">
        <v>13</v>
      </c>
      <c r="AB8" s="1039"/>
      <c r="AC8" s="1039"/>
      <c r="AD8" s="1039"/>
      <c r="AE8" s="1040"/>
      <c r="AF8" s="1035">
        <v>13</v>
      </c>
      <c r="AG8" s="1036"/>
      <c r="AH8" s="1036"/>
      <c r="AI8" s="1036"/>
      <c r="AJ8" s="1037"/>
      <c r="AK8" s="1080">
        <v>0</v>
      </c>
      <c r="AL8" s="1081"/>
      <c r="AM8" s="1081"/>
      <c r="AN8" s="1081"/>
      <c r="AO8" s="1081"/>
      <c r="AP8" s="1081" t="s">
        <v>582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594</v>
      </c>
      <c r="BT8" s="993"/>
      <c r="BU8" s="993"/>
      <c r="BV8" s="993"/>
      <c r="BW8" s="993"/>
      <c r="BX8" s="993"/>
      <c r="BY8" s="993"/>
      <c r="BZ8" s="993"/>
      <c r="CA8" s="993"/>
      <c r="CB8" s="993"/>
      <c r="CC8" s="993"/>
      <c r="CD8" s="993"/>
      <c r="CE8" s="993"/>
      <c r="CF8" s="993"/>
      <c r="CG8" s="1014"/>
      <c r="CH8" s="989">
        <v>0</v>
      </c>
      <c r="CI8" s="990"/>
      <c r="CJ8" s="990"/>
      <c r="CK8" s="990"/>
      <c r="CL8" s="991"/>
      <c r="CM8" s="989">
        <v>541</v>
      </c>
      <c r="CN8" s="990"/>
      <c r="CO8" s="990"/>
      <c r="CP8" s="990"/>
      <c r="CQ8" s="991"/>
      <c r="CR8" s="989">
        <v>20</v>
      </c>
      <c r="CS8" s="990"/>
      <c r="CT8" s="990"/>
      <c r="CU8" s="990"/>
      <c r="CV8" s="991"/>
      <c r="CW8" s="989">
        <v>1</v>
      </c>
      <c r="CX8" s="990"/>
      <c r="CY8" s="990"/>
      <c r="CZ8" s="990"/>
      <c r="DA8" s="991"/>
      <c r="DB8" s="989" t="s">
        <v>582</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244</v>
      </c>
      <c r="R9" s="1039"/>
      <c r="S9" s="1039"/>
      <c r="T9" s="1039"/>
      <c r="U9" s="1039"/>
      <c r="V9" s="1039">
        <v>240</v>
      </c>
      <c r="W9" s="1039"/>
      <c r="X9" s="1039"/>
      <c r="Y9" s="1039"/>
      <c r="Z9" s="1039"/>
      <c r="AA9" s="1039">
        <v>4</v>
      </c>
      <c r="AB9" s="1039"/>
      <c r="AC9" s="1039"/>
      <c r="AD9" s="1039"/>
      <c r="AE9" s="1040"/>
      <c r="AF9" s="1035">
        <v>4</v>
      </c>
      <c r="AG9" s="1036"/>
      <c r="AH9" s="1036"/>
      <c r="AI9" s="1036"/>
      <c r="AJ9" s="1037"/>
      <c r="AK9" s="1080">
        <v>87</v>
      </c>
      <c r="AL9" s="1081"/>
      <c r="AM9" s="1081"/>
      <c r="AN9" s="1081"/>
      <c r="AO9" s="1081"/>
      <c r="AP9" s="1081" t="s">
        <v>582</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6814</v>
      </c>
      <c r="R23" s="1061"/>
      <c r="S23" s="1061"/>
      <c r="T23" s="1061"/>
      <c r="U23" s="1061"/>
      <c r="V23" s="1061">
        <v>6592</v>
      </c>
      <c r="W23" s="1061"/>
      <c r="X23" s="1061"/>
      <c r="Y23" s="1061"/>
      <c r="Z23" s="1061"/>
      <c r="AA23" s="1061">
        <v>222</v>
      </c>
      <c r="AB23" s="1061"/>
      <c r="AC23" s="1061"/>
      <c r="AD23" s="1061"/>
      <c r="AE23" s="1068"/>
      <c r="AF23" s="1069">
        <v>214</v>
      </c>
      <c r="AG23" s="1061"/>
      <c r="AH23" s="1061"/>
      <c r="AI23" s="1061"/>
      <c r="AJ23" s="1070"/>
      <c r="AK23" s="1071"/>
      <c r="AL23" s="1072"/>
      <c r="AM23" s="1072"/>
      <c r="AN23" s="1072"/>
      <c r="AO23" s="1072"/>
      <c r="AP23" s="1061">
        <v>3772</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1342</v>
      </c>
      <c r="R28" s="1051"/>
      <c r="S28" s="1051"/>
      <c r="T28" s="1051"/>
      <c r="U28" s="1051"/>
      <c r="V28" s="1051">
        <v>1341</v>
      </c>
      <c r="W28" s="1051"/>
      <c r="X28" s="1051"/>
      <c r="Y28" s="1051"/>
      <c r="Z28" s="1051"/>
      <c r="AA28" s="1051">
        <v>0</v>
      </c>
      <c r="AB28" s="1051"/>
      <c r="AC28" s="1051"/>
      <c r="AD28" s="1051"/>
      <c r="AE28" s="1052"/>
      <c r="AF28" s="1053">
        <v>0</v>
      </c>
      <c r="AG28" s="1051"/>
      <c r="AH28" s="1051"/>
      <c r="AI28" s="1051"/>
      <c r="AJ28" s="1054"/>
      <c r="AK28" s="1042" t="s">
        <v>582</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204</v>
      </c>
      <c r="R29" s="1039"/>
      <c r="S29" s="1039"/>
      <c r="T29" s="1039"/>
      <c r="U29" s="1039"/>
      <c r="V29" s="1039">
        <v>203</v>
      </c>
      <c r="W29" s="1039"/>
      <c r="X29" s="1039"/>
      <c r="Y29" s="1039"/>
      <c r="Z29" s="1039"/>
      <c r="AA29" s="1039">
        <v>1</v>
      </c>
      <c r="AB29" s="1039"/>
      <c r="AC29" s="1039"/>
      <c r="AD29" s="1039"/>
      <c r="AE29" s="1040"/>
      <c r="AF29" s="1035">
        <v>1</v>
      </c>
      <c r="AG29" s="1036"/>
      <c r="AH29" s="1036"/>
      <c r="AI29" s="1036"/>
      <c r="AJ29" s="1037"/>
      <c r="AK29" s="980" t="s">
        <v>582</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1281</v>
      </c>
      <c r="R30" s="1039"/>
      <c r="S30" s="1039"/>
      <c r="T30" s="1039"/>
      <c r="U30" s="1039"/>
      <c r="V30" s="1039">
        <v>1257</v>
      </c>
      <c r="W30" s="1039"/>
      <c r="X30" s="1039"/>
      <c r="Y30" s="1039"/>
      <c r="Z30" s="1039"/>
      <c r="AA30" s="1039">
        <v>25</v>
      </c>
      <c r="AB30" s="1039"/>
      <c r="AC30" s="1039"/>
      <c r="AD30" s="1039"/>
      <c r="AE30" s="1040"/>
      <c r="AF30" s="1035">
        <v>25</v>
      </c>
      <c r="AG30" s="1036"/>
      <c r="AH30" s="1036"/>
      <c r="AI30" s="1036"/>
      <c r="AJ30" s="1037"/>
      <c r="AK30" s="980" t="s">
        <v>582</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188</v>
      </c>
      <c r="R31" s="1039"/>
      <c r="S31" s="1039"/>
      <c r="T31" s="1039"/>
      <c r="U31" s="1039"/>
      <c r="V31" s="1039">
        <v>176</v>
      </c>
      <c r="W31" s="1039"/>
      <c r="X31" s="1039"/>
      <c r="Y31" s="1039"/>
      <c r="Z31" s="1039"/>
      <c r="AA31" s="1039">
        <v>11</v>
      </c>
      <c r="AB31" s="1039"/>
      <c r="AC31" s="1039"/>
      <c r="AD31" s="1039"/>
      <c r="AE31" s="1040"/>
      <c r="AF31" s="1035">
        <v>275</v>
      </c>
      <c r="AG31" s="1036"/>
      <c r="AH31" s="1036"/>
      <c r="AI31" s="1036"/>
      <c r="AJ31" s="1037"/>
      <c r="AK31" s="980">
        <v>8</v>
      </c>
      <c r="AL31" s="971"/>
      <c r="AM31" s="971"/>
      <c r="AN31" s="971"/>
      <c r="AO31" s="971"/>
      <c r="AP31" s="971">
        <v>195</v>
      </c>
      <c r="AQ31" s="971"/>
      <c r="AR31" s="971"/>
      <c r="AS31" s="971"/>
      <c r="AT31" s="971"/>
      <c r="AU31" s="971">
        <v>21</v>
      </c>
      <c r="AV31" s="971"/>
      <c r="AW31" s="971"/>
      <c r="AX31" s="971"/>
      <c r="AY31" s="971"/>
      <c r="AZ31" s="1041" t="s">
        <v>582</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403</v>
      </c>
      <c r="R32" s="1039"/>
      <c r="S32" s="1039"/>
      <c r="T32" s="1039"/>
      <c r="U32" s="1039"/>
      <c r="V32" s="1039">
        <v>384</v>
      </c>
      <c r="W32" s="1039"/>
      <c r="X32" s="1039"/>
      <c r="Y32" s="1039"/>
      <c r="Z32" s="1039"/>
      <c r="AA32" s="1039">
        <v>18</v>
      </c>
      <c r="AB32" s="1039"/>
      <c r="AC32" s="1039"/>
      <c r="AD32" s="1039"/>
      <c r="AE32" s="1040"/>
      <c r="AF32" s="1035">
        <v>18</v>
      </c>
      <c r="AG32" s="1036"/>
      <c r="AH32" s="1036"/>
      <c r="AI32" s="1036"/>
      <c r="AJ32" s="1037"/>
      <c r="AK32" s="980">
        <v>143</v>
      </c>
      <c r="AL32" s="971"/>
      <c r="AM32" s="971"/>
      <c r="AN32" s="971"/>
      <c r="AO32" s="971"/>
      <c r="AP32" s="971">
        <v>1919</v>
      </c>
      <c r="AQ32" s="971"/>
      <c r="AR32" s="971"/>
      <c r="AS32" s="971"/>
      <c r="AT32" s="971"/>
      <c r="AU32" s="971">
        <v>1125</v>
      </c>
      <c r="AV32" s="971"/>
      <c r="AW32" s="971"/>
      <c r="AX32" s="971"/>
      <c r="AY32" s="971"/>
      <c r="AZ32" s="1041" t="s">
        <v>582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319</v>
      </c>
      <c r="AG63" s="959"/>
      <c r="AH63" s="959"/>
      <c r="AI63" s="959"/>
      <c r="AJ63" s="1022"/>
      <c r="AK63" s="1023"/>
      <c r="AL63" s="963"/>
      <c r="AM63" s="963"/>
      <c r="AN63" s="963"/>
      <c r="AO63" s="963"/>
      <c r="AP63" s="959">
        <v>2114</v>
      </c>
      <c r="AQ63" s="959"/>
      <c r="AR63" s="959"/>
      <c r="AS63" s="959"/>
      <c r="AT63" s="959"/>
      <c r="AU63" s="959">
        <v>1146</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399</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353</v>
      </c>
      <c r="R68" s="982"/>
      <c r="S68" s="982"/>
      <c r="T68" s="982"/>
      <c r="U68" s="982"/>
      <c r="V68" s="982">
        <v>337</v>
      </c>
      <c r="W68" s="982"/>
      <c r="X68" s="982"/>
      <c r="Y68" s="982"/>
      <c r="Z68" s="982"/>
      <c r="AA68" s="982">
        <v>15</v>
      </c>
      <c r="AB68" s="982"/>
      <c r="AC68" s="982"/>
      <c r="AD68" s="982"/>
      <c r="AE68" s="982"/>
      <c r="AF68" s="982">
        <v>15</v>
      </c>
      <c r="AG68" s="982"/>
      <c r="AH68" s="982"/>
      <c r="AI68" s="982"/>
      <c r="AJ68" s="982"/>
      <c r="AK68" s="982" t="s">
        <v>582</v>
      </c>
      <c r="AL68" s="982"/>
      <c r="AM68" s="982"/>
      <c r="AN68" s="982"/>
      <c r="AO68" s="982"/>
      <c r="AP68" s="982">
        <v>75</v>
      </c>
      <c r="AQ68" s="982"/>
      <c r="AR68" s="982"/>
      <c r="AS68" s="982"/>
      <c r="AT68" s="982"/>
      <c r="AU68" s="982">
        <v>37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54</v>
      </c>
      <c r="R69" s="971"/>
      <c r="S69" s="971"/>
      <c r="T69" s="971"/>
      <c r="U69" s="971"/>
      <c r="V69" s="971">
        <v>19</v>
      </c>
      <c r="W69" s="971"/>
      <c r="X69" s="971"/>
      <c r="Y69" s="971"/>
      <c r="Z69" s="971"/>
      <c r="AA69" s="971">
        <v>34</v>
      </c>
      <c r="AB69" s="971"/>
      <c r="AC69" s="971"/>
      <c r="AD69" s="971"/>
      <c r="AE69" s="971"/>
      <c r="AF69" s="971">
        <v>34</v>
      </c>
      <c r="AG69" s="971"/>
      <c r="AH69" s="971"/>
      <c r="AI69" s="971"/>
      <c r="AJ69" s="971"/>
      <c r="AK69" s="971" t="s">
        <v>582</v>
      </c>
      <c r="AL69" s="971"/>
      <c r="AM69" s="971"/>
      <c r="AN69" s="971"/>
      <c r="AO69" s="971"/>
      <c r="AP69" s="971" t="s">
        <v>582</v>
      </c>
      <c r="AQ69" s="971"/>
      <c r="AR69" s="971"/>
      <c r="AS69" s="971"/>
      <c r="AT69" s="971"/>
      <c r="AU69" s="971" t="s">
        <v>582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90</v>
      </c>
      <c r="R70" s="971"/>
      <c r="S70" s="971"/>
      <c r="T70" s="971"/>
      <c r="U70" s="971"/>
      <c r="V70" s="971">
        <v>17</v>
      </c>
      <c r="W70" s="971"/>
      <c r="X70" s="971"/>
      <c r="Y70" s="971"/>
      <c r="Z70" s="971"/>
      <c r="AA70" s="971">
        <v>72</v>
      </c>
      <c r="AB70" s="971"/>
      <c r="AC70" s="971"/>
      <c r="AD70" s="971"/>
      <c r="AE70" s="971"/>
      <c r="AF70" s="971">
        <v>72</v>
      </c>
      <c r="AG70" s="971"/>
      <c r="AH70" s="971"/>
      <c r="AI70" s="971"/>
      <c r="AJ70" s="971"/>
      <c r="AK70" s="971" t="s">
        <v>582</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6</v>
      </c>
      <c r="R71" s="971"/>
      <c r="S71" s="971"/>
      <c r="T71" s="971"/>
      <c r="U71" s="971"/>
      <c r="V71" s="971">
        <v>1</v>
      </c>
      <c r="W71" s="971"/>
      <c r="X71" s="971"/>
      <c r="Y71" s="971"/>
      <c r="Z71" s="971"/>
      <c r="AA71" s="971">
        <v>5</v>
      </c>
      <c r="AB71" s="971"/>
      <c r="AC71" s="971"/>
      <c r="AD71" s="971"/>
      <c r="AE71" s="971"/>
      <c r="AF71" s="971">
        <v>5</v>
      </c>
      <c r="AG71" s="971"/>
      <c r="AH71" s="971"/>
      <c r="AI71" s="971"/>
      <c r="AJ71" s="971"/>
      <c r="AK71" s="971" t="s">
        <v>582</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47</v>
      </c>
      <c r="R72" s="971"/>
      <c r="S72" s="971"/>
      <c r="T72" s="971"/>
      <c r="U72" s="971"/>
      <c r="V72" s="971">
        <v>3</v>
      </c>
      <c r="W72" s="971"/>
      <c r="X72" s="971"/>
      <c r="Y72" s="971"/>
      <c r="Z72" s="971"/>
      <c r="AA72" s="971">
        <v>43</v>
      </c>
      <c r="AB72" s="971"/>
      <c r="AC72" s="971"/>
      <c r="AD72" s="971"/>
      <c r="AE72" s="971"/>
      <c r="AF72" s="971">
        <v>43</v>
      </c>
      <c r="AG72" s="971"/>
      <c r="AH72" s="971"/>
      <c r="AI72" s="971"/>
      <c r="AJ72" s="971"/>
      <c r="AK72" s="971" t="s">
        <v>582</v>
      </c>
      <c r="AL72" s="971"/>
      <c r="AM72" s="971"/>
      <c r="AN72" s="971"/>
      <c r="AO72" s="971"/>
      <c r="AP72" s="971" t="s">
        <v>582</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139</v>
      </c>
      <c r="R73" s="971"/>
      <c r="S73" s="971"/>
      <c r="T73" s="971"/>
      <c r="U73" s="971"/>
      <c r="V73" s="971">
        <v>120</v>
      </c>
      <c r="W73" s="971"/>
      <c r="X73" s="971"/>
      <c r="Y73" s="971"/>
      <c r="Z73" s="971"/>
      <c r="AA73" s="971">
        <v>19</v>
      </c>
      <c r="AB73" s="971"/>
      <c r="AC73" s="971"/>
      <c r="AD73" s="971"/>
      <c r="AE73" s="971"/>
      <c r="AF73" s="971">
        <v>19</v>
      </c>
      <c r="AG73" s="971"/>
      <c r="AH73" s="971"/>
      <c r="AI73" s="971"/>
      <c r="AJ73" s="971"/>
      <c r="AK73" s="971">
        <v>14</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3303</v>
      </c>
      <c r="R74" s="971"/>
      <c r="S74" s="971"/>
      <c r="T74" s="971"/>
      <c r="U74" s="971"/>
      <c r="V74" s="971">
        <v>3104</v>
      </c>
      <c r="W74" s="971"/>
      <c r="X74" s="971"/>
      <c r="Y74" s="971"/>
      <c r="Z74" s="971"/>
      <c r="AA74" s="971">
        <v>199</v>
      </c>
      <c r="AB74" s="971"/>
      <c r="AC74" s="971"/>
      <c r="AD74" s="971"/>
      <c r="AE74" s="971"/>
      <c r="AF74" s="971">
        <v>199</v>
      </c>
      <c r="AG74" s="971"/>
      <c r="AH74" s="971"/>
      <c r="AI74" s="971"/>
      <c r="AJ74" s="971"/>
      <c r="AK74" s="971" t="s">
        <v>582</v>
      </c>
      <c r="AL74" s="971"/>
      <c r="AM74" s="971"/>
      <c r="AN74" s="971"/>
      <c r="AO74" s="971"/>
      <c r="AP74" s="971" t="s">
        <v>582</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4957</v>
      </c>
      <c r="R75" s="979"/>
      <c r="S75" s="979"/>
      <c r="T75" s="979"/>
      <c r="U75" s="980"/>
      <c r="V75" s="981">
        <v>4411</v>
      </c>
      <c r="W75" s="979"/>
      <c r="X75" s="979"/>
      <c r="Y75" s="979"/>
      <c r="Z75" s="980"/>
      <c r="AA75" s="981">
        <v>546</v>
      </c>
      <c r="AB75" s="979"/>
      <c r="AC75" s="979"/>
      <c r="AD75" s="979"/>
      <c r="AE75" s="980"/>
      <c r="AF75" s="981">
        <v>546</v>
      </c>
      <c r="AG75" s="979"/>
      <c r="AH75" s="979"/>
      <c r="AI75" s="979"/>
      <c r="AJ75" s="980"/>
      <c r="AK75" s="981">
        <v>543</v>
      </c>
      <c r="AL75" s="979"/>
      <c r="AM75" s="979"/>
      <c r="AN75" s="979"/>
      <c r="AO75" s="980"/>
      <c r="AP75" s="981" t="s">
        <v>582</v>
      </c>
      <c r="AQ75" s="979"/>
      <c r="AR75" s="979"/>
      <c r="AS75" s="979"/>
      <c r="AT75" s="980"/>
      <c r="AU75" s="981" t="s">
        <v>582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591</v>
      </c>
      <c r="C76" s="975"/>
      <c r="D76" s="975"/>
      <c r="E76" s="975"/>
      <c r="F76" s="975"/>
      <c r="G76" s="975"/>
      <c r="H76" s="975"/>
      <c r="I76" s="975"/>
      <c r="J76" s="975"/>
      <c r="K76" s="975"/>
      <c r="L76" s="975"/>
      <c r="M76" s="975"/>
      <c r="N76" s="975"/>
      <c r="O76" s="975"/>
      <c r="P76" s="976"/>
      <c r="Q76" s="978">
        <v>1038597</v>
      </c>
      <c r="R76" s="979"/>
      <c r="S76" s="979"/>
      <c r="T76" s="979"/>
      <c r="U76" s="980"/>
      <c r="V76" s="981">
        <v>1027785</v>
      </c>
      <c r="W76" s="979"/>
      <c r="X76" s="979"/>
      <c r="Y76" s="979"/>
      <c r="Z76" s="980"/>
      <c r="AA76" s="981">
        <v>10811</v>
      </c>
      <c r="AB76" s="979"/>
      <c r="AC76" s="979"/>
      <c r="AD76" s="979"/>
      <c r="AE76" s="980"/>
      <c r="AF76" s="981">
        <v>10811</v>
      </c>
      <c r="AG76" s="979"/>
      <c r="AH76" s="979"/>
      <c r="AI76" s="979"/>
      <c r="AJ76" s="980"/>
      <c r="AK76" s="981">
        <v>7967</v>
      </c>
      <c r="AL76" s="979"/>
      <c r="AM76" s="979"/>
      <c r="AN76" s="979"/>
      <c r="AO76" s="980"/>
      <c r="AP76" s="981" t="s">
        <v>582</v>
      </c>
      <c r="AQ76" s="979"/>
      <c r="AR76" s="979"/>
      <c r="AS76" s="979"/>
      <c r="AT76" s="980"/>
      <c r="AU76" s="981" t="s">
        <v>582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592</v>
      </c>
      <c r="C77" s="975"/>
      <c r="D77" s="975"/>
      <c r="E77" s="975"/>
      <c r="F77" s="975"/>
      <c r="G77" s="975"/>
      <c r="H77" s="975"/>
      <c r="I77" s="975"/>
      <c r="J77" s="975"/>
      <c r="K77" s="975"/>
      <c r="L77" s="975"/>
      <c r="M77" s="975"/>
      <c r="N77" s="975"/>
      <c r="O77" s="975"/>
      <c r="P77" s="976"/>
      <c r="Q77" s="978">
        <v>1142</v>
      </c>
      <c r="R77" s="979"/>
      <c r="S77" s="979"/>
      <c r="T77" s="979"/>
      <c r="U77" s="980"/>
      <c r="V77" s="981">
        <v>1103</v>
      </c>
      <c r="W77" s="979"/>
      <c r="X77" s="979"/>
      <c r="Y77" s="979"/>
      <c r="Z77" s="980"/>
      <c r="AA77" s="981">
        <v>38</v>
      </c>
      <c r="AB77" s="979"/>
      <c r="AC77" s="979"/>
      <c r="AD77" s="979"/>
      <c r="AE77" s="980"/>
      <c r="AF77" s="981">
        <v>38</v>
      </c>
      <c r="AG77" s="979"/>
      <c r="AH77" s="979"/>
      <c r="AI77" s="979"/>
      <c r="AJ77" s="980"/>
      <c r="AK77" s="981" t="s">
        <v>582</v>
      </c>
      <c r="AL77" s="979"/>
      <c r="AM77" s="979"/>
      <c r="AN77" s="979"/>
      <c r="AO77" s="980"/>
      <c r="AP77" s="981" t="s">
        <v>582</v>
      </c>
      <c r="AQ77" s="979"/>
      <c r="AR77" s="979"/>
      <c r="AS77" s="979"/>
      <c r="AT77" s="980"/>
      <c r="AU77" s="981" t="s">
        <v>582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11782</v>
      </c>
      <c r="AG88" s="959"/>
      <c r="AH88" s="959"/>
      <c r="AI88" s="959"/>
      <c r="AJ88" s="959"/>
      <c r="AK88" s="963"/>
      <c r="AL88" s="963"/>
      <c r="AM88" s="963"/>
      <c r="AN88" s="963"/>
      <c r="AO88" s="963"/>
      <c r="AP88" s="959">
        <v>75</v>
      </c>
      <c r="AQ88" s="959"/>
      <c r="AR88" s="959"/>
      <c r="AS88" s="959"/>
      <c r="AT88" s="959"/>
      <c r="AU88" s="959">
        <v>37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21</v>
      </c>
      <c r="CS102" s="953"/>
      <c r="CT102" s="953"/>
      <c r="CU102" s="953"/>
      <c r="CV102" s="954"/>
      <c r="CW102" s="952">
        <v>1</v>
      </c>
      <c r="CX102" s="953"/>
      <c r="CY102" s="953"/>
      <c r="CZ102" s="953"/>
      <c r="DA102" s="954"/>
      <c r="DB102" s="952" t="s">
        <v>582</v>
      </c>
      <c r="DC102" s="953"/>
      <c r="DD102" s="953"/>
      <c r="DE102" s="953"/>
      <c r="DF102" s="954"/>
      <c r="DG102" s="952">
        <v>146</v>
      </c>
      <c r="DH102" s="953"/>
      <c r="DI102" s="953"/>
      <c r="DJ102" s="953"/>
      <c r="DK102" s="954"/>
      <c r="DL102" s="952" t="s">
        <v>582</v>
      </c>
      <c r="DM102" s="953"/>
      <c r="DN102" s="953"/>
      <c r="DO102" s="953"/>
      <c r="DP102" s="954"/>
      <c r="DQ102" s="952" t="s">
        <v>582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431670</v>
      </c>
      <c r="AB110" s="889"/>
      <c r="AC110" s="889"/>
      <c r="AD110" s="889"/>
      <c r="AE110" s="890"/>
      <c r="AF110" s="891">
        <v>448976</v>
      </c>
      <c r="AG110" s="889"/>
      <c r="AH110" s="889"/>
      <c r="AI110" s="889"/>
      <c r="AJ110" s="890"/>
      <c r="AK110" s="891">
        <v>465561</v>
      </c>
      <c r="AL110" s="889"/>
      <c r="AM110" s="889"/>
      <c r="AN110" s="889"/>
      <c r="AO110" s="890"/>
      <c r="AP110" s="892">
        <v>14.3</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4295126</v>
      </c>
      <c r="BR110" s="842"/>
      <c r="BS110" s="842"/>
      <c r="BT110" s="842"/>
      <c r="BU110" s="842"/>
      <c r="BV110" s="842">
        <v>4122408</v>
      </c>
      <c r="BW110" s="842"/>
      <c r="BX110" s="842"/>
      <c r="BY110" s="842"/>
      <c r="BZ110" s="842"/>
      <c r="CA110" s="842">
        <v>3772461</v>
      </c>
      <c r="CB110" s="842"/>
      <c r="CC110" s="842"/>
      <c r="CD110" s="842"/>
      <c r="CE110" s="842"/>
      <c r="CF110" s="866">
        <v>116.1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302792</v>
      </c>
      <c r="DH110" s="842"/>
      <c r="DI110" s="842"/>
      <c r="DJ110" s="842"/>
      <c r="DK110" s="842"/>
      <c r="DL110" s="842">
        <v>287896</v>
      </c>
      <c r="DM110" s="842"/>
      <c r="DN110" s="842"/>
      <c r="DO110" s="842"/>
      <c r="DP110" s="842"/>
      <c r="DQ110" s="842">
        <v>608336</v>
      </c>
      <c r="DR110" s="842"/>
      <c r="DS110" s="842"/>
      <c r="DT110" s="842"/>
      <c r="DU110" s="842"/>
      <c r="DV110" s="843">
        <v>18.7</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441</v>
      </c>
      <c r="AG111" s="919"/>
      <c r="AH111" s="919"/>
      <c r="AI111" s="919"/>
      <c r="AJ111" s="920"/>
      <c r="AK111" s="921" t="s">
        <v>442</v>
      </c>
      <c r="AL111" s="919"/>
      <c r="AM111" s="919"/>
      <c r="AN111" s="919"/>
      <c r="AO111" s="920"/>
      <c r="AP111" s="922" t="s">
        <v>131</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915286</v>
      </c>
      <c r="BR111" s="817"/>
      <c r="BS111" s="817"/>
      <c r="BT111" s="817"/>
      <c r="BU111" s="817"/>
      <c r="BV111" s="817">
        <v>1132722</v>
      </c>
      <c r="BW111" s="817"/>
      <c r="BX111" s="817"/>
      <c r="BY111" s="817"/>
      <c r="BZ111" s="817"/>
      <c r="CA111" s="817">
        <v>1424415</v>
      </c>
      <c r="CB111" s="817"/>
      <c r="CC111" s="817"/>
      <c r="CD111" s="817"/>
      <c r="CE111" s="817"/>
      <c r="CF111" s="875">
        <v>43.8</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131</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441</v>
      </c>
      <c r="AL112" s="780"/>
      <c r="AM112" s="780"/>
      <c r="AN112" s="780"/>
      <c r="AO112" s="781"/>
      <c r="AP112" s="824" t="s">
        <v>441</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1147943</v>
      </c>
      <c r="BR112" s="817"/>
      <c r="BS112" s="817"/>
      <c r="BT112" s="817"/>
      <c r="BU112" s="817"/>
      <c r="BV112" s="817">
        <v>1166800</v>
      </c>
      <c r="BW112" s="817"/>
      <c r="BX112" s="817"/>
      <c r="BY112" s="817"/>
      <c r="BZ112" s="817"/>
      <c r="CA112" s="817">
        <v>1145811</v>
      </c>
      <c r="CB112" s="817"/>
      <c r="CC112" s="817"/>
      <c r="CD112" s="817"/>
      <c r="CE112" s="817"/>
      <c r="CF112" s="875">
        <v>35.299999999999997</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441</v>
      </c>
      <c r="DM112" s="817"/>
      <c r="DN112" s="817"/>
      <c r="DO112" s="817"/>
      <c r="DP112" s="817"/>
      <c r="DQ112" s="817" t="s">
        <v>131</v>
      </c>
      <c r="DR112" s="817"/>
      <c r="DS112" s="817"/>
      <c r="DT112" s="817"/>
      <c r="DU112" s="817"/>
      <c r="DV112" s="794" t="s">
        <v>441</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106352</v>
      </c>
      <c r="AB113" s="919"/>
      <c r="AC113" s="919"/>
      <c r="AD113" s="919"/>
      <c r="AE113" s="920"/>
      <c r="AF113" s="921">
        <v>103444</v>
      </c>
      <c r="AG113" s="919"/>
      <c r="AH113" s="919"/>
      <c r="AI113" s="919"/>
      <c r="AJ113" s="920"/>
      <c r="AK113" s="921">
        <v>117332</v>
      </c>
      <c r="AL113" s="919"/>
      <c r="AM113" s="919"/>
      <c r="AN113" s="919"/>
      <c r="AO113" s="920"/>
      <c r="AP113" s="922">
        <v>3.6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32320</v>
      </c>
      <c r="BR113" s="817"/>
      <c r="BS113" s="817"/>
      <c r="BT113" s="817"/>
      <c r="BU113" s="817"/>
      <c r="BV113" s="817">
        <v>18750</v>
      </c>
      <c r="BW113" s="817"/>
      <c r="BX113" s="817"/>
      <c r="BY113" s="817"/>
      <c r="BZ113" s="817"/>
      <c r="CA113" s="817">
        <v>37288</v>
      </c>
      <c r="CB113" s="817"/>
      <c r="CC113" s="817"/>
      <c r="CD113" s="817"/>
      <c r="CE113" s="817"/>
      <c r="CF113" s="875">
        <v>1.1000000000000001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131</v>
      </c>
      <c r="DM113" s="780"/>
      <c r="DN113" s="780"/>
      <c r="DO113" s="780"/>
      <c r="DP113" s="781"/>
      <c r="DQ113" s="782" t="s">
        <v>131</v>
      </c>
      <c r="DR113" s="780"/>
      <c r="DS113" s="780"/>
      <c r="DT113" s="780"/>
      <c r="DU113" s="781"/>
      <c r="DV113" s="824" t="s">
        <v>441</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36930</v>
      </c>
      <c r="AB114" s="780"/>
      <c r="AC114" s="780"/>
      <c r="AD114" s="780"/>
      <c r="AE114" s="781"/>
      <c r="AF114" s="782">
        <v>13705</v>
      </c>
      <c r="AG114" s="780"/>
      <c r="AH114" s="780"/>
      <c r="AI114" s="780"/>
      <c r="AJ114" s="781"/>
      <c r="AK114" s="782">
        <v>1067</v>
      </c>
      <c r="AL114" s="780"/>
      <c r="AM114" s="780"/>
      <c r="AN114" s="780"/>
      <c r="AO114" s="781"/>
      <c r="AP114" s="824">
        <v>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1697639</v>
      </c>
      <c r="BR114" s="817"/>
      <c r="BS114" s="817"/>
      <c r="BT114" s="817"/>
      <c r="BU114" s="817"/>
      <c r="BV114" s="817">
        <v>1703750</v>
      </c>
      <c r="BW114" s="817"/>
      <c r="BX114" s="817"/>
      <c r="BY114" s="817"/>
      <c r="BZ114" s="817"/>
      <c r="CA114" s="817">
        <v>1662641</v>
      </c>
      <c r="CB114" s="817"/>
      <c r="CC114" s="817"/>
      <c r="CD114" s="817"/>
      <c r="CE114" s="817"/>
      <c r="CF114" s="875">
        <v>51.2</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131</v>
      </c>
      <c r="DM114" s="780"/>
      <c r="DN114" s="780"/>
      <c r="DO114" s="780"/>
      <c r="DP114" s="781"/>
      <c r="DQ114" s="782" t="s">
        <v>441</v>
      </c>
      <c r="DR114" s="780"/>
      <c r="DS114" s="780"/>
      <c r="DT114" s="780"/>
      <c r="DU114" s="781"/>
      <c r="DV114" s="824" t="s">
        <v>441</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64552</v>
      </c>
      <c r="AB115" s="919"/>
      <c r="AC115" s="919"/>
      <c r="AD115" s="919"/>
      <c r="AE115" s="920"/>
      <c r="AF115" s="921">
        <v>137635</v>
      </c>
      <c r="AG115" s="919"/>
      <c r="AH115" s="919"/>
      <c r="AI115" s="919"/>
      <c r="AJ115" s="920"/>
      <c r="AK115" s="921">
        <v>323718</v>
      </c>
      <c r="AL115" s="919"/>
      <c r="AM115" s="919"/>
      <c r="AN115" s="919"/>
      <c r="AO115" s="920"/>
      <c r="AP115" s="922">
        <v>10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441</v>
      </c>
      <c r="BW115" s="817"/>
      <c r="BX115" s="817"/>
      <c r="BY115" s="817"/>
      <c r="BZ115" s="817"/>
      <c r="CA115" s="817" t="s">
        <v>131</v>
      </c>
      <c r="CB115" s="817"/>
      <c r="CC115" s="817"/>
      <c r="CD115" s="817"/>
      <c r="CE115" s="817"/>
      <c r="CF115" s="875" t="s">
        <v>131</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258470</v>
      </c>
      <c r="DH115" s="780"/>
      <c r="DI115" s="780"/>
      <c r="DJ115" s="780"/>
      <c r="DK115" s="781"/>
      <c r="DL115" s="782">
        <v>165557</v>
      </c>
      <c r="DM115" s="780"/>
      <c r="DN115" s="780"/>
      <c r="DO115" s="780"/>
      <c r="DP115" s="781"/>
      <c r="DQ115" s="782">
        <v>145705</v>
      </c>
      <c r="DR115" s="780"/>
      <c r="DS115" s="780"/>
      <c r="DT115" s="780"/>
      <c r="DU115" s="781"/>
      <c r="DV115" s="824">
        <v>4.5</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441</v>
      </c>
      <c r="AG116" s="780"/>
      <c r="AH116" s="780"/>
      <c r="AI116" s="780"/>
      <c r="AJ116" s="781"/>
      <c r="AK116" s="782" t="s">
        <v>441</v>
      </c>
      <c r="AL116" s="780"/>
      <c r="AM116" s="780"/>
      <c r="AN116" s="780"/>
      <c r="AO116" s="781"/>
      <c r="AP116" s="824" t="s">
        <v>441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441</v>
      </c>
      <c r="BW116" s="817"/>
      <c r="BX116" s="817"/>
      <c r="BY116" s="817"/>
      <c r="BZ116" s="817"/>
      <c r="CA116" s="817" t="s">
        <v>441</v>
      </c>
      <c r="CB116" s="817"/>
      <c r="CC116" s="817"/>
      <c r="CD116" s="817"/>
      <c r="CE116" s="817"/>
      <c r="CF116" s="875" t="s">
        <v>131</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639504</v>
      </c>
      <c r="AB117" s="903"/>
      <c r="AC117" s="903"/>
      <c r="AD117" s="903"/>
      <c r="AE117" s="904"/>
      <c r="AF117" s="905">
        <v>703760</v>
      </c>
      <c r="AG117" s="903"/>
      <c r="AH117" s="903"/>
      <c r="AI117" s="903"/>
      <c r="AJ117" s="904"/>
      <c r="AK117" s="905">
        <v>907678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463</v>
      </c>
      <c r="BR117" s="817"/>
      <c r="BS117" s="817"/>
      <c r="BT117" s="817"/>
      <c r="BU117" s="817"/>
      <c r="BV117" s="817" t="s">
        <v>463</v>
      </c>
      <c r="BW117" s="817"/>
      <c r="BX117" s="817"/>
      <c r="BY117" s="817"/>
      <c r="BZ117" s="817"/>
      <c r="CA117" s="817" t="s">
        <v>464</v>
      </c>
      <c r="CB117" s="817"/>
      <c r="CC117" s="817"/>
      <c r="CD117" s="817"/>
      <c r="CE117" s="817"/>
      <c r="CF117" s="875" t="s">
        <v>131</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464</v>
      </c>
      <c r="DR117" s="780"/>
      <c r="DS117" s="780"/>
      <c r="DT117" s="780"/>
      <c r="DU117" s="781"/>
      <c r="DV117" s="824" t="s">
        <v>464</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464</v>
      </c>
      <c r="BW118" s="845"/>
      <c r="BX118" s="845"/>
      <c r="BY118" s="845"/>
      <c r="BZ118" s="845"/>
      <c r="CA118" s="845" t="s">
        <v>464</v>
      </c>
      <c r="CB118" s="845"/>
      <c r="CC118" s="845"/>
      <c r="CD118" s="845"/>
      <c r="CE118" s="845"/>
      <c r="CF118" s="875" t="s">
        <v>467</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464</v>
      </c>
      <c r="DR118" s="780"/>
      <c r="DS118" s="780"/>
      <c r="DT118" s="780"/>
      <c r="DU118" s="781"/>
      <c r="DV118" s="824" t="s">
        <v>131</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19830</v>
      </c>
      <c r="AB119" s="889"/>
      <c r="AC119" s="889"/>
      <c r="AD119" s="889"/>
      <c r="AE119" s="890"/>
      <c r="AF119" s="891">
        <v>19840</v>
      </c>
      <c r="AG119" s="889"/>
      <c r="AH119" s="889"/>
      <c r="AI119" s="889"/>
      <c r="AJ119" s="890"/>
      <c r="AK119" s="891">
        <v>278345</v>
      </c>
      <c r="AL119" s="889"/>
      <c r="AM119" s="889"/>
      <c r="AN119" s="889"/>
      <c r="AO119" s="890"/>
      <c r="AP119" s="892">
        <v>8.6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469</v>
      </c>
      <c r="BP119" s="878"/>
      <c r="BQ119" s="879">
        <v>8088314</v>
      </c>
      <c r="BR119" s="845"/>
      <c r="BS119" s="845"/>
      <c r="BT119" s="845"/>
      <c r="BU119" s="845"/>
      <c r="BV119" s="845">
        <v>8144430</v>
      </c>
      <c r="BW119" s="845"/>
      <c r="BX119" s="845"/>
      <c r="BY119" s="845"/>
      <c r="BZ119" s="845"/>
      <c r="CA119" s="845">
        <v>8042616</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354024</v>
      </c>
      <c r="DH119" s="764"/>
      <c r="DI119" s="764"/>
      <c r="DJ119" s="764"/>
      <c r="DK119" s="765"/>
      <c r="DL119" s="766">
        <v>679269</v>
      </c>
      <c r="DM119" s="764"/>
      <c r="DN119" s="764"/>
      <c r="DO119" s="764"/>
      <c r="DP119" s="765"/>
      <c r="DQ119" s="766">
        <v>670374</v>
      </c>
      <c r="DR119" s="764"/>
      <c r="DS119" s="764"/>
      <c r="DT119" s="764"/>
      <c r="DU119" s="765"/>
      <c r="DV119" s="848">
        <v>20.6</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1793279</v>
      </c>
      <c r="BR120" s="842"/>
      <c r="BS120" s="842"/>
      <c r="BT120" s="842"/>
      <c r="BU120" s="842"/>
      <c r="BV120" s="842">
        <v>2294671</v>
      </c>
      <c r="BW120" s="842"/>
      <c r="BX120" s="842"/>
      <c r="BY120" s="842"/>
      <c r="BZ120" s="842"/>
      <c r="CA120" s="842">
        <v>2673643</v>
      </c>
      <c r="CB120" s="842"/>
      <c r="CC120" s="842"/>
      <c r="CD120" s="842"/>
      <c r="CE120" s="842"/>
      <c r="CF120" s="866">
        <v>82.3</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1132488</v>
      </c>
      <c r="DH120" s="842"/>
      <c r="DI120" s="842"/>
      <c r="DJ120" s="842"/>
      <c r="DK120" s="842"/>
      <c r="DL120" s="842">
        <v>1153641</v>
      </c>
      <c r="DM120" s="842"/>
      <c r="DN120" s="842"/>
      <c r="DO120" s="842"/>
      <c r="DP120" s="842"/>
      <c r="DQ120" s="842">
        <v>1124610</v>
      </c>
      <c r="DR120" s="842"/>
      <c r="DS120" s="842"/>
      <c r="DT120" s="842"/>
      <c r="DU120" s="842"/>
      <c r="DV120" s="843">
        <v>34.6</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464</v>
      </c>
      <c r="AB121" s="780"/>
      <c r="AC121" s="780"/>
      <c r="AD121" s="780"/>
      <c r="AE121" s="781"/>
      <c r="AF121" s="782" t="s">
        <v>464</v>
      </c>
      <c r="AG121" s="780"/>
      <c r="AH121" s="780"/>
      <c r="AI121" s="780"/>
      <c r="AJ121" s="781"/>
      <c r="AK121" s="782" t="s">
        <v>131</v>
      </c>
      <c r="AL121" s="780"/>
      <c r="AM121" s="780"/>
      <c r="AN121" s="780"/>
      <c r="AO121" s="781"/>
      <c r="AP121" s="824" t="s">
        <v>464</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517226</v>
      </c>
      <c r="BR121" s="817"/>
      <c r="BS121" s="817"/>
      <c r="BT121" s="817"/>
      <c r="BU121" s="817"/>
      <c r="BV121" s="817">
        <v>484429</v>
      </c>
      <c r="BW121" s="817"/>
      <c r="BX121" s="817"/>
      <c r="BY121" s="817"/>
      <c r="BZ121" s="817"/>
      <c r="CA121" s="817">
        <v>786782</v>
      </c>
      <c r="CB121" s="817"/>
      <c r="CC121" s="817"/>
      <c r="CD121" s="817"/>
      <c r="CE121" s="817"/>
      <c r="CF121" s="875">
        <v>24.2</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15455</v>
      </c>
      <c r="DH121" s="817"/>
      <c r="DI121" s="817"/>
      <c r="DJ121" s="817"/>
      <c r="DK121" s="817"/>
      <c r="DL121" s="817">
        <v>13159</v>
      </c>
      <c r="DM121" s="817"/>
      <c r="DN121" s="817"/>
      <c r="DO121" s="817"/>
      <c r="DP121" s="817"/>
      <c r="DQ121" s="817">
        <v>21201</v>
      </c>
      <c r="DR121" s="817"/>
      <c r="DS121" s="817"/>
      <c r="DT121" s="817"/>
      <c r="DU121" s="817"/>
      <c r="DV121" s="794">
        <v>0.7</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464</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4653135</v>
      </c>
      <c r="BR122" s="845"/>
      <c r="BS122" s="845"/>
      <c r="BT122" s="845"/>
      <c r="BU122" s="845"/>
      <c r="BV122" s="845">
        <v>4529502</v>
      </c>
      <c r="BW122" s="845"/>
      <c r="BX122" s="845"/>
      <c r="BY122" s="845"/>
      <c r="BZ122" s="845"/>
      <c r="CA122" s="845">
        <v>4263319</v>
      </c>
      <c r="CB122" s="845"/>
      <c r="CC122" s="845"/>
      <c r="CD122" s="845"/>
      <c r="CE122" s="845"/>
      <c r="CF122" s="846">
        <v>131.19999999999999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464</v>
      </c>
      <c r="DH122" s="817"/>
      <c r="DI122" s="817"/>
      <c r="DJ122" s="817"/>
      <c r="DK122" s="817"/>
      <c r="DL122" s="817" t="s">
        <v>467</v>
      </c>
      <c r="DM122" s="817"/>
      <c r="DN122" s="817"/>
      <c r="DO122" s="817"/>
      <c r="DP122" s="817"/>
      <c r="DQ122" s="817" t="s">
        <v>131</v>
      </c>
      <c r="DR122" s="817"/>
      <c r="DS122" s="817"/>
      <c r="DT122" s="817"/>
      <c r="DU122" s="817"/>
      <c r="DV122" s="794" t="s">
        <v>467</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131</v>
      </c>
      <c r="AG123" s="780"/>
      <c r="AH123" s="780"/>
      <c r="AI123" s="780"/>
      <c r="AJ123" s="781"/>
      <c r="AK123" s="782" t="s">
        <v>467</v>
      </c>
      <c r="AL123" s="780"/>
      <c r="AM123" s="780"/>
      <c r="AN123" s="780"/>
      <c r="AO123" s="781"/>
      <c r="AP123" s="824" t="s">
        <v>467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6963640</v>
      </c>
      <c r="BR123" s="833"/>
      <c r="BS123" s="833"/>
      <c r="BT123" s="833"/>
      <c r="BU123" s="833"/>
      <c r="BV123" s="833">
        <v>7308602</v>
      </c>
      <c r="BW123" s="833"/>
      <c r="BX123" s="833"/>
      <c r="BY123" s="833"/>
      <c r="BZ123" s="833"/>
      <c r="CA123" s="833">
        <v>7723744</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36.200000000000003</v>
      </c>
      <c r="BR124" s="831"/>
      <c r="BS124" s="831"/>
      <c r="BT124" s="831"/>
      <c r="BU124" s="831"/>
      <c r="BV124" s="831">
        <v>25</v>
      </c>
      <c r="BW124" s="831"/>
      <c r="BX124" s="831"/>
      <c r="BY124" s="831"/>
      <c r="BZ124" s="831"/>
      <c r="CA124" s="831">
        <v>9.8000000000000007</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44722</v>
      </c>
      <c r="AB126" s="780"/>
      <c r="AC126" s="780"/>
      <c r="AD126" s="780"/>
      <c r="AE126" s="781"/>
      <c r="AF126" s="782">
        <v>117795</v>
      </c>
      <c r="AG126" s="780"/>
      <c r="AH126" s="780"/>
      <c r="AI126" s="780"/>
      <c r="AJ126" s="781"/>
      <c r="AK126" s="782">
        <v>45373</v>
      </c>
      <c r="AL126" s="780"/>
      <c r="AM126" s="780"/>
      <c r="AN126" s="780"/>
      <c r="AO126" s="781"/>
      <c r="AP126" s="824">
        <v>1.4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1636</v>
      </c>
      <c r="AB128" s="801"/>
      <c r="AC128" s="801"/>
      <c r="AD128" s="801"/>
      <c r="AE128" s="802"/>
      <c r="AF128" s="803">
        <v>1644</v>
      </c>
      <c r="AG128" s="801"/>
      <c r="AH128" s="801"/>
      <c r="AI128" s="801"/>
      <c r="AJ128" s="802"/>
      <c r="AK128" s="803">
        <v>1520</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3477460</v>
      </c>
      <c r="AB129" s="780"/>
      <c r="AC129" s="780"/>
      <c r="AD129" s="780"/>
      <c r="AE129" s="781"/>
      <c r="AF129" s="782">
        <v>3714746</v>
      </c>
      <c r="AG129" s="780"/>
      <c r="AH129" s="780"/>
      <c r="AI129" s="780"/>
      <c r="AJ129" s="781"/>
      <c r="AK129" s="782">
        <v>3642467</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377116</v>
      </c>
      <c r="AB130" s="780"/>
      <c r="AC130" s="780"/>
      <c r="AD130" s="780"/>
      <c r="AE130" s="781"/>
      <c r="AF130" s="782">
        <v>382923</v>
      </c>
      <c r="AG130" s="780"/>
      <c r="AH130" s="780"/>
      <c r="AI130" s="780"/>
      <c r="AJ130" s="781"/>
      <c r="AK130" s="782">
        <v>392462</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3100344</v>
      </c>
      <c r="AB131" s="764"/>
      <c r="AC131" s="764"/>
      <c r="AD131" s="764"/>
      <c r="AE131" s="765"/>
      <c r="AF131" s="766">
        <v>3331823</v>
      </c>
      <c r="AG131" s="764"/>
      <c r="AH131" s="764"/>
      <c r="AI131" s="764"/>
      <c r="AJ131" s="765"/>
      <c r="AK131" s="766">
        <v>3250005</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9.8000000000000007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8.4104215530000008</v>
      </c>
      <c r="AB132" s="745"/>
      <c r="AC132" s="745"/>
      <c r="AD132" s="745"/>
      <c r="AE132" s="746"/>
      <c r="AF132" s="747">
        <v>9.5801307569999992</v>
      </c>
      <c r="AG132" s="745"/>
      <c r="AH132" s="745"/>
      <c r="AI132" s="745"/>
      <c r="AJ132" s="746"/>
      <c r="AK132" s="747">
        <v>15.80600645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7.9</v>
      </c>
      <c r="AB133" s="724"/>
      <c r="AC133" s="724"/>
      <c r="AD133" s="724"/>
      <c r="AE133" s="725"/>
      <c r="AF133" s="723">
        <v>8.8000000000000007</v>
      </c>
      <c r="AG133" s="724"/>
      <c r="AH133" s="724"/>
      <c r="AI133" s="724"/>
      <c r="AJ133" s="725"/>
      <c r="AK133" s="723">
        <v>11.2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4V+rp0dwBxqKVXaZ9gdyblksB7JdU6pcEZUiuoSXHDJT6wQlgbNEK8HrasRVbEsNnUaECuzntFnEY999GuWXQ==" saltValue="iJab2YpKlWXTR0qkHuOv9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NAkaRPT/+df3ubEZ9zET21RDR4uxbpGTWvLFVxTmRWY6UFeGknMY360Ro7sFsz531WtEmRbeBbA2vGM3BK4tA==" saltValue="WnYN0P0U2F+Vg9fj9sBa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067NQi2GSKH7IlSL0S0981LtaeLlnbeP4UpRkYkrnuGnuyE4yaQd5CQgOYfWuwTFVeXeEKsnYazt2Pwv0GaqQ==" saltValue="XleLczVw/4W42QCqhlh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1298913</v>
      </c>
      <c r="AP9" s="281">
        <v>135628</v>
      </c>
      <c r="AQ9" s="282">
        <v>139150</v>
      </c>
      <c r="AR9" s="283">
        <v>-2.5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19170</v>
      </c>
      <c r="AP10" s="284">
        <v>2002</v>
      </c>
      <c r="AQ10" s="285">
        <v>19663</v>
      </c>
      <c r="AR10" s="286">
        <v>-89.8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1097</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58800</v>
      </c>
      <c r="AP13" s="284">
        <v>6140</v>
      </c>
      <c r="AQ13" s="285">
        <v>5184</v>
      </c>
      <c r="AR13" s="286">
        <v>18.399999999999999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4385</v>
      </c>
      <c r="AP14" s="284">
        <v>458</v>
      </c>
      <c r="AQ14" s="285">
        <v>3143</v>
      </c>
      <c r="AR14" s="286">
        <v>-85.4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-115262</v>
      </c>
      <c r="AP15" s="284">
        <v>-12035</v>
      </c>
      <c r="AQ15" s="285">
        <v>-11320</v>
      </c>
      <c r="AR15" s="286">
        <v>6.3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1266006</v>
      </c>
      <c r="AP16" s="284">
        <v>132192</v>
      </c>
      <c r="AQ16" s="285">
        <v>156916</v>
      </c>
      <c r="AR16" s="286">
        <v>-15.8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13.68</v>
      </c>
      <c r="AP21" s="298">
        <v>13.85</v>
      </c>
      <c r="AQ21" s="299">
        <v>-0.17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102</v>
      </c>
      <c r="AP22" s="303">
        <v>95.5</v>
      </c>
      <c r="AQ22" s="304">
        <v>6.5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465561</v>
      </c>
      <c r="AP32" s="312">
        <v>48612</v>
      </c>
      <c r="AQ32" s="313">
        <v>83132</v>
      </c>
      <c r="AR32" s="314">
        <v>-41.5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117332</v>
      </c>
      <c r="AP35" s="312">
        <v>12251</v>
      </c>
      <c r="AQ35" s="313">
        <v>18852</v>
      </c>
      <c r="AR35" s="314">
        <v>-35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1067</v>
      </c>
      <c r="AP36" s="312">
        <v>111</v>
      </c>
      <c r="AQ36" s="313">
        <v>4344</v>
      </c>
      <c r="AR36" s="314">
        <v>-97.4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323718</v>
      </c>
      <c r="AP37" s="312">
        <v>33802</v>
      </c>
      <c r="AQ37" s="313">
        <v>1642</v>
      </c>
      <c r="AR37" s="314">
        <v>1958.6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19</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-1520</v>
      </c>
      <c r="AP39" s="312">
        <v>-159</v>
      </c>
      <c r="AQ39" s="313">
        <v>-4399</v>
      </c>
      <c r="AR39" s="314">
        <v>-96.4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-392462</v>
      </c>
      <c r="AP40" s="312">
        <v>-40980</v>
      </c>
      <c r="AQ40" s="313">
        <v>-69608</v>
      </c>
      <c r="AR40" s="314">
        <v>-41.1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513696</v>
      </c>
      <c r="AP41" s="312">
        <v>53639</v>
      </c>
      <c r="AQ41" s="313">
        <v>33982</v>
      </c>
      <c r="AR41" s="314">
        <v>57.8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373198</v>
      </c>
      <c r="AN51" s="334">
        <v>36205</v>
      </c>
      <c r="AO51" s="335">
        <v>4.5999999999999996</v>
      </c>
      <c r="AP51" s="336">
        <v>88328</v>
      </c>
      <c r="AQ51" s="337">
        <v>-1.9</v>
      </c>
      <c r="AR51" s="338">
        <v>6.5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271699</v>
      </c>
      <c r="AN52" s="342">
        <v>26358</v>
      </c>
      <c r="AO52" s="343">
        <v>9.4</v>
      </c>
      <c r="AP52" s="344">
        <v>49013</v>
      </c>
      <c r="AQ52" s="345">
        <v>6.4</v>
      </c>
      <c r="AR52" s="346">
        <v>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512685</v>
      </c>
      <c r="AN53" s="334">
        <v>50741</v>
      </c>
      <c r="AO53" s="335">
        <v>40.1</v>
      </c>
      <c r="AP53" s="336">
        <v>103390</v>
      </c>
      <c r="AQ53" s="337">
        <v>17.100000000000001</v>
      </c>
      <c r="AR53" s="338">
        <v>23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325746</v>
      </c>
      <c r="AN54" s="342">
        <v>32239</v>
      </c>
      <c r="AO54" s="343">
        <v>22.3</v>
      </c>
      <c r="AP54" s="344">
        <v>51269</v>
      </c>
      <c r="AQ54" s="345">
        <v>4.5999999999999996</v>
      </c>
      <c r="AR54" s="346">
        <v>17.7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430085</v>
      </c>
      <c r="AN55" s="334">
        <v>43181</v>
      </c>
      <c r="AO55" s="335">
        <v>-14.9</v>
      </c>
      <c r="AP55" s="336">
        <v>125391</v>
      </c>
      <c r="AQ55" s="337">
        <v>21.3</v>
      </c>
      <c r="AR55" s="338">
        <v>-36.200000000000003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306054</v>
      </c>
      <c r="AN56" s="342">
        <v>30728</v>
      </c>
      <c r="AO56" s="343">
        <v>-4.7</v>
      </c>
      <c r="AP56" s="344">
        <v>68516</v>
      </c>
      <c r="AQ56" s="345">
        <v>33.6</v>
      </c>
      <c r="AR56" s="346">
        <v>-38.299999999999997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445742</v>
      </c>
      <c r="AN57" s="334">
        <v>45563</v>
      </c>
      <c r="AO57" s="335">
        <v>5.5</v>
      </c>
      <c r="AP57" s="336">
        <v>138402</v>
      </c>
      <c r="AQ57" s="337">
        <v>10.4</v>
      </c>
      <c r="AR57" s="338">
        <v>-4.9000000000000004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402148</v>
      </c>
      <c r="AN58" s="342">
        <v>41107</v>
      </c>
      <c r="AO58" s="343">
        <v>33.799999999999997</v>
      </c>
      <c r="AP58" s="344">
        <v>70652</v>
      </c>
      <c r="AQ58" s="345">
        <v>3.1</v>
      </c>
      <c r="AR58" s="346">
        <v>30.7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637408</v>
      </c>
      <c r="AN59" s="334">
        <v>66556</v>
      </c>
      <c r="AO59" s="335">
        <v>46.1</v>
      </c>
      <c r="AP59" s="336">
        <v>146367</v>
      </c>
      <c r="AQ59" s="337">
        <v>5.8</v>
      </c>
      <c r="AR59" s="338">
        <v>40.299999999999997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327954</v>
      </c>
      <c r="AN60" s="342">
        <v>34244</v>
      </c>
      <c r="AO60" s="343">
        <v>-16.7</v>
      </c>
      <c r="AP60" s="344">
        <v>79441</v>
      </c>
      <c r="AQ60" s="345">
        <v>12.4</v>
      </c>
      <c r="AR60" s="346">
        <v>-29.1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479824</v>
      </c>
      <c r="AN61" s="349">
        <v>48449</v>
      </c>
      <c r="AO61" s="350">
        <v>16.3</v>
      </c>
      <c r="AP61" s="351">
        <v>120376</v>
      </c>
      <c r="AQ61" s="352">
        <v>10.5</v>
      </c>
      <c r="AR61" s="338">
        <v>5.8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326720</v>
      </c>
      <c r="AN62" s="342">
        <v>32935</v>
      </c>
      <c r="AO62" s="343">
        <v>8.8000000000000007</v>
      </c>
      <c r="AP62" s="344">
        <v>63778</v>
      </c>
      <c r="AQ62" s="345">
        <v>12</v>
      </c>
      <c r="AR62" s="346">
        <v>-3.2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88RruwCVtARzsDUaXD5D3/xqWXXnOMaMS8yTQD7++3TYIoUx02L0rfH7Pgc7iv4+TOtoK1tG4IokNLfcntXzFQ==" saltValue="PIxtLrO2Ton32iLpT3X1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IBsMil7WwNhGbCwjqWRXiv/PNJRlqUJlLj4WyJLhhGmyWcd/US4x+Rq3iNm47yplVkOl/PqVJGFvDLYsYNjU2g==" saltValue="gKsmoYxqcCwzJRARqyeJ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somLSe42jFtQlT0B7ATvSIzP14OnK/uHsrAx4AfdHFmBPs1mT5NiKV4MPBN6u7nR5wSIU21iIuMOzQp4QPuzfw==" saltValue="N7CaLkxLLpOEf7Mo8Nxr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18.32</v>
      </c>
      <c r="G47" s="12">
        <v>19.84</v>
      </c>
      <c r="H47" s="12">
        <v>21.92</v>
      </c>
      <c r="I47" s="12">
        <v>23.32</v>
      </c>
      <c r="J47" s="13">
        <v>25.25</v>
      </c>
    </row>
    <row r="48" spans="2:10" ht="57.75" customHeight="1" x14ac:dyDescent="0.2">
      <c r="B48" s="14"/>
      <c r="C48" s="1141" t="s">
        <v>4</v>
      </c>
      <c r="D48" s="1141"/>
      <c r="E48" s="1142"/>
      <c r="F48" s="15">
        <v>5.9</v>
      </c>
      <c r="G48" s="16">
        <v>7.93</v>
      </c>
      <c r="H48" s="16">
        <v>10.75</v>
      </c>
      <c r="I48" s="16">
        <v>9.7100000000000009</v>
      </c>
      <c r="J48" s="17">
        <v>5.88</v>
      </c>
    </row>
    <row r="49" spans="2:10" ht="57.75" customHeight="1" thickBot="1" x14ac:dyDescent="0.25">
      <c r="B49" s="18"/>
      <c r="C49" s="1143" t="s">
        <v>5</v>
      </c>
      <c r="D49" s="1143"/>
      <c r="E49" s="1144"/>
      <c r="F49" s="19">
        <v>0.36</v>
      </c>
      <c r="G49" s="20">
        <v>3.7</v>
      </c>
      <c r="H49" s="20">
        <v>6.24</v>
      </c>
      <c r="I49" s="20">
        <v>2.4500000000000002</v>
      </c>
      <c r="J49" s="21" t="s">
        <v>565</v>
      </c>
    </row>
    <row r="50" spans="2:10" ht="13.2" x14ac:dyDescent="0.2"/>
  </sheetData>
  <sheetProtection algorithmName="SHA-512" hashValue="ilz+QbQ//Hpxc4vcixy4qvziQ4+tbP9kPCRvDZyZiWydUlXZnUU3G4JzPZGuVe5nfrFvk1OKcoObCicGUsl+gQ==" saltValue="pBQAyrBhguAEwcnFSdq4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2024-03-14T02:08:19Z</dcterms:created>
  <dcterms:modified xsi:type="dcterms:W3CDTF">2024-03-26T06:04:25Z</dcterms:modified>
  <cp:category/>
</cp:coreProperties>
</file>