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4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C35" i="10"/>
  <c r="CO34" i="10"/>
  <c r="CO35" i="10" s="1"/>
  <c r="BW34" i="10"/>
  <c r="BW35" i="10" s="1"/>
  <c r="BW36" i="10" s="1"/>
  <c r="BW37" i="10" s="1"/>
  <c r="BE34" i="10"/>
  <c r="C34" i="10"/>
  <c r="U34" i="10" s="1"/>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<sst xmlns="http://schemas.openxmlformats.org/spreadsheetml/2006/main" count="1072" uniqueCount="592">
  <si>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</si>
  <si>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</si>
  <si>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</si>
  <si>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</si>
  <si>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</si>
  <si>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</si>
  <si>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</si>
  <si>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</si>
  <si>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</si>
  <si>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</si>
  <si>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</si>
  <si>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</si>
  <si>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</si>
  <si>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</si>
  <si>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</si>
  <si>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</si>
  <si>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</si>
  <si>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</si>
  <si>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</si>
  <si>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</si>
  <si>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</si>
  <si>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</si>
  <si>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</si>
  <si>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</si>
  <si>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</si>
  <si>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</si>
  <si>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</si>
  <si>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</si>
  <si>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</si>
  <si>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</si>
  <si>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</si>
  <si>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</si>
  <si>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</si>
  <si>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</si>
  <si>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</si>
  <si>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</si>
  <si>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</si>
  <si>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</si>
  <si>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</si>
  <si>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</si>
  <si>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</si>
  <si>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</si>
  <si>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</si>
  <si>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</si>
  <si>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</si>
  <si>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</si>
  <si>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</si>
  <si>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</si>
  <si>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</si>
  <si>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</si>
  <si>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</si>
  <si>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</si>
  <si>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</si>
  <si>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</si>
  <si>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</si>
  <si>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</si>
  <si>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</si>
  <si>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</si>
  <si>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</si>
  <si>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</si>
  <si>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</si>
  <si>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</si>
  <si>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</si>
  <si>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</si>
  <si>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</si>
  <si>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</si>
  <si>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</si>
  <si>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</si>
  <si>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</si>
  <si>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</si>
  <si>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</si>
  <si>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</si>
  <si>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</si>
  <si>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</si>
  <si>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</si>
  <si>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</si>
  <si>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</si>
  <si>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</si>
  <si>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</si>
  <si>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</si>
  <si>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</si>
  <si>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</si>
  <si>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</si>
  <si>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</si>
  <si>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</si>
  <si>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</si>
  <si>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</si>
  <si>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</si>
  <si>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</si>
  <si>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</si>
  <si>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</si>
  <si>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</si>
  <si>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</si>
  <si>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</si>
  <si>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</si>
  <si>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</si>
  <si>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</si>
  <si>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</si>
  <si>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</si>
  <si>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</si>
  <si>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</si>
  <si>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</si>
  <si>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</si>
  <si>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</si>
  <si>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</si>
  <si>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</si>
  <si>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</si>
  <si>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</si>
  <si>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</si>
  <si>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</si>
  <si>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</si>
  <si>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</si>
  <si>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</si>
  <si>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</si>
  <si>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</si>
  <si>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</si>
  <si>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</si>
  <si>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</si>
  <si>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</si>
  <si>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</si>
  <si>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</si>
  <si>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</si>
  <si>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</si>
  <si>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</si>
  <si>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</si>
  <si>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</si>
  <si>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</si>
  <si>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</si>
  <si>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</si>
  <si>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</si>
  <si>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</si>
  <si>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</si>
  <si>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</si>
  <si>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</si>
  <si>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</si>
  <si>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</si>
  <si>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</si>
  <si>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</si>
  <si>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</si>
  <si>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</si>
  <si>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</si>
  <si>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</si>
  <si>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</si>
  <si>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</si>
  <si>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</si>
  <si>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</si>
  <si>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</si>
  <si>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</si>
  <si>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</si>
  <si>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</si>
  <si>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</si>
  <si>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</si>
  <si>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</si>
  <si>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</si>
  <si>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</si>
  <si>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</si>
  <si>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</si>
  <si>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</si>
  <si>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</si>
  <si>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</si>
  <si>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</si>
  <si>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</si>
  <si>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</si>
  <si>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</si>
  <si>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</si>
  <si>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</si>
  <si>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</si>
  <si>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</si>
  <si>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</si>
  <si>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</si>
  <si>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</si>
  <si>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</si>
  <si>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</si>
  <si>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</si>
  <si>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</si>
  <si>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</si>
  <si>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</si>
  <si>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</si>
  <si>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</si>
  <si>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</si>
  <si>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</si>
  <si>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</si>
  <si>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</si>
  <si>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</si>
  <si>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</si>
  <si>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</si>
  <si>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</si>
  <si>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</si>
  <si>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</si>
  <si>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</si>
  <si>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</si>
  <si>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</si>
  <si>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</si>
  <si>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</si>
  <si>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</si>
  <si>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</si>
  <si>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</si>
  <si>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</si>
  <si>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</si>
  <si>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</si>
  <si>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</si>
  <si>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</si>
  <si>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</si>
  <si>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</si>
  <si>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</si>
  <si>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</si>
  <si>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</si>
  <si>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</si>
  <si>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</si>
  <si>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</si>
  <si>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</si>
  <si>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</si>
  <si>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</si>
  <si>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</si>
  <si>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</si>
  <si>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</si>
  <si>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</si>
  <si>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</si>
  <si>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</si>
  <si>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神奈川県座間市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</si>
  <si>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</si>
  <si>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</si>
  <si>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</si>
  <si>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</si>
  <si>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</si>
  <si>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</si>
  <si>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</si>
  <si>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</si>
  <si>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</si>
  <si>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</si>
  <si>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</si>
  <si>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</si>
  <si>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</si>
  <si>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</si>
  <si>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</si>
  <si>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</si>
  <si>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</si>
  <si>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</si>
  <si>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</si>
  <si>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</si>
  <si>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</si>
  <si>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</si>
  <si>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</si>
  <si>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</si>
  <si>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</si>
  <si>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</si>
  <si>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</si>
  <si>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</si>
  <si>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</si>
  <si>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</si>
  <si>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</si>
  <si>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</si>
  <si>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</si>
  <si>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</si>
  <si>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</si>
  <si>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</si>
  <si>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</si>
  <si>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</si>
  <si>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</si>
  <si>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</si>
  <si>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</si>
  <si>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</si>
  <si>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</si>
  <si>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</si>
  <si>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</si>
  <si>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</si>
  <si>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</si>
  <si>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</si>
  <si>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</si>
  <si>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</si>
  <si>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</si>
  <si>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</si>
  <si>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</si>
  <si>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</si>
  <si>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</si>
  <si>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</si>
  <si>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</si>
  <si>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</si>
  <si>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</si>
  <si>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</si>
  <si>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</si>
  <si>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</si>
  <si>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</si>
  <si>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</si>
  <si>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</si>
  <si>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</si>
  <si>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</si>
  <si>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</si>
  <si>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</si>
  <si>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</si>
  <si>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</si>
  <si>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</si>
  <si>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</si>
  <si>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</si>
  <si>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</si>
  <si>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</si>
  <si>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</si>
  <si>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</si>
  <si>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</si>
  <si>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</si>
  <si>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</si>
  <si>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</si>
  <si>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</si>
  <si>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</si>
  <si>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</si>
  <si>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</si>
  <si>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</si>
  <si>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</si>
  <si>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</si>
  <si>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</si>
  <si>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</si>
  <si>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</si>
  <si>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</si>
  <si>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</si>
  <si>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</si>
  <si>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</si>
  <si>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</si>
  <si>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</si>
  <si>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</si>
  <si>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</si>
  <si>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</si>
  <si>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</si>
  <si>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</si>
  <si>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</si>
  <si>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</si>
  <si>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</si>
  <si>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</si>
  <si>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</si>
  <si>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</si>
  <si>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</si>
  <si>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</si>
  <si>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</si>
  <si>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</si>
  <si>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</si>
  <si>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</si>
  <si>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</si>
  <si>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</si>
  <si>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</si>
  <si>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</si>
  <si>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</si>
  <si>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</si>
  <si>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</si>
  <si>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</si>
  <si>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</si>
  <si>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</si>
  <si>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</si>
  <si>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</si>
  <si>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</si>
  <si>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</si>
  <si>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</si>
  <si>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</si>
  <si>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</si>
  <si>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</si>
  <si>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</si>
  <si>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</si>
  <si>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</si>
  <si>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</si>
  <si>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</si>
  <si>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</si>
  <si>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</si>
  <si>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</si>
  <si>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</si>
  <si>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</si>
  <si>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</si>
  <si>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</si>
  <si>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</si>
  <si>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</si>
  <si>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</si>
  <si>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</si>
  <si>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</si>
  <si>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</si>
  <si>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</si>
  <si>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</si>
  <si>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</si>
  <si>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神奈川県座間市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</si>
  <si>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</si>
  <si>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</si>
  <si>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</si>
  <si>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</si>
  <si>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</si>
  <si>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</si>
  <si>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</si>
  <si>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</si>
  <si>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</si>
  <si>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</si>
  <si>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</si>
  <si>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</si>
  <si>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</si>
  <si>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</si>
  <si>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</si>
  <si>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</si>
  <si>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</si>
  <si>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</si>
  <si>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</si>
  <si>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</si>
  <si>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</si>
  <si>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</si>
  <si>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</si>
  <si>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</si>
  <si>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</si>
  <si>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</si>
  <si>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</si>
  <si>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</si>
  <si>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</si>
  <si>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</si>
  <si>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</si>
  <si>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</si>
  <si>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</si>
  <si>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</si>
  <si>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</si>
  <si>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</si>
  <si>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</si>
  <si>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</si>
  <si>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</si>
  <si>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</si>
  <si>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</si>
  <si>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</si>
  <si>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</si>
  <si>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</si>
  <si>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</si>
  <si>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</si>
  <si>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</si>
  <si>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</si>
  <si>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</si>
  <si>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</si>
  <si>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</si>
  <si>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</si>
  <si>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</si>
  <si>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</si>
  <si>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</si>
  <si>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</si>
  <si>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</si>
  <si>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</si>
  <si>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</si>
  <si>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</si>
  <si>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</si>
  <si>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</si>
  <si>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</si>
  <si>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</si>
  <si>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</si>
  <si>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</si>
  <si>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</si>
  <si>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</si>
  <si>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</si>
  <si>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</si>
  <si>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</si>
  <si>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</si>
  <si>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</si>
  <si>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</si>
  <si>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</si>
  <si>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</si>
  <si>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</si>
  <si>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</si>
  <si>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</si>
  <si>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</si>
  <si>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</si>
  <si>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</si>
  <si>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</si>
  <si>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</si>
  <si>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</si>
  <si>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</si>
  <si>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</si>
  <si>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</si>
  <si>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</si>
  <si>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</si>
  <si>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</si>
  <si>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</si>
  <si>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</si>
  <si>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</si>
  <si>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</si>
  <si>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</si>
  <si>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</si>
  <si>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</si>
  <si>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</si>
  <si>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</si>
  <si>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</si>
  <si>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</si>
  <si>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</si>
  <si>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</si>
  <si>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</si>
  <si>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</si>
  <si>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</si>
  <si>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</si>
  <si>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</si>
  <si>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</si>
  <si>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</si>
  <si>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</si>
  <si>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</si>
  <si>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</si>
  <si>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</si>
  <si>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</si>
  <si>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</si>
  <si>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</si>
  <si>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</si>
  <si>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</si>
  <si>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</si>
  <si>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</si>
  <si>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</si>
  <si>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</si>
  <si>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</si>
  <si>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</si>
  <si>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</si>
  <si>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</si>
  <si>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</si>
  <si>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</si>
  <si>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</si>
  <si>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</si>
  <si>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</si>
  <si>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</si>
  <si>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</si>
  <si>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</si>
  <si>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</si>
  <si>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</si>
  <si>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</si>
  <si>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</si>
  <si>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</si>
  <si>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</si>
  <si>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</si>
  <si>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</si>
  <si>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</si>
  <si>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</si>
  <si>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</si>
  <si>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</si>
  <si>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</si>
  <si>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</si>
  <si>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</si>
  <si>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</si>
  <si>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</si>
  <si>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</si>
  <si>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</si>
  <si>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</si>
  <si>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</si>
  <si>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</si>
  <si>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</si>
  <si>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</si>
  <si>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</si>
  <si>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</si>
  <si>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</si>
  <si>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</si>
  <si>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</si>
  <si>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</si>
  <si>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</si>
  <si>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</si>
  <si>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</si>
  <si>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</si>
  <si>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</si>
  <si>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</si>
  <si>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</si>
  <si>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</si>
  <si>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</si>
  <si>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</si>
  <si>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</si>
  <si>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</si>
  <si>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</si>
  <si>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</si>
  <si>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</si>
  <si>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</si>
  <si>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</si>
  <si>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</si>
  <si>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</si>
  <si>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</si>
  <si>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</si>
  <si>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</si>
  <si>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</si>
  <si>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4.41</t>
  </si>
  <si>
    <t>一般会計</t>
  </si>
  <si>
    <t>水道事業会計</t>
  </si>
  <si>
    <t>介護保険事業特別会計</t>
  </si>
  <si>
    <t>公共下水道事業会計</t>
  </si>
  <si>
    <t>国民健康保険事業特別会計</t>
  </si>
  <si>
    <t>後期高齢者医療保険事業特別会計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</si>
  <si>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</si>
  <si>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</si>
  <si>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</si>
  <si>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</si>
  <si>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</si>
  <si>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</si>
  <si>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</si>
  <si>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</si>
  <si>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</si>
  <si>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高座清掃施設組合</t>
    <rPh sb="0" eb="2">
      <t>コウザ</t>
    </rPh>
    <rPh sb="2" eb="4">
      <t>セイソウ</t>
    </rPh>
    <rPh sb="4" eb="6">
      <t>シセツ</t>
    </rPh>
    <rPh sb="6" eb="8">
      <t>クミアイ</t>
    </rPh>
    <phoneticPr fontId="2"/>
  </si>
  <si>
    <t>広域大和斎場組合</t>
    <rPh sb="0" eb="2">
      <t>コウイキ</t>
    </rPh>
    <rPh sb="2" eb="4">
      <t>ヤマト</t>
    </rPh>
    <rPh sb="4" eb="6">
      <t>サイジョウ</t>
    </rPh>
    <rPh sb="6" eb="8">
      <t>クミアイ</t>
    </rPh>
    <phoneticPr fontId="2"/>
  </si>
  <si>
    <t>神奈川県後期高齢者医療広域連合（一般会計）</t>
  </si>
  <si>
    <t>神奈川県後期高齢者医療広域連合（事業会計）</t>
    <rPh sb="16" eb="18">
      <t>ジギョウ</t>
    </rPh>
    <phoneticPr fontId="2"/>
  </si>
  <si>
    <t>座間市土地開発公社</t>
    <rPh sb="0" eb="3">
      <t>ザマシ</t>
    </rPh>
    <rPh sb="3" eb="5">
      <t>トチ</t>
    </rPh>
    <rPh sb="5" eb="7">
      <t>カイハツ</t>
    </rPh>
    <rPh sb="7" eb="9">
      <t>コウシャ</t>
    </rPh>
    <phoneticPr fontId="2"/>
  </si>
  <si>
    <t>座間市スポーツ・文化振興財団</t>
    <rPh sb="0" eb="3">
      <t>ザマシ</t>
    </rPh>
    <rPh sb="8" eb="10">
      <t>ブンカ</t>
    </rPh>
    <rPh sb="10" eb="12">
      <t>シンコウ</t>
    </rPh>
    <rPh sb="12" eb="14">
      <t>ザイダン</t>
    </rPh>
    <phoneticPr fontId="2"/>
  </si>
  <si>
    <t>〇</t>
  </si>
  <si>
    <t>職員退職手当基金</t>
    <rPh sb="0" eb="6">
      <t>ショクインタイショクテアテ</t>
    </rPh>
    <rPh sb="6" eb="8">
      <t>キキン</t>
    </rPh>
    <phoneticPr fontId="2"/>
  </si>
  <si>
    <t>地域福祉ふれあい基金</t>
    <rPh sb="0" eb="4">
      <t>チイキフクシ</t>
    </rPh>
    <rPh sb="8" eb="10">
      <t>キキン</t>
    </rPh>
    <phoneticPr fontId="2"/>
  </si>
  <si>
    <t>ふるさとづくり基金</t>
    <rPh sb="7" eb="9">
      <t>キキン</t>
    </rPh>
    <phoneticPr fontId="2"/>
  </si>
  <si>
    <t>地下水保全対策基金</t>
    <rPh sb="0" eb="3">
      <t>チカスイ</t>
    </rPh>
    <rPh sb="3" eb="5">
      <t>ホゼン</t>
    </rPh>
    <rPh sb="5" eb="7">
      <t>タイサク</t>
    </rPh>
    <rPh sb="7" eb="9">
      <t>キキン</t>
    </rPh>
    <phoneticPr fontId="2"/>
  </si>
  <si>
    <t>緑地保全基金</t>
    <rPh sb="0" eb="6">
      <t>リョクチホゼンキキン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</si>
</sst>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3751-4887-83C9-1DD64B2E92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23534</c:v>
                </c:pt>
                <c:pt idx="1">
                  <c:v>16852</c:v>
                </c:pt>
                <c:pt idx="2">
                  <c:v>14388</c:v>
                </c:pt>
                <c:pt idx="3">
                  <c:v>13995</c:v>
                </c:pt>
                <c:pt idx="4">
                  <c:v>18687</c:v>
                </c:pt>
              </c:numCache>
            </c:numRef>
          </c:val>
          <c:smooth val="0"/>
          <c:extLst>
            <c:ext xmlns:c16="http://schemas.microsoft.com/office/drawing/2014/chart" uri="{C3380CC4-5D6E-409C-BE32-E72D297353CC}">
              <c16:uniqueId val="{00000001-3751-4887-83C9-1DD64B2E92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5.63</c:v>
                </c:pt>
                <c:pt idx="1">
                  <c:v>7.65</c:v>
                </c:pt>
                <c:pt idx="2">
                  <c:v>7.3</c:v>
                </c:pt>
                <c:pt idx="3">
                  <c:v>8.57</c:v>
                </c:pt>
                <c:pt idx="4">
                  <c:v>8.35</c:v>
                </c:pt>
              </c:numCache>
            </c:numRef>
          </c:val>
          <c:extLst>
            <c:ext xmlns:c16="http://schemas.microsoft.com/office/drawing/2014/chart" uri="{C3380CC4-5D6E-409C-BE32-E72D297353CC}">
              <c16:uniqueId val="{00000000-3866-4659-949E-964F8FC3A8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7.68</c:v>
                </c:pt>
                <c:pt idx="1">
                  <c:v>6.62</c:v>
                </c:pt>
                <c:pt idx="2">
                  <c:v>9.07</c:v>
                </c:pt>
                <c:pt idx="3">
                  <c:v>14.19</c:v>
                </c:pt>
                <c:pt idx="4">
                  <c:v>10.37</c:v>
                </c:pt>
              </c:numCache>
            </c:numRef>
          </c:val>
          <c:extLst>
            <c:ext xmlns:c16="http://schemas.microsoft.com/office/drawing/2014/chart" uri="{C3380CC4-5D6E-409C-BE32-E72D297353CC}">
              <c16:uniqueId val="{00000001-3866-4659-949E-964F8FC3A8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0.88</c:v>
                </c:pt>
                <c:pt idx="2">
                  <c:v>2.48</c:v>
                </c:pt>
                <c:pt idx="3">
                  <c:v>8.2899999999999991</c:v>
                </c:pt>
                <c:pt idx="4">
                  <c:v>-4.41</c:v>
                </c:pt>
              </c:numCache>
            </c:numRef>
          </c:val>
          <c:smooth val="0"/>
          <c:extLst>
            <c:ext xmlns:c16="http://schemas.microsoft.com/office/drawing/2014/chart" uri="{C3380CC4-5D6E-409C-BE32-E72D297353CC}">
              <c16:uniqueId val="{00000002-3866-4659-949E-964F8FC3A8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F5-4A41-B720-BE142E6475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F5-4A41-B720-BE142E6475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F5-4A41-B720-BE142E6475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F5-4A41-B720-BE142E647580}"/>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#N/A</c:v>
                </c:pt>
                <c:pt idx="3">
                  <c:v>0.28999999999999998</c:v>
                </c:pt>
                <c:pt idx="4">
                  <c:v>#N/A</c:v>
                </c:pt>
                <c:pt idx="5">
                  <c:v>0.33</c:v>
                </c:pt>
                <c:pt idx="6">
                  <c:v>#N/A</c:v>
                </c:pt>
                <c:pt idx="7">
                  <c:v>0.32</c:v>
                </c:pt>
                <c:pt idx="8">
                  <c:v>#N/A</c:v>
                </c:pt>
                <c:pt idx="9">
                  <c:v>0.09</c:v>
                </c:pt>
              </c:numCache>
            </c:numRef>
          </c:val>
          <c:extLst>
            <c:ext xmlns:c16="http://schemas.microsoft.com/office/drawing/2014/chart" uri="{C3380CC4-5D6E-409C-BE32-E72D297353CC}">
              <c16:uniqueId val="{00000004-41F5-4A41-B720-BE142E64758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0.2</c:v>
                </c:pt>
                <c:pt idx="4">
                  <c:v>#N/A</c:v>
                </c:pt>
                <c:pt idx="5">
                  <c:v>0.53</c:v>
                </c:pt>
                <c:pt idx="6">
                  <c:v>#N/A</c:v>
                </c:pt>
                <c:pt idx="7">
                  <c:v>0.36</c:v>
                </c:pt>
                <c:pt idx="8">
                  <c:v>#N/A</c:v>
                </c:pt>
                <c:pt idx="9">
                  <c:v>0.34</c:v>
                </c:pt>
              </c:numCache>
            </c:numRef>
          </c:val>
          <c:extLst>
            <c:ext xmlns:c16="http://schemas.microsoft.com/office/drawing/2014/chart" uri="{C3380CC4-5D6E-409C-BE32-E72D297353CC}">
              <c16:uniqueId val="{00000005-41F5-4A41-B720-BE142E64758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0.81</c:v>
                </c:pt>
                <c:pt idx="4">
                  <c:v>#N/A</c:v>
                </c:pt>
                <c:pt idx="5">
                  <c:v>1</c:v>
                </c:pt>
                <c:pt idx="6">
                  <c:v>#N/A</c:v>
                </c:pt>
                <c:pt idx="7">
                  <c:v>1.1200000000000001</c:v>
                </c:pt>
                <c:pt idx="8">
                  <c:v>#N/A</c:v>
                </c:pt>
                <c:pt idx="9">
                  <c:v>1.23</c:v>
                </c:pt>
              </c:numCache>
            </c:numRef>
          </c:val>
          <c:extLst>
            <c:ext xmlns:c16="http://schemas.microsoft.com/office/drawing/2014/chart" uri="{C3380CC4-5D6E-409C-BE32-E72D297353CC}">
              <c16:uniqueId val="{00000006-41F5-4A41-B720-BE142E64758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1.1100000000000001</c:v>
                </c:pt>
                <c:pt idx="2">
                  <c:v>#N/A</c:v>
                </c:pt>
                <c:pt idx="3">
                  <c:v>1.69</c:v>
                </c:pt>
                <c:pt idx="4">
                  <c:v>#N/A</c:v>
                </c:pt>
                <c:pt idx="5">
                  <c:v>1.56</c:v>
                </c:pt>
                <c:pt idx="6">
                  <c:v>#N/A</c:v>
                </c:pt>
                <c:pt idx="7">
                  <c:v>0.83</c:v>
                </c:pt>
                <c:pt idx="8">
                  <c:v>#N/A</c:v>
                </c:pt>
                <c:pt idx="9">
                  <c:v>1.25</c:v>
                </c:pt>
              </c:numCache>
            </c:numRef>
          </c:val>
          <c:extLst>
            <c:ext xmlns:c16="http://schemas.microsoft.com/office/drawing/2014/chart" uri="{C3380CC4-5D6E-409C-BE32-E72D297353CC}">
              <c16:uniqueId val="{00000007-41F5-4A41-B720-BE142E6475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7.37</c:v>
                </c:pt>
                <c:pt idx="2">
                  <c:v>#N/A</c:v>
                </c:pt>
                <c:pt idx="3">
                  <c:v>6.43</c:v>
                </c:pt>
                <c:pt idx="4">
                  <c:v>#N/A</c:v>
                </c:pt>
                <c:pt idx="5">
                  <c:v>5.52</c:v>
                </c:pt>
                <c:pt idx="6">
                  <c:v>#N/A</c:v>
                </c:pt>
                <c:pt idx="7">
                  <c:v>6.29</c:v>
                </c:pt>
                <c:pt idx="8">
                  <c:v>#N/A</c:v>
                </c:pt>
                <c:pt idx="9">
                  <c:v>7.13</c:v>
                </c:pt>
              </c:numCache>
            </c:numRef>
          </c:val>
          <c:extLst>
            <c:ext xmlns:c16="http://schemas.microsoft.com/office/drawing/2014/chart" uri="{C3380CC4-5D6E-409C-BE32-E72D297353CC}">
              <c16:uniqueId val="{00000008-41F5-4A41-B720-BE142E6475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5.63</c:v>
                </c:pt>
                <c:pt idx="2">
                  <c:v>#N/A</c:v>
                </c:pt>
                <c:pt idx="3">
                  <c:v>7.65</c:v>
                </c:pt>
                <c:pt idx="4">
                  <c:v>#N/A</c:v>
                </c:pt>
                <c:pt idx="5">
                  <c:v>7.3</c:v>
                </c:pt>
                <c:pt idx="6">
                  <c:v>#N/A</c:v>
                </c:pt>
                <c:pt idx="7">
                  <c:v>8.56</c:v>
                </c:pt>
                <c:pt idx="8">
                  <c:v>#N/A</c:v>
                </c:pt>
                <c:pt idx="9">
                  <c:v>8.34</c:v>
                </c:pt>
              </c:numCache>
            </c:numRef>
          </c:val>
          <c:extLst>
            <c:ext xmlns:c16="http://schemas.microsoft.com/office/drawing/2014/chart" uri="{C3380CC4-5D6E-409C-BE32-E72D297353CC}">
              <c16:uniqueId val="{00000009-41F5-4A41-B720-BE142E6475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3087</c:v>
                </c:pt>
                <c:pt idx="5">
                  <c:v>2984</c:v>
                </c:pt>
                <c:pt idx="8">
                  <c:v>2916</c:v>
                </c:pt>
                <c:pt idx="11">
                  <c:v>3205</c:v>
                </c:pt>
                <c:pt idx="14">
                  <c:v>3161</c:v>
                </c:pt>
              </c:numCache>
            </c:numRef>
          </c:val>
          <c:extLst>
            <c:ext xmlns:c16="http://schemas.microsoft.com/office/drawing/2014/chart" uri="{C3380CC4-5D6E-409C-BE32-E72D297353CC}">
              <c16:uniqueId val="{00000000-16E8-4E8E-A7EC-B5AC5B7B44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16E8-4E8E-A7EC-B5AC5B7B44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188</c:v>
                </c:pt>
                <c:pt idx="3">
                  <c:v>0</c:v>
                </c:pt>
                <c:pt idx="6">
                  <c:v>0</c:v>
                </c:pt>
                <c:pt idx="9">
                  <c:v>240</c:v>
                </c:pt>
                <c:pt idx="12">
                  <c:v>421</c:v>
                </c:pt>
              </c:numCache>
            </c:numRef>
          </c:val>
          <c:extLst>
            <c:ext xmlns:c16="http://schemas.microsoft.com/office/drawing/2014/chart" uri="{C3380CC4-5D6E-409C-BE32-E72D297353CC}">
              <c16:uniqueId val="{00000002-16E8-4E8E-A7EC-B5AC5B7B44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53</c:v>
                </c:pt>
                <c:pt idx="6">
                  <c:v>116</c:v>
                </c:pt>
                <c:pt idx="9">
                  <c:v>213</c:v>
                </c:pt>
                <c:pt idx="12">
                  <c:v>364</c:v>
                </c:pt>
              </c:numCache>
            </c:numRef>
          </c:val>
          <c:extLst>
            <c:ext xmlns:c16="http://schemas.microsoft.com/office/drawing/2014/chart" uri="{C3380CC4-5D6E-409C-BE32-E72D297353CC}">
              <c16:uniqueId val="{00000003-16E8-4E8E-A7EC-B5AC5B7B44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461</c:v>
                </c:pt>
                <c:pt idx="3">
                  <c:v>431</c:v>
                </c:pt>
                <c:pt idx="6">
                  <c:v>399</c:v>
                </c:pt>
                <c:pt idx="9">
                  <c:v>371</c:v>
                </c:pt>
                <c:pt idx="12">
                  <c:v>380</c:v>
                </c:pt>
              </c:numCache>
            </c:numRef>
          </c:val>
          <c:extLst>
            <c:ext xmlns:c16="http://schemas.microsoft.com/office/drawing/2014/chart" uri="{C3380CC4-5D6E-409C-BE32-E72D297353CC}">
              <c16:uniqueId val="{00000004-16E8-4E8E-A7EC-B5AC5B7B44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E8-4E8E-A7EC-B5AC5B7B44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E8-4E8E-A7EC-B5AC5B7B44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2434</c:v>
                </c:pt>
                <c:pt idx="3">
                  <c:v>2389</c:v>
                </c:pt>
                <c:pt idx="6">
                  <c:v>2502</c:v>
                </c:pt>
                <c:pt idx="9">
                  <c:v>2759</c:v>
                </c:pt>
                <c:pt idx="12">
                  <c:v>2734</c:v>
                </c:pt>
              </c:numCache>
            </c:numRef>
          </c:val>
          <c:extLst>
            <c:ext xmlns:c16="http://schemas.microsoft.com/office/drawing/2014/chart" uri="{C3380CC4-5D6E-409C-BE32-E72D297353CC}">
              <c16:uniqueId val="{00000007-16E8-4E8E-A7EC-B5AC5B7B44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c:v>
                </c:pt>
                <c:pt idx="2">
                  <c:v>#N/A</c:v>
                </c:pt>
                <c:pt idx="3">
                  <c:v>#N/A</c:v>
                </c:pt>
                <c:pt idx="4">
                  <c:v>-110</c:v>
                </c:pt>
                <c:pt idx="5">
                  <c:v>#N/A</c:v>
                </c:pt>
                <c:pt idx="6">
                  <c:v>#N/A</c:v>
                </c:pt>
                <c:pt idx="7">
                  <c:v>102</c:v>
                </c:pt>
                <c:pt idx="8">
                  <c:v>#N/A</c:v>
                </c:pt>
                <c:pt idx="9">
                  <c:v>#N/A</c:v>
                </c:pt>
                <c:pt idx="10">
                  <c:v>378</c:v>
                </c:pt>
                <c:pt idx="11">
                  <c:v>#N/A</c:v>
                </c:pt>
                <c:pt idx="12">
                  <c:v>#N/A</c:v>
                </c:pt>
                <c:pt idx="13">
                  <c:v>738</c:v>
                </c:pt>
                <c:pt idx="14">
                  <c:v>#N/A</c:v>
                </c:pt>
              </c:numCache>
            </c:numRef>
          </c:val>
          <c:smooth val="0"/>
          <c:extLst>
            <c:ext xmlns:c16="http://schemas.microsoft.com/office/drawing/2014/chart" uri="{C3380CC4-5D6E-409C-BE32-E72D297353CC}">
              <c16:uniqueId val="{00000008-16E8-4E8E-A7EC-B5AC5B7B44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29244</c:v>
                </c:pt>
                <c:pt idx="5">
                  <c:v>28495</c:v>
                </c:pt>
                <c:pt idx="8">
                  <c:v>27721</c:v>
                </c:pt>
                <c:pt idx="11">
                  <c:v>27313</c:v>
                </c:pt>
                <c:pt idx="14">
                  <c:v>25843</c:v>
                </c:pt>
              </c:numCache>
            </c:numRef>
          </c:val>
          <c:extLst>
            <c:ext xmlns:c16="http://schemas.microsoft.com/office/drawing/2014/chart" uri="{C3380CC4-5D6E-409C-BE32-E72D297353CC}">
              <c16:uniqueId val="{00000000-AF70-407D-8000-AB3F090235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5617</c:v>
                </c:pt>
                <c:pt idx="5">
                  <c:v>5083</c:v>
                </c:pt>
                <c:pt idx="8">
                  <c:v>4655</c:v>
                </c:pt>
                <c:pt idx="11">
                  <c:v>4200</c:v>
                </c:pt>
                <c:pt idx="14">
                  <c:v>3545</c:v>
                </c:pt>
              </c:numCache>
            </c:numRef>
          </c:val>
          <c:extLst>
            <c:ext xmlns:c16="http://schemas.microsoft.com/office/drawing/2014/chart" uri="{C3380CC4-5D6E-409C-BE32-E72D297353CC}">
              <c16:uniqueId val="{00000001-AF70-407D-8000-AB3F090235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3527</c:v>
                </c:pt>
                <c:pt idx="5">
                  <c:v>3350</c:v>
                </c:pt>
                <c:pt idx="8">
                  <c:v>4103</c:v>
                </c:pt>
                <c:pt idx="11">
                  <c:v>5893</c:v>
                </c:pt>
                <c:pt idx="14">
                  <c:v>5410</c:v>
                </c:pt>
              </c:numCache>
            </c:numRef>
          </c:val>
          <c:extLst>
            <c:ext xmlns:c16="http://schemas.microsoft.com/office/drawing/2014/chart" uri="{C3380CC4-5D6E-409C-BE32-E72D297353CC}">
              <c16:uniqueId val="{00000002-AF70-407D-8000-AB3F090235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70-407D-8000-AB3F090235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70-407D-8000-AB3F090235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70-407D-8000-AB3F090235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5466</c:v>
                </c:pt>
                <c:pt idx="3">
                  <c:v>5240</c:v>
                </c:pt>
                <c:pt idx="6">
                  <c:v>4891</c:v>
                </c:pt>
                <c:pt idx="9">
                  <c:v>4842</c:v>
                </c:pt>
                <c:pt idx="12">
                  <c:v>4885</c:v>
                </c:pt>
              </c:numCache>
            </c:numRef>
          </c:val>
          <c:extLst>
            <c:ext xmlns:c16="http://schemas.microsoft.com/office/drawing/2014/chart" uri="{C3380CC4-5D6E-409C-BE32-E72D297353CC}">
              <c16:uniqueId val="{00000006-AF70-407D-8000-AB3F090235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4270</c:v>
                </c:pt>
                <c:pt idx="3">
                  <c:v>4269</c:v>
                </c:pt>
                <c:pt idx="6">
                  <c:v>4231</c:v>
                </c:pt>
                <c:pt idx="9">
                  <c:v>4141</c:v>
                </c:pt>
                <c:pt idx="12">
                  <c:v>3862</c:v>
                </c:pt>
              </c:numCache>
            </c:numRef>
          </c:val>
          <c:extLst>
            <c:ext xmlns:c16="http://schemas.microsoft.com/office/drawing/2014/chart" uri="{C3380CC4-5D6E-409C-BE32-E72D297353CC}">
              <c16:uniqueId val="{00000007-AF70-407D-8000-AB3F090235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5156</c:v>
                </c:pt>
                <c:pt idx="3">
                  <c:v>4435</c:v>
                </c:pt>
                <c:pt idx="6">
                  <c:v>3787</c:v>
                </c:pt>
                <c:pt idx="9">
                  <c:v>3261</c:v>
                </c:pt>
                <c:pt idx="12">
                  <c:v>2894</c:v>
                </c:pt>
              </c:numCache>
            </c:numRef>
          </c:val>
          <c:extLst>
            <c:ext xmlns:c16="http://schemas.microsoft.com/office/drawing/2014/chart" uri="{C3380CC4-5D6E-409C-BE32-E72D297353CC}">
              <c16:uniqueId val="{00000008-AF70-407D-8000-AB3F090235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173</c:v>
                </c:pt>
                <c:pt idx="3">
                  <c:v>470</c:v>
                </c:pt>
                <c:pt idx="6">
                  <c:v>470</c:v>
                </c:pt>
                <c:pt idx="9">
                  <c:v>380</c:v>
                </c:pt>
                <c:pt idx="12">
                  <c:v>0</c:v>
                </c:pt>
              </c:numCache>
            </c:numRef>
          </c:val>
          <c:extLst>
            <c:ext xmlns:c16="http://schemas.microsoft.com/office/drawing/2014/chart" uri="{C3380CC4-5D6E-409C-BE32-E72D297353CC}">
              <c16:uniqueId val="{00000009-AF70-407D-8000-AB3F090235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28609</c:v>
                </c:pt>
                <c:pt idx="3">
                  <c:v>28534</c:v>
                </c:pt>
                <c:pt idx="6">
                  <c:v>28413</c:v>
                </c:pt>
                <c:pt idx="9">
                  <c:v>27912</c:v>
                </c:pt>
                <c:pt idx="12">
                  <c:v>25513</c:v>
                </c:pt>
              </c:numCache>
            </c:numRef>
          </c:val>
          <c:extLst>
            <c:ext xmlns:c16="http://schemas.microsoft.com/office/drawing/2014/chart" uri="{C3380CC4-5D6E-409C-BE32-E72D297353CC}">
              <c16:uniqueId val="{0000000A-AF70-407D-8000-AB3F090235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5286</c:v>
                </c:pt>
                <c:pt idx="2">
                  <c:v>#N/A</c:v>
                </c:pt>
                <c:pt idx="3">
                  <c:v>#N/A</c:v>
                </c:pt>
                <c:pt idx="4">
                  <c:v>6020</c:v>
                </c:pt>
                <c:pt idx="5">
                  <c:v>#N/A</c:v>
                </c:pt>
                <c:pt idx="6">
                  <c:v>#N/A</c:v>
                </c:pt>
                <c:pt idx="7">
                  <c:v>5314</c:v>
                </c:pt>
                <c:pt idx="8">
                  <c:v>#N/A</c:v>
                </c:pt>
                <c:pt idx="9">
                  <c:v>#N/A</c:v>
                </c:pt>
                <c:pt idx="10">
                  <c:v>3130</c:v>
                </c:pt>
                <c:pt idx="11">
                  <c:v>#N/A</c:v>
                </c:pt>
                <c:pt idx="12">
                  <c:v>#N/A</c:v>
                </c:pt>
                <c:pt idx="13">
                  <c:v>2356</c:v>
                </c:pt>
                <c:pt idx="14">
                  <c:v>#N/A</c:v>
                </c:pt>
              </c:numCache>
            </c:numRef>
          </c:val>
          <c:smooth val="0"/>
          <c:extLst>
            <c:ext xmlns:c16="http://schemas.microsoft.com/office/drawing/2014/chart" uri="{C3380CC4-5D6E-409C-BE32-E72D297353CC}">
              <c16:uniqueId val="{0000000B-AF70-407D-8000-AB3F090235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2221</c:v>
                </c:pt>
                <c:pt idx="1">
                  <c:v>3714</c:v>
                </c:pt>
                <c:pt idx="2">
                  <c:v>2672</c:v>
                </c:pt>
              </c:numCache>
            </c:numRef>
          </c:val>
          <c:extLst>
            <c:ext xmlns:c16="http://schemas.microsoft.com/office/drawing/2014/chart" uri="{C3380CC4-5D6E-409C-BE32-E72D297353CC}">
              <c16:uniqueId val="{00000000-3044-429D-B2F2-2508D8B7E1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44-429D-B2F2-2508D8B7E1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1062</c:v>
                </c:pt>
                <c:pt idx="1">
                  <c:v>1190</c:v>
                </c:pt>
                <c:pt idx="2">
                  <c:v>1151</c:v>
                </c:pt>
              </c:numCache>
            </c:numRef>
          </c:val>
          <c:extLst>
            <c:ext xmlns:c16="http://schemas.microsoft.com/office/drawing/2014/chart" uri="{C3380CC4-5D6E-409C-BE32-E72D297353CC}">
              <c16:uniqueId val="{00000002-3044-429D-B2F2-2508D8B7E1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、公債費に準ずる債務負担行為に基づく支出額が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百万円増加したことが主な要因で、分子全体で前年度より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百万円増加し、過去５年間で最も高い額となった。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年度の将来負担比率（分子）は、将来負担額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とともに減少したものの、将来負担額の減少額が</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の減少額を上回ったため</a:t>
          </a:r>
          <a:r>
            <a:rPr kumimoji="1" lang="ja-JP" altLang="ja-JP" sz="1100">
              <a:solidFill>
                <a:schemeClr val="dk1"/>
              </a:solidFill>
              <a:effectLst/>
              <a:latin typeface="+mn-lt"/>
              <a:ea typeface="+mn-ea"/>
              <a:cs typeface="+mn-cs"/>
            </a:rPr>
            <a:t>、全体</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　将来負担額の減少要因は、公営企業債等繰入見込額の減、一般会計等に係る地方債の現在高の減が挙げられる。</a:t>
          </a:r>
          <a:endParaRPr lang="ja-JP" altLang="ja-JP" sz="1400">
            <a:effectLst/>
          </a:endParaRPr>
        </a:p>
        <a:p>
          <a:r>
            <a:rPr kumimoji="1" lang="ja-JP" altLang="ja-JP" sz="1100">
              <a:solidFill>
                <a:schemeClr val="dk1"/>
              </a:solidFill>
              <a:effectLst/>
              <a:latin typeface="+mn-lt"/>
              <a:ea typeface="+mn-ea"/>
              <a:cs typeface="+mn-cs"/>
            </a:rPr>
            <a:t>　充当可能財源等の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要因は、財政調整基金や職員退職手当基金等の充当可能基金額の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今後も、後年度負担を意識した市債借入を行いつつ、適切な財政調整基金残高を確保し、将来世代が事業実施に支障をきたすことのないよう財政健全化に努める。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神奈川県座間市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財政調整基金、その他特定目的基金はともに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したため、基金全体で前年度より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1,081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財政調整基金は、補正予算財源として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2,939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百万円を取り崩したが、予算の執行管理を徹底することで生み出された決算剰余金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1,897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百万円を積み立て、結果的に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1,042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源の不均衡を調整する機能を最大限に活用すべく、決算剰余金などを着実に積立てて、災害や感染症対策など不測の事態への備えとして一定額を確保し、堅実な財政運営に努め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その他特定目的基金は、基金の使途に沿った適正な運用を行うとともに、基金の目的達成後には速やかに廃止する。</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職員退職手当基金は、職員等の退職手当の費用に充当するために設置している。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地域福祉ふれあい基金は、地域福祉事業の費用に充当するために設置している。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ふるさとづくり基金は、誇りあふれるふるさとづくりのための費用に充当するために設置している。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地下水保全対策基金は、地下水を保全する事業の費用に充当するために設置している。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緑地保全基金は、豊かな緑を保全する事業の費用に充当するために設置している。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年度は退職者が少なかったため、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ふるさとづくり基金は、ふるさと納税による寄附金等を積み立てたため、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基金の使途に沿った適正な運用を行うとともに、基金の目的達成後には速やかに廃止する。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財政調整基金は、補正予算財源として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2,939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百万円を取り崩したが、予算の執行管理を徹底することで生み出された決算剰余金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1,897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百万円を積み立て、結果的に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1,042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源の不均衡を調整する機能を最大限に活用とすべく、決算剰余金などを着実に積立てて、災害や感染症対策など不測の事態への備えとして一定額を確保し、堅実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131,527
127,947
17.57
51,116,625
48,627,717
2,149,881
25,755,953
25,512,864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財政力指数の分母となる基準財政需要額は、臨時財政対策債償還基金費が減少し振替前需要額が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681,780</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千円減少したものの、臨時財政対策債への振替相当額が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1,805,006</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千円減少したことにより、前年度に比べ</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1,123,226</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千円増加した。一方で、財政力指数の分子となる基準財政収入額は、市民税や固定資産税が増加したこと等により、前年度に比べ</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852,808</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千円増加した。基準財政需要額、基準財政収入額はともに増加したものの、基準財政需要額の増加幅が基準財政収入額の増加幅を上回ったため、前年度に比べ</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ポイント低下した。今後は、歳出の見直しや地方税の徴収強化等の取り組みを通じて、財政基盤の強化に努める。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161472</xdr:rowOff>
    </xdr:to>
    <xdr:cxnSp macro="">
      <xdr:nvCxnSpPr>
        <xdr:cNvPr id="74" name="直線コネクタ 73"/>
        <xdr:cNvCxnSpPr/>
      </xdr:nvCxnSpPr>
      <xdr:spPr>
        <a:xfrm>
          <a:off x="3225800" y="696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xdr:cNvCxnSpPr/>
      </xdr:nvCxnSpPr>
      <xdr:spPr>
        <a:xfrm flipV="1">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0" name="直線コネクタ 79"/>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前年度と比べ</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ポイント下回り、過去</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最も</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高い比率となった。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物件費や維持補修費などの増加に伴い分子の経常経費充当一般財源が増加し、分母の臨時財政対策債が減少したことにより、前年度より比率が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今後は、各事務事業の緊急性や必要性、経費の内訳を厳しく確認し、経常経費の削減に努める。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65</xdr:row>
      <xdr:rowOff>4656</xdr:rowOff>
    </xdr:to>
    <xdr:cxnSp macro="">
      <xdr:nvCxnSpPr>
        <xdr:cNvPr id="134" name="直線コネクタ 133"/>
        <xdr:cNvCxnSpPr/>
      </xdr:nvCxnSpPr>
      <xdr:spPr>
        <a:xfrm>
          <a:off x="4114800" y="10618046"/>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64</xdr:row>
      <xdr:rowOff>39370</xdr:rowOff>
    </xdr:to>
    <xdr:cxnSp macro="">
      <xdr:nvCxnSpPr>
        <xdr:cNvPr id="137" name="直線コネクタ 136"/>
        <xdr:cNvCxnSpPr/>
      </xdr:nvCxnSpPr>
      <xdr:spPr>
        <a:xfrm flipV="1">
          <a:off x="3225800" y="1061804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64</xdr:row>
      <xdr:rowOff>39370</xdr:rowOff>
    </xdr:to>
    <xdr:cxnSp macro="">
      <xdr:nvCxnSpPr>
        <xdr:cNvPr id="140" name="直線コネクタ 139"/>
        <xdr:cNvCxnSpPr/>
      </xdr:nvCxnSpPr>
      <xdr:spPr>
        <a:xfrm>
          <a:off x="2336800" y="1077891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64</xdr:row>
      <xdr:rowOff>31327</xdr:rowOff>
    </xdr:to>
    <xdr:cxnSp macro="">
      <xdr:nvCxnSpPr>
        <xdr:cNvPr id="143" name="直線コネクタ 142"/>
        <xdr:cNvCxnSpPr/>
      </xdr:nvCxnSpPr>
      <xdr:spPr>
        <a:xfrm flipV="1">
          <a:off x="1447800" y="1077891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3" name="楕円 152"/>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4"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5" name="楕円 154"/>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23723</xdr:rowOff>
    </xdr:from>
    <xdr:ext cx="736600" cy="259045"/>
    <xdr:sp macro="" textlink="">
      <xdr:nvSpPr>
        <xdr:cNvPr id="156" name="テキスト ボックス 155"/>
        <xdr:cNvSpPr txBox="1"/>
      </xdr:nvSpPr>
      <xdr:spPr>
        <a:xfrm>
          <a:off x="3733800" y="1065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7" name="楕円 156"/>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8" name="テキスト ボックス 15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9" name="楕円 158"/>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60" name="テキスト ボックス 159"/>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2" name="テキスト ボックス 161"/>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前年度と比べ</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8,159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円増加となり、過去</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年間で増加傾向であるが、類似団体、全国及び神奈川県平均をいずれも下回っている。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年度は、新型コロナワクチン接種の実施に伴う委託料等（物件費）増が上回ったため、前年度より増加した。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90861</xdr:rowOff>
    </xdr:from>
    <xdr:to>
      <xdr:col>23</xdr:col>
      <xdr:colOff>133350</xdr:colOff>
      <xdr:row>83</xdr:row>
      <xdr:rowOff>28787</xdr:rowOff>
    </xdr:to>
    <xdr:cxnSp macro="">
      <xdr:nvCxnSpPr>
        <xdr:cNvPr id="197" name="直線コネクタ 196"/>
        <xdr:cNvCxnSpPr/>
      </xdr:nvCxnSpPr>
      <xdr:spPr>
        <a:xfrm>
          <a:off x="4114800" y="14149761"/>
          <a:ext cx="838200" cy="10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73689</xdr:rowOff>
    </xdr:from>
    <xdr:to>
      <xdr:col>19</xdr:col>
      <xdr:colOff>133350</xdr:colOff>
      <xdr:row>82</xdr:row>
      <xdr:rowOff>90861</xdr:rowOff>
    </xdr:to>
    <xdr:cxnSp macro="">
      <xdr:nvCxnSpPr>
        <xdr:cNvPr id="200" name="直線コネクタ 199"/>
        <xdr:cNvCxnSpPr/>
      </xdr:nvCxnSpPr>
      <xdr:spPr>
        <a:xfrm>
          <a:off x="3225800" y="14132589"/>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72408</xdr:rowOff>
    </xdr:from>
    <xdr:to>
      <xdr:col>15</xdr:col>
      <xdr:colOff>82550</xdr:colOff>
      <xdr:row>82</xdr:row>
      <xdr:rowOff>73689</xdr:rowOff>
    </xdr:to>
    <xdr:cxnSp macro="">
      <xdr:nvCxnSpPr>
        <xdr:cNvPr id="203" name="直線コネクタ 202"/>
        <xdr:cNvCxnSpPr/>
      </xdr:nvCxnSpPr>
      <xdr:spPr>
        <a:xfrm>
          <a:off x="2336800" y="13959858"/>
          <a:ext cx="889000" cy="17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55838</xdr:rowOff>
    </xdr:from>
    <xdr:to>
      <xdr:col>11</xdr:col>
      <xdr:colOff>31750</xdr:colOff>
      <xdr:row>81</xdr:row>
      <xdr:rowOff>72408</xdr:rowOff>
    </xdr:to>
    <xdr:cxnSp macro="">
      <xdr:nvCxnSpPr>
        <xdr:cNvPr id="206" name="直線コネクタ 205"/>
        <xdr:cNvCxnSpPr/>
      </xdr:nvCxnSpPr>
      <xdr:spPr>
        <a:xfrm>
          <a:off x="1447800" y="13943288"/>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149437</xdr:rowOff>
    </xdr:from>
    <xdr:to>
      <xdr:col>23</xdr:col>
      <xdr:colOff>184150</xdr:colOff>
      <xdr:row>83</xdr:row>
      <xdr:rowOff>79587</xdr:rowOff>
    </xdr:to>
    <xdr:sp macro="" textlink="">
      <xdr:nvSpPr>
        <xdr:cNvPr id="216" name="楕円 215"/>
        <xdr:cNvSpPr/>
      </xdr:nvSpPr>
      <xdr:spPr>
        <a:xfrm>
          <a:off x="49022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165964</xdr:rowOff>
    </xdr:from>
    <xdr:ext cx="762000" cy="259045"/>
    <xdr:sp macro="" textlink="">
      <xdr:nvSpPr>
        <xdr:cNvPr id="217" name="人件費・物件費等の状況該当値テキスト"/>
        <xdr:cNvSpPr txBox="1"/>
      </xdr:nvSpPr>
      <xdr:spPr>
        <a:xfrm>
          <a:off x="5041900" y="1405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40061</xdr:rowOff>
    </xdr:from>
    <xdr:to>
      <xdr:col>19</xdr:col>
      <xdr:colOff>184150</xdr:colOff>
      <xdr:row>82</xdr:row>
      <xdr:rowOff>141661</xdr:rowOff>
    </xdr:to>
    <xdr:sp macro="" textlink="">
      <xdr:nvSpPr>
        <xdr:cNvPr id="218" name="楕円 217"/>
        <xdr:cNvSpPr/>
      </xdr:nvSpPr>
      <xdr:spPr>
        <a:xfrm>
          <a:off x="4064000" y="1409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151838</xdr:rowOff>
    </xdr:from>
    <xdr:ext cx="736600" cy="259045"/>
    <xdr:sp macro="" textlink="">
      <xdr:nvSpPr>
        <xdr:cNvPr id="219" name="テキスト ボックス 218"/>
        <xdr:cNvSpPr txBox="1"/>
      </xdr:nvSpPr>
      <xdr:spPr>
        <a:xfrm>
          <a:off x="3733800" y="1386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22889</xdr:rowOff>
    </xdr:from>
    <xdr:to>
      <xdr:col>15</xdr:col>
      <xdr:colOff>133350</xdr:colOff>
      <xdr:row>82</xdr:row>
      <xdr:rowOff>124489</xdr:rowOff>
    </xdr:to>
    <xdr:sp macro="" textlink="">
      <xdr:nvSpPr>
        <xdr:cNvPr id="220" name="楕円 219"/>
        <xdr:cNvSpPr/>
      </xdr:nvSpPr>
      <xdr:spPr>
        <a:xfrm>
          <a:off x="3175000" y="14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134666</xdr:rowOff>
    </xdr:from>
    <xdr:ext cx="762000" cy="259045"/>
    <xdr:sp macro="" textlink="">
      <xdr:nvSpPr>
        <xdr:cNvPr id="221" name="テキスト ボックス 220"/>
        <xdr:cNvSpPr txBox="1"/>
      </xdr:nvSpPr>
      <xdr:spPr>
        <a:xfrm>
          <a:off x="2844800" y="1385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21608</xdr:rowOff>
    </xdr:from>
    <xdr:to>
      <xdr:col>11</xdr:col>
      <xdr:colOff>82550</xdr:colOff>
      <xdr:row>81</xdr:row>
      <xdr:rowOff>123208</xdr:rowOff>
    </xdr:to>
    <xdr:sp macro="" textlink="">
      <xdr:nvSpPr>
        <xdr:cNvPr id="222" name="楕円 221"/>
        <xdr:cNvSpPr/>
      </xdr:nvSpPr>
      <xdr:spPr>
        <a:xfrm>
          <a:off x="2286000" y="139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133385</xdr:rowOff>
    </xdr:from>
    <xdr:ext cx="762000" cy="259045"/>
    <xdr:sp macro="" textlink="">
      <xdr:nvSpPr>
        <xdr:cNvPr id="223" name="テキスト ボックス 222"/>
        <xdr:cNvSpPr txBox="1"/>
      </xdr:nvSpPr>
      <xdr:spPr>
        <a:xfrm>
          <a:off x="1955800" y="1367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5038</xdr:rowOff>
    </xdr:from>
    <xdr:to>
      <xdr:col>7</xdr:col>
      <xdr:colOff>31750</xdr:colOff>
      <xdr:row>81</xdr:row>
      <xdr:rowOff>106638</xdr:rowOff>
    </xdr:to>
    <xdr:sp macro="" textlink="">
      <xdr:nvSpPr>
        <xdr:cNvPr id="224" name="楕円 223"/>
        <xdr:cNvSpPr/>
      </xdr:nvSpPr>
      <xdr:spPr>
        <a:xfrm>
          <a:off x="1397000" y="138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116815</xdr:rowOff>
    </xdr:from>
    <xdr:ext cx="762000" cy="259045"/>
    <xdr:sp macro="" textlink="">
      <xdr:nvSpPr>
        <xdr:cNvPr id="225" name="テキスト ボックス 224"/>
        <xdr:cNvSpPr txBox="1"/>
      </xdr:nvSpPr>
      <xdr:spPr>
        <a:xfrm>
          <a:off x="1066800" y="136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国家公務員の給与水準とほぼ同水準だが、初任給基準や給料表が国と異なるため高くなっている。今後、採用及び退職により変動が見込まれるが、より一層の給与適正化に努める。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35379</xdr:rowOff>
    </xdr:to>
    <xdr:cxnSp macro="">
      <xdr:nvCxnSpPr>
        <xdr:cNvPr id="261" name="直線コネクタ 260"/>
        <xdr:cNvCxnSpPr/>
      </xdr:nvCxnSpPr>
      <xdr:spPr>
        <a:xfrm>
          <a:off x="16179800" y="152599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907</xdr:rowOff>
    </xdr:to>
    <xdr:cxnSp macro="">
      <xdr:nvCxnSpPr>
        <xdr:cNvPr id="264" name="直線コネクタ 263"/>
        <xdr:cNvCxnSpPr/>
      </xdr:nvCxnSpPr>
      <xdr:spPr>
        <a:xfrm>
          <a:off x="15290800" y="151910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137886</xdr:rowOff>
    </xdr:to>
    <xdr:cxnSp macro="">
      <xdr:nvCxnSpPr>
        <xdr:cNvPr id="267" name="直線コネクタ 266"/>
        <xdr:cNvCxnSpPr/>
      </xdr:nvCxnSpPr>
      <xdr:spPr>
        <a:xfrm flipV="1">
          <a:off x="14401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137886</xdr:rowOff>
    </xdr:to>
    <xdr:cxnSp macro="">
      <xdr:nvCxnSpPr>
        <xdr:cNvPr id="270" name="直線コネクタ 269"/>
        <xdr:cNvCxnSpPr/>
      </xdr:nvCxnSpPr>
      <xdr:spPr>
        <a:xfrm>
          <a:off x="13512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80" name="楕円 279"/>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81"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2" name="楕円 281"/>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3" name="テキスト ボックス 282"/>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4" name="楕円 283"/>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5" name="テキスト ボックス 284"/>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8" name="楕円 287"/>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9" name="テキスト ボックス 288"/>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前年度を</a:t>
          </a:r>
          <a:r>
            <a:rPr kumimoji="1" lang="en-US" altLang="ja-JP" sz="1300">
              <a:latin typeface="ＭＳ ゴシック" panose="020B0609070205080204" pitchFamily="49" charset="-128"/>
              <a:ea typeface="ＭＳ ゴシック" panose="020B0609070205080204" pitchFamily="49" charset="-128"/>
            </a:rPr>
            <a:t>0.11</a:t>
          </a:r>
          <a:r>
            <a:rPr kumimoji="1" lang="ja-JP" altLang="en-US" sz="1300">
              <a:latin typeface="ＭＳ ゴシック" panose="020B0609070205080204" pitchFamily="49" charset="-128"/>
              <a:ea typeface="ＭＳ ゴシック" panose="020B0609070205080204" pitchFamily="49" charset="-128"/>
            </a:rPr>
            <a:t>上回った。過去５年間ほぼ横ばいで推移している。</a:t>
          </a:r>
        </a:p>
        <a:p>
          <a:r>
            <a:rPr kumimoji="1" lang="ja-JP" altLang="en-US" sz="1300">
              <a:latin typeface="ＭＳ ゴシック" panose="020B0609070205080204" pitchFamily="49" charset="-128"/>
              <a:ea typeface="ＭＳ ゴシック" panose="020B0609070205080204" pitchFamily="49" charset="-128"/>
            </a:rPr>
            <a:t>　今後も事務事業の見直し等により定員管理の適正化に努める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98743</xdr:rowOff>
    </xdr:to>
    <xdr:cxnSp macro="">
      <xdr:nvCxnSpPr>
        <xdr:cNvPr id="324" name="直線コネクタ 323"/>
        <xdr:cNvCxnSpPr/>
      </xdr:nvCxnSpPr>
      <xdr:spPr>
        <a:xfrm>
          <a:off x="16179800" y="10706523"/>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74613</xdr:rowOff>
    </xdr:from>
    <xdr:to>
      <xdr:col>77</xdr:col>
      <xdr:colOff>44450</xdr:colOff>
      <xdr:row>62</xdr:row>
      <xdr:rowOff>76623</xdr:rowOff>
    </xdr:to>
    <xdr:cxnSp macro="">
      <xdr:nvCxnSpPr>
        <xdr:cNvPr id="327" name="直線コネクタ 326"/>
        <xdr:cNvCxnSpPr/>
      </xdr:nvCxnSpPr>
      <xdr:spPr>
        <a:xfrm>
          <a:off x="15290800" y="1070451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74613</xdr:rowOff>
    </xdr:from>
    <xdr:to>
      <xdr:col>72</xdr:col>
      <xdr:colOff>203200</xdr:colOff>
      <xdr:row>62</xdr:row>
      <xdr:rowOff>76623</xdr:rowOff>
    </xdr:to>
    <xdr:cxnSp macro="">
      <xdr:nvCxnSpPr>
        <xdr:cNvPr id="330" name="直線コネクタ 329"/>
        <xdr:cNvCxnSpPr/>
      </xdr:nvCxnSpPr>
      <xdr:spPr>
        <a:xfrm flipV="1">
          <a:off x="14401800" y="1070451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76623</xdr:rowOff>
    </xdr:from>
    <xdr:to>
      <xdr:col>68</xdr:col>
      <xdr:colOff>152400</xdr:colOff>
      <xdr:row>62</xdr:row>
      <xdr:rowOff>78634</xdr:rowOff>
    </xdr:to>
    <xdr:cxnSp macro="">
      <xdr:nvCxnSpPr>
        <xdr:cNvPr id="333" name="直線コネクタ 332"/>
        <xdr:cNvCxnSpPr/>
      </xdr:nvCxnSpPr>
      <xdr:spPr>
        <a:xfrm flipV="1">
          <a:off x="13512800" y="1070652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47943</xdr:rowOff>
    </xdr:from>
    <xdr:to>
      <xdr:col>81</xdr:col>
      <xdr:colOff>95250</xdr:colOff>
      <xdr:row>62</xdr:row>
      <xdr:rowOff>149543</xdr:rowOff>
    </xdr:to>
    <xdr:sp macro="" textlink="">
      <xdr:nvSpPr>
        <xdr:cNvPr id="343" name="楕円 342"/>
        <xdr:cNvSpPr/>
      </xdr:nvSpPr>
      <xdr:spPr>
        <a:xfrm>
          <a:off x="16967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64470</xdr:rowOff>
    </xdr:from>
    <xdr:ext cx="762000" cy="259045"/>
    <xdr:sp macro="" textlink="">
      <xdr:nvSpPr>
        <xdr:cNvPr id="344" name="定員管理の状況該当値テキスト"/>
        <xdr:cNvSpPr txBox="1"/>
      </xdr:nvSpPr>
      <xdr:spPr>
        <a:xfrm>
          <a:off x="171069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25823</xdr:rowOff>
    </xdr:from>
    <xdr:to>
      <xdr:col>77</xdr:col>
      <xdr:colOff>95250</xdr:colOff>
      <xdr:row>62</xdr:row>
      <xdr:rowOff>127423</xdr:rowOff>
    </xdr:to>
    <xdr:sp macro="" textlink="">
      <xdr:nvSpPr>
        <xdr:cNvPr id="345" name="楕円 344"/>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137600</xdr:rowOff>
    </xdr:from>
    <xdr:ext cx="736600" cy="259045"/>
    <xdr:sp macro="" textlink="">
      <xdr:nvSpPr>
        <xdr:cNvPr id="346" name="テキスト ボックス 345"/>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23813</xdr:rowOff>
    </xdr:from>
    <xdr:to>
      <xdr:col>73</xdr:col>
      <xdr:colOff>44450</xdr:colOff>
      <xdr:row>62</xdr:row>
      <xdr:rowOff>125413</xdr:rowOff>
    </xdr:to>
    <xdr:sp macro="" textlink="">
      <xdr:nvSpPr>
        <xdr:cNvPr id="347" name="楕円 346"/>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135590</xdr:rowOff>
    </xdr:from>
    <xdr:ext cx="762000" cy="259045"/>
    <xdr:sp macro="" textlink="">
      <xdr:nvSpPr>
        <xdr:cNvPr id="348" name="テキスト ボックス 347"/>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25823</xdr:rowOff>
    </xdr:from>
    <xdr:to>
      <xdr:col>68</xdr:col>
      <xdr:colOff>203200</xdr:colOff>
      <xdr:row>62</xdr:row>
      <xdr:rowOff>127423</xdr:rowOff>
    </xdr:to>
    <xdr:sp macro="" textlink="">
      <xdr:nvSpPr>
        <xdr:cNvPr id="349" name="楕円 348"/>
        <xdr:cNvSpPr/>
      </xdr:nvSpPr>
      <xdr:spPr>
        <a:xfrm>
          <a:off x="14351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137600</xdr:rowOff>
    </xdr:from>
    <xdr:ext cx="762000" cy="259045"/>
    <xdr:sp macro="" textlink="">
      <xdr:nvSpPr>
        <xdr:cNvPr id="350" name="テキスト ボックス 349"/>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51" name="楕円 350"/>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139611</xdr:rowOff>
    </xdr:from>
    <xdr:ext cx="762000" cy="259045"/>
    <xdr:sp macro="" textlink="">
      <xdr:nvSpPr>
        <xdr:cNvPr id="352" name="テキスト ボックス 351"/>
        <xdr:cNvSpPr txBox="1"/>
      </xdr:nvSpPr>
      <xdr:spPr>
        <a:xfrm>
          <a:off x="13131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ヵ年平均は、前年度と比べ</a:t>
          </a:r>
          <a:r>
            <a:rPr kumimoji="1" lang="en-US" altLang="ja-JP" sz="1100">
              <a:latin typeface="ＭＳ ゴシック" panose="020B0609070205080204" pitchFamily="49" charset="-128"/>
              <a:ea typeface="ＭＳ ゴシック" panose="020B0609070205080204" pitchFamily="49" charset="-128"/>
            </a:rPr>
            <a:t>1.2</a:t>
          </a:r>
          <a:r>
            <a:rPr kumimoji="1" lang="ja-JP" altLang="en-US" sz="1100">
              <a:latin typeface="ＭＳ ゴシック" panose="020B0609070205080204" pitchFamily="49" charset="-128"/>
              <a:ea typeface="ＭＳ ゴシック" panose="020B0609070205080204" pitchFamily="49" charset="-128"/>
            </a:rPr>
            <a:t>ポイント上回り、過去</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年間で最も高い比率となったものの、全国及び神奈川県平均を下回った。令和</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年度の単年度比率では、分母となる標準財政規模が減少し、分子となる準元利償還金が公債費に準ずる債務負担行為に基づく支出額等の増加を要因として増加したことにより、前年度に比べ上昇した。これにより</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ヵ年平均では、比率の低かった令和元年度比率が抜けたため、令和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年度から令和</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年度までの</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ヵ年平均においては</a:t>
          </a:r>
          <a:r>
            <a:rPr kumimoji="1" lang="en-US" altLang="ja-JP" sz="1100">
              <a:latin typeface="ＭＳ ゴシック" panose="020B0609070205080204" pitchFamily="49" charset="-128"/>
              <a:ea typeface="ＭＳ ゴシック" panose="020B0609070205080204" pitchFamily="49" charset="-128"/>
            </a:rPr>
            <a:t>1.2</a:t>
          </a:r>
          <a:r>
            <a:rPr kumimoji="1" lang="ja-JP" altLang="en-US" sz="1100">
              <a:latin typeface="ＭＳ ゴシック" panose="020B0609070205080204" pitchFamily="49" charset="-128"/>
              <a:ea typeface="ＭＳ ゴシック" panose="020B0609070205080204" pitchFamily="49" charset="-128"/>
            </a:rPr>
            <a:t>ポイント上昇した。今後は、緊急度・住民ニーズを的確に把握した事業の選択により、起債に大きく頼ることのない財政運営に努める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148167</xdr:rowOff>
    </xdr:to>
    <xdr:cxnSp macro="">
      <xdr:nvCxnSpPr>
        <xdr:cNvPr id="387" name="直線コネクタ 386"/>
        <xdr:cNvCxnSpPr/>
      </xdr:nvCxnSpPr>
      <xdr:spPr>
        <a:xfrm>
          <a:off x="16179800" y="652538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10281</xdr:rowOff>
    </xdr:to>
    <xdr:cxnSp macro="">
      <xdr:nvCxnSpPr>
        <xdr:cNvPr id="390" name="直線コネクタ 389"/>
        <xdr:cNvCxnSpPr/>
      </xdr:nvCxnSpPr>
      <xdr:spPr>
        <a:xfrm>
          <a:off x="15290800" y="64679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147260</xdr:rowOff>
    </xdr:to>
    <xdr:cxnSp macro="">
      <xdr:nvCxnSpPr>
        <xdr:cNvPr id="393" name="直線コネクタ 392"/>
        <xdr:cNvCxnSpPr/>
      </xdr:nvCxnSpPr>
      <xdr:spPr>
        <a:xfrm flipV="1">
          <a:off x="14401800" y="646792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21772</xdr:rowOff>
    </xdr:to>
    <xdr:cxnSp macro="">
      <xdr:nvCxnSpPr>
        <xdr:cNvPr id="396" name="直線コネクタ 395"/>
        <xdr:cNvCxnSpPr/>
      </xdr:nvCxnSpPr>
      <xdr:spPr>
        <a:xfrm flipV="1">
          <a:off x="13512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6" name="楕円 405"/>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7"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8" name="楕円 407"/>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9" name="テキスト ボックス 408"/>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0" name="楕円 409"/>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1" name="テキスト ボックス 410"/>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2" name="楕円 411"/>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3" name="テキスト ボックス 412"/>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4" name="楕円 413"/>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5" name="テキスト ボックス 414"/>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前年度と比べ</a:t>
          </a:r>
          <a:r>
            <a:rPr kumimoji="1" lang="en-US" altLang="ja-JP" sz="1100">
              <a:latin typeface="ＭＳ ゴシック" panose="020B0609070205080204" pitchFamily="49" charset="-128"/>
              <a:ea typeface="ＭＳ ゴシック" panose="020B0609070205080204" pitchFamily="49" charset="-128"/>
            </a:rPr>
            <a:t>3.1</a:t>
          </a:r>
          <a:r>
            <a:rPr kumimoji="1" lang="ja-JP" altLang="en-US" sz="1100">
              <a:latin typeface="ＭＳ ゴシック" panose="020B0609070205080204" pitchFamily="49" charset="-128"/>
              <a:ea typeface="ＭＳ ゴシック" panose="020B0609070205080204" pitchFamily="49" charset="-128"/>
            </a:rPr>
            <a:t>ポイント下回り、過去</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年間で最も低い比率となった。</a:t>
          </a:r>
        </a:p>
        <a:p>
          <a:r>
            <a:rPr kumimoji="1" lang="ja-JP" altLang="en-US" sz="1100">
              <a:latin typeface="ＭＳ ゴシック" panose="020B0609070205080204" pitchFamily="49" charset="-128"/>
              <a:ea typeface="ＭＳ ゴシック" panose="020B0609070205080204" pitchFamily="49" charset="-128"/>
            </a:rPr>
            <a:t>　分子については、土木債、教育債等で償還額が発行額を上回ったことで「一般会計の地方債現在高」が減少したほか、土地開発公社の管理している土地をすべて取得したため、「債務負担行為に基づく支出予定額」がゼロとなり、全体で</a:t>
          </a:r>
          <a:r>
            <a:rPr kumimoji="1" lang="en-US" altLang="ja-JP" sz="1100">
              <a:latin typeface="ＭＳ ゴシック" panose="020B0609070205080204" pitchFamily="49" charset="-128"/>
              <a:ea typeface="ＭＳ ゴシック" panose="020B0609070205080204" pitchFamily="49" charset="-128"/>
            </a:rPr>
            <a:t>773,872</a:t>
          </a:r>
          <a:r>
            <a:rPr kumimoji="1" lang="ja-JP" altLang="en-US" sz="1100">
              <a:latin typeface="ＭＳ ゴシック" panose="020B0609070205080204" pitchFamily="49" charset="-128"/>
              <a:ea typeface="ＭＳ ゴシック" panose="020B0609070205080204" pitchFamily="49" charset="-128"/>
            </a:rPr>
            <a:t>千円の減少となった。分母については、標準財政規模の減により、全体で</a:t>
          </a:r>
          <a:r>
            <a:rPr kumimoji="1" lang="en-US" altLang="ja-JP" sz="1100">
              <a:latin typeface="ＭＳ ゴシック" panose="020B0609070205080204" pitchFamily="49" charset="-128"/>
              <a:ea typeface="ＭＳ ゴシック" panose="020B0609070205080204" pitchFamily="49" charset="-128"/>
            </a:rPr>
            <a:t>420,939</a:t>
          </a:r>
          <a:r>
            <a:rPr kumimoji="1" lang="ja-JP" altLang="en-US" sz="1100">
              <a:latin typeface="ＭＳ ゴシック" panose="020B0609070205080204" pitchFamily="49" charset="-128"/>
              <a:ea typeface="ＭＳ ゴシック" panose="020B0609070205080204" pitchFamily="49" charset="-128"/>
            </a:rPr>
            <a:t>千円の減少となった。分母・分子ともに減少したが、分子の減少割合が分母の減少割合を上回ったため、将来負担比率は減となった。今後も後世への負担を少しでも軽減できるよう、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86995</xdr:rowOff>
    </xdr:from>
    <xdr:to>
      <xdr:col>81</xdr:col>
      <xdr:colOff>44450</xdr:colOff>
      <xdr:row>14</xdr:row>
      <xdr:rowOff>140426</xdr:rowOff>
    </xdr:to>
    <xdr:cxnSp macro="">
      <xdr:nvCxnSpPr>
        <xdr:cNvPr id="451" name="直線コネクタ 450"/>
        <xdr:cNvCxnSpPr/>
      </xdr:nvCxnSpPr>
      <xdr:spPr>
        <a:xfrm flipV="1">
          <a:off x="16179800" y="2487295"/>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140426</xdr:rowOff>
    </xdr:from>
    <xdr:to>
      <xdr:col>77</xdr:col>
      <xdr:colOff>44450</xdr:colOff>
      <xdr:row>15</xdr:row>
      <xdr:rowOff>156845</xdr:rowOff>
    </xdr:to>
    <xdr:cxnSp macro="">
      <xdr:nvCxnSpPr>
        <xdr:cNvPr id="454" name="直線コネクタ 453"/>
        <xdr:cNvCxnSpPr/>
      </xdr:nvCxnSpPr>
      <xdr:spPr>
        <a:xfrm flipV="1">
          <a:off x="15290800" y="2540726"/>
          <a:ext cx="889000" cy="18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156845</xdr:rowOff>
    </xdr:from>
    <xdr:to>
      <xdr:col>72</xdr:col>
      <xdr:colOff>203200</xdr:colOff>
      <xdr:row>16</xdr:row>
      <xdr:rowOff>56062</xdr:rowOff>
    </xdr:to>
    <xdr:cxnSp macro="">
      <xdr:nvCxnSpPr>
        <xdr:cNvPr id="457" name="直線コネクタ 456"/>
        <xdr:cNvCxnSpPr/>
      </xdr:nvCxnSpPr>
      <xdr:spPr>
        <a:xfrm flipV="1">
          <a:off x="14401800" y="2728595"/>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165463</xdr:rowOff>
    </xdr:from>
    <xdr:to>
      <xdr:col>68</xdr:col>
      <xdr:colOff>152400</xdr:colOff>
      <xdr:row>16</xdr:row>
      <xdr:rowOff>56062</xdr:rowOff>
    </xdr:to>
    <xdr:cxnSp macro="">
      <xdr:nvCxnSpPr>
        <xdr:cNvPr id="460" name="直線コネクタ 459"/>
        <xdr:cNvCxnSpPr/>
      </xdr:nvCxnSpPr>
      <xdr:spPr>
        <a:xfrm>
          <a:off x="13512800" y="273721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36195</xdr:rowOff>
    </xdr:from>
    <xdr:to>
      <xdr:col>81</xdr:col>
      <xdr:colOff>95250</xdr:colOff>
      <xdr:row>14</xdr:row>
      <xdr:rowOff>137795</xdr:rowOff>
    </xdr:to>
    <xdr:sp macro="" textlink="">
      <xdr:nvSpPr>
        <xdr:cNvPr id="470" name="楕円 469"/>
        <xdr:cNvSpPr/>
      </xdr:nvSpPr>
      <xdr:spPr>
        <a:xfrm>
          <a:off x="16967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8272</xdr:rowOff>
    </xdr:from>
    <xdr:ext cx="762000" cy="259045"/>
    <xdr:sp macro="" textlink="">
      <xdr:nvSpPr>
        <xdr:cNvPr id="471" name="将来負担の状況該当値テキスト"/>
        <xdr:cNvSpPr txBox="1"/>
      </xdr:nvSpPr>
      <xdr:spPr>
        <a:xfrm>
          <a:off x="17106900" y="240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89626</xdr:rowOff>
    </xdr:from>
    <xdr:to>
      <xdr:col>77</xdr:col>
      <xdr:colOff>95250</xdr:colOff>
      <xdr:row>15</xdr:row>
      <xdr:rowOff>19776</xdr:rowOff>
    </xdr:to>
    <xdr:sp macro="" textlink="">
      <xdr:nvSpPr>
        <xdr:cNvPr id="472" name="楕円 471"/>
        <xdr:cNvSpPr/>
      </xdr:nvSpPr>
      <xdr:spPr>
        <a:xfrm>
          <a:off x="16129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4553</xdr:rowOff>
    </xdr:from>
    <xdr:ext cx="736600" cy="259045"/>
    <xdr:sp macro="" textlink="">
      <xdr:nvSpPr>
        <xdr:cNvPr id="473" name="テキスト ボックス 472"/>
        <xdr:cNvSpPr txBox="1"/>
      </xdr:nvSpPr>
      <xdr:spPr>
        <a:xfrm>
          <a:off x="15798800" y="2576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106045</xdr:rowOff>
    </xdr:from>
    <xdr:to>
      <xdr:col>73</xdr:col>
      <xdr:colOff>44450</xdr:colOff>
      <xdr:row>16</xdr:row>
      <xdr:rowOff>36195</xdr:rowOff>
    </xdr:to>
    <xdr:sp macro="" textlink="">
      <xdr:nvSpPr>
        <xdr:cNvPr id="474" name="楕円 473"/>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20972</xdr:rowOff>
    </xdr:from>
    <xdr:ext cx="762000" cy="259045"/>
    <xdr:sp macro="" textlink="">
      <xdr:nvSpPr>
        <xdr:cNvPr id="475" name="テキスト ボックス 474"/>
        <xdr:cNvSpPr txBox="1"/>
      </xdr:nvSpPr>
      <xdr:spPr>
        <a:xfrm>
          <a:off x="14909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5262</xdr:rowOff>
    </xdr:from>
    <xdr:to>
      <xdr:col>68</xdr:col>
      <xdr:colOff>203200</xdr:colOff>
      <xdr:row>16</xdr:row>
      <xdr:rowOff>106862</xdr:rowOff>
    </xdr:to>
    <xdr:sp macro="" textlink="">
      <xdr:nvSpPr>
        <xdr:cNvPr id="476" name="楕円 475"/>
        <xdr:cNvSpPr/>
      </xdr:nvSpPr>
      <xdr:spPr>
        <a:xfrm>
          <a:off x="14351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91639</xdr:rowOff>
    </xdr:from>
    <xdr:ext cx="762000" cy="259045"/>
    <xdr:sp macro="" textlink="">
      <xdr:nvSpPr>
        <xdr:cNvPr id="477" name="テキスト ボックス 476"/>
        <xdr:cNvSpPr txBox="1"/>
      </xdr:nvSpPr>
      <xdr:spPr>
        <a:xfrm>
          <a:off x="14020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114663</xdr:rowOff>
    </xdr:from>
    <xdr:to>
      <xdr:col>64</xdr:col>
      <xdr:colOff>152400</xdr:colOff>
      <xdr:row>16</xdr:row>
      <xdr:rowOff>44813</xdr:rowOff>
    </xdr:to>
    <xdr:sp macro="" textlink="">
      <xdr:nvSpPr>
        <xdr:cNvPr id="478" name="楕円 477"/>
        <xdr:cNvSpPr/>
      </xdr:nvSpPr>
      <xdr:spPr>
        <a:xfrm>
          <a:off x="13462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29590</xdr:rowOff>
    </xdr:from>
    <xdr:ext cx="762000" cy="259045"/>
    <xdr:sp macro="" textlink="">
      <xdr:nvSpPr>
        <xdr:cNvPr id="479" name="テキスト ボックス 478"/>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131,527
127,947
17.57
51,116,625
48,627,717
2,149,881
25,755,953
25,512,864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番目に低い比率となった。神奈川県平均を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ポイント下回ったが、全国平均を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退職者が前年度よりも少なく、退職手当支給額の減等により、分子の経常経費充当一般財源が減少した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、分母（経常一般財源収入及び臨時財政対策債）の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減少率が上回った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ため、比率は前年度より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58420</xdr:rowOff>
    </xdr:to>
    <xdr:cxnSp macro="">
      <xdr:nvCxnSpPr>
        <xdr:cNvPr id="64" name="直線コネクタ 63"/>
        <xdr:cNvCxnSpPr/>
      </xdr:nvCxnSpPr>
      <xdr:spPr>
        <a:xfrm>
          <a:off x="3987800" y="6824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41</xdr:row>
      <xdr:rowOff>115570</xdr:rowOff>
    </xdr:to>
    <xdr:cxnSp macro="">
      <xdr:nvCxnSpPr>
        <xdr:cNvPr id="67" name="直線コネクタ 66"/>
        <xdr:cNvCxnSpPr/>
      </xdr:nvCxnSpPr>
      <xdr:spPr>
        <a:xfrm flipV="1">
          <a:off x="3098800" y="68249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85852</xdr:rowOff>
    </xdr:from>
    <xdr:to>
      <xdr:col>15</xdr:col>
      <xdr:colOff>98425</xdr:colOff>
      <xdr:row>41</xdr:row>
      <xdr:rowOff>115570</xdr:rowOff>
    </xdr:to>
    <xdr:cxnSp macro="">
      <xdr:nvCxnSpPr>
        <xdr:cNvPr id="70" name="直線コネクタ 69"/>
        <xdr:cNvCxnSpPr/>
      </xdr:nvCxnSpPr>
      <xdr:spPr>
        <a:xfrm>
          <a:off x="2209800" y="69438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85852</xdr:rowOff>
    </xdr:from>
    <xdr:to>
      <xdr:col>11</xdr:col>
      <xdr:colOff>9525</xdr:colOff>
      <xdr:row>40</xdr:row>
      <xdr:rowOff>122428</xdr:rowOff>
    </xdr:to>
    <xdr:cxnSp macro="">
      <xdr:nvCxnSpPr>
        <xdr:cNvPr id="73" name="直線コネクタ 72"/>
        <xdr:cNvCxnSpPr/>
      </xdr:nvCxnSpPr>
      <xdr:spPr>
        <a:xfrm flipV="1">
          <a:off x="1320800" y="6943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3" name="楕円 82"/>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151147</xdr:rowOff>
    </xdr:from>
    <xdr:ext cx="762000" cy="259045"/>
    <xdr:sp macro="" textlink="">
      <xdr:nvSpPr>
        <xdr:cNvPr id="84" name="人件費該当値テキスト"/>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64770</xdr:rowOff>
    </xdr:from>
    <xdr:to>
      <xdr:col>15</xdr:col>
      <xdr:colOff>149225</xdr:colOff>
      <xdr:row>41</xdr:row>
      <xdr:rowOff>166370</xdr:rowOff>
    </xdr:to>
    <xdr:sp macro="" textlink="">
      <xdr:nvSpPr>
        <xdr:cNvPr id="87" name="楕円 86"/>
        <xdr:cNvSpPr/>
      </xdr:nvSpPr>
      <xdr:spPr>
        <a:xfrm>
          <a:off x="3048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151147</xdr:rowOff>
    </xdr:from>
    <xdr:ext cx="762000" cy="259045"/>
    <xdr:sp macro="" textlink="">
      <xdr:nvSpPr>
        <xdr:cNvPr id="88" name="テキスト ボックス 87"/>
        <xdr:cNvSpPr txBox="1"/>
      </xdr:nvSpPr>
      <xdr:spPr>
        <a:xfrm>
          <a:off x="2717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35052</xdr:rowOff>
    </xdr:from>
    <xdr:to>
      <xdr:col>11</xdr:col>
      <xdr:colOff>60325</xdr:colOff>
      <xdr:row>40</xdr:row>
      <xdr:rowOff>136652</xdr:rowOff>
    </xdr:to>
    <xdr:sp macro="" textlink="">
      <xdr:nvSpPr>
        <xdr:cNvPr id="89" name="楕円 88"/>
        <xdr:cNvSpPr/>
      </xdr:nvSpPr>
      <xdr:spPr>
        <a:xfrm>
          <a:off x="2159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121429</xdr:rowOff>
    </xdr:from>
    <xdr:ext cx="762000" cy="259045"/>
    <xdr:sp macro="" textlink="">
      <xdr:nvSpPr>
        <xdr:cNvPr id="90" name="テキスト ボックス 89"/>
        <xdr:cNvSpPr txBox="1"/>
      </xdr:nvSpPr>
      <xdr:spPr>
        <a:xfrm>
          <a:off x="1828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71628</xdr:rowOff>
    </xdr:from>
    <xdr:to>
      <xdr:col>6</xdr:col>
      <xdr:colOff>171450</xdr:colOff>
      <xdr:row>41</xdr:row>
      <xdr:rowOff>1778</xdr:rowOff>
    </xdr:to>
    <xdr:sp macro="" textlink="">
      <xdr:nvSpPr>
        <xdr:cNvPr id="91" name="楕円 90"/>
        <xdr:cNvSpPr/>
      </xdr:nvSpPr>
      <xdr:spPr>
        <a:xfrm>
          <a:off x="1270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158005</xdr:rowOff>
    </xdr:from>
    <xdr:ext cx="762000" cy="259045"/>
    <xdr:sp macro="" textlink="">
      <xdr:nvSpPr>
        <xdr:cNvPr id="92" name="テキスト ボックス 91"/>
        <xdr:cNvSpPr txBox="1"/>
      </xdr:nvSpPr>
      <xdr:spPr>
        <a:xfrm>
          <a:off x="939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番目に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低い比率となった。神奈川県平均を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ポイント上回り、全国平均も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委託費、光熱費の増等により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分子の経常経費充当一般財源が増加し、分母（経常一般財源収入及び臨時財政対策債）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減少したため、比率は前年度より上昇した。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19</xdr:row>
      <xdr:rowOff>53522</xdr:rowOff>
    </xdr:to>
    <xdr:cxnSp macro="">
      <xdr:nvCxnSpPr>
        <xdr:cNvPr id="127" name="直線コネクタ 126"/>
        <xdr:cNvCxnSpPr/>
      </xdr:nvCxnSpPr>
      <xdr:spPr>
        <a:xfrm>
          <a:off x="15671800" y="30933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83457</xdr:rowOff>
    </xdr:to>
    <xdr:cxnSp macro="">
      <xdr:nvCxnSpPr>
        <xdr:cNvPr id="130" name="直線コネクタ 129"/>
        <xdr:cNvCxnSpPr/>
      </xdr:nvCxnSpPr>
      <xdr:spPr>
        <a:xfrm flipV="1">
          <a:off x="14782800" y="3093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19</xdr:row>
      <xdr:rowOff>53522</xdr:rowOff>
    </xdr:to>
    <xdr:cxnSp macro="">
      <xdr:nvCxnSpPr>
        <xdr:cNvPr id="133" name="直線コネクタ 132"/>
        <xdr:cNvCxnSpPr/>
      </xdr:nvCxnSpPr>
      <xdr:spPr>
        <a:xfrm flipV="1">
          <a:off x="13893800" y="31695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53522</xdr:rowOff>
    </xdr:from>
    <xdr:to>
      <xdr:col>69</xdr:col>
      <xdr:colOff>92075</xdr:colOff>
      <xdr:row>19</xdr:row>
      <xdr:rowOff>107950</xdr:rowOff>
    </xdr:to>
    <xdr:cxnSp macro="">
      <xdr:nvCxnSpPr>
        <xdr:cNvPr id="136" name="直線コネクタ 135"/>
        <xdr:cNvCxnSpPr/>
      </xdr:nvCxnSpPr>
      <xdr:spPr>
        <a:xfrm flipV="1">
          <a:off x="13004800" y="3311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6" name="楕円 145"/>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7"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0" name="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3" name="テキスト ボックス 152"/>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高い比率となった。神奈川県平均を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ポイント、全国平均を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小児医療費助成の増等により、分子の経常経費充当一般財源が増加し、分母（経常一般財源収入及び臨時財政対策債）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が減少したた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め、比率は前年度より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168910</xdr:rowOff>
    </xdr:from>
    <xdr:to>
      <xdr:col>24</xdr:col>
      <xdr:colOff>25400</xdr:colOff>
      <xdr:row>58</xdr:row>
      <xdr:rowOff>96520</xdr:rowOff>
    </xdr:to>
    <xdr:cxnSp macro="">
      <xdr:nvCxnSpPr>
        <xdr:cNvPr id="188" name="直線コネクタ 187"/>
        <xdr:cNvCxnSpPr/>
      </xdr:nvCxnSpPr>
      <xdr:spPr>
        <a:xfrm>
          <a:off x="3987800" y="9941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168910</xdr:rowOff>
    </xdr:from>
    <xdr:to>
      <xdr:col>19</xdr:col>
      <xdr:colOff>187325</xdr:colOff>
      <xdr:row>58</xdr:row>
      <xdr:rowOff>20320</xdr:rowOff>
    </xdr:to>
    <xdr:cxnSp macro="">
      <xdr:nvCxnSpPr>
        <xdr:cNvPr id="191" name="直線コネクタ 190"/>
        <xdr:cNvCxnSpPr/>
      </xdr:nvCxnSpPr>
      <xdr:spPr>
        <a:xfrm flipV="1">
          <a:off x="3098800" y="994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58</xdr:row>
      <xdr:rowOff>20320</xdr:rowOff>
    </xdr:to>
    <xdr:cxnSp macro="">
      <xdr:nvCxnSpPr>
        <xdr:cNvPr id="194" name="直線コネクタ 193"/>
        <xdr:cNvCxnSpPr/>
      </xdr:nvCxnSpPr>
      <xdr:spPr>
        <a:xfrm>
          <a:off x="2209800" y="986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57</xdr:row>
      <xdr:rowOff>153670</xdr:rowOff>
    </xdr:to>
    <xdr:cxnSp macro="">
      <xdr:nvCxnSpPr>
        <xdr:cNvPr id="197" name="直線コネクタ 196"/>
        <xdr:cNvCxnSpPr/>
      </xdr:nvCxnSpPr>
      <xdr:spPr>
        <a:xfrm flipV="1">
          <a:off x="1320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45720</xdr:rowOff>
    </xdr:from>
    <xdr:to>
      <xdr:col>24</xdr:col>
      <xdr:colOff>76200</xdr:colOff>
      <xdr:row>58</xdr:row>
      <xdr:rowOff>147320</xdr:rowOff>
    </xdr:to>
    <xdr:sp macro="" textlink="">
      <xdr:nvSpPr>
        <xdr:cNvPr id="207" name="楕円 206"/>
        <xdr:cNvSpPr/>
      </xdr:nvSpPr>
      <xdr:spPr>
        <a:xfrm>
          <a:off x="4775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17797</xdr:rowOff>
    </xdr:from>
    <xdr:ext cx="762000" cy="259045"/>
    <xdr:sp macro="" textlink="">
      <xdr:nvSpPr>
        <xdr:cNvPr id="208" name="扶助費該当値テキスト"/>
        <xdr:cNvSpPr txBox="1"/>
      </xdr:nvSpPr>
      <xdr:spPr>
        <a:xfrm>
          <a:off x="4914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118110</xdr:rowOff>
    </xdr:from>
    <xdr:to>
      <xdr:col>20</xdr:col>
      <xdr:colOff>38100</xdr:colOff>
      <xdr:row>58</xdr:row>
      <xdr:rowOff>48260</xdr:rowOff>
    </xdr:to>
    <xdr:sp macro="" textlink="">
      <xdr:nvSpPr>
        <xdr:cNvPr id="209" name="楕円 208"/>
        <xdr:cNvSpPr/>
      </xdr:nvSpPr>
      <xdr:spPr>
        <a:xfrm>
          <a:off x="3937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33037</xdr:rowOff>
    </xdr:from>
    <xdr:ext cx="736600" cy="259045"/>
    <xdr:sp macro="" textlink="">
      <xdr:nvSpPr>
        <xdr:cNvPr id="210" name="テキスト ボックス 209"/>
        <xdr:cNvSpPr txBox="1"/>
      </xdr:nvSpPr>
      <xdr:spPr>
        <a:xfrm>
          <a:off x="3606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140970</xdr:rowOff>
    </xdr:from>
    <xdr:to>
      <xdr:col>15</xdr:col>
      <xdr:colOff>149225</xdr:colOff>
      <xdr:row>58</xdr:row>
      <xdr:rowOff>71120</xdr:rowOff>
    </xdr:to>
    <xdr:sp macro="" textlink="">
      <xdr:nvSpPr>
        <xdr:cNvPr id="211" name="楕円 210"/>
        <xdr:cNvSpPr/>
      </xdr:nvSpPr>
      <xdr:spPr>
        <a:xfrm>
          <a:off x="3048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55897</xdr:rowOff>
    </xdr:from>
    <xdr:ext cx="762000" cy="259045"/>
    <xdr:sp macro="" textlink="">
      <xdr:nvSpPr>
        <xdr:cNvPr id="212" name="テキスト ボックス 211"/>
        <xdr:cNvSpPr txBox="1"/>
      </xdr:nvSpPr>
      <xdr:spPr>
        <a:xfrm>
          <a:off x="2717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13" name="楕円 212"/>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14" name="テキスト ボックス 213"/>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102870</xdr:rowOff>
    </xdr:from>
    <xdr:to>
      <xdr:col>6</xdr:col>
      <xdr:colOff>171450</xdr:colOff>
      <xdr:row>58</xdr:row>
      <xdr:rowOff>33020</xdr:rowOff>
    </xdr:to>
    <xdr:sp macro="" textlink="">
      <xdr:nvSpPr>
        <xdr:cNvPr id="215" name="楕円 214"/>
        <xdr:cNvSpPr/>
      </xdr:nvSpPr>
      <xdr:spPr>
        <a:xfrm>
          <a:off x="127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17797</xdr:rowOff>
    </xdr:from>
    <xdr:ext cx="762000" cy="259045"/>
    <xdr:sp macro="" textlink="">
      <xdr:nvSpPr>
        <xdr:cNvPr id="216" name="テキスト ボックス 215"/>
        <xdr:cNvSpPr txBox="1"/>
      </xdr:nvSpPr>
      <xdr:spPr>
        <a:xfrm>
          <a:off x="939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最も高い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比率となった。神奈川県平均を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ポイント上回り、全国平均も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維持補修費の増等により、分子の経常経費充当一般財源が増加し、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分母（経常一般財源収入及び臨時財政対策債）が減少したため、比率は前年度より上昇した。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59</xdr:row>
      <xdr:rowOff>42635</xdr:rowOff>
    </xdr:to>
    <xdr:cxnSp macro="">
      <xdr:nvCxnSpPr>
        <xdr:cNvPr id="251" name="直線コネクタ 250"/>
        <xdr:cNvCxnSpPr/>
      </xdr:nvCxnSpPr>
      <xdr:spPr>
        <a:xfrm>
          <a:off x="15671800" y="99840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148772</xdr:rowOff>
    </xdr:to>
    <xdr:cxnSp macro="">
      <xdr:nvCxnSpPr>
        <xdr:cNvPr id="254" name="直線コネクタ 253"/>
        <xdr:cNvCxnSpPr/>
      </xdr:nvCxnSpPr>
      <xdr:spPr>
        <a:xfrm flipV="1">
          <a:off x="14782800" y="9984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148772</xdr:rowOff>
    </xdr:to>
    <xdr:cxnSp macro="">
      <xdr:nvCxnSpPr>
        <xdr:cNvPr id="257" name="直線コネクタ 256"/>
        <xdr:cNvCxnSpPr/>
      </xdr:nvCxnSpPr>
      <xdr:spPr>
        <a:xfrm>
          <a:off x="13893800" y="9984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61685</xdr:rowOff>
    </xdr:to>
    <xdr:cxnSp macro="">
      <xdr:nvCxnSpPr>
        <xdr:cNvPr id="260" name="直線コネクタ 259"/>
        <xdr:cNvCxnSpPr/>
      </xdr:nvCxnSpPr>
      <xdr:spPr>
        <a:xfrm flipV="1">
          <a:off x="13004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70" name="楕円 269"/>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71" name="その他該当値テキスト"/>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2" name="楕円 271"/>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3" name="テキスト ボックス 272"/>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4" name="楕円 273"/>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macro="" textlink="">
      <xdr:nvSpPr>
        <xdr:cNvPr id="275" name="テキスト ボックス 274"/>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6" name="楕円 275"/>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7" name="テキスト ボックス 276"/>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9" name="テキスト ボックス 278"/>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い比率となった。神奈川県平均を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ポイント下回り、全国平均も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一部事務組合への負担金増等により、分子の経常経費充当一般財源が増加し、分母（経常一般財源収入及び臨時財政対策債）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減少したため、比率は前年度より上昇した。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108712</xdr:rowOff>
    </xdr:to>
    <xdr:cxnSp macro="">
      <xdr:nvCxnSpPr>
        <xdr:cNvPr id="310" name="直線コネクタ 309"/>
        <xdr:cNvCxnSpPr/>
      </xdr:nvCxnSpPr>
      <xdr:spPr>
        <a:xfrm>
          <a:off x="15671800" y="59014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72136</xdr:rowOff>
    </xdr:to>
    <xdr:cxnSp macro="">
      <xdr:nvCxnSpPr>
        <xdr:cNvPr id="313" name="直線コネクタ 312"/>
        <xdr:cNvCxnSpPr/>
      </xdr:nvCxnSpPr>
      <xdr:spPr>
        <a:xfrm>
          <a:off x="14782800" y="5864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108712</xdr:rowOff>
    </xdr:to>
    <xdr:cxnSp macro="">
      <xdr:nvCxnSpPr>
        <xdr:cNvPr id="316" name="直線コネクタ 315"/>
        <xdr:cNvCxnSpPr/>
      </xdr:nvCxnSpPr>
      <xdr:spPr>
        <a:xfrm flipV="1">
          <a:off x="13893800" y="58648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127000</xdr:rowOff>
    </xdr:to>
    <xdr:cxnSp macro="">
      <xdr:nvCxnSpPr>
        <xdr:cNvPr id="319" name="直線コネクタ 318"/>
        <xdr:cNvCxnSpPr/>
      </xdr:nvCxnSpPr>
      <xdr:spPr>
        <a:xfrm flipV="1">
          <a:off x="13004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9" name="楕円 328"/>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74439</xdr:rowOff>
    </xdr:from>
    <xdr:ext cx="762000" cy="259045"/>
    <xdr:sp macro="" textlink="">
      <xdr:nvSpPr>
        <xdr:cNvPr id="330" name="補助費等該当値テキスト"/>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1" name="楕円 330"/>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2" name="テキスト ボックス 331"/>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5" name="楕円 334"/>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6" name="テキスト ボックス 335"/>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年間で最も高い比率となった。神奈川県平均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ポイント下回り、全国平均も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市債償還元金の減少により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分子の経常経費充当一般財源が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、分母（経常一般財源収入等）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の減少率が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上回ったため、比率は前年度より上昇した。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77470</xdr:rowOff>
    </xdr:to>
    <xdr:cxnSp macro="">
      <xdr:nvCxnSpPr>
        <xdr:cNvPr id="371" name="直線コネクタ 370"/>
        <xdr:cNvCxnSpPr/>
      </xdr:nvCxnSpPr>
      <xdr:spPr>
        <a:xfrm>
          <a:off x="3987800" y="12913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74" name="直線コネクタ 373"/>
        <xdr:cNvCxnSpPr/>
      </xdr:nvCxnSpPr>
      <xdr:spPr>
        <a:xfrm>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39370</xdr:rowOff>
    </xdr:to>
    <xdr:cxnSp macro="">
      <xdr:nvCxnSpPr>
        <xdr:cNvPr id="377" name="直線コネクタ 376"/>
        <xdr:cNvCxnSpPr/>
      </xdr:nvCxnSpPr>
      <xdr:spPr>
        <a:xfrm>
          <a:off x="2209800" y="1286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54610</xdr:rowOff>
    </xdr:to>
    <xdr:cxnSp macro="">
      <xdr:nvCxnSpPr>
        <xdr:cNvPr id="380" name="直線コネクタ 379"/>
        <xdr:cNvCxnSpPr/>
      </xdr:nvCxnSpPr>
      <xdr:spPr>
        <a:xfrm flipV="1">
          <a:off x="1320800" y="12860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0" name="楕円 389"/>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1"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3" name="テキスト ボックス 392"/>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4" name="楕円 393"/>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5" name="テキスト ボックス 394"/>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6" name="楕円 395"/>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7" name="テキスト ボックス 396"/>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8" name="楕円 397"/>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99" name="テキスト ボックス 398"/>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最も高い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比率となった。神奈川県平均を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ポイント上回り、全国平均も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扶助費、物件費、補助費等の増により、分子の経常経費充当一般財源が増加し、分母（経常一般財源収入及び臨時財政対策債）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が減少したため、比率は前年度より上昇した。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81</xdr:row>
      <xdr:rowOff>54611</xdr:rowOff>
    </xdr:to>
    <xdr:cxnSp macro="">
      <xdr:nvCxnSpPr>
        <xdr:cNvPr id="432" name="直線コネクタ 431"/>
        <xdr:cNvCxnSpPr/>
      </xdr:nvCxnSpPr>
      <xdr:spPr>
        <a:xfrm>
          <a:off x="15671800" y="13462000"/>
          <a:ext cx="8382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80</xdr:row>
      <xdr:rowOff>134620</xdr:rowOff>
    </xdr:to>
    <xdr:cxnSp macro="">
      <xdr:nvCxnSpPr>
        <xdr:cNvPr id="435" name="直線コネクタ 434"/>
        <xdr:cNvCxnSpPr/>
      </xdr:nvCxnSpPr>
      <xdr:spPr>
        <a:xfrm flipV="1">
          <a:off x="14782800" y="134620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123189</xdr:rowOff>
    </xdr:from>
    <xdr:to>
      <xdr:col>73</xdr:col>
      <xdr:colOff>180975</xdr:colOff>
      <xdr:row>80</xdr:row>
      <xdr:rowOff>134620</xdr:rowOff>
    </xdr:to>
    <xdr:cxnSp macro="">
      <xdr:nvCxnSpPr>
        <xdr:cNvPr id="438" name="直線コネクタ 437"/>
        <xdr:cNvCxnSpPr/>
      </xdr:nvCxnSpPr>
      <xdr:spPr>
        <a:xfrm>
          <a:off x="13893800" y="136677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80</xdr:row>
      <xdr:rowOff>111761</xdr:rowOff>
    </xdr:to>
    <xdr:cxnSp macro="">
      <xdr:nvCxnSpPr>
        <xdr:cNvPr id="441" name="直線コネクタ 440"/>
        <xdr:cNvCxnSpPr/>
      </xdr:nvCxnSpPr>
      <xdr:spPr>
        <a:xfrm flipV="1">
          <a:off x="13004800" y="136677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3811</xdr:rowOff>
    </xdr:from>
    <xdr:to>
      <xdr:col>82</xdr:col>
      <xdr:colOff>158750</xdr:colOff>
      <xdr:row>81</xdr:row>
      <xdr:rowOff>105411</xdr:rowOff>
    </xdr:to>
    <xdr:sp macro="" textlink="">
      <xdr:nvSpPr>
        <xdr:cNvPr id="451" name="楕円 450"/>
        <xdr:cNvSpPr/>
      </xdr:nvSpPr>
      <xdr:spPr>
        <a:xfrm>
          <a:off x="164592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83838</xdr:rowOff>
    </xdr:from>
    <xdr:ext cx="762000" cy="259045"/>
    <xdr:sp macro="" textlink="">
      <xdr:nvSpPr>
        <xdr:cNvPr id="452" name="公債費以外該当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53" name="楕円 452"/>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54" name="テキスト ボックス 453"/>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83820</xdr:rowOff>
    </xdr:from>
    <xdr:to>
      <xdr:col>74</xdr:col>
      <xdr:colOff>31750</xdr:colOff>
      <xdr:row>81</xdr:row>
      <xdr:rowOff>13970</xdr:rowOff>
    </xdr:to>
    <xdr:sp macro="" textlink="">
      <xdr:nvSpPr>
        <xdr:cNvPr id="455" name="楕円 454"/>
        <xdr:cNvSpPr/>
      </xdr:nvSpPr>
      <xdr:spPr>
        <a:xfrm>
          <a:off x="14732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170197</xdr:rowOff>
    </xdr:from>
    <xdr:ext cx="762000" cy="259045"/>
    <xdr:sp macro="" textlink="">
      <xdr:nvSpPr>
        <xdr:cNvPr id="456" name="テキスト ボックス 455"/>
        <xdr:cNvSpPr txBox="1"/>
      </xdr:nvSpPr>
      <xdr:spPr>
        <a:xfrm>
          <a:off x="14401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72389</xdr:rowOff>
    </xdr:from>
    <xdr:to>
      <xdr:col>69</xdr:col>
      <xdr:colOff>142875</xdr:colOff>
      <xdr:row>80</xdr:row>
      <xdr:rowOff>2539</xdr:rowOff>
    </xdr:to>
    <xdr:sp macro="" textlink="">
      <xdr:nvSpPr>
        <xdr:cNvPr id="457" name="楕円 456"/>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158766</xdr:rowOff>
    </xdr:from>
    <xdr:ext cx="762000" cy="259045"/>
    <xdr:sp macro="" textlink="">
      <xdr:nvSpPr>
        <xdr:cNvPr id="458" name="テキスト ボックス 457"/>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60961</xdr:rowOff>
    </xdr:from>
    <xdr:to>
      <xdr:col>65</xdr:col>
      <xdr:colOff>53975</xdr:colOff>
      <xdr:row>80</xdr:row>
      <xdr:rowOff>162561</xdr:rowOff>
    </xdr:to>
    <xdr:sp macro="" textlink="">
      <xdr:nvSpPr>
        <xdr:cNvPr id="459" name="楕円 458"/>
        <xdr:cNvSpPr/>
      </xdr:nvSpPr>
      <xdr:spPr>
        <a:xfrm>
          <a:off x="12954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147338</xdr:rowOff>
    </xdr:from>
    <xdr:ext cx="762000" cy="259045"/>
    <xdr:sp macro="" textlink="">
      <xdr:nvSpPr>
        <xdr:cNvPr id="460" name="テキスト ボックス 459"/>
        <xdr:cNvSpPr txBox="1"/>
      </xdr:nvSpPr>
      <xdr:spPr>
        <a:xfrm>
          <a:off x="12623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53581</xdr:rowOff>
    </xdr:from>
    <xdr:to>
      <xdr:col>29</xdr:col>
      <xdr:colOff>127000</xdr:colOff>
      <xdr:row>17</xdr:row>
      <xdr:rowOff>68235</xdr:rowOff>
    </xdr:to>
    <xdr:cxnSp macro="">
      <xdr:nvCxnSpPr>
        <xdr:cNvPr id="48" name="直線コネクタ 47"/>
        <xdr:cNvCxnSpPr/>
      </xdr:nvCxnSpPr>
      <xdr:spPr bwMode="auto">
        <a:xfrm flipV="1">
          <a:off x="5003800" y="3015856"/>
          <a:ext cx="647700" cy="14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68235</xdr:rowOff>
    </xdr:from>
    <xdr:to>
      <xdr:col>26</xdr:col>
      <xdr:colOff>50800</xdr:colOff>
      <xdr:row>17</xdr:row>
      <xdr:rowOff>69583</xdr:rowOff>
    </xdr:to>
    <xdr:cxnSp macro="">
      <xdr:nvCxnSpPr>
        <xdr:cNvPr id="51" name="直線コネクタ 50"/>
        <xdr:cNvCxnSpPr/>
      </xdr:nvCxnSpPr>
      <xdr:spPr bwMode="auto">
        <a:xfrm flipV="1">
          <a:off x="4305300" y="3030510"/>
          <a:ext cx="698500" cy="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69583</xdr:rowOff>
    </xdr:from>
    <xdr:to>
      <xdr:col>22</xdr:col>
      <xdr:colOff>114300</xdr:colOff>
      <xdr:row>17</xdr:row>
      <xdr:rowOff>91118</xdr:rowOff>
    </xdr:to>
    <xdr:cxnSp macro="">
      <xdr:nvCxnSpPr>
        <xdr:cNvPr id="54" name="直線コネクタ 53"/>
        <xdr:cNvCxnSpPr/>
      </xdr:nvCxnSpPr>
      <xdr:spPr bwMode="auto">
        <a:xfrm flipV="1">
          <a:off x="3606800" y="3031858"/>
          <a:ext cx="698500" cy="2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86248</xdr:rowOff>
    </xdr:from>
    <xdr:to>
      <xdr:col>18</xdr:col>
      <xdr:colOff>177800</xdr:colOff>
      <xdr:row>17</xdr:row>
      <xdr:rowOff>91118</xdr:rowOff>
    </xdr:to>
    <xdr:cxnSp macro="">
      <xdr:nvCxnSpPr>
        <xdr:cNvPr id="57" name="直線コネクタ 56"/>
        <xdr:cNvCxnSpPr/>
      </xdr:nvCxnSpPr>
      <xdr:spPr bwMode="auto">
        <a:xfrm>
          <a:off x="2908300" y="3048523"/>
          <a:ext cx="698500" cy="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2781</xdr:rowOff>
    </xdr:from>
    <xdr:to>
      <xdr:col>29</xdr:col>
      <xdr:colOff>177800</xdr:colOff>
      <xdr:row>17</xdr:row>
      <xdr:rowOff>104381</xdr:rowOff>
    </xdr:to>
    <xdr:sp macro="" textlink="">
      <xdr:nvSpPr>
        <xdr:cNvPr id="67" name="楕円 66"/>
        <xdr:cNvSpPr/>
      </xdr:nvSpPr>
      <xdr:spPr bwMode="auto">
        <a:xfrm>
          <a:off x="5600700" y="296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146308</xdr:rowOff>
    </xdr:from>
    <xdr:ext cx="762000" cy="259045"/>
    <xdr:sp macro="" textlink="">
      <xdr:nvSpPr>
        <xdr:cNvPr id="68" name="人口1人当たり決算額の推移該当値テキスト130"/>
        <xdr:cNvSpPr txBox="1"/>
      </xdr:nvSpPr>
      <xdr:spPr>
        <a:xfrm>
          <a:off x="5740400" y="29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17435</xdr:rowOff>
    </xdr:from>
    <xdr:to>
      <xdr:col>26</xdr:col>
      <xdr:colOff>101600</xdr:colOff>
      <xdr:row>17</xdr:row>
      <xdr:rowOff>119035</xdr:rowOff>
    </xdr:to>
    <xdr:sp macro="" textlink="">
      <xdr:nvSpPr>
        <xdr:cNvPr id="69" name="楕円 68"/>
        <xdr:cNvSpPr/>
      </xdr:nvSpPr>
      <xdr:spPr bwMode="auto">
        <a:xfrm>
          <a:off x="4953000" y="297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103812</xdr:rowOff>
    </xdr:from>
    <xdr:ext cx="736600" cy="259045"/>
    <xdr:sp macro="" textlink="">
      <xdr:nvSpPr>
        <xdr:cNvPr id="70" name="テキスト ボックス 69"/>
        <xdr:cNvSpPr txBox="1"/>
      </xdr:nvSpPr>
      <xdr:spPr>
        <a:xfrm>
          <a:off x="4622800" y="306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18783</xdr:rowOff>
    </xdr:from>
    <xdr:to>
      <xdr:col>22</xdr:col>
      <xdr:colOff>165100</xdr:colOff>
      <xdr:row>17</xdr:row>
      <xdr:rowOff>120383</xdr:rowOff>
    </xdr:to>
    <xdr:sp macro="" textlink="">
      <xdr:nvSpPr>
        <xdr:cNvPr id="71" name="楕円 70"/>
        <xdr:cNvSpPr/>
      </xdr:nvSpPr>
      <xdr:spPr bwMode="auto">
        <a:xfrm>
          <a:off x="4254500" y="298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105160</xdr:rowOff>
    </xdr:from>
    <xdr:ext cx="762000" cy="259045"/>
    <xdr:sp macro="" textlink="">
      <xdr:nvSpPr>
        <xdr:cNvPr id="72" name="テキスト ボックス 71"/>
        <xdr:cNvSpPr txBox="1"/>
      </xdr:nvSpPr>
      <xdr:spPr>
        <a:xfrm>
          <a:off x="3924300" y="306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40318</xdr:rowOff>
    </xdr:from>
    <xdr:to>
      <xdr:col>19</xdr:col>
      <xdr:colOff>38100</xdr:colOff>
      <xdr:row>17</xdr:row>
      <xdr:rowOff>141918</xdr:rowOff>
    </xdr:to>
    <xdr:sp macro="" textlink="">
      <xdr:nvSpPr>
        <xdr:cNvPr id="73" name="楕円 72"/>
        <xdr:cNvSpPr/>
      </xdr:nvSpPr>
      <xdr:spPr bwMode="auto">
        <a:xfrm>
          <a:off x="3556000" y="300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126695</xdr:rowOff>
    </xdr:from>
    <xdr:ext cx="762000" cy="259045"/>
    <xdr:sp macro="" textlink="">
      <xdr:nvSpPr>
        <xdr:cNvPr id="74" name="テキスト ボックス 73"/>
        <xdr:cNvSpPr txBox="1"/>
      </xdr:nvSpPr>
      <xdr:spPr>
        <a:xfrm>
          <a:off x="3225800" y="30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35448</xdr:rowOff>
    </xdr:from>
    <xdr:to>
      <xdr:col>15</xdr:col>
      <xdr:colOff>101600</xdr:colOff>
      <xdr:row>17</xdr:row>
      <xdr:rowOff>137048</xdr:rowOff>
    </xdr:to>
    <xdr:sp macro="" textlink="">
      <xdr:nvSpPr>
        <xdr:cNvPr id="75" name="楕円 74"/>
        <xdr:cNvSpPr/>
      </xdr:nvSpPr>
      <xdr:spPr bwMode="auto">
        <a:xfrm>
          <a:off x="2857500" y="299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121825</xdr:rowOff>
    </xdr:from>
    <xdr:ext cx="762000" cy="259045"/>
    <xdr:sp macro="" textlink="">
      <xdr:nvSpPr>
        <xdr:cNvPr id="76" name="テキスト ボックス 75"/>
        <xdr:cNvSpPr txBox="1"/>
      </xdr:nvSpPr>
      <xdr:spPr>
        <a:xfrm>
          <a:off x="2527300" y="308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8624</xdr:rowOff>
    </xdr:from>
    <xdr:to>
      <xdr:col>29</xdr:col>
      <xdr:colOff>127000</xdr:colOff>
      <xdr:row>36</xdr:row>
      <xdr:rowOff>112903</xdr:rowOff>
    </xdr:to>
    <xdr:cxnSp macro="">
      <xdr:nvCxnSpPr>
        <xdr:cNvPr id="109" name="直線コネクタ 108"/>
        <xdr:cNvCxnSpPr/>
      </xdr:nvCxnSpPr>
      <xdr:spPr bwMode="auto">
        <a:xfrm flipV="1">
          <a:off x="5003800" y="6961874"/>
          <a:ext cx="647700" cy="104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112903</xdr:rowOff>
    </xdr:from>
    <xdr:to>
      <xdr:col>26</xdr:col>
      <xdr:colOff>50800</xdr:colOff>
      <xdr:row>37</xdr:row>
      <xdr:rowOff>21310</xdr:rowOff>
    </xdr:to>
    <xdr:cxnSp macro="">
      <xdr:nvCxnSpPr>
        <xdr:cNvPr id="112" name="直線コネクタ 111"/>
        <xdr:cNvCxnSpPr/>
      </xdr:nvCxnSpPr>
      <xdr:spPr bwMode="auto">
        <a:xfrm flipV="1">
          <a:off x="4305300" y="7066153"/>
          <a:ext cx="698500" cy="7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21310</xdr:rowOff>
    </xdr:from>
    <xdr:to>
      <xdr:col>22</xdr:col>
      <xdr:colOff>114300</xdr:colOff>
      <xdr:row>37</xdr:row>
      <xdr:rowOff>82690</xdr:rowOff>
    </xdr:to>
    <xdr:cxnSp macro="">
      <xdr:nvCxnSpPr>
        <xdr:cNvPr id="115" name="直線コネクタ 114"/>
        <xdr:cNvCxnSpPr/>
      </xdr:nvCxnSpPr>
      <xdr:spPr bwMode="auto">
        <a:xfrm flipV="1">
          <a:off x="3606800" y="7146010"/>
          <a:ext cx="698500" cy="61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43332</xdr:rowOff>
    </xdr:from>
    <xdr:to>
      <xdr:col>18</xdr:col>
      <xdr:colOff>177800</xdr:colOff>
      <xdr:row>37</xdr:row>
      <xdr:rowOff>82690</xdr:rowOff>
    </xdr:to>
    <xdr:cxnSp macro="">
      <xdr:nvCxnSpPr>
        <xdr:cNvPr id="118" name="直線コネクタ 117"/>
        <xdr:cNvCxnSpPr/>
      </xdr:nvCxnSpPr>
      <xdr:spPr bwMode="auto">
        <a:xfrm>
          <a:off x="2908300" y="7168032"/>
          <a:ext cx="698500" cy="3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300724</xdr:rowOff>
    </xdr:from>
    <xdr:to>
      <xdr:col>29</xdr:col>
      <xdr:colOff>177800</xdr:colOff>
      <xdr:row>36</xdr:row>
      <xdr:rowOff>59424</xdr:rowOff>
    </xdr:to>
    <xdr:sp macro="" textlink="">
      <xdr:nvSpPr>
        <xdr:cNvPr id="128" name="楕円 127"/>
        <xdr:cNvSpPr/>
      </xdr:nvSpPr>
      <xdr:spPr bwMode="auto">
        <a:xfrm>
          <a:off x="5600700" y="691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272801</xdr:rowOff>
    </xdr:from>
    <xdr:ext cx="762000" cy="259045"/>
    <xdr:sp macro="" textlink="">
      <xdr:nvSpPr>
        <xdr:cNvPr id="129" name="人口1人当たり決算額の推移該当値テキスト445"/>
        <xdr:cNvSpPr txBox="1"/>
      </xdr:nvSpPr>
      <xdr:spPr>
        <a:xfrm>
          <a:off x="5740400" y="68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62103</xdr:rowOff>
    </xdr:from>
    <xdr:to>
      <xdr:col>26</xdr:col>
      <xdr:colOff>101600</xdr:colOff>
      <xdr:row>36</xdr:row>
      <xdr:rowOff>163703</xdr:rowOff>
    </xdr:to>
    <xdr:sp macro="" textlink="">
      <xdr:nvSpPr>
        <xdr:cNvPr id="130" name="楕円 129"/>
        <xdr:cNvSpPr/>
      </xdr:nvSpPr>
      <xdr:spPr bwMode="auto">
        <a:xfrm>
          <a:off x="4953000" y="701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148480</xdr:rowOff>
    </xdr:from>
    <xdr:ext cx="736600" cy="259045"/>
    <xdr:sp macro="" textlink="">
      <xdr:nvSpPr>
        <xdr:cNvPr id="131" name="テキスト ボックス 130"/>
        <xdr:cNvSpPr txBox="1"/>
      </xdr:nvSpPr>
      <xdr:spPr>
        <a:xfrm>
          <a:off x="4622800" y="710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141960</xdr:rowOff>
    </xdr:from>
    <xdr:to>
      <xdr:col>22</xdr:col>
      <xdr:colOff>165100</xdr:colOff>
      <xdr:row>37</xdr:row>
      <xdr:rowOff>72110</xdr:rowOff>
    </xdr:to>
    <xdr:sp macro="" textlink="">
      <xdr:nvSpPr>
        <xdr:cNvPr id="132" name="楕円 131"/>
        <xdr:cNvSpPr/>
      </xdr:nvSpPr>
      <xdr:spPr bwMode="auto">
        <a:xfrm>
          <a:off x="4254500" y="709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56887</xdr:rowOff>
    </xdr:from>
    <xdr:ext cx="762000" cy="259045"/>
    <xdr:sp macro="" textlink="">
      <xdr:nvSpPr>
        <xdr:cNvPr id="133" name="テキスト ボックス 132"/>
        <xdr:cNvSpPr txBox="1"/>
      </xdr:nvSpPr>
      <xdr:spPr>
        <a:xfrm>
          <a:off x="3924300" y="71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31890</xdr:rowOff>
    </xdr:from>
    <xdr:to>
      <xdr:col>19</xdr:col>
      <xdr:colOff>38100</xdr:colOff>
      <xdr:row>37</xdr:row>
      <xdr:rowOff>133490</xdr:rowOff>
    </xdr:to>
    <xdr:sp macro="" textlink="">
      <xdr:nvSpPr>
        <xdr:cNvPr id="134" name="楕円 133"/>
        <xdr:cNvSpPr/>
      </xdr:nvSpPr>
      <xdr:spPr bwMode="auto">
        <a:xfrm>
          <a:off x="3556000" y="715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118267</xdr:rowOff>
    </xdr:from>
    <xdr:ext cx="762000" cy="259045"/>
    <xdr:sp macro="" textlink="">
      <xdr:nvSpPr>
        <xdr:cNvPr id="135" name="テキスト ボックス 134"/>
        <xdr:cNvSpPr txBox="1"/>
      </xdr:nvSpPr>
      <xdr:spPr>
        <a:xfrm>
          <a:off x="3225800" y="724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163982</xdr:rowOff>
    </xdr:from>
    <xdr:to>
      <xdr:col>15</xdr:col>
      <xdr:colOff>101600</xdr:colOff>
      <xdr:row>37</xdr:row>
      <xdr:rowOff>94132</xdr:rowOff>
    </xdr:to>
    <xdr:sp macro="" textlink="">
      <xdr:nvSpPr>
        <xdr:cNvPr id="136" name="楕円 135"/>
        <xdr:cNvSpPr/>
      </xdr:nvSpPr>
      <xdr:spPr bwMode="auto">
        <a:xfrm>
          <a:off x="2857500" y="711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78909</xdr:rowOff>
    </xdr:from>
    <xdr:ext cx="762000" cy="259045"/>
    <xdr:sp macro="" textlink="">
      <xdr:nvSpPr>
        <xdr:cNvPr id="137" name="テキスト ボックス 136"/>
        <xdr:cNvSpPr txBox="1"/>
      </xdr:nvSpPr>
      <xdr:spPr>
        <a:xfrm>
          <a:off x="2527300" y="720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131,527
127,947
17.57
51,116,625
48,627,717
2,149,881
25,755,953
25,512,864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48260</xdr:rowOff>
    </xdr:from>
    <xdr:to>
      <xdr:col>24</xdr:col>
      <xdr:colOff>63500</xdr:colOff>
      <xdr:row>36</xdr:row>
      <xdr:rowOff>49929</xdr:rowOff>
    </xdr:to>
    <xdr:cxnSp macro="">
      <xdr:nvCxnSpPr>
        <xdr:cNvPr id="59" name="直線コネクタ 58"/>
        <xdr:cNvCxnSpPr/>
      </xdr:nvCxnSpPr>
      <xdr:spPr>
        <a:xfrm flipV="1">
          <a:off x="3797300" y="6220460"/>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167178</xdr:rowOff>
    </xdr:from>
    <xdr:to>
      <xdr:col>19</xdr:col>
      <xdr:colOff>177800</xdr:colOff>
      <xdr:row>36</xdr:row>
      <xdr:rowOff>49929</xdr:rowOff>
    </xdr:to>
    <xdr:cxnSp macro="">
      <xdr:nvCxnSpPr>
        <xdr:cNvPr id="62" name="直線コネクタ 61"/>
        <xdr:cNvCxnSpPr/>
      </xdr:nvCxnSpPr>
      <xdr:spPr>
        <a:xfrm>
          <a:off x="2908300" y="6167928"/>
          <a:ext cx="889000" cy="5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167178</xdr:rowOff>
    </xdr:from>
    <xdr:to>
      <xdr:col>15</xdr:col>
      <xdr:colOff>50800</xdr:colOff>
      <xdr:row>36</xdr:row>
      <xdr:rowOff>126258</xdr:rowOff>
    </xdr:to>
    <xdr:cxnSp macro="">
      <xdr:nvCxnSpPr>
        <xdr:cNvPr id="65" name="直線コネクタ 64"/>
        <xdr:cNvCxnSpPr/>
      </xdr:nvCxnSpPr>
      <xdr:spPr>
        <a:xfrm flipV="1">
          <a:off x="2019300" y="6167928"/>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126258</xdr:rowOff>
    </xdr:from>
    <xdr:to>
      <xdr:col>10</xdr:col>
      <xdr:colOff>114300</xdr:colOff>
      <xdr:row>36</xdr:row>
      <xdr:rowOff>143746</xdr:rowOff>
    </xdr:to>
    <xdr:cxnSp macro="">
      <xdr:nvCxnSpPr>
        <xdr:cNvPr id="68" name="直線コネクタ 67"/>
        <xdr:cNvCxnSpPr/>
      </xdr:nvCxnSpPr>
      <xdr:spPr>
        <a:xfrm flipV="1">
          <a:off x="1130300" y="6298458"/>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78" name="楕円 77"/>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534377" cy="259045"/>
    <xdr:sp macro="" textlink="">
      <xdr:nvSpPr>
        <xdr:cNvPr id="79" name="人件費該当値テキスト"/>
        <xdr:cNvSpPr txBox="1"/>
      </xdr:nvSpPr>
      <xdr:spPr>
        <a:xfrm>
          <a:off x="4686300" y="6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170579</xdr:rowOff>
    </xdr:from>
    <xdr:to>
      <xdr:col>20</xdr:col>
      <xdr:colOff>38100</xdr:colOff>
      <xdr:row>36</xdr:row>
      <xdr:rowOff>100729</xdr:rowOff>
    </xdr:to>
    <xdr:sp macro="" textlink="">
      <xdr:nvSpPr>
        <xdr:cNvPr id="80" name="楕円 79"/>
        <xdr:cNvSpPr/>
      </xdr:nvSpPr>
      <xdr:spPr>
        <a:xfrm>
          <a:off x="3746500" y="61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91856</xdr:rowOff>
    </xdr:from>
    <xdr:ext cx="534377" cy="259045"/>
    <xdr:sp macro="" textlink="">
      <xdr:nvSpPr>
        <xdr:cNvPr id="81" name="テキスト ボックス 80"/>
        <xdr:cNvSpPr txBox="1"/>
      </xdr:nvSpPr>
      <xdr:spPr>
        <a:xfrm>
          <a:off x="3530111" y="62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116378</xdr:rowOff>
    </xdr:from>
    <xdr:to>
      <xdr:col>15</xdr:col>
      <xdr:colOff>101600</xdr:colOff>
      <xdr:row>36</xdr:row>
      <xdr:rowOff>46528</xdr:rowOff>
    </xdr:to>
    <xdr:sp macro="" textlink="">
      <xdr:nvSpPr>
        <xdr:cNvPr id="82" name="楕円 81"/>
        <xdr:cNvSpPr/>
      </xdr:nvSpPr>
      <xdr:spPr>
        <a:xfrm>
          <a:off x="2857500" y="61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63055</xdr:rowOff>
    </xdr:from>
    <xdr:ext cx="534377" cy="259045"/>
    <xdr:sp macro="" textlink="">
      <xdr:nvSpPr>
        <xdr:cNvPr id="83" name="テキスト ボックス 82"/>
        <xdr:cNvSpPr txBox="1"/>
      </xdr:nvSpPr>
      <xdr:spPr>
        <a:xfrm>
          <a:off x="2641111" y="58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75458</xdr:rowOff>
    </xdr:from>
    <xdr:to>
      <xdr:col>10</xdr:col>
      <xdr:colOff>165100</xdr:colOff>
      <xdr:row>37</xdr:row>
      <xdr:rowOff>5608</xdr:rowOff>
    </xdr:to>
    <xdr:sp macro="" textlink="">
      <xdr:nvSpPr>
        <xdr:cNvPr id="84" name="楕円 83"/>
        <xdr:cNvSpPr/>
      </xdr:nvSpPr>
      <xdr:spPr>
        <a:xfrm>
          <a:off x="1968500" y="62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168185</xdr:rowOff>
    </xdr:from>
    <xdr:ext cx="534377" cy="259045"/>
    <xdr:sp macro="" textlink="">
      <xdr:nvSpPr>
        <xdr:cNvPr id="85" name="テキスト ボックス 84"/>
        <xdr:cNvSpPr txBox="1"/>
      </xdr:nvSpPr>
      <xdr:spPr>
        <a:xfrm>
          <a:off x="1752111" y="634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92946</xdr:rowOff>
    </xdr:from>
    <xdr:to>
      <xdr:col>6</xdr:col>
      <xdr:colOff>38100</xdr:colOff>
      <xdr:row>37</xdr:row>
      <xdr:rowOff>23096</xdr:rowOff>
    </xdr:to>
    <xdr:sp macro="" textlink="">
      <xdr:nvSpPr>
        <xdr:cNvPr id="86" name="楕円 85"/>
        <xdr:cNvSpPr/>
      </xdr:nvSpPr>
      <xdr:spPr>
        <a:xfrm>
          <a:off x="1079500" y="62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14223</xdr:rowOff>
    </xdr:from>
    <xdr:ext cx="534377" cy="259045"/>
    <xdr:sp macro="" textlink="">
      <xdr:nvSpPr>
        <xdr:cNvPr id="87" name="テキスト ボックス 86"/>
        <xdr:cNvSpPr txBox="1"/>
      </xdr:nvSpPr>
      <xdr:spPr>
        <a:xfrm>
          <a:off x="863111" y="635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122327</xdr:rowOff>
    </xdr:from>
    <xdr:to>
      <xdr:col>24</xdr:col>
      <xdr:colOff>63500</xdr:colOff>
      <xdr:row>58</xdr:row>
      <xdr:rowOff>47264</xdr:rowOff>
    </xdr:to>
    <xdr:cxnSp macro="">
      <xdr:nvCxnSpPr>
        <xdr:cNvPr id="119" name="直線コネクタ 118"/>
        <xdr:cNvCxnSpPr/>
      </xdr:nvCxnSpPr>
      <xdr:spPr>
        <a:xfrm flipV="1">
          <a:off x="3797300" y="9894977"/>
          <a:ext cx="838200" cy="9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47264</xdr:rowOff>
    </xdr:from>
    <xdr:to>
      <xdr:col>19</xdr:col>
      <xdr:colOff>177800</xdr:colOff>
      <xdr:row>58</xdr:row>
      <xdr:rowOff>64768</xdr:rowOff>
    </xdr:to>
    <xdr:cxnSp macro="">
      <xdr:nvCxnSpPr>
        <xdr:cNvPr id="122" name="直線コネクタ 121"/>
        <xdr:cNvCxnSpPr/>
      </xdr:nvCxnSpPr>
      <xdr:spPr>
        <a:xfrm flipV="1">
          <a:off x="2908300" y="999136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64768</xdr:rowOff>
    </xdr:from>
    <xdr:to>
      <xdr:col>15</xdr:col>
      <xdr:colOff>50800</xdr:colOff>
      <xdr:row>59</xdr:row>
      <xdr:rowOff>4205</xdr:rowOff>
    </xdr:to>
    <xdr:cxnSp macro="">
      <xdr:nvCxnSpPr>
        <xdr:cNvPr id="125" name="直線コネクタ 124"/>
        <xdr:cNvCxnSpPr/>
      </xdr:nvCxnSpPr>
      <xdr:spPr>
        <a:xfrm flipV="1">
          <a:off x="2019300" y="10008868"/>
          <a:ext cx="889000" cy="1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4205</xdr:rowOff>
    </xdr:from>
    <xdr:to>
      <xdr:col>10</xdr:col>
      <xdr:colOff>114300</xdr:colOff>
      <xdr:row>59</xdr:row>
      <xdr:rowOff>26576</xdr:rowOff>
    </xdr:to>
    <xdr:cxnSp macro="">
      <xdr:nvCxnSpPr>
        <xdr:cNvPr id="128" name="直線コネクタ 127"/>
        <xdr:cNvCxnSpPr/>
      </xdr:nvCxnSpPr>
      <xdr:spPr>
        <a:xfrm flipV="1">
          <a:off x="1130300" y="10119755"/>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71527</xdr:rowOff>
    </xdr:from>
    <xdr:to>
      <xdr:col>24</xdr:col>
      <xdr:colOff>114300</xdr:colOff>
      <xdr:row>58</xdr:row>
      <xdr:rowOff>1677</xdr:rowOff>
    </xdr:to>
    <xdr:sp macro="" textlink="">
      <xdr:nvSpPr>
        <xdr:cNvPr id="138" name="楕円 137"/>
        <xdr:cNvSpPr/>
      </xdr:nvSpPr>
      <xdr:spPr>
        <a:xfrm>
          <a:off x="45847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49954</xdr:rowOff>
    </xdr:from>
    <xdr:ext cx="534377" cy="259045"/>
    <xdr:sp macro="" textlink="">
      <xdr:nvSpPr>
        <xdr:cNvPr id="139" name="物件費該当値テキスト"/>
        <xdr:cNvSpPr txBox="1"/>
      </xdr:nvSpPr>
      <xdr:spPr>
        <a:xfrm>
          <a:off x="4686300" y="982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167914</xdr:rowOff>
    </xdr:from>
    <xdr:to>
      <xdr:col>20</xdr:col>
      <xdr:colOff>38100</xdr:colOff>
      <xdr:row>58</xdr:row>
      <xdr:rowOff>98064</xdr:rowOff>
    </xdr:to>
    <xdr:sp macro="" textlink="">
      <xdr:nvSpPr>
        <xdr:cNvPr id="140" name="楕円 139"/>
        <xdr:cNvSpPr/>
      </xdr:nvSpPr>
      <xdr:spPr>
        <a:xfrm>
          <a:off x="3746500" y="99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89191</xdr:rowOff>
    </xdr:from>
    <xdr:ext cx="534377" cy="259045"/>
    <xdr:sp macro="" textlink="">
      <xdr:nvSpPr>
        <xdr:cNvPr id="141" name="テキスト ボックス 140"/>
        <xdr:cNvSpPr txBox="1"/>
      </xdr:nvSpPr>
      <xdr:spPr>
        <a:xfrm>
          <a:off x="3530111" y="100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13968</xdr:rowOff>
    </xdr:from>
    <xdr:to>
      <xdr:col>15</xdr:col>
      <xdr:colOff>101600</xdr:colOff>
      <xdr:row>58</xdr:row>
      <xdr:rowOff>115568</xdr:rowOff>
    </xdr:to>
    <xdr:sp macro="" textlink="">
      <xdr:nvSpPr>
        <xdr:cNvPr id="142" name="楕円 141"/>
        <xdr:cNvSpPr/>
      </xdr:nvSpPr>
      <xdr:spPr>
        <a:xfrm>
          <a:off x="2857500" y="99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106695</xdr:rowOff>
    </xdr:from>
    <xdr:ext cx="534377" cy="259045"/>
    <xdr:sp macro="" textlink="">
      <xdr:nvSpPr>
        <xdr:cNvPr id="143" name="テキスト ボックス 142"/>
        <xdr:cNvSpPr txBox="1"/>
      </xdr:nvSpPr>
      <xdr:spPr>
        <a:xfrm>
          <a:off x="2641111" y="100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124855</xdr:rowOff>
    </xdr:from>
    <xdr:to>
      <xdr:col>10</xdr:col>
      <xdr:colOff>165100</xdr:colOff>
      <xdr:row>59</xdr:row>
      <xdr:rowOff>55005</xdr:rowOff>
    </xdr:to>
    <xdr:sp macro="" textlink="">
      <xdr:nvSpPr>
        <xdr:cNvPr id="144" name="楕円 143"/>
        <xdr:cNvSpPr/>
      </xdr:nvSpPr>
      <xdr:spPr>
        <a:xfrm>
          <a:off x="1968500" y="100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46132</xdr:rowOff>
    </xdr:from>
    <xdr:ext cx="534377" cy="259045"/>
    <xdr:sp macro="" textlink="">
      <xdr:nvSpPr>
        <xdr:cNvPr id="145" name="テキスト ボックス 144"/>
        <xdr:cNvSpPr txBox="1"/>
      </xdr:nvSpPr>
      <xdr:spPr>
        <a:xfrm>
          <a:off x="1752111" y="101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147226</xdr:rowOff>
    </xdr:from>
    <xdr:to>
      <xdr:col>6</xdr:col>
      <xdr:colOff>38100</xdr:colOff>
      <xdr:row>59</xdr:row>
      <xdr:rowOff>77376</xdr:rowOff>
    </xdr:to>
    <xdr:sp macro="" textlink="">
      <xdr:nvSpPr>
        <xdr:cNvPr id="146" name="楕円 145"/>
        <xdr:cNvSpPr/>
      </xdr:nvSpPr>
      <xdr:spPr>
        <a:xfrm>
          <a:off x="1079500" y="100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68503</xdr:rowOff>
    </xdr:from>
    <xdr:ext cx="534377" cy="259045"/>
    <xdr:sp macro="" textlink="">
      <xdr:nvSpPr>
        <xdr:cNvPr id="147" name="テキスト ボックス 146"/>
        <xdr:cNvSpPr txBox="1"/>
      </xdr:nvSpPr>
      <xdr:spPr>
        <a:xfrm>
          <a:off x="863111" y="101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111627</xdr:rowOff>
    </xdr:from>
    <xdr:to>
      <xdr:col>24</xdr:col>
      <xdr:colOff>63500</xdr:colOff>
      <xdr:row>76</xdr:row>
      <xdr:rowOff>170424</xdr:rowOff>
    </xdr:to>
    <xdr:cxnSp macro="">
      <xdr:nvCxnSpPr>
        <xdr:cNvPr id="174" name="直線コネクタ 173"/>
        <xdr:cNvCxnSpPr/>
      </xdr:nvCxnSpPr>
      <xdr:spPr>
        <a:xfrm flipV="1">
          <a:off x="3797300" y="13141827"/>
          <a:ext cx="8382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170424</xdr:rowOff>
    </xdr:from>
    <xdr:to>
      <xdr:col>19</xdr:col>
      <xdr:colOff>177800</xdr:colOff>
      <xdr:row>77</xdr:row>
      <xdr:rowOff>17125</xdr:rowOff>
    </xdr:to>
    <xdr:cxnSp macro="">
      <xdr:nvCxnSpPr>
        <xdr:cNvPr id="177" name="直線コネクタ 176"/>
        <xdr:cNvCxnSpPr/>
      </xdr:nvCxnSpPr>
      <xdr:spPr>
        <a:xfrm flipV="1">
          <a:off x="2908300" y="1320062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17125</xdr:rowOff>
    </xdr:from>
    <xdr:to>
      <xdr:col>15</xdr:col>
      <xdr:colOff>50800</xdr:colOff>
      <xdr:row>77</xdr:row>
      <xdr:rowOff>68011</xdr:rowOff>
    </xdr:to>
    <xdr:cxnSp macro="">
      <xdr:nvCxnSpPr>
        <xdr:cNvPr id="180" name="直線コネクタ 179"/>
        <xdr:cNvCxnSpPr/>
      </xdr:nvCxnSpPr>
      <xdr:spPr>
        <a:xfrm flipV="1">
          <a:off x="2019300" y="13218775"/>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54707</xdr:rowOff>
    </xdr:from>
    <xdr:to>
      <xdr:col>10</xdr:col>
      <xdr:colOff>114300</xdr:colOff>
      <xdr:row>77</xdr:row>
      <xdr:rowOff>68011</xdr:rowOff>
    </xdr:to>
    <xdr:cxnSp macro="">
      <xdr:nvCxnSpPr>
        <xdr:cNvPr id="183" name="直線コネクタ 182"/>
        <xdr:cNvCxnSpPr/>
      </xdr:nvCxnSpPr>
      <xdr:spPr>
        <a:xfrm>
          <a:off x="1130300" y="13256357"/>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60827</xdr:rowOff>
    </xdr:from>
    <xdr:to>
      <xdr:col>24</xdr:col>
      <xdr:colOff>114300</xdr:colOff>
      <xdr:row>76</xdr:row>
      <xdr:rowOff>162427</xdr:rowOff>
    </xdr:to>
    <xdr:sp macro="" textlink="">
      <xdr:nvSpPr>
        <xdr:cNvPr id="193" name="楕円 192"/>
        <xdr:cNvSpPr/>
      </xdr:nvSpPr>
      <xdr:spPr>
        <a:xfrm>
          <a:off x="4584700" y="130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83705</xdr:rowOff>
    </xdr:from>
    <xdr:ext cx="469744" cy="259045"/>
    <xdr:sp macro="" textlink="">
      <xdr:nvSpPr>
        <xdr:cNvPr id="194" name="維持補修費該当値テキスト"/>
        <xdr:cNvSpPr txBox="1"/>
      </xdr:nvSpPr>
      <xdr:spPr>
        <a:xfrm>
          <a:off x="4686300" y="1294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119624</xdr:rowOff>
    </xdr:from>
    <xdr:to>
      <xdr:col>20</xdr:col>
      <xdr:colOff>38100</xdr:colOff>
      <xdr:row>77</xdr:row>
      <xdr:rowOff>49774</xdr:rowOff>
    </xdr:to>
    <xdr:sp macro="" textlink="">
      <xdr:nvSpPr>
        <xdr:cNvPr id="195" name="楕円 194"/>
        <xdr:cNvSpPr/>
      </xdr:nvSpPr>
      <xdr:spPr>
        <a:xfrm>
          <a:off x="3746500" y="131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66301</xdr:rowOff>
    </xdr:from>
    <xdr:ext cx="469744" cy="259045"/>
    <xdr:sp macro="" textlink="">
      <xdr:nvSpPr>
        <xdr:cNvPr id="196" name="テキスト ボックス 195"/>
        <xdr:cNvSpPr txBox="1"/>
      </xdr:nvSpPr>
      <xdr:spPr>
        <a:xfrm>
          <a:off x="3562428" y="1292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137775</xdr:rowOff>
    </xdr:from>
    <xdr:to>
      <xdr:col>15</xdr:col>
      <xdr:colOff>101600</xdr:colOff>
      <xdr:row>77</xdr:row>
      <xdr:rowOff>67925</xdr:rowOff>
    </xdr:to>
    <xdr:sp macro="" textlink="">
      <xdr:nvSpPr>
        <xdr:cNvPr id="197" name="楕円 196"/>
        <xdr:cNvSpPr/>
      </xdr:nvSpPr>
      <xdr:spPr>
        <a:xfrm>
          <a:off x="2857500" y="13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84452</xdr:rowOff>
    </xdr:from>
    <xdr:ext cx="469744" cy="259045"/>
    <xdr:sp macro="" textlink="">
      <xdr:nvSpPr>
        <xdr:cNvPr id="198" name="テキスト ボックス 197"/>
        <xdr:cNvSpPr txBox="1"/>
      </xdr:nvSpPr>
      <xdr:spPr>
        <a:xfrm>
          <a:off x="2673428" y="129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17211</xdr:rowOff>
    </xdr:from>
    <xdr:to>
      <xdr:col>10</xdr:col>
      <xdr:colOff>165100</xdr:colOff>
      <xdr:row>77</xdr:row>
      <xdr:rowOff>118811</xdr:rowOff>
    </xdr:to>
    <xdr:sp macro="" textlink="">
      <xdr:nvSpPr>
        <xdr:cNvPr id="199" name="楕円 198"/>
        <xdr:cNvSpPr/>
      </xdr:nvSpPr>
      <xdr:spPr>
        <a:xfrm>
          <a:off x="1968500" y="132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135338</xdr:rowOff>
    </xdr:from>
    <xdr:ext cx="469744" cy="259045"/>
    <xdr:sp macro="" textlink="">
      <xdr:nvSpPr>
        <xdr:cNvPr id="200" name="テキスト ボックス 199"/>
        <xdr:cNvSpPr txBox="1"/>
      </xdr:nvSpPr>
      <xdr:spPr>
        <a:xfrm>
          <a:off x="1784428" y="129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3907</xdr:rowOff>
    </xdr:from>
    <xdr:to>
      <xdr:col>6</xdr:col>
      <xdr:colOff>38100</xdr:colOff>
      <xdr:row>77</xdr:row>
      <xdr:rowOff>105507</xdr:rowOff>
    </xdr:to>
    <xdr:sp macro="" textlink="">
      <xdr:nvSpPr>
        <xdr:cNvPr id="201" name="楕円 200"/>
        <xdr:cNvSpPr/>
      </xdr:nvSpPr>
      <xdr:spPr>
        <a:xfrm>
          <a:off x="1079500" y="132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122034</xdr:rowOff>
    </xdr:from>
    <xdr:ext cx="469744" cy="259045"/>
    <xdr:sp macro="" textlink="">
      <xdr:nvSpPr>
        <xdr:cNvPr id="202" name="テキスト ボックス 201"/>
        <xdr:cNvSpPr txBox="1"/>
      </xdr:nvSpPr>
      <xdr:spPr>
        <a:xfrm>
          <a:off x="895428" y="1298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137437</xdr:rowOff>
    </xdr:from>
    <xdr:to>
      <xdr:col>24</xdr:col>
      <xdr:colOff>63500</xdr:colOff>
      <xdr:row>96</xdr:row>
      <xdr:rowOff>17354</xdr:rowOff>
    </xdr:to>
    <xdr:cxnSp macro="">
      <xdr:nvCxnSpPr>
        <xdr:cNvPr id="232" name="直線コネクタ 231"/>
        <xdr:cNvCxnSpPr/>
      </xdr:nvCxnSpPr>
      <xdr:spPr>
        <a:xfrm>
          <a:off x="3797300" y="16425187"/>
          <a:ext cx="8382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137437</xdr:rowOff>
    </xdr:from>
    <xdr:to>
      <xdr:col>19</xdr:col>
      <xdr:colOff>177800</xdr:colOff>
      <xdr:row>96</xdr:row>
      <xdr:rowOff>136370</xdr:rowOff>
    </xdr:to>
    <xdr:cxnSp macro="">
      <xdr:nvCxnSpPr>
        <xdr:cNvPr id="235" name="直線コネクタ 234"/>
        <xdr:cNvCxnSpPr/>
      </xdr:nvCxnSpPr>
      <xdr:spPr>
        <a:xfrm flipV="1">
          <a:off x="2908300" y="16425187"/>
          <a:ext cx="889000" cy="1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136370</xdr:rowOff>
    </xdr:from>
    <xdr:to>
      <xdr:col>15</xdr:col>
      <xdr:colOff>50800</xdr:colOff>
      <xdr:row>97</xdr:row>
      <xdr:rowOff>13452</xdr:rowOff>
    </xdr:to>
    <xdr:cxnSp macro="">
      <xdr:nvCxnSpPr>
        <xdr:cNvPr id="238" name="直線コネクタ 237"/>
        <xdr:cNvCxnSpPr/>
      </xdr:nvCxnSpPr>
      <xdr:spPr>
        <a:xfrm flipV="1">
          <a:off x="2019300" y="16595570"/>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13452</xdr:rowOff>
    </xdr:from>
    <xdr:to>
      <xdr:col>10</xdr:col>
      <xdr:colOff>114300</xdr:colOff>
      <xdr:row>97</xdr:row>
      <xdr:rowOff>59370</xdr:rowOff>
    </xdr:to>
    <xdr:cxnSp macro="">
      <xdr:nvCxnSpPr>
        <xdr:cNvPr id="241" name="直線コネクタ 240"/>
        <xdr:cNvCxnSpPr/>
      </xdr:nvCxnSpPr>
      <xdr:spPr>
        <a:xfrm flipV="1">
          <a:off x="1130300" y="16644102"/>
          <a:ext cx="889000" cy="4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138004</xdr:rowOff>
    </xdr:from>
    <xdr:to>
      <xdr:col>24</xdr:col>
      <xdr:colOff>114300</xdr:colOff>
      <xdr:row>96</xdr:row>
      <xdr:rowOff>68154</xdr:rowOff>
    </xdr:to>
    <xdr:sp macro="" textlink="">
      <xdr:nvSpPr>
        <xdr:cNvPr id="251" name="楕円 250"/>
        <xdr:cNvSpPr/>
      </xdr:nvSpPr>
      <xdr:spPr>
        <a:xfrm>
          <a:off x="4584700" y="164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116431</xdr:rowOff>
    </xdr:from>
    <xdr:ext cx="599010" cy="259045"/>
    <xdr:sp macro="" textlink="">
      <xdr:nvSpPr>
        <xdr:cNvPr id="252" name="扶助費該当値テキスト"/>
        <xdr:cNvSpPr txBox="1"/>
      </xdr:nvSpPr>
      <xdr:spPr>
        <a:xfrm>
          <a:off x="4686300" y="1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86637</xdr:rowOff>
    </xdr:from>
    <xdr:to>
      <xdr:col>20</xdr:col>
      <xdr:colOff>38100</xdr:colOff>
      <xdr:row>96</xdr:row>
      <xdr:rowOff>16787</xdr:rowOff>
    </xdr:to>
    <xdr:sp macro="" textlink="">
      <xdr:nvSpPr>
        <xdr:cNvPr id="253" name="楕円 252"/>
        <xdr:cNvSpPr/>
      </xdr:nvSpPr>
      <xdr:spPr>
        <a:xfrm>
          <a:off x="3746500" y="163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7914</xdr:rowOff>
    </xdr:from>
    <xdr:ext cx="599010" cy="259045"/>
    <xdr:sp macro="" textlink="">
      <xdr:nvSpPr>
        <xdr:cNvPr id="254" name="テキスト ボックス 253"/>
        <xdr:cNvSpPr txBox="1"/>
      </xdr:nvSpPr>
      <xdr:spPr>
        <a:xfrm>
          <a:off x="3497795" y="1646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85570</xdr:rowOff>
    </xdr:from>
    <xdr:to>
      <xdr:col>15</xdr:col>
      <xdr:colOff>101600</xdr:colOff>
      <xdr:row>97</xdr:row>
      <xdr:rowOff>15720</xdr:rowOff>
    </xdr:to>
    <xdr:sp macro="" textlink="">
      <xdr:nvSpPr>
        <xdr:cNvPr id="255" name="楕円 254"/>
        <xdr:cNvSpPr/>
      </xdr:nvSpPr>
      <xdr:spPr>
        <a:xfrm>
          <a:off x="2857500" y="165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6847</xdr:rowOff>
    </xdr:from>
    <xdr:ext cx="599010" cy="259045"/>
    <xdr:sp macro="" textlink="">
      <xdr:nvSpPr>
        <xdr:cNvPr id="256" name="テキスト ボックス 255"/>
        <xdr:cNvSpPr txBox="1"/>
      </xdr:nvSpPr>
      <xdr:spPr>
        <a:xfrm>
          <a:off x="2608795" y="166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134102</xdr:rowOff>
    </xdr:from>
    <xdr:to>
      <xdr:col>10</xdr:col>
      <xdr:colOff>165100</xdr:colOff>
      <xdr:row>97</xdr:row>
      <xdr:rowOff>64252</xdr:rowOff>
    </xdr:to>
    <xdr:sp macro="" textlink="">
      <xdr:nvSpPr>
        <xdr:cNvPr id="257" name="楕円 256"/>
        <xdr:cNvSpPr/>
      </xdr:nvSpPr>
      <xdr:spPr>
        <a:xfrm>
          <a:off x="1968500" y="165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55379</xdr:rowOff>
    </xdr:from>
    <xdr:ext cx="534377" cy="259045"/>
    <xdr:sp macro="" textlink="">
      <xdr:nvSpPr>
        <xdr:cNvPr id="258" name="テキスト ボックス 257"/>
        <xdr:cNvSpPr txBox="1"/>
      </xdr:nvSpPr>
      <xdr:spPr>
        <a:xfrm>
          <a:off x="1752111" y="166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8570</xdr:rowOff>
    </xdr:from>
    <xdr:to>
      <xdr:col>6</xdr:col>
      <xdr:colOff>38100</xdr:colOff>
      <xdr:row>97</xdr:row>
      <xdr:rowOff>110170</xdr:rowOff>
    </xdr:to>
    <xdr:sp macro="" textlink="">
      <xdr:nvSpPr>
        <xdr:cNvPr id="259" name="楕円 258"/>
        <xdr:cNvSpPr/>
      </xdr:nvSpPr>
      <xdr:spPr>
        <a:xfrm>
          <a:off x="1079500" y="166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101297</xdr:rowOff>
    </xdr:from>
    <xdr:ext cx="534377" cy="259045"/>
    <xdr:sp macro="" textlink="">
      <xdr:nvSpPr>
        <xdr:cNvPr id="260" name="テキスト ボックス 259"/>
        <xdr:cNvSpPr txBox="1"/>
      </xdr:nvSpPr>
      <xdr:spPr>
        <a:xfrm>
          <a:off x="863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144599</xdr:rowOff>
    </xdr:from>
    <xdr:to>
      <xdr:col>55</xdr:col>
      <xdr:colOff>0</xdr:colOff>
      <xdr:row>38</xdr:row>
      <xdr:rowOff>38931</xdr:rowOff>
    </xdr:to>
    <xdr:cxnSp macro="">
      <xdr:nvCxnSpPr>
        <xdr:cNvPr id="291" name="直線コネクタ 290"/>
        <xdr:cNvCxnSpPr/>
      </xdr:nvCxnSpPr>
      <xdr:spPr>
        <a:xfrm flipV="1">
          <a:off x="9639300" y="6488249"/>
          <a:ext cx="8382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4162</xdr:rowOff>
    </xdr:from>
    <xdr:to>
      <xdr:col>50</xdr:col>
      <xdr:colOff>114300</xdr:colOff>
      <xdr:row>38</xdr:row>
      <xdr:rowOff>38931</xdr:rowOff>
    </xdr:to>
    <xdr:cxnSp macro="">
      <xdr:nvCxnSpPr>
        <xdr:cNvPr id="294" name="直線コネクタ 293"/>
        <xdr:cNvCxnSpPr/>
      </xdr:nvCxnSpPr>
      <xdr:spPr>
        <a:xfrm>
          <a:off x="8750300" y="5490562"/>
          <a:ext cx="889000" cy="10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4162</xdr:rowOff>
    </xdr:from>
    <xdr:to>
      <xdr:col>45</xdr:col>
      <xdr:colOff>177800</xdr:colOff>
      <xdr:row>38</xdr:row>
      <xdr:rowOff>47172</xdr:rowOff>
    </xdr:to>
    <xdr:cxnSp macro="">
      <xdr:nvCxnSpPr>
        <xdr:cNvPr id="297" name="直線コネクタ 296"/>
        <xdr:cNvCxnSpPr/>
      </xdr:nvCxnSpPr>
      <xdr:spPr>
        <a:xfrm flipV="1">
          <a:off x="7861300" y="5490562"/>
          <a:ext cx="889000" cy="10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47172</xdr:rowOff>
    </xdr:from>
    <xdr:to>
      <xdr:col>41</xdr:col>
      <xdr:colOff>50800</xdr:colOff>
      <xdr:row>38</xdr:row>
      <xdr:rowOff>82615</xdr:rowOff>
    </xdr:to>
    <xdr:cxnSp macro="">
      <xdr:nvCxnSpPr>
        <xdr:cNvPr id="300" name="直線コネクタ 299"/>
        <xdr:cNvCxnSpPr/>
      </xdr:nvCxnSpPr>
      <xdr:spPr>
        <a:xfrm flipV="1">
          <a:off x="6972300" y="6562272"/>
          <a:ext cx="889000" cy="3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93799</xdr:rowOff>
    </xdr:from>
    <xdr:to>
      <xdr:col>55</xdr:col>
      <xdr:colOff>50800</xdr:colOff>
      <xdr:row>38</xdr:row>
      <xdr:rowOff>23949</xdr:rowOff>
    </xdr:to>
    <xdr:sp macro="" textlink="">
      <xdr:nvSpPr>
        <xdr:cNvPr id="310" name="楕円 309"/>
        <xdr:cNvSpPr/>
      </xdr:nvSpPr>
      <xdr:spPr>
        <a:xfrm>
          <a:off x="104267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8726</xdr:rowOff>
    </xdr:from>
    <xdr:ext cx="534377" cy="259045"/>
    <xdr:sp macro="" textlink="">
      <xdr:nvSpPr>
        <xdr:cNvPr id="311" name="補助費等該当値テキスト"/>
        <xdr:cNvSpPr txBox="1"/>
      </xdr:nvSpPr>
      <xdr:spPr>
        <a:xfrm>
          <a:off x="10528300" y="635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159581</xdr:rowOff>
    </xdr:from>
    <xdr:to>
      <xdr:col>50</xdr:col>
      <xdr:colOff>165100</xdr:colOff>
      <xdr:row>38</xdr:row>
      <xdr:rowOff>89731</xdr:rowOff>
    </xdr:to>
    <xdr:sp macro="" textlink="">
      <xdr:nvSpPr>
        <xdr:cNvPr id="312" name="楕円 311"/>
        <xdr:cNvSpPr/>
      </xdr:nvSpPr>
      <xdr:spPr>
        <a:xfrm>
          <a:off x="9588500" y="65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80858</xdr:rowOff>
    </xdr:from>
    <xdr:ext cx="534377" cy="259045"/>
    <xdr:sp macro="" textlink="">
      <xdr:nvSpPr>
        <xdr:cNvPr id="313" name="テキスト ボックス 312"/>
        <xdr:cNvSpPr txBox="1"/>
      </xdr:nvSpPr>
      <xdr:spPr>
        <a:xfrm>
          <a:off x="9372111" y="65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124812</xdr:rowOff>
    </xdr:from>
    <xdr:to>
      <xdr:col>46</xdr:col>
      <xdr:colOff>38100</xdr:colOff>
      <xdr:row>32</xdr:row>
      <xdr:rowOff>54962</xdr:rowOff>
    </xdr:to>
    <xdr:sp macro="" textlink="">
      <xdr:nvSpPr>
        <xdr:cNvPr id="314" name="楕円 313"/>
        <xdr:cNvSpPr/>
      </xdr:nvSpPr>
      <xdr:spPr>
        <a:xfrm>
          <a:off x="8699500" y="54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46089</xdr:rowOff>
    </xdr:from>
    <xdr:ext cx="599010" cy="259045"/>
    <xdr:sp macro="" textlink="">
      <xdr:nvSpPr>
        <xdr:cNvPr id="315" name="テキスト ボックス 314"/>
        <xdr:cNvSpPr txBox="1"/>
      </xdr:nvSpPr>
      <xdr:spPr>
        <a:xfrm>
          <a:off x="8450795" y="553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167822</xdr:rowOff>
    </xdr:from>
    <xdr:to>
      <xdr:col>41</xdr:col>
      <xdr:colOff>101600</xdr:colOff>
      <xdr:row>38</xdr:row>
      <xdr:rowOff>97972</xdr:rowOff>
    </xdr:to>
    <xdr:sp macro="" textlink="">
      <xdr:nvSpPr>
        <xdr:cNvPr id="316" name="楕円 315"/>
        <xdr:cNvSpPr/>
      </xdr:nvSpPr>
      <xdr:spPr>
        <a:xfrm>
          <a:off x="7810500" y="65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89099</xdr:rowOff>
    </xdr:from>
    <xdr:ext cx="534377" cy="259045"/>
    <xdr:sp macro="" textlink="">
      <xdr:nvSpPr>
        <xdr:cNvPr id="317" name="テキスト ボックス 316"/>
        <xdr:cNvSpPr txBox="1"/>
      </xdr:nvSpPr>
      <xdr:spPr>
        <a:xfrm>
          <a:off x="7594111" y="66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31815</xdr:rowOff>
    </xdr:from>
    <xdr:to>
      <xdr:col>36</xdr:col>
      <xdr:colOff>165100</xdr:colOff>
      <xdr:row>38</xdr:row>
      <xdr:rowOff>133415</xdr:rowOff>
    </xdr:to>
    <xdr:sp macro="" textlink="">
      <xdr:nvSpPr>
        <xdr:cNvPr id="318" name="楕円 317"/>
        <xdr:cNvSpPr/>
      </xdr:nvSpPr>
      <xdr:spPr>
        <a:xfrm>
          <a:off x="6921500" y="65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124542</xdr:rowOff>
    </xdr:from>
    <xdr:ext cx="534377" cy="259045"/>
    <xdr:sp macro="" textlink="">
      <xdr:nvSpPr>
        <xdr:cNvPr id="319" name="テキスト ボックス 318"/>
        <xdr:cNvSpPr txBox="1"/>
      </xdr:nvSpPr>
      <xdr:spPr>
        <a:xfrm>
          <a:off x="6705111" y="66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150025</xdr:rowOff>
    </xdr:from>
    <xdr:to>
      <xdr:col>55</xdr:col>
      <xdr:colOff>0</xdr:colOff>
      <xdr:row>58</xdr:row>
      <xdr:rowOff>38164</xdr:rowOff>
    </xdr:to>
    <xdr:cxnSp macro="">
      <xdr:nvCxnSpPr>
        <xdr:cNvPr id="348" name="直線コネクタ 347"/>
        <xdr:cNvCxnSpPr/>
      </xdr:nvCxnSpPr>
      <xdr:spPr>
        <a:xfrm flipV="1">
          <a:off x="9639300" y="9922675"/>
          <a:ext cx="8382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33172</xdr:rowOff>
    </xdr:from>
    <xdr:to>
      <xdr:col>50</xdr:col>
      <xdr:colOff>114300</xdr:colOff>
      <xdr:row>58</xdr:row>
      <xdr:rowOff>38164</xdr:rowOff>
    </xdr:to>
    <xdr:cxnSp macro="">
      <xdr:nvCxnSpPr>
        <xdr:cNvPr id="351" name="直線コネクタ 350"/>
        <xdr:cNvCxnSpPr/>
      </xdr:nvCxnSpPr>
      <xdr:spPr>
        <a:xfrm>
          <a:off x="8750300" y="9977272"/>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1880</xdr:rowOff>
    </xdr:from>
    <xdr:to>
      <xdr:col>45</xdr:col>
      <xdr:colOff>177800</xdr:colOff>
      <xdr:row>58</xdr:row>
      <xdr:rowOff>33172</xdr:rowOff>
    </xdr:to>
    <xdr:cxnSp macro="">
      <xdr:nvCxnSpPr>
        <xdr:cNvPr id="354" name="直線コネクタ 353"/>
        <xdr:cNvCxnSpPr/>
      </xdr:nvCxnSpPr>
      <xdr:spPr>
        <a:xfrm>
          <a:off x="7861300" y="9945980"/>
          <a:ext cx="889000" cy="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88468</xdr:rowOff>
    </xdr:from>
    <xdr:to>
      <xdr:col>41</xdr:col>
      <xdr:colOff>50800</xdr:colOff>
      <xdr:row>58</xdr:row>
      <xdr:rowOff>1880</xdr:rowOff>
    </xdr:to>
    <xdr:cxnSp macro="">
      <xdr:nvCxnSpPr>
        <xdr:cNvPr id="357" name="直線コネクタ 356"/>
        <xdr:cNvCxnSpPr/>
      </xdr:nvCxnSpPr>
      <xdr:spPr>
        <a:xfrm>
          <a:off x="6972300" y="9861118"/>
          <a:ext cx="889000" cy="8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99225</xdr:rowOff>
    </xdr:from>
    <xdr:to>
      <xdr:col>55</xdr:col>
      <xdr:colOff>50800</xdr:colOff>
      <xdr:row>58</xdr:row>
      <xdr:rowOff>29375</xdr:rowOff>
    </xdr:to>
    <xdr:sp macro="" textlink="">
      <xdr:nvSpPr>
        <xdr:cNvPr id="367" name="楕円 366"/>
        <xdr:cNvSpPr/>
      </xdr:nvSpPr>
      <xdr:spPr>
        <a:xfrm>
          <a:off x="10426700" y="9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14152</xdr:rowOff>
    </xdr:from>
    <xdr:ext cx="534377" cy="259045"/>
    <xdr:sp macro="" textlink="">
      <xdr:nvSpPr>
        <xdr:cNvPr id="368" name="普通建設事業費該当値テキスト"/>
        <xdr:cNvSpPr txBox="1"/>
      </xdr:nvSpPr>
      <xdr:spPr>
        <a:xfrm>
          <a:off x="10528300" y="97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158814</xdr:rowOff>
    </xdr:from>
    <xdr:to>
      <xdr:col>50</xdr:col>
      <xdr:colOff>165100</xdr:colOff>
      <xdr:row>58</xdr:row>
      <xdr:rowOff>88964</xdr:rowOff>
    </xdr:to>
    <xdr:sp macro="" textlink="">
      <xdr:nvSpPr>
        <xdr:cNvPr id="369" name="楕円 368"/>
        <xdr:cNvSpPr/>
      </xdr:nvSpPr>
      <xdr:spPr>
        <a:xfrm>
          <a:off x="9588500" y="99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80091</xdr:rowOff>
    </xdr:from>
    <xdr:ext cx="534377" cy="259045"/>
    <xdr:sp macro="" textlink="">
      <xdr:nvSpPr>
        <xdr:cNvPr id="370" name="テキスト ボックス 369"/>
        <xdr:cNvSpPr txBox="1"/>
      </xdr:nvSpPr>
      <xdr:spPr>
        <a:xfrm>
          <a:off x="9372111" y="100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153822</xdr:rowOff>
    </xdr:from>
    <xdr:to>
      <xdr:col>46</xdr:col>
      <xdr:colOff>38100</xdr:colOff>
      <xdr:row>58</xdr:row>
      <xdr:rowOff>83972</xdr:rowOff>
    </xdr:to>
    <xdr:sp macro="" textlink="">
      <xdr:nvSpPr>
        <xdr:cNvPr id="371" name="楕円 370"/>
        <xdr:cNvSpPr/>
      </xdr:nvSpPr>
      <xdr:spPr>
        <a:xfrm>
          <a:off x="8699500" y="9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75099</xdr:rowOff>
    </xdr:from>
    <xdr:ext cx="534377" cy="259045"/>
    <xdr:sp macro="" textlink="">
      <xdr:nvSpPr>
        <xdr:cNvPr id="372" name="テキスト ボックス 371"/>
        <xdr:cNvSpPr txBox="1"/>
      </xdr:nvSpPr>
      <xdr:spPr>
        <a:xfrm>
          <a:off x="8483111" y="100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122530</xdr:rowOff>
    </xdr:from>
    <xdr:to>
      <xdr:col>41</xdr:col>
      <xdr:colOff>101600</xdr:colOff>
      <xdr:row>58</xdr:row>
      <xdr:rowOff>52680</xdr:rowOff>
    </xdr:to>
    <xdr:sp macro="" textlink="">
      <xdr:nvSpPr>
        <xdr:cNvPr id="373" name="楕円 372"/>
        <xdr:cNvSpPr/>
      </xdr:nvSpPr>
      <xdr:spPr>
        <a:xfrm>
          <a:off x="7810500" y="98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43807</xdr:rowOff>
    </xdr:from>
    <xdr:ext cx="534377" cy="259045"/>
    <xdr:sp macro="" textlink="">
      <xdr:nvSpPr>
        <xdr:cNvPr id="374" name="テキスト ボックス 373"/>
        <xdr:cNvSpPr txBox="1"/>
      </xdr:nvSpPr>
      <xdr:spPr>
        <a:xfrm>
          <a:off x="7594111" y="99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37668</xdr:rowOff>
    </xdr:from>
    <xdr:to>
      <xdr:col>36</xdr:col>
      <xdr:colOff>165100</xdr:colOff>
      <xdr:row>57</xdr:row>
      <xdr:rowOff>139268</xdr:rowOff>
    </xdr:to>
    <xdr:sp macro="" textlink="">
      <xdr:nvSpPr>
        <xdr:cNvPr id="375" name="楕円 374"/>
        <xdr:cNvSpPr/>
      </xdr:nvSpPr>
      <xdr:spPr>
        <a:xfrm>
          <a:off x="6921500" y="98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130395</xdr:rowOff>
    </xdr:from>
    <xdr:ext cx="534377" cy="259045"/>
    <xdr:sp macro="" textlink="">
      <xdr:nvSpPr>
        <xdr:cNvPr id="376" name="テキスト ボックス 375"/>
        <xdr:cNvSpPr txBox="1"/>
      </xdr:nvSpPr>
      <xdr:spPr>
        <a:xfrm>
          <a:off x="6705111" y="99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53084</xdr:rowOff>
    </xdr:from>
    <xdr:to>
      <xdr:col>55</xdr:col>
      <xdr:colOff>0</xdr:colOff>
      <xdr:row>78</xdr:row>
      <xdr:rowOff>107536</xdr:rowOff>
    </xdr:to>
    <xdr:cxnSp macro="">
      <xdr:nvCxnSpPr>
        <xdr:cNvPr id="403" name="直線コネクタ 402"/>
        <xdr:cNvCxnSpPr/>
      </xdr:nvCxnSpPr>
      <xdr:spPr>
        <a:xfrm>
          <a:off x="9639300" y="13426184"/>
          <a:ext cx="8382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53084</xdr:rowOff>
    </xdr:from>
    <xdr:to>
      <xdr:col>50</xdr:col>
      <xdr:colOff>114300</xdr:colOff>
      <xdr:row>78</xdr:row>
      <xdr:rowOff>53632</xdr:rowOff>
    </xdr:to>
    <xdr:cxnSp macro="">
      <xdr:nvCxnSpPr>
        <xdr:cNvPr id="406" name="直線コネクタ 405"/>
        <xdr:cNvCxnSpPr/>
      </xdr:nvCxnSpPr>
      <xdr:spPr>
        <a:xfrm flipV="1">
          <a:off x="8750300" y="1342618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29195</xdr:rowOff>
    </xdr:from>
    <xdr:to>
      <xdr:col>45</xdr:col>
      <xdr:colOff>177800</xdr:colOff>
      <xdr:row>78</xdr:row>
      <xdr:rowOff>53632</xdr:rowOff>
    </xdr:to>
    <xdr:cxnSp macro="">
      <xdr:nvCxnSpPr>
        <xdr:cNvPr id="409" name="直線コネクタ 408"/>
        <xdr:cNvCxnSpPr/>
      </xdr:nvCxnSpPr>
      <xdr:spPr>
        <a:xfrm>
          <a:off x="7861300" y="13402295"/>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7477</xdr:rowOff>
    </xdr:from>
    <xdr:to>
      <xdr:col>41</xdr:col>
      <xdr:colOff>50800</xdr:colOff>
      <xdr:row>78</xdr:row>
      <xdr:rowOff>29195</xdr:rowOff>
    </xdr:to>
    <xdr:cxnSp macro="">
      <xdr:nvCxnSpPr>
        <xdr:cNvPr id="412" name="直線コネクタ 411"/>
        <xdr:cNvCxnSpPr/>
      </xdr:nvCxnSpPr>
      <xdr:spPr>
        <a:xfrm>
          <a:off x="6972300" y="13380577"/>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56736</xdr:rowOff>
    </xdr:from>
    <xdr:to>
      <xdr:col>55</xdr:col>
      <xdr:colOff>50800</xdr:colOff>
      <xdr:row>78</xdr:row>
      <xdr:rowOff>158336</xdr:rowOff>
    </xdr:to>
    <xdr:sp macro="" textlink="">
      <xdr:nvSpPr>
        <xdr:cNvPr id="422" name="楕円 421"/>
        <xdr:cNvSpPr/>
      </xdr:nvSpPr>
      <xdr:spPr>
        <a:xfrm>
          <a:off x="10426700" y="134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143113</xdr:rowOff>
    </xdr:from>
    <xdr:ext cx="469744" cy="259045"/>
    <xdr:sp macro="" textlink="">
      <xdr:nvSpPr>
        <xdr:cNvPr id="423" name="普通建設事業費 （ うち新規整備　）該当値テキスト"/>
        <xdr:cNvSpPr txBox="1"/>
      </xdr:nvSpPr>
      <xdr:spPr>
        <a:xfrm>
          <a:off x="10528300" y="133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2284</xdr:rowOff>
    </xdr:from>
    <xdr:to>
      <xdr:col>50</xdr:col>
      <xdr:colOff>165100</xdr:colOff>
      <xdr:row>78</xdr:row>
      <xdr:rowOff>103884</xdr:rowOff>
    </xdr:to>
    <xdr:sp macro="" textlink="">
      <xdr:nvSpPr>
        <xdr:cNvPr id="424" name="楕円 423"/>
        <xdr:cNvSpPr/>
      </xdr:nvSpPr>
      <xdr:spPr>
        <a:xfrm>
          <a:off x="9588500" y="133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95011</xdr:rowOff>
    </xdr:from>
    <xdr:ext cx="469744" cy="259045"/>
    <xdr:sp macro="" textlink="">
      <xdr:nvSpPr>
        <xdr:cNvPr id="425" name="テキスト ボックス 424"/>
        <xdr:cNvSpPr txBox="1"/>
      </xdr:nvSpPr>
      <xdr:spPr>
        <a:xfrm>
          <a:off x="9404428" y="1346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2832</xdr:rowOff>
    </xdr:from>
    <xdr:to>
      <xdr:col>46</xdr:col>
      <xdr:colOff>38100</xdr:colOff>
      <xdr:row>78</xdr:row>
      <xdr:rowOff>104432</xdr:rowOff>
    </xdr:to>
    <xdr:sp macro="" textlink="">
      <xdr:nvSpPr>
        <xdr:cNvPr id="426" name="楕円 425"/>
        <xdr:cNvSpPr/>
      </xdr:nvSpPr>
      <xdr:spPr>
        <a:xfrm>
          <a:off x="8699500" y="133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95559</xdr:rowOff>
    </xdr:from>
    <xdr:ext cx="469744" cy="259045"/>
    <xdr:sp macro="" textlink="">
      <xdr:nvSpPr>
        <xdr:cNvPr id="427" name="テキスト ボックス 426"/>
        <xdr:cNvSpPr txBox="1"/>
      </xdr:nvSpPr>
      <xdr:spPr>
        <a:xfrm>
          <a:off x="8515428" y="1346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149845</xdr:rowOff>
    </xdr:from>
    <xdr:to>
      <xdr:col>41</xdr:col>
      <xdr:colOff>101600</xdr:colOff>
      <xdr:row>78</xdr:row>
      <xdr:rowOff>79995</xdr:rowOff>
    </xdr:to>
    <xdr:sp macro="" textlink="">
      <xdr:nvSpPr>
        <xdr:cNvPr id="428" name="楕円 427"/>
        <xdr:cNvSpPr/>
      </xdr:nvSpPr>
      <xdr:spPr>
        <a:xfrm>
          <a:off x="78105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71122</xdr:rowOff>
    </xdr:from>
    <xdr:ext cx="469744" cy="259045"/>
    <xdr:sp macro="" textlink="">
      <xdr:nvSpPr>
        <xdr:cNvPr id="429" name="テキスト ボックス 428"/>
        <xdr:cNvSpPr txBox="1"/>
      </xdr:nvSpPr>
      <xdr:spPr>
        <a:xfrm>
          <a:off x="7626428" y="1344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128127</xdr:rowOff>
    </xdr:from>
    <xdr:to>
      <xdr:col>36</xdr:col>
      <xdr:colOff>165100</xdr:colOff>
      <xdr:row>78</xdr:row>
      <xdr:rowOff>58277</xdr:rowOff>
    </xdr:to>
    <xdr:sp macro="" textlink="">
      <xdr:nvSpPr>
        <xdr:cNvPr id="430" name="楕円 429"/>
        <xdr:cNvSpPr/>
      </xdr:nvSpPr>
      <xdr:spPr>
        <a:xfrm>
          <a:off x="6921500" y="133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49404</xdr:rowOff>
    </xdr:from>
    <xdr:ext cx="469744" cy="259045"/>
    <xdr:sp macro="" textlink="">
      <xdr:nvSpPr>
        <xdr:cNvPr id="431" name="テキスト ボックス 430"/>
        <xdr:cNvSpPr txBox="1"/>
      </xdr:nvSpPr>
      <xdr:spPr>
        <a:xfrm>
          <a:off x="6737428" y="134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79784</xdr:rowOff>
    </xdr:from>
    <xdr:to>
      <xdr:col>55</xdr:col>
      <xdr:colOff>0</xdr:colOff>
      <xdr:row>97</xdr:row>
      <xdr:rowOff>158376</xdr:rowOff>
    </xdr:to>
    <xdr:cxnSp macro="">
      <xdr:nvCxnSpPr>
        <xdr:cNvPr id="458" name="直線コネクタ 457"/>
        <xdr:cNvCxnSpPr/>
      </xdr:nvCxnSpPr>
      <xdr:spPr>
        <a:xfrm flipV="1">
          <a:off x="9639300" y="16710434"/>
          <a:ext cx="8382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134396</xdr:rowOff>
    </xdr:from>
    <xdr:to>
      <xdr:col>50</xdr:col>
      <xdr:colOff>114300</xdr:colOff>
      <xdr:row>97</xdr:row>
      <xdr:rowOff>158376</xdr:rowOff>
    </xdr:to>
    <xdr:cxnSp macro="">
      <xdr:nvCxnSpPr>
        <xdr:cNvPr id="461" name="直線コネクタ 460"/>
        <xdr:cNvCxnSpPr/>
      </xdr:nvCxnSpPr>
      <xdr:spPr>
        <a:xfrm>
          <a:off x="8750300" y="16765046"/>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131927</xdr:rowOff>
    </xdr:from>
    <xdr:to>
      <xdr:col>45</xdr:col>
      <xdr:colOff>177800</xdr:colOff>
      <xdr:row>97</xdr:row>
      <xdr:rowOff>134396</xdr:rowOff>
    </xdr:to>
    <xdr:cxnSp macro="">
      <xdr:nvCxnSpPr>
        <xdr:cNvPr id="464" name="直線コネクタ 463"/>
        <xdr:cNvCxnSpPr/>
      </xdr:nvCxnSpPr>
      <xdr:spPr>
        <a:xfrm>
          <a:off x="7861300" y="1676257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77019</xdr:rowOff>
    </xdr:from>
    <xdr:to>
      <xdr:col>41</xdr:col>
      <xdr:colOff>50800</xdr:colOff>
      <xdr:row>97</xdr:row>
      <xdr:rowOff>131927</xdr:rowOff>
    </xdr:to>
    <xdr:cxnSp macro="">
      <xdr:nvCxnSpPr>
        <xdr:cNvPr id="467" name="直線コネクタ 466"/>
        <xdr:cNvCxnSpPr/>
      </xdr:nvCxnSpPr>
      <xdr:spPr>
        <a:xfrm>
          <a:off x="6972300" y="16707669"/>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28984</xdr:rowOff>
    </xdr:from>
    <xdr:to>
      <xdr:col>55</xdr:col>
      <xdr:colOff>50800</xdr:colOff>
      <xdr:row>97</xdr:row>
      <xdr:rowOff>130584</xdr:rowOff>
    </xdr:to>
    <xdr:sp macro="" textlink="">
      <xdr:nvSpPr>
        <xdr:cNvPr id="477" name="楕円 476"/>
        <xdr:cNvSpPr/>
      </xdr:nvSpPr>
      <xdr:spPr>
        <a:xfrm>
          <a:off x="10426700" y="166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7411</xdr:rowOff>
    </xdr:from>
    <xdr:ext cx="534377" cy="259045"/>
    <xdr:sp macro="" textlink="">
      <xdr:nvSpPr>
        <xdr:cNvPr id="478" name="普通建設事業費 （ うち更新整備　）該当値テキスト"/>
        <xdr:cNvSpPr txBox="1"/>
      </xdr:nvSpPr>
      <xdr:spPr>
        <a:xfrm>
          <a:off x="10528300" y="1663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107576</xdr:rowOff>
    </xdr:from>
    <xdr:to>
      <xdr:col>50</xdr:col>
      <xdr:colOff>165100</xdr:colOff>
      <xdr:row>98</xdr:row>
      <xdr:rowOff>37726</xdr:rowOff>
    </xdr:to>
    <xdr:sp macro="" textlink="">
      <xdr:nvSpPr>
        <xdr:cNvPr id="479" name="楕円 478"/>
        <xdr:cNvSpPr/>
      </xdr:nvSpPr>
      <xdr:spPr>
        <a:xfrm>
          <a:off x="9588500" y="167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28853</xdr:rowOff>
    </xdr:from>
    <xdr:ext cx="469744" cy="259045"/>
    <xdr:sp macro="" textlink="">
      <xdr:nvSpPr>
        <xdr:cNvPr id="480" name="テキスト ボックス 479"/>
        <xdr:cNvSpPr txBox="1"/>
      </xdr:nvSpPr>
      <xdr:spPr>
        <a:xfrm>
          <a:off x="9404428" y="168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83596</xdr:rowOff>
    </xdr:from>
    <xdr:to>
      <xdr:col>46</xdr:col>
      <xdr:colOff>38100</xdr:colOff>
      <xdr:row>98</xdr:row>
      <xdr:rowOff>13746</xdr:rowOff>
    </xdr:to>
    <xdr:sp macro="" textlink="">
      <xdr:nvSpPr>
        <xdr:cNvPr id="481" name="楕円 480"/>
        <xdr:cNvSpPr/>
      </xdr:nvSpPr>
      <xdr:spPr>
        <a:xfrm>
          <a:off x="8699500" y="167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4873</xdr:rowOff>
    </xdr:from>
    <xdr:ext cx="469744" cy="259045"/>
    <xdr:sp macro="" textlink="">
      <xdr:nvSpPr>
        <xdr:cNvPr id="482" name="テキスト ボックス 481"/>
        <xdr:cNvSpPr txBox="1"/>
      </xdr:nvSpPr>
      <xdr:spPr>
        <a:xfrm>
          <a:off x="8515428" y="168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81127</xdr:rowOff>
    </xdr:from>
    <xdr:to>
      <xdr:col>41</xdr:col>
      <xdr:colOff>101600</xdr:colOff>
      <xdr:row>98</xdr:row>
      <xdr:rowOff>11277</xdr:rowOff>
    </xdr:to>
    <xdr:sp macro="" textlink="">
      <xdr:nvSpPr>
        <xdr:cNvPr id="483" name="楕円 482"/>
        <xdr:cNvSpPr/>
      </xdr:nvSpPr>
      <xdr:spPr>
        <a:xfrm>
          <a:off x="7810500" y="167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2404</xdr:rowOff>
    </xdr:from>
    <xdr:ext cx="469744" cy="259045"/>
    <xdr:sp macro="" textlink="">
      <xdr:nvSpPr>
        <xdr:cNvPr id="484" name="テキスト ボックス 483"/>
        <xdr:cNvSpPr txBox="1"/>
      </xdr:nvSpPr>
      <xdr:spPr>
        <a:xfrm>
          <a:off x="7626428" y="1680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26219</xdr:rowOff>
    </xdr:from>
    <xdr:to>
      <xdr:col>36</xdr:col>
      <xdr:colOff>165100</xdr:colOff>
      <xdr:row>97</xdr:row>
      <xdr:rowOff>127819</xdr:rowOff>
    </xdr:to>
    <xdr:sp macro="" textlink="">
      <xdr:nvSpPr>
        <xdr:cNvPr id="485" name="楕円 484"/>
        <xdr:cNvSpPr/>
      </xdr:nvSpPr>
      <xdr:spPr>
        <a:xfrm>
          <a:off x="6921500" y="166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118946</xdr:rowOff>
    </xdr:from>
    <xdr:ext cx="534377" cy="259045"/>
    <xdr:sp macro="" textlink="">
      <xdr:nvSpPr>
        <xdr:cNvPr id="486" name="テキスト ボックス 485"/>
        <xdr:cNvSpPr txBox="1"/>
      </xdr:nvSpPr>
      <xdr:spPr>
        <a:xfrm>
          <a:off x="6705111" y="167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20320</xdr:rowOff>
    </xdr:from>
    <xdr:to>
      <xdr:col>81</xdr:col>
      <xdr:colOff>50800</xdr:colOff>
      <xdr:row>39</xdr:row>
      <xdr:rowOff>44450</xdr:rowOff>
    </xdr:to>
    <xdr:cxnSp macro="">
      <xdr:nvCxnSpPr>
        <xdr:cNvPr id="518" name="直線コネクタ 517"/>
        <xdr:cNvCxnSpPr/>
      </xdr:nvCxnSpPr>
      <xdr:spPr>
        <a:xfrm>
          <a:off x="14592300" y="6706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20320</xdr:rowOff>
    </xdr:from>
    <xdr:to>
      <xdr:col>76</xdr:col>
      <xdr:colOff>114300</xdr:colOff>
      <xdr:row>39</xdr:row>
      <xdr:rowOff>44450</xdr:rowOff>
    </xdr:to>
    <xdr:cxnSp macro="">
      <xdr:nvCxnSpPr>
        <xdr:cNvPr id="521" name="直線コネクタ 520"/>
        <xdr:cNvCxnSpPr/>
      </xdr:nvCxnSpPr>
      <xdr:spPr>
        <a:xfrm flipV="1">
          <a:off x="13703300" y="6706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140970</xdr:rowOff>
    </xdr:from>
    <xdr:to>
      <xdr:col>76</xdr:col>
      <xdr:colOff>165100</xdr:colOff>
      <xdr:row>39</xdr:row>
      <xdr:rowOff>71120</xdr:rowOff>
    </xdr:to>
    <xdr:sp macro="" textlink="">
      <xdr:nvSpPr>
        <xdr:cNvPr id="538" name="楕円 537"/>
        <xdr:cNvSpPr/>
      </xdr:nvSpPr>
      <xdr:spPr>
        <a:xfrm>
          <a:off x="14541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62247</xdr:rowOff>
    </xdr:from>
    <xdr:ext cx="378565" cy="259045"/>
    <xdr:sp macro="" textlink="">
      <xdr:nvSpPr>
        <xdr:cNvPr id="539" name="テキスト ボックス 538"/>
        <xdr:cNvSpPr txBox="1"/>
      </xdr:nvSpPr>
      <xdr:spPr>
        <a:xfrm>
          <a:off x="14403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127451</xdr:rowOff>
    </xdr:from>
    <xdr:to>
      <xdr:col>85</xdr:col>
      <xdr:colOff>127000</xdr:colOff>
      <xdr:row>76</xdr:row>
      <xdr:rowOff>162864</xdr:rowOff>
    </xdr:to>
    <xdr:cxnSp macro="">
      <xdr:nvCxnSpPr>
        <xdr:cNvPr id="621" name="直線コネクタ 620"/>
        <xdr:cNvCxnSpPr/>
      </xdr:nvCxnSpPr>
      <xdr:spPr>
        <a:xfrm>
          <a:off x="15481300" y="13157651"/>
          <a:ext cx="8382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127451</xdr:rowOff>
    </xdr:from>
    <xdr:to>
      <xdr:col>81</xdr:col>
      <xdr:colOff>50800</xdr:colOff>
      <xdr:row>77</xdr:row>
      <xdr:rowOff>25761</xdr:rowOff>
    </xdr:to>
    <xdr:cxnSp macro="">
      <xdr:nvCxnSpPr>
        <xdr:cNvPr id="624" name="直線コネクタ 623"/>
        <xdr:cNvCxnSpPr/>
      </xdr:nvCxnSpPr>
      <xdr:spPr>
        <a:xfrm flipV="1">
          <a:off x="14592300" y="13157651"/>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25761</xdr:rowOff>
    </xdr:from>
    <xdr:to>
      <xdr:col>76</xdr:col>
      <xdr:colOff>114300</xdr:colOff>
      <xdr:row>77</xdr:row>
      <xdr:rowOff>41669</xdr:rowOff>
    </xdr:to>
    <xdr:cxnSp macro="">
      <xdr:nvCxnSpPr>
        <xdr:cNvPr id="627" name="直線コネクタ 626"/>
        <xdr:cNvCxnSpPr/>
      </xdr:nvCxnSpPr>
      <xdr:spPr>
        <a:xfrm flipV="1">
          <a:off x="13703300" y="13227411"/>
          <a:ext cx="889000" cy="1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33210</xdr:rowOff>
    </xdr:from>
    <xdr:to>
      <xdr:col>71</xdr:col>
      <xdr:colOff>177800</xdr:colOff>
      <xdr:row>77</xdr:row>
      <xdr:rowOff>41669</xdr:rowOff>
    </xdr:to>
    <xdr:cxnSp macro="">
      <xdr:nvCxnSpPr>
        <xdr:cNvPr id="630" name="直線コネクタ 629"/>
        <xdr:cNvCxnSpPr/>
      </xdr:nvCxnSpPr>
      <xdr:spPr>
        <a:xfrm>
          <a:off x="12814300" y="1323486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112064</xdr:rowOff>
    </xdr:from>
    <xdr:to>
      <xdr:col>85</xdr:col>
      <xdr:colOff>177800</xdr:colOff>
      <xdr:row>77</xdr:row>
      <xdr:rowOff>42214</xdr:rowOff>
    </xdr:to>
    <xdr:sp macro="" textlink="">
      <xdr:nvSpPr>
        <xdr:cNvPr id="640" name="楕円 639"/>
        <xdr:cNvSpPr/>
      </xdr:nvSpPr>
      <xdr:spPr>
        <a:xfrm>
          <a:off x="16268700" y="1314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26991</xdr:rowOff>
    </xdr:from>
    <xdr:ext cx="534377" cy="259045"/>
    <xdr:sp macro="" textlink="">
      <xdr:nvSpPr>
        <xdr:cNvPr id="641" name="公債費該当値テキスト"/>
        <xdr:cNvSpPr txBox="1"/>
      </xdr:nvSpPr>
      <xdr:spPr>
        <a:xfrm>
          <a:off x="16370300" y="130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76651</xdr:rowOff>
    </xdr:from>
    <xdr:to>
      <xdr:col>81</xdr:col>
      <xdr:colOff>101600</xdr:colOff>
      <xdr:row>77</xdr:row>
      <xdr:rowOff>6801</xdr:rowOff>
    </xdr:to>
    <xdr:sp macro="" textlink="">
      <xdr:nvSpPr>
        <xdr:cNvPr id="642" name="楕円 641"/>
        <xdr:cNvSpPr/>
      </xdr:nvSpPr>
      <xdr:spPr>
        <a:xfrm>
          <a:off x="15430500" y="131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169378</xdr:rowOff>
    </xdr:from>
    <xdr:ext cx="534377" cy="259045"/>
    <xdr:sp macro="" textlink="">
      <xdr:nvSpPr>
        <xdr:cNvPr id="643" name="テキスト ボックス 642"/>
        <xdr:cNvSpPr txBox="1"/>
      </xdr:nvSpPr>
      <xdr:spPr>
        <a:xfrm>
          <a:off x="15214111" y="131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146411</xdr:rowOff>
    </xdr:from>
    <xdr:to>
      <xdr:col>76</xdr:col>
      <xdr:colOff>165100</xdr:colOff>
      <xdr:row>77</xdr:row>
      <xdr:rowOff>76561</xdr:rowOff>
    </xdr:to>
    <xdr:sp macro="" textlink="">
      <xdr:nvSpPr>
        <xdr:cNvPr id="644" name="楕円 643"/>
        <xdr:cNvSpPr/>
      </xdr:nvSpPr>
      <xdr:spPr>
        <a:xfrm>
          <a:off x="14541500" y="131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67688</xdr:rowOff>
    </xdr:from>
    <xdr:ext cx="534377" cy="259045"/>
    <xdr:sp macro="" textlink="">
      <xdr:nvSpPr>
        <xdr:cNvPr id="645" name="テキスト ボックス 644"/>
        <xdr:cNvSpPr txBox="1"/>
      </xdr:nvSpPr>
      <xdr:spPr>
        <a:xfrm>
          <a:off x="14325111" y="132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162319</xdr:rowOff>
    </xdr:from>
    <xdr:to>
      <xdr:col>72</xdr:col>
      <xdr:colOff>38100</xdr:colOff>
      <xdr:row>77</xdr:row>
      <xdr:rowOff>92469</xdr:rowOff>
    </xdr:to>
    <xdr:sp macro="" textlink="">
      <xdr:nvSpPr>
        <xdr:cNvPr id="646" name="楕円 645"/>
        <xdr:cNvSpPr/>
      </xdr:nvSpPr>
      <xdr:spPr>
        <a:xfrm>
          <a:off x="13652500" y="131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83596</xdr:rowOff>
    </xdr:from>
    <xdr:ext cx="534377" cy="259045"/>
    <xdr:sp macro="" textlink="">
      <xdr:nvSpPr>
        <xdr:cNvPr id="647" name="テキスト ボックス 646"/>
        <xdr:cNvSpPr txBox="1"/>
      </xdr:nvSpPr>
      <xdr:spPr>
        <a:xfrm>
          <a:off x="13436111" y="132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153860</xdr:rowOff>
    </xdr:from>
    <xdr:to>
      <xdr:col>67</xdr:col>
      <xdr:colOff>101600</xdr:colOff>
      <xdr:row>77</xdr:row>
      <xdr:rowOff>84010</xdr:rowOff>
    </xdr:to>
    <xdr:sp macro="" textlink="">
      <xdr:nvSpPr>
        <xdr:cNvPr id="648" name="楕円 647"/>
        <xdr:cNvSpPr/>
      </xdr:nvSpPr>
      <xdr:spPr>
        <a:xfrm>
          <a:off x="12763500" y="131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75137</xdr:rowOff>
    </xdr:from>
    <xdr:ext cx="534377" cy="259045"/>
    <xdr:sp macro="" textlink="">
      <xdr:nvSpPr>
        <xdr:cNvPr id="649" name="テキスト ボックス 648"/>
        <xdr:cNvSpPr txBox="1"/>
      </xdr:nvSpPr>
      <xdr:spPr>
        <a:xfrm>
          <a:off x="12547111" y="132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52124</xdr:rowOff>
    </xdr:from>
    <xdr:to>
      <xdr:col>85</xdr:col>
      <xdr:colOff>127000</xdr:colOff>
      <xdr:row>98</xdr:row>
      <xdr:rowOff>84182</xdr:rowOff>
    </xdr:to>
    <xdr:cxnSp macro="">
      <xdr:nvCxnSpPr>
        <xdr:cNvPr id="680" name="直線コネクタ 679"/>
        <xdr:cNvCxnSpPr/>
      </xdr:nvCxnSpPr>
      <xdr:spPr>
        <a:xfrm>
          <a:off x="15481300" y="16682774"/>
          <a:ext cx="838200" cy="20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52124</xdr:rowOff>
    </xdr:from>
    <xdr:to>
      <xdr:col>81</xdr:col>
      <xdr:colOff>50800</xdr:colOff>
      <xdr:row>98</xdr:row>
      <xdr:rowOff>22101</xdr:rowOff>
    </xdr:to>
    <xdr:cxnSp macro="">
      <xdr:nvCxnSpPr>
        <xdr:cNvPr id="683" name="直線コネクタ 682"/>
        <xdr:cNvCxnSpPr/>
      </xdr:nvCxnSpPr>
      <xdr:spPr>
        <a:xfrm flipV="1">
          <a:off x="14592300" y="16682774"/>
          <a:ext cx="8890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22101</xdr:rowOff>
    </xdr:from>
    <xdr:to>
      <xdr:col>76</xdr:col>
      <xdr:colOff>114300</xdr:colOff>
      <xdr:row>98</xdr:row>
      <xdr:rowOff>100326</xdr:rowOff>
    </xdr:to>
    <xdr:cxnSp macro="">
      <xdr:nvCxnSpPr>
        <xdr:cNvPr id="686" name="直線コネクタ 685"/>
        <xdr:cNvCxnSpPr/>
      </xdr:nvCxnSpPr>
      <xdr:spPr>
        <a:xfrm flipV="1">
          <a:off x="13703300" y="16824201"/>
          <a:ext cx="889000" cy="7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86077</xdr:rowOff>
    </xdr:from>
    <xdr:to>
      <xdr:col>71</xdr:col>
      <xdr:colOff>177800</xdr:colOff>
      <xdr:row>98</xdr:row>
      <xdr:rowOff>100326</xdr:rowOff>
    </xdr:to>
    <xdr:cxnSp macro="">
      <xdr:nvCxnSpPr>
        <xdr:cNvPr id="689" name="直線コネクタ 688"/>
        <xdr:cNvCxnSpPr/>
      </xdr:nvCxnSpPr>
      <xdr:spPr>
        <a:xfrm>
          <a:off x="12814300" y="16888177"/>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33382</xdr:rowOff>
    </xdr:from>
    <xdr:to>
      <xdr:col>85</xdr:col>
      <xdr:colOff>177800</xdr:colOff>
      <xdr:row>98</xdr:row>
      <xdr:rowOff>134982</xdr:rowOff>
    </xdr:to>
    <xdr:sp macro="" textlink="">
      <xdr:nvSpPr>
        <xdr:cNvPr id="699" name="楕円 698"/>
        <xdr:cNvSpPr/>
      </xdr:nvSpPr>
      <xdr:spPr>
        <a:xfrm>
          <a:off x="16268700" y="168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11809</xdr:rowOff>
    </xdr:from>
    <xdr:ext cx="534377" cy="259045"/>
    <xdr:sp macro="" textlink="">
      <xdr:nvSpPr>
        <xdr:cNvPr id="700" name="積立金該当値テキスト"/>
        <xdr:cNvSpPr txBox="1"/>
      </xdr:nvSpPr>
      <xdr:spPr>
        <a:xfrm>
          <a:off x="16370300" y="168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1324</xdr:rowOff>
    </xdr:from>
    <xdr:to>
      <xdr:col>81</xdr:col>
      <xdr:colOff>101600</xdr:colOff>
      <xdr:row>97</xdr:row>
      <xdr:rowOff>102924</xdr:rowOff>
    </xdr:to>
    <xdr:sp macro="" textlink="">
      <xdr:nvSpPr>
        <xdr:cNvPr id="701" name="楕円 700"/>
        <xdr:cNvSpPr/>
      </xdr:nvSpPr>
      <xdr:spPr>
        <a:xfrm>
          <a:off x="15430500" y="166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119451</xdr:rowOff>
    </xdr:from>
    <xdr:ext cx="534377" cy="259045"/>
    <xdr:sp macro="" textlink="">
      <xdr:nvSpPr>
        <xdr:cNvPr id="702" name="テキスト ボックス 701"/>
        <xdr:cNvSpPr txBox="1"/>
      </xdr:nvSpPr>
      <xdr:spPr>
        <a:xfrm>
          <a:off x="15214111" y="164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142751</xdr:rowOff>
    </xdr:from>
    <xdr:to>
      <xdr:col>76</xdr:col>
      <xdr:colOff>165100</xdr:colOff>
      <xdr:row>98</xdr:row>
      <xdr:rowOff>72901</xdr:rowOff>
    </xdr:to>
    <xdr:sp macro="" textlink="">
      <xdr:nvSpPr>
        <xdr:cNvPr id="703" name="楕円 702"/>
        <xdr:cNvSpPr/>
      </xdr:nvSpPr>
      <xdr:spPr>
        <a:xfrm>
          <a:off x="14541500" y="167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89428</xdr:rowOff>
    </xdr:from>
    <xdr:ext cx="534377" cy="259045"/>
    <xdr:sp macro="" textlink="">
      <xdr:nvSpPr>
        <xdr:cNvPr id="704" name="テキスト ボックス 703"/>
        <xdr:cNvSpPr txBox="1"/>
      </xdr:nvSpPr>
      <xdr:spPr>
        <a:xfrm>
          <a:off x="14325111" y="165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49526</xdr:rowOff>
    </xdr:from>
    <xdr:to>
      <xdr:col>72</xdr:col>
      <xdr:colOff>38100</xdr:colOff>
      <xdr:row>98</xdr:row>
      <xdr:rowOff>151126</xdr:rowOff>
    </xdr:to>
    <xdr:sp macro="" textlink="">
      <xdr:nvSpPr>
        <xdr:cNvPr id="705" name="楕円 704"/>
        <xdr:cNvSpPr/>
      </xdr:nvSpPr>
      <xdr:spPr>
        <a:xfrm>
          <a:off x="13652500" y="1685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167653</xdr:rowOff>
    </xdr:from>
    <xdr:ext cx="534377" cy="259045"/>
    <xdr:sp macro="" textlink="">
      <xdr:nvSpPr>
        <xdr:cNvPr id="706" name="テキスト ボックス 705"/>
        <xdr:cNvSpPr txBox="1"/>
      </xdr:nvSpPr>
      <xdr:spPr>
        <a:xfrm>
          <a:off x="13436111" y="166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35277</xdr:rowOff>
    </xdr:from>
    <xdr:to>
      <xdr:col>67</xdr:col>
      <xdr:colOff>101600</xdr:colOff>
      <xdr:row>98</xdr:row>
      <xdr:rowOff>136877</xdr:rowOff>
    </xdr:to>
    <xdr:sp macro="" textlink="">
      <xdr:nvSpPr>
        <xdr:cNvPr id="707" name="楕円 706"/>
        <xdr:cNvSpPr/>
      </xdr:nvSpPr>
      <xdr:spPr>
        <a:xfrm>
          <a:off x="12763500" y="168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128004</xdr:rowOff>
    </xdr:from>
    <xdr:ext cx="534377" cy="259045"/>
    <xdr:sp macro="" textlink="">
      <xdr:nvSpPr>
        <xdr:cNvPr id="708" name="テキスト ボックス 707"/>
        <xdr:cNvSpPr txBox="1"/>
      </xdr:nvSpPr>
      <xdr:spPr>
        <a:xfrm>
          <a:off x="12547111" y="169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34772</xdr:rowOff>
    </xdr:from>
    <xdr:to>
      <xdr:col>116</xdr:col>
      <xdr:colOff>63500</xdr:colOff>
      <xdr:row>59</xdr:row>
      <xdr:rowOff>34811</xdr:rowOff>
    </xdr:to>
    <xdr:cxnSp macro="">
      <xdr:nvCxnSpPr>
        <xdr:cNvPr id="794" name="直線コネクタ 793"/>
        <xdr:cNvCxnSpPr/>
      </xdr:nvCxnSpPr>
      <xdr:spPr>
        <a:xfrm flipV="1">
          <a:off x="21323300" y="10150322"/>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34696</xdr:rowOff>
    </xdr:from>
    <xdr:to>
      <xdr:col>111</xdr:col>
      <xdr:colOff>177800</xdr:colOff>
      <xdr:row>59</xdr:row>
      <xdr:rowOff>34811</xdr:rowOff>
    </xdr:to>
    <xdr:cxnSp macro="">
      <xdr:nvCxnSpPr>
        <xdr:cNvPr id="797" name="直線コネクタ 796"/>
        <xdr:cNvCxnSpPr/>
      </xdr:nvCxnSpPr>
      <xdr:spPr>
        <a:xfrm>
          <a:off x="20434300" y="1015024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34582</xdr:rowOff>
    </xdr:from>
    <xdr:to>
      <xdr:col>107</xdr:col>
      <xdr:colOff>50800</xdr:colOff>
      <xdr:row>59</xdr:row>
      <xdr:rowOff>34696</xdr:rowOff>
    </xdr:to>
    <xdr:cxnSp macro="">
      <xdr:nvCxnSpPr>
        <xdr:cNvPr id="800" name="直線コネクタ 799"/>
        <xdr:cNvCxnSpPr/>
      </xdr:nvCxnSpPr>
      <xdr:spPr>
        <a:xfrm>
          <a:off x="19545300" y="10150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34582</xdr:rowOff>
    </xdr:from>
    <xdr:to>
      <xdr:col>102</xdr:col>
      <xdr:colOff>114300</xdr:colOff>
      <xdr:row>59</xdr:row>
      <xdr:rowOff>34696</xdr:rowOff>
    </xdr:to>
    <xdr:cxnSp macro="">
      <xdr:nvCxnSpPr>
        <xdr:cNvPr id="803" name="直線コネクタ 802"/>
        <xdr:cNvCxnSpPr/>
      </xdr:nvCxnSpPr>
      <xdr:spPr>
        <a:xfrm flipV="1">
          <a:off x="18656300" y="10150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155422</xdr:rowOff>
    </xdr:from>
    <xdr:to>
      <xdr:col>116</xdr:col>
      <xdr:colOff>114300</xdr:colOff>
      <xdr:row>59</xdr:row>
      <xdr:rowOff>85572</xdr:rowOff>
    </xdr:to>
    <xdr:sp macro="" textlink="">
      <xdr:nvSpPr>
        <xdr:cNvPr id="813" name="楕円 812"/>
        <xdr:cNvSpPr/>
      </xdr:nvSpPr>
      <xdr:spPr>
        <a:xfrm>
          <a:off x="221107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70349</xdr:rowOff>
    </xdr:from>
    <xdr:ext cx="378565" cy="259045"/>
    <xdr:sp macro="" textlink="">
      <xdr:nvSpPr>
        <xdr:cNvPr id="814" name="貸付金該当値テキスト"/>
        <xdr:cNvSpPr txBox="1"/>
      </xdr:nvSpPr>
      <xdr:spPr>
        <a:xfrm>
          <a:off x="22212300" y="10014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155461</xdr:rowOff>
    </xdr:from>
    <xdr:to>
      <xdr:col>112</xdr:col>
      <xdr:colOff>38100</xdr:colOff>
      <xdr:row>59</xdr:row>
      <xdr:rowOff>85611</xdr:rowOff>
    </xdr:to>
    <xdr:sp macro="" textlink="">
      <xdr:nvSpPr>
        <xdr:cNvPr id="815" name="楕円 814"/>
        <xdr:cNvSpPr/>
      </xdr:nvSpPr>
      <xdr:spPr>
        <a:xfrm>
          <a:off x="21272500" y="10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76738</xdr:rowOff>
    </xdr:from>
    <xdr:ext cx="378565" cy="259045"/>
    <xdr:sp macro="" textlink="">
      <xdr:nvSpPr>
        <xdr:cNvPr id="816" name="テキスト ボックス 815"/>
        <xdr:cNvSpPr txBox="1"/>
      </xdr:nvSpPr>
      <xdr:spPr>
        <a:xfrm>
          <a:off x="21134017" y="1019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155346</xdr:rowOff>
    </xdr:from>
    <xdr:to>
      <xdr:col>107</xdr:col>
      <xdr:colOff>101600</xdr:colOff>
      <xdr:row>59</xdr:row>
      <xdr:rowOff>85496</xdr:rowOff>
    </xdr:to>
    <xdr:sp macro="" textlink="">
      <xdr:nvSpPr>
        <xdr:cNvPr id="817" name="楕円 816"/>
        <xdr:cNvSpPr/>
      </xdr:nvSpPr>
      <xdr:spPr>
        <a:xfrm>
          <a:off x="20383500" y="100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76623</xdr:rowOff>
    </xdr:from>
    <xdr:ext cx="378565" cy="259045"/>
    <xdr:sp macro="" textlink="">
      <xdr:nvSpPr>
        <xdr:cNvPr id="818" name="テキスト ボックス 817"/>
        <xdr:cNvSpPr txBox="1"/>
      </xdr:nvSpPr>
      <xdr:spPr>
        <a:xfrm>
          <a:off x="20245017" y="1019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155232</xdr:rowOff>
    </xdr:from>
    <xdr:to>
      <xdr:col>102</xdr:col>
      <xdr:colOff>165100</xdr:colOff>
      <xdr:row>59</xdr:row>
      <xdr:rowOff>85382</xdr:rowOff>
    </xdr:to>
    <xdr:sp macro="" textlink="">
      <xdr:nvSpPr>
        <xdr:cNvPr id="819" name="楕円 818"/>
        <xdr:cNvSpPr/>
      </xdr:nvSpPr>
      <xdr:spPr>
        <a:xfrm>
          <a:off x="19494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76509</xdr:rowOff>
    </xdr:from>
    <xdr:ext cx="378565" cy="259045"/>
    <xdr:sp macro="" textlink="">
      <xdr:nvSpPr>
        <xdr:cNvPr id="820" name="テキスト ボックス 819"/>
        <xdr:cNvSpPr txBox="1"/>
      </xdr:nvSpPr>
      <xdr:spPr>
        <a:xfrm>
          <a:off x="19356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155346</xdr:rowOff>
    </xdr:from>
    <xdr:to>
      <xdr:col>98</xdr:col>
      <xdr:colOff>38100</xdr:colOff>
      <xdr:row>59</xdr:row>
      <xdr:rowOff>85496</xdr:rowOff>
    </xdr:to>
    <xdr:sp macro="" textlink="">
      <xdr:nvSpPr>
        <xdr:cNvPr id="821" name="楕円 820"/>
        <xdr:cNvSpPr/>
      </xdr:nvSpPr>
      <xdr:spPr>
        <a:xfrm>
          <a:off x="18605500" y="100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76623</xdr:rowOff>
    </xdr:from>
    <xdr:ext cx="378565" cy="259045"/>
    <xdr:sp macro="" textlink="">
      <xdr:nvSpPr>
        <xdr:cNvPr id="822" name="テキスト ボックス 821"/>
        <xdr:cNvSpPr txBox="1"/>
      </xdr:nvSpPr>
      <xdr:spPr>
        <a:xfrm>
          <a:off x="18467017" y="1019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59575</xdr:rowOff>
    </xdr:from>
    <xdr:to>
      <xdr:col>116</xdr:col>
      <xdr:colOff>63500</xdr:colOff>
      <xdr:row>76</xdr:row>
      <xdr:rowOff>111468</xdr:rowOff>
    </xdr:to>
    <xdr:cxnSp macro="">
      <xdr:nvCxnSpPr>
        <xdr:cNvPr id="852" name="直線コネクタ 851"/>
        <xdr:cNvCxnSpPr/>
      </xdr:nvCxnSpPr>
      <xdr:spPr>
        <a:xfrm flipV="1">
          <a:off x="21323300" y="12918325"/>
          <a:ext cx="838200" cy="2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95732</xdr:rowOff>
    </xdr:from>
    <xdr:to>
      <xdr:col>111</xdr:col>
      <xdr:colOff>177800</xdr:colOff>
      <xdr:row>76</xdr:row>
      <xdr:rowOff>111468</xdr:rowOff>
    </xdr:to>
    <xdr:cxnSp macro="">
      <xdr:nvCxnSpPr>
        <xdr:cNvPr id="855" name="直線コネクタ 854"/>
        <xdr:cNvCxnSpPr/>
      </xdr:nvCxnSpPr>
      <xdr:spPr>
        <a:xfrm>
          <a:off x="20434300" y="13125932"/>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95732</xdr:rowOff>
    </xdr:from>
    <xdr:to>
      <xdr:col>107</xdr:col>
      <xdr:colOff>50800</xdr:colOff>
      <xdr:row>76</xdr:row>
      <xdr:rowOff>95999</xdr:rowOff>
    </xdr:to>
    <xdr:cxnSp macro="">
      <xdr:nvCxnSpPr>
        <xdr:cNvPr id="858" name="直線コネクタ 857"/>
        <xdr:cNvCxnSpPr/>
      </xdr:nvCxnSpPr>
      <xdr:spPr>
        <a:xfrm flipV="1">
          <a:off x="19545300" y="1312593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95999</xdr:rowOff>
    </xdr:from>
    <xdr:to>
      <xdr:col>102</xdr:col>
      <xdr:colOff>114300</xdr:colOff>
      <xdr:row>76</xdr:row>
      <xdr:rowOff>119507</xdr:rowOff>
    </xdr:to>
    <xdr:cxnSp macro="">
      <xdr:nvCxnSpPr>
        <xdr:cNvPr id="861" name="直線コネクタ 860"/>
        <xdr:cNvCxnSpPr/>
      </xdr:nvCxnSpPr>
      <xdr:spPr>
        <a:xfrm flipV="1">
          <a:off x="18656300" y="13126199"/>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8775</xdr:rowOff>
    </xdr:from>
    <xdr:to>
      <xdr:col>116</xdr:col>
      <xdr:colOff>114300</xdr:colOff>
      <xdr:row>75</xdr:row>
      <xdr:rowOff>110375</xdr:rowOff>
    </xdr:to>
    <xdr:sp macro="" textlink="">
      <xdr:nvSpPr>
        <xdr:cNvPr id="871" name="楕円 870"/>
        <xdr:cNvSpPr/>
      </xdr:nvSpPr>
      <xdr:spPr>
        <a:xfrm>
          <a:off x="22110700" y="12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31652</xdr:rowOff>
    </xdr:from>
    <xdr:ext cx="534377" cy="259045"/>
    <xdr:sp macro="" textlink="">
      <xdr:nvSpPr>
        <xdr:cNvPr id="872" name="繰出金該当値テキスト"/>
        <xdr:cNvSpPr txBox="1"/>
      </xdr:nvSpPr>
      <xdr:spPr>
        <a:xfrm>
          <a:off x="22212300" y="127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60668</xdr:rowOff>
    </xdr:from>
    <xdr:to>
      <xdr:col>112</xdr:col>
      <xdr:colOff>38100</xdr:colOff>
      <xdr:row>76</xdr:row>
      <xdr:rowOff>162268</xdr:rowOff>
    </xdr:to>
    <xdr:sp macro="" textlink="">
      <xdr:nvSpPr>
        <xdr:cNvPr id="873" name="楕円 872"/>
        <xdr:cNvSpPr/>
      </xdr:nvSpPr>
      <xdr:spPr>
        <a:xfrm>
          <a:off x="21272500" y="130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153395</xdr:rowOff>
    </xdr:from>
    <xdr:ext cx="534377" cy="259045"/>
    <xdr:sp macro="" textlink="">
      <xdr:nvSpPr>
        <xdr:cNvPr id="874" name="テキスト ボックス 873"/>
        <xdr:cNvSpPr txBox="1"/>
      </xdr:nvSpPr>
      <xdr:spPr>
        <a:xfrm>
          <a:off x="21056111" y="131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44932</xdr:rowOff>
    </xdr:from>
    <xdr:to>
      <xdr:col>107</xdr:col>
      <xdr:colOff>101600</xdr:colOff>
      <xdr:row>76</xdr:row>
      <xdr:rowOff>146532</xdr:rowOff>
    </xdr:to>
    <xdr:sp macro="" textlink="">
      <xdr:nvSpPr>
        <xdr:cNvPr id="875" name="楕円 874"/>
        <xdr:cNvSpPr/>
      </xdr:nvSpPr>
      <xdr:spPr>
        <a:xfrm>
          <a:off x="20383500" y="130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137659</xdr:rowOff>
    </xdr:from>
    <xdr:ext cx="534377" cy="259045"/>
    <xdr:sp macro="" textlink="">
      <xdr:nvSpPr>
        <xdr:cNvPr id="876" name="テキスト ボックス 875"/>
        <xdr:cNvSpPr txBox="1"/>
      </xdr:nvSpPr>
      <xdr:spPr>
        <a:xfrm>
          <a:off x="20167111" y="131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45199</xdr:rowOff>
    </xdr:from>
    <xdr:to>
      <xdr:col>102</xdr:col>
      <xdr:colOff>165100</xdr:colOff>
      <xdr:row>76</xdr:row>
      <xdr:rowOff>146799</xdr:rowOff>
    </xdr:to>
    <xdr:sp macro="" textlink="">
      <xdr:nvSpPr>
        <xdr:cNvPr id="877" name="楕円 876"/>
        <xdr:cNvSpPr/>
      </xdr:nvSpPr>
      <xdr:spPr>
        <a:xfrm>
          <a:off x="19494500" y="130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137926</xdr:rowOff>
    </xdr:from>
    <xdr:ext cx="534377" cy="259045"/>
    <xdr:sp macro="" textlink="">
      <xdr:nvSpPr>
        <xdr:cNvPr id="878" name="テキスト ボックス 877"/>
        <xdr:cNvSpPr txBox="1"/>
      </xdr:nvSpPr>
      <xdr:spPr>
        <a:xfrm>
          <a:off x="19278111" y="131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68707</xdr:rowOff>
    </xdr:from>
    <xdr:to>
      <xdr:col>98</xdr:col>
      <xdr:colOff>38100</xdr:colOff>
      <xdr:row>76</xdr:row>
      <xdr:rowOff>170307</xdr:rowOff>
    </xdr:to>
    <xdr:sp macro="" textlink="">
      <xdr:nvSpPr>
        <xdr:cNvPr id="879" name="楕円 878"/>
        <xdr:cNvSpPr/>
      </xdr:nvSpPr>
      <xdr:spPr>
        <a:xfrm>
          <a:off x="18605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161434</xdr:rowOff>
    </xdr:from>
    <xdr:ext cx="534377" cy="259045"/>
    <xdr:sp macro="" textlink="">
      <xdr:nvSpPr>
        <xdr:cNvPr id="880" name="テキスト ボックス 879"/>
        <xdr:cNvSpPr txBox="1"/>
      </xdr:nvSpPr>
      <xdr:spPr>
        <a:xfrm>
          <a:off x="18389111" y="131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歳出全体としては、新型コロナウイルス感染症に対する各種事業を実施したことによる高止まりが続き、住民一人当たりでは、前年度比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住民一人当たりの義務的経費は、前年度比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200,840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円となった。費目別では、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扶助費及び公債費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が減少している一方、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人件費決算額は前年度に比べ微減となったものの、分母である人口の減少率が上回ったため、住民一人当たりとしては増加となった。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住民一人当たりの投資的経費は、前年度比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円となった。普通建設事業費については、類似団体内順位で最下位から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公共施設再整備事業の本格化により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住民一人当たりのその他の経費は、前年度比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円となった。その他経費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では、物件費及び繰出金の占める割合が大きく、新型コロナウイルスワクチン接種事業費や国民健康保険事業特別会計繰出金が主なものである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131,527
127,947
17.57
51,116,625
48,627,717
2,149,881
25,755,953
25,512,864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135890</xdr:rowOff>
    </xdr:from>
    <xdr:to>
      <xdr:col>24</xdr:col>
      <xdr:colOff>63500</xdr:colOff>
      <xdr:row>38</xdr:row>
      <xdr:rowOff>1451</xdr:rowOff>
    </xdr:to>
    <xdr:cxnSp macro="">
      <xdr:nvCxnSpPr>
        <xdr:cNvPr id="63" name="直線コネクタ 62"/>
        <xdr:cNvCxnSpPr/>
      </xdr:nvCxnSpPr>
      <xdr:spPr>
        <a:xfrm flipV="1">
          <a:off x="3797300" y="6479540"/>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1451</xdr:rowOff>
    </xdr:from>
    <xdr:to>
      <xdr:col>19</xdr:col>
      <xdr:colOff>177800</xdr:colOff>
      <xdr:row>38</xdr:row>
      <xdr:rowOff>28666</xdr:rowOff>
    </xdr:to>
    <xdr:cxnSp macro="">
      <xdr:nvCxnSpPr>
        <xdr:cNvPr id="66" name="直線コネクタ 65"/>
        <xdr:cNvCxnSpPr/>
      </xdr:nvCxnSpPr>
      <xdr:spPr>
        <a:xfrm flipV="1">
          <a:off x="2908300" y="6516551"/>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92347</xdr:rowOff>
    </xdr:from>
    <xdr:to>
      <xdr:col>15</xdr:col>
      <xdr:colOff>50800</xdr:colOff>
      <xdr:row>38</xdr:row>
      <xdr:rowOff>28666</xdr:rowOff>
    </xdr:to>
    <xdr:cxnSp macro="">
      <xdr:nvCxnSpPr>
        <xdr:cNvPr id="69" name="直線コネクタ 68"/>
        <xdr:cNvCxnSpPr/>
      </xdr:nvCxnSpPr>
      <xdr:spPr>
        <a:xfrm>
          <a:off x="2019300" y="643599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85816</xdr:rowOff>
    </xdr:from>
    <xdr:to>
      <xdr:col>10</xdr:col>
      <xdr:colOff>114300</xdr:colOff>
      <xdr:row>37</xdr:row>
      <xdr:rowOff>92347</xdr:rowOff>
    </xdr:to>
    <xdr:cxnSp macro="">
      <xdr:nvCxnSpPr>
        <xdr:cNvPr id="72" name="直線コネクタ 71"/>
        <xdr:cNvCxnSpPr/>
      </xdr:nvCxnSpPr>
      <xdr:spPr>
        <a:xfrm>
          <a:off x="1130300" y="64294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85090</xdr:rowOff>
    </xdr:from>
    <xdr:to>
      <xdr:col>24</xdr:col>
      <xdr:colOff>114300</xdr:colOff>
      <xdr:row>38</xdr:row>
      <xdr:rowOff>15240</xdr:rowOff>
    </xdr:to>
    <xdr:sp macro="" textlink="">
      <xdr:nvSpPr>
        <xdr:cNvPr id="82" name="楕円 81"/>
        <xdr:cNvSpPr/>
      </xdr:nvSpPr>
      <xdr:spPr>
        <a:xfrm>
          <a:off x="4584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63517</xdr:rowOff>
    </xdr:from>
    <xdr:ext cx="469744" cy="259045"/>
    <xdr:sp macro="" textlink="">
      <xdr:nvSpPr>
        <xdr:cNvPr id="83" name="議会費該当値テキスト"/>
        <xdr:cNvSpPr txBox="1"/>
      </xdr:nvSpPr>
      <xdr:spPr>
        <a:xfrm>
          <a:off x="4686300"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122101</xdr:rowOff>
    </xdr:from>
    <xdr:to>
      <xdr:col>20</xdr:col>
      <xdr:colOff>38100</xdr:colOff>
      <xdr:row>38</xdr:row>
      <xdr:rowOff>52251</xdr:rowOff>
    </xdr:to>
    <xdr:sp macro="" textlink="">
      <xdr:nvSpPr>
        <xdr:cNvPr id="84" name="楕円 83"/>
        <xdr:cNvSpPr/>
      </xdr:nvSpPr>
      <xdr:spPr>
        <a:xfrm>
          <a:off x="374650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43378</xdr:rowOff>
    </xdr:from>
    <xdr:ext cx="469744" cy="259045"/>
    <xdr:sp macro="" textlink="">
      <xdr:nvSpPr>
        <xdr:cNvPr id="85" name="テキスト ボックス 84"/>
        <xdr:cNvSpPr txBox="1"/>
      </xdr:nvSpPr>
      <xdr:spPr>
        <a:xfrm>
          <a:off x="3562428" y="655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149316</xdr:rowOff>
    </xdr:from>
    <xdr:to>
      <xdr:col>15</xdr:col>
      <xdr:colOff>101600</xdr:colOff>
      <xdr:row>38</xdr:row>
      <xdr:rowOff>79466</xdr:rowOff>
    </xdr:to>
    <xdr:sp macro="" textlink="">
      <xdr:nvSpPr>
        <xdr:cNvPr id="86" name="楕円 85"/>
        <xdr:cNvSpPr/>
      </xdr:nvSpPr>
      <xdr:spPr>
        <a:xfrm>
          <a:off x="2857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70593</xdr:rowOff>
    </xdr:from>
    <xdr:ext cx="469744" cy="259045"/>
    <xdr:sp macro="" textlink="">
      <xdr:nvSpPr>
        <xdr:cNvPr id="87" name="テキスト ボックス 86"/>
        <xdr:cNvSpPr txBox="1"/>
      </xdr:nvSpPr>
      <xdr:spPr>
        <a:xfrm>
          <a:off x="2673428" y="658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41547</xdr:rowOff>
    </xdr:from>
    <xdr:to>
      <xdr:col>10</xdr:col>
      <xdr:colOff>165100</xdr:colOff>
      <xdr:row>37</xdr:row>
      <xdr:rowOff>143147</xdr:rowOff>
    </xdr:to>
    <xdr:sp macro="" textlink="">
      <xdr:nvSpPr>
        <xdr:cNvPr id="88" name="楕円 87"/>
        <xdr:cNvSpPr/>
      </xdr:nvSpPr>
      <xdr:spPr>
        <a:xfrm>
          <a:off x="1968500" y="63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134274</xdr:rowOff>
    </xdr:from>
    <xdr:ext cx="469744" cy="259045"/>
    <xdr:sp macro="" textlink="">
      <xdr:nvSpPr>
        <xdr:cNvPr id="89" name="テキスト ボックス 88"/>
        <xdr:cNvSpPr txBox="1"/>
      </xdr:nvSpPr>
      <xdr:spPr>
        <a:xfrm>
          <a:off x="1784428" y="64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35016</xdr:rowOff>
    </xdr:from>
    <xdr:to>
      <xdr:col>6</xdr:col>
      <xdr:colOff>38100</xdr:colOff>
      <xdr:row>37</xdr:row>
      <xdr:rowOff>136616</xdr:rowOff>
    </xdr:to>
    <xdr:sp macro="" textlink="">
      <xdr:nvSpPr>
        <xdr:cNvPr id="90" name="楕円 89"/>
        <xdr:cNvSpPr/>
      </xdr:nvSpPr>
      <xdr:spPr>
        <a:xfrm>
          <a:off x="1079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127743</xdr:rowOff>
    </xdr:from>
    <xdr:ext cx="469744" cy="259045"/>
    <xdr:sp macro="" textlink="">
      <xdr:nvSpPr>
        <xdr:cNvPr id="91" name="テキスト ボックス 90"/>
        <xdr:cNvSpPr txBox="1"/>
      </xdr:nvSpPr>
      <xdr:spPr>
        <a:xfrm>
          <a:off x="895428"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8186</xdr:rowOff>
    </xdr:from>
    <xdr:to>
      <xdr:col>24</xdr:col>
      <xdr:colOff>63500</xdr:colOff>
      <xdr:row>57</xdr:row>
      <xdr:rowOff>72034</xdr:rowOff>
    </xdr:to>
    <xdr:cxnSp macro="">
      <xdr:nvCxnSpPr>
        <xdr:cNvPr id="118" name="直線コネクタ 117"/>
        <xdr:cNvCxnSpPr/>
      </xdr:nvCxnSpPr>
      <xdr:spPr>
        <a:xfrm>
          <a:off x="3797300" y="9780836"/>
          <a:ext cx="8382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89294</xdr:rowOff>
    </xdr:from>
    <xdr:to>
      <xdr:col>19</xdr:col>
      <xdr:colOff>177800</xdr:colOff>
      <xdr:row>57</xdr:row>
      <xdr:rowOff>8186</xdr:rowOff>
    </xdr:to>
    <xdr:cxnSp macro="">
      <xdr:nvCxnSpPr>
        <xdr:cNvPr id="121" name="直線コネクタ 120"/>
        <xdr:cNvCxnSpPr/>
      </xdr:nvCxnSpPr>
      <xdr:spPr>
        <a:xfrm>
          <a:off x="2908300" y="9347594"/>
          <a:ext cx="889000" cy="4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89294</xdr:rowOff>
    </xdr:from>
    <xdr:to>
      <xdr:col>15</xdr:col>
      <xdr:colOff>50800</xdr:colOff>
      <xdr:row>57</xdr:row>
      <xdr:rowOff>91694</xdr:rowOff>
    </xdr:to>
    <xdr:cxnSp macro="">
      <xdr:nvCxnSpPr>
        <xdr:cNvPr id="124" name="直線コネクタ 123"/>
        <xdr:cNvCxnSpPr/>
      </xdr:nvCxnSpPr>
      <xdr:spPr>
        <a:xfrm flipV="1">
          <a:off x="2019300" y="9347594"/>
          <a:ext cx="889000" cy="5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87630</xdr:rowOff>
    </xdr:from>
    <xdr:to>
      <xdr:col>10</xdr:col>
      <xdr:colOff>114300</xdr:colOff>
      <xdr:row>57</xdr:row>
      <xdr:rowOff>91694</xdr:rowOff>
    </xdr:to>
    <xdr:cxnSp macro="">
      <xdr:nvCxnSpPr>
        <xdr:cNvPr id="127" name="直線コネクタ 126"/>
        <xdr:cNvCxnSpPr/>
      </xdr:nvCxnSpPr>
      <xdr:spPr>
        <a:xfrm>
          <a:off x="1130300" y="9860280"/>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21234</xdr:rowOff>
    </xdr:from>
    <xdr:to>
      <xdr:col>24</xdr:col>
      <xdr:colOff>114300</xdr:colOff>
      <xdr:row>57</xdr:row>
      <xdr:rowOff>122834</xdr:rowOff>
    </xdr:to>
    <xdr:sp macro="" textlink="">
      <xdr:nvSpPr>
        <xdr:cNvPr id="137" name="楕円 136"/>
        <xdr:cNvSpPr/>
      </xdr:nvSpPr>
      <xdr:spPr>
        <a:xfrm>
          <a:off x="4584700" y="97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128836</xdr:rowOff>
    </xdr:from>
    <xdr:to>
      <xdr:col>20</xdr:col>
      <xdr:colOff>38100</xdr:colOff>
      <xdr:row>57</xdr:row>
      <xdr:rowOff>58986</xdr:rowOff>
    </xdr:to>
    <xdr:sp macro="" textlink="">
      <xdr:nvSpPr>
        <xdr:cNvPr id="139" name="楕円 138"/>
        <xdr:cNvSpPr/>
      </xdr:nvSpPr>
      <xdr:spPr>
        <a:xfrm>
          <a:off x="3746500" y="97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75513</xdr:rowOff>
    </xdr:from>
    <xdr:ext cx="534377" cy="259045"/>
    <xdr:sp macro="" textlink="">
      <xdr:nvSpPr>
        <xdr:cNvPr id="140" name="テキスト ボックス 139"/>
        <xdr:cNvSpPr txBox="1"/>
      </xdr:nvSpPr>
      <xdr:spPr>
        <a:xfrm>
          <a:off x="3530111" y="95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38494</xdr:rowOff>
    </xdr:from>
    <xdr:to>
      <xdr:col>15</xdr:col>
      <xdr:colOff>101600</xdr:colOff>
      <xdr:row>54</xdr:row>
      <xdr:rowOff>140094</xdr:rowOff>
    </xdr:to>
    <xdr:sp macro="" textlink="">
      <xdr:nvSpPr>
        <xdr:cNvPr id="141" name="楕円 140"/>
        <xdr:cNvSpPr/>
      </xdr:nvSpPr>
      <xdr:spPr>
        <a:xfrm>
          <a:off x="2857500" y="92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156621</xdr:rowOff>
    </xdr:from>
    <xdr:ext cx="599010" cy="259045"/>
    <xdr:sp macro="" textlink="">
      <xdr:nvSpPr>
        <xdr:cNvPr id="142" name="テキスト ボックス 141"/>
        <xdr:cNvSpPr txBox="1"/>
      </xdr:nvSpPr>
      <xdr:spPr>
        <a:xfrm>
          <a:off x="2608795" y="907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40894</xdr:rowOff>
    </xdr:from>
    <xdr:to>
      <xdr:col>10</xdr:col>
      <xdr:colOff>165100</xdr:colOff>
      <xdr:row>57</xdr:row>
      <xdr:rowOff>142494</xdr:rowOff>
    </xdr:to>
    <xdr:sp macro="" textlink="">
      <xdr:nvSpPr>
        <xdr:cNvPr id="143" name="楕円 142"/>
        <xdr:cNvSpPr/>
      </xdr:nvSpPr>
      <xdr:spPr>
        <a:xfrm>
          <a:off x="1968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133621</xdr:rowOff>
    </xdr:from>
    <xdr:ext cx="534377" cy="259045"/>
    <xdr:sp macro="" textlink="">
      <xdr:nvSpPr>
        <xdr:cNvPr id="144" name="テキスト ボックス 143"/>
        <xdr:cNvSpPr txBox="1"/>
      </xdr:nvSpPr>
      <xdr:spPr>
        <a:xfrm>
          <a:off x="1752111" y="99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36830</xdr:rowOff>
    </xdr:from>
    <xdr:to>
      <xdr:col>6</xdr:col>
      <xdr:colOff>38100</xdr:colOff>
      <xdr:row>57</xdr:row>
      <xdr:rowOff>138430</xdr:rowOff>
    </xdr:to>
    <xdr:sp macro="" textlink="">
      <xdr:nvSpPr>
        <xdr:cNvPr id="145" name="楕円 144"/>
        <xdr:cNvSpPr/>
      </xdr:nvSpPr>
      <xdr:spPr>
        <a:xfrm>
          <a:off x="1079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129557</xdr:rowOff>
    </xdr:from>
    <xdr:ext cx="534377" cy="259045"/>
    <xdr:sp macro="" textlink="">
      <xdr:nvSpPr>
        <xdr:cNvPr id="146" name="テキスト ボックス 145"/>
        <xdr:cNvSpPr txBox="1"/>
      </xdr:nvSpPr>
      <xdr:spPr>
        <a:xfrm>
          <a:off x="863111" y="99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79243</xdr:rowOff>
    </xdr:from>
    <xdr:to>
      <xdr:col>24</xdr:col>
      <xdr:colOff>63500</xdr:colOff>
      <xdr:row>75</xdr:row>
      <xdr:rowOff>122357</xdr:rowOff>
    </xdr:to>
    <xdr:cxnSp macro="">
      <xdr:nvCxnSpPr>
        <xdr:cNvPr id="176" name="直線コネクタ 175"/>
        <xdr:cNvCxnSpPr/>
      </xdr:nvCxnSpPr>
      <xdr:spPr>
        <a:xfrm flipV="1">
          <a:off x="3797300" y="12937993"/>
          <a:ext cx="8382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122357</xdr:rowOff>
    </xdr:from>
    <xdr:to>
      <xdr:col>19</xdr:col>
      <xdr:colOff>177800</xdr:colOff>
      <xdr:row>76</xdr:row>
      <xdr:rowOff>120276</xdr:rowOff>
    </xdr:to>
    <xdr:cxnSp macro="">
      <xdr:nvCxnSpPr>
        <xdr:cNvPr id="179" name="直線コネクタ 178"/>
        <xdr:cNvCxnSpPr/>
      </xdr:nvCxnSpPr>
      <xdr:spPr>
        <a:xfrm flipV="1">
          <a:off x="2908300" y="12981107"/>
          <a:ext cx="889000" cy="1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120276</xdr:rowOff>
    </xdr:from>
    <xdr:to>
      <xdr:col>15</xdr:col>
      <xdr:colOff>50800</xdr:colOff>
      <xdr:row>76</xdr:row>
      <xdr:rowOff>142261</xdr:rowOff>
    </xdr:to>
    <xdr:cxnSp macro="">
      <xdr:nvCxnSpPr>
        <xdr:cNvPr id="182" name="直線コネクタ 181"/>
        <xdr:cNvCxnSpPr/>
      </xdr:nvCxnSpPr>
      <xdr:spPr>
        <a:xfrm flipV="1">
          <a:off x="2019300" y="13150476"/>
          <a:ext cx="889000" cy="2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142261</xdr:rowOff>
    </xdr:from>
    <xdr:to>
      <xdr:col>10</xdr:col>
      <xdr:colOff>114300</xdr:colOff>
      <xdr:row>77</xdr:row>
      <xdr:rowOff>75265</xdr:rowOff>
    </xdr:to>
    <xdr:cxnSp macro="">
      <xdr:nvCxnSpPr>
        <xdr:cNvPr id="185" name="直線コネクタ 184"/>
        <xdr:cNvCxnSpPr/>
      </xdr:nvCxnSpPr>
      <xdr:spPr>
        <a:xfrm flipV="1">
          <a:off x="1130300" y="13172461"/>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28443</xdr:rowOff>
    </xdr:from>
    <xdr:to>
      <xdr:col>24</xdr:col>
      <xdr:colOff>114300</xdr:colOff>
      <xdr:row>75</xdr:row>
      <xdr:rowOff>130043</xdr:rowOff>
    </xdr:to>
    <xdr:sp macro="" textlink="">
      <xdr:nvSpPr>
        <xdr:cNvPr id="195" name="楕円 194"/>
        <xdr:cNvSpPr/>
      </xdr:nvSpPr>
      <xdr:spPr>
        <a:xfrm>
          <a:off x="4584700" y="128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6870</xdr:rowOff>
    </xdr:from>
    <xdr:ext cx="599010" cy="259045"/>
    <xdr:sp macro="" textlink="">
      <xdr:nvSpPr>
        <xdr:cNvPr id="196" name="民生費該当値テキスト"/>
        <xdr:cNvSpPr txBox="1"/>
      </xdr:nvSpPr>
      <xdr:spPr>
        <a:xfrm>
          <a:off x="4686300" y="1286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71557</xdr:rowOff>
    </xdr:from>
    <xdr:to>
      <xdr:col>20</xdr:col>
      <xdr:colOff>38100</xdr:colOff>
      <xdr:row>76</xdr:row>
      <xdr:rowOff>1707</xdr:rowOff>
    </xdr:to>
    <xdr:sp macro="" textlink="">
      <xdr:nvSpPr>
        <xdr:cNvPr id="197" name="楕円 196"/>
        <xdr:cNvSpPr/>
      </xdr:nvSpPr>
      <xdr:spPr>
        <a:xfrm>
          <a:off x="3746500" y="129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164284</xdr:rowOff>
    </xdr:from>
    <xdr:ext cx="599010" cy="259045"/>
    <xdr:sp macro="" textlink="">
      <xdr:nvSpPr>
        <xdr:cNvPr id="198" name="テキスト ボックス 197"/>
        <xdr:cNvSpPr txBox="1"/>
      </xdr:nvSpPr>
      <xdr:spPr>
        <a:xfrm>
          <a:off x="3497795" y="1302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69476</xdr:rowOff>
    </xdr:from>
    <xdr:to>
      <xdr:col>15</xdr:col>
      <xdr:colOff>101600</xdr:colOff>
      <xdr:row>76</xdr:row>
      <xdr:rowOff>171076</xdr:rowOff>
    </xdr:to>
    <xdr:sp macro="" textlink="">
      <xdr:nvSpPr>
        <xdr:cNvPr id="199" name="楕円 198"/>
        <xdr:cNvSpPr/>
      </xdr:nvSpPr>
      <xdr:spPr>
        <a:xfrm>
          <a:off x="2857500" y="130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162203</xdr:rowOff>
    </xdr:from>
    <xdr:ext cx="599010" cy="259045"/>
    <xdr:sp macro="" textlink="">
      <xdr:nvSpPr>
        <xdr:cNvPr id="200" name="テキスト ボックス 199"/>
        <xdr:cNvSpPr txBox="1"/>
      </xdr:nvSpPr>
      <xdr:spPr>
        <a:xfrm>
          <a:off x="2608795" y="1319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91461</xdr:rowOff>
    </xdr:from>
    <xdr:to>
      <xdr:col>10</xdr:col>
      <xdr:colOff>165100</xdr:colOff>
      <xdr:row>77</xdr:row>
      <xdr:rowOff>21611</xdr:rowOff>
    </xdr:to>
    <xdr:sp macro="" textlink="">
      <xdr:nvSpPr>
        <xdr:cNvPr id="201" name="楕円 200"/>
        <xdr:cNvSpPr/>
      </xdr:nvSpPr>
      <xdr:spPr>
        <a:xfrm>
          <a:off x="1968500" y="131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12738</xdr:rowOff>
    </xdr:from>
    <xdr:ext cx="599010" cy="259045"/>
    <xdr:sp macro="" textlink="">
      <xdr:nvSpPr>
        <xdr:cNvPr id="202" name="テキスト ボックス 201"/>
        <xdr:cNvSpPr txBox="1"/>
      </xdr:nvSpPr>
      <xdr:spPr>
        <a:xfrm>
          <a:off x="1719795" y="1321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24465</xdr:rowOff>
    </xdr:from>
    <xdr:to>
      <xdr:col>6</xdr:col>
      <xdr:colOff>38100</xdr:colOff>
      <xdr:row>77</xdr:row>
      <xdr:rowOff>126065</xdr:rowOff>
    </xdr:to>
    <xdr:sp macro="" textlink="">
      <xdr:nvSpPr>
        <xdr:cNvPr id="203" name="楕円 202"/>
        <xdr:cNvSpPr/>
      </xdr:nvSpPr>
      <xdr:spPr>
        <a:xfrm>
          <a:off x="1079500" y="132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117192</xdr:rowOff>
    </xdr:from>
    <xdr:ext cx="599010" cy="259045"/>
    <xdr:sp macro="" textlink="">
      <xdr:nvSpPr>
        <xdr:cNvPr id="204" name="テキスト ボックス 203"/>
        <xdr:cNvSpPr txBox="1"/>
      </xdr:nvSpPr>
      <xdr:spPr>
        <a:xfrm>
          <a:off x="830795" y="1331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76857</xdr:rowOff>
    </xdr:from>
    <xdr:to>
      <xdr:col>24</xdr:col>
      <xdr:colOff>63500</xdr:colOff>
      <xdr:row>96</xdr:row>
      <xdr:rowOff>136385</xdr:rowOff>
    </xdr:to>
    <xdr:cxnSp macro="">
      <xdr:nvCxnSpPr>
        <xdr:cNvPr id="232" name="直線コネクタ 231"/>
        <xdr:cNvCxnSpPr/>
      </xdr:nvCxnSpPr>
      <xdr:spPr>
        <a:xfrm flipV="1">
          <a:off x="3797300" y="16536057"/>
          <a:ext cx="8382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136385</xdr:rowOff>
    </xdr:from>
    <xdr:to>
      <xdr:col>19</xdr:col>
      <xdr:colOff>177800</xdr:colOff>
      <xdr:row>98</xdr:row>
      <xdr:rowOff>79189</xdr:rowOff>
    </xdr:to>
    <xdr:cxnSp macro="">
      <xdr:nvCxnSpPr>
        <xdr:cNvPr id="235" name="直線コネクタ 234"/>
        <xdr:cNvCxnSpPr/>
      </xdr:nvCxnSpPr>
      <xdr:spPr>
        <a:xfrm flipV="1">
          <a:off x="2908300" y="16595585"/>
          <a:ext cx="889000" cy="28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79189</xdr:rowOff>
    </xdr:from>
    <xdr:to>
      <xdr:col>15</xdr:col>
      <xdr:colOff>50800</xdr:colOff>
      <xdr:row>98</xdr:row>
      <xdr:rowOff>125619</xdr:rowOff>
    </xdr:to>
    <xdr:cxnSp macro="">
      <xdr:nvCxnSpPr>
        <xdr:cNvPr id="238" name="直線コネクタ 237"/>
        <xdr:cNvCxnSpPr/>
      </xdr:nvCxnSpPr>
      <xdr:spPr>
        <a:xfrm flipV="1">
          <a:off x="2019300" y="16881289"/>
          <a:ext cx="889000" cy="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111559</xdr:rowOff>
    </xdr:from>
    <xdr:to>
      <xdr:col>10</xdr:col>
      <xdr:colOff>114300</xdr:colOff>
      <xdr:row>98</xdr:row>
      <xdr:rowOff>125619</xdr:rowOff>
    </xdr:to>
    <xdr:cxnSp macro="">
      <xdr:nvCxnSpPr>
        <xdr:cNvPr id="241" name="直線コネクタ 240"/>
        <xdr:cNvCxnSpPr/>
      </xdr:nvCxnSpPr>
      <xdr:spPr>
        <a:xfrm>
          <a:off x="1130300" y="16913659"/>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26057</xdr:rowOff>
    </xdr:from>
    <xdr:to>
      <xdr:col>24</xdr:col>
      <xdr:colOff>114300</xdr:colOff>
      <xdr:row>96</xdr:row>
      <xdr:rowOff>127657</xdr:rowOff>
    </xdr:to>
    <xdr:sp macro="" textlink="">
      <xdr:nvSpPr>
        <xdr:cNvPr id="251" name="楕円 250"/>
        <xdr:cNvSpPr/>
      </xdr:nvSpPr>
      <xdr:spPr>
        <a:xfrm>
          <a:off x="4584700" y="16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4484</xdr:rowOff>
    </xdr:from>
    <xdr:ext cx="534377" cy="259045"/>
    <xdr:sp macro="" textlink="">
      <xdr:nvSpPr>
        <xdr:cNvPr id="252" name="衛生費該当値テキスト"/>
        <xdr:cNvSpPr txBox="1"/>
      </xdr:nvSpPr>
      <xdr:spPr>
        <a:xfrm>
          <a:off x="4686300" y="164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85585</xdr:rowOff>
    </xdr:from>
    <xdr:to>
      <xdr:col>20</xdr:col>
      <xdr:colOff>38100</xdr:colOff>
      <xdr:row>97</xdr:row>
      <xdr:rowOff>15735</xdr:rowOff>
    </xdr:to>
    <xdr:sp macro="" textlink="">
      <xdr:nvSpPr>
        <xdr:cNvPr id="253" name="楕円 252"/>
        <xdr:cNvSpPr/>
      </xdr:nvSpPr>
      <xdr:spPr>
        <a:xfrm>
          <a:off x="3746500" y="165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6862</xdr:rowOff>
    </xdr:from>
    <xdr:ext cx="534377" cy="259045"/>
    <xdr:sp macro="" textlink="">
      <xdr:nvSpPr>
        <xdr:cNvPr id="254" name="テキスト ボックス 253"/>
        <xdr:cNvSpPr txBox="1"/>
      </xdr:nvSpPr>
      <xdr:spPr>
        <a:xfrm>
          <a:off x="3530111" y="166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28389</xdr:rowOff>
    </xdr:from>
    <xdr:to>
      <xdr:col>15</xdr:col>
      <xdr:colOff>101600</xdr:colOff>
      <xdr:row>98</xdr:row>
      <xdr:rowOff>129989</xdr:rowOff>
    </xdr:to>
    <xdr:sp macro="" textlink="">
      <xdr:nvSpPr>
        <xdr:cNvPr id="255" name="楕円 254"/>
        <xdr:cNvSpPr/>
      </xdr:nvSpPr>
      <xdr:spPr>
        <a:xfrm>
          <a:off x="2857500" y="168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121116</xdr:rowOff>
    </xdr:from>
    <xdr:ext cx="534377" cy="259045"/>
    <xdr:sp macro="" textlink="">
      <xdr:nvSpPr>
        <xdr:cNvPr id="256" name="テキスト ボックス 255"/>
        <xdr:cNvSpPr txBox="1"/>
      </xdr:nvSpPr>
      <xdr:spPr>
        <a:xfrm>
          <a:off x="2641111" y="169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74819</xdr:rowOff>
    </xdr:from>
    <xdr:to>
      <xdr:col>10</xdr:col>
      <xdr:colOff>165100</xdr:colOff>
      <xdr:row>99</xdr:row>
      <xdr:rowOff>4969</xdr:rowOff>
    </xdr:to>
    <xdr:sp macro="" textlink="">
      <xdr:nvSpPr>
        <xdr:cNvPr id="257" name="楕円 256"/>
        <xdr:cNvSpPr/>
      </xdr:nvSpPr>
      <xdr:spPr>
        <a:xfrm>
          <a:off x="1968500" y="168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167546</xdr:rowOff>
    </xdr:from>
    <xdr:ext cx="534377" cy="259045"/>
    <xdr:sp macro="" textlink="">
      <xdr:nvSpPr>
        <xdr:cNvPr id="258" name="テキスト ボックス 257"/>
        <xdr:cNvSpPr txBox="1"/>
      </xdr:nvSpPr>
      <xdr:spPr>
        <a:xfrm>
          <a:off x="1752111" y="169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60759</xdr:rowOff>
    </xdr:from>
    <xdr:to>
      <xdr:col>6</xdr:col>
      <xdr:colOff>38100</xdr:colOff>
      <xdr:row>98</xdr:row>
      <xdr:rowOff>162359</xdr:rowOff>
    </xdr:to>
    <xdr:sp macro="" textlink="">
      <xdr:nvSpPr>
        <xdr:cNvPr id="259" name="楕円 258"/>
        <xdr:cNvSpPr/>
      </xdr:nvSpPr>
      <xdr:spPr>
        <a:xfrm>
          <a:off x="1079500" y="168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153486</xdr:rowOff>
    </xdr:from>
    <xdr:ext cx="534377" cy="259045"/>
    <xdr:sp macro="" textlink="">
      <xdr:nvSpPr>
        <xdr:cNvPr id="260" name="テキスト ボックス 259"/>
        <xdr:cNvSpPr txBox="1"/>
      </xdr:nvSpPr>
      <xdr:spPr>
        <a:xfrm>
          <a:off x="863111" y="169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154559</xdr:rowOff>
    </xdr:from>
    <xdr:to>
      <xdr:col>55</xdr:col>
      <xdr:colOff>0</xdr:colOff>
      <xdr:row>37</xdr:row>
      <xdr:rowOff>156464</xdr:rowOff>
    </xdr:to>
    <xdr:cxnSp macro="">
      <xdr:nvCxnSpPr>
        <xdr:cNvPr id="289" name="直線コネクタ 288"/>
        <xdr:cNvCxnSpPr/>
      </xdr:nvCxnSpPr>
      <xdr:spPr>
        <a:xfrm>
          <a:off x="9639300" y="649820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124079</xdr:rowOff>
    </xdr:from>
    <xdr:to>
      <xdr:col>50</xdr:col>
      <xdr:colOff>114300</xdr:colOff>
      <xdr:row>37</xdr:row>
      <xdr:rowOff>154559</xdr:rowOff>
    </xdr:to>
    <xdr:cxnSp macro="">
      <xdr:nvCxnSpPr>
        <xdr:cNvPr id="292" name="直線コネクタ 291"/>
        <xdr:cNvCxnSpPr/>
      </xdr:nvCxnSpPr>
      <xdr:spPr>
        <a:xfrm>
          <a:off x="8750300" y="646772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112268</xdr:rowOff>
    </xdr:from>
    <xdr:to>
      <xdr:col>45</xdr:col>
      <xdr:colOff>177800</xdr:colOff>
      <xdr:row>37</xdr:row>
      <xdr:rowOff>124079</xdr:rowOff>
    </xdr:to>
    <xdr:cxnSp macro="">
      <xdr:nvCxnSpPr>
        <xdr:cNvPr id="295" name="直線コネクタ 294"/>
        <xdr:cNvCxnSpPr/>
      </xdr:nvCxnSpPr>
      <xdr:spPr>
        <a:xfrm>
          <a:off x="7861300" y="645591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112268</xdr:rowOff>
    </xdr:from>
    <xdr:to>
      <xdr:col>41</xdr:col>
      <xdr:colOff>50800</xdr:colOff>
      <xdr:row>37</xdr:row>
      <xdr:rowOff>113792</xdr:rowOff>
    </xdr:to>
    <xdr:cxnSp macro="">
      <xdr:nvCxnSpPr>
        <xdr:cNvPr id="298" name="直線コネクタ 297"/>
        <xdr:cNvCxnSpPr/>
      </xdr:nvCxnSpPr>
      <xdr:spPr>
        <a:xfrm flipV="1">
          <a:off x="6972300" y="64559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105664</xdr:rowOff>
    </xdr:from>
    <xdr:to>
      <xdr:col>55</xdr:col>
      <xdr:colOff>50800</xdr:colOff>
      <xdr:row>38</xdr:row>
      <xdr:rowOff>35814</xdr:rowOff>
    </xdr:to>
    <xdr:sp macro="" textlink="">
      <xdr:nvSpPr>
        <xdr:cNvPr id="308" name="楕円 307"/>
        <xdr:cNvSpPr/>
      </xdr:nvSpPr>
      <xdr:spPr>
        <a:xfrm>
          <a:off x="104267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84091</xdr:rowOff>
    </xdr:from>
    <xdr:ext cx="378565" cy="259045"/>
    <xdr:sp macro="" textlink="">
      <xdr:nvSpPr>
        <xdr:cNvPr id="309" name="労働費該当値テキスト"/>
        <xdr:cNvSpPr txBox="1"/>
      </xdr:nvSpPr>
      <xdr:spPr>
        <a:xfrm>
          <a:off x="10528300"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103759</xdr:rowOff>
    </xdr:from>
    <xdr:to>
      <xdr:col>50</xdr:col>
      <xdr:colOff>165100</xdr:colOff>
      <xdr:row>38</xdr:row>
      <xdr:rowOff>33910</xdr:rowOff>
    </xdr:to>
    <xdr:sp macro="" textlink="">
      <xdr:nvSpPr>
        <xdr:cNvPr id="310" name="楕円 309"/>
        <xdr:cNvSpPr/>
      </xdr:nvSpPr>
      <xdr:spPr>
        <a:xfrm>
          <a:off x="9588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25036</xdr:rowOff>
    </xdr:from>
    <xdr:ext cx="378565" cy="259045"/>
    <xdr:sp macro="" textlink="">
      <xdr:nvSpPr>
        <xdr:cNvPr id="311" name="テキスト ボックス 310"/>
        <xdr:cNvSpPr txBox="1"/>
      </xdr:nvSpPr>
      <xdr:spPr>
        <a:xfrm>
          <a:off x="9450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73279</xdr:rowOff>
    </xdr:from>
    <xdr:to>
      <xdr:col>46</xdr:col>
      <xdr:colOff>38100</xdr:colOff>
      <xdr:row>38</xdr:row>
      <xdr:rowOff>3429</xdr:rowOff>
    </xdr:to>
    <xdr:sp macro="" textlink="">
      <xdr:nvSpPr>
        <xdr:cNvPr id="312" name="楕円 311"/>
        <xdr:cNvSpPr/>
      </xdr:nvSpPr>
      <xdr:spPr>
        <a:xfrm>
          <a:off x="8699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166006</xdr:rowOff>
    </xdr:from>
    <xdr:ext cx="378565" cy="259045"/>
    <xdr:sp macro="" textlink="">
      <xdr:nvSpPr>
        <xdr:cNvPr id="313" name="テキスト ボックス 312"/>
        <xdr:cNvSpPr txBox="1"/>
      </xdr:nvSpPr>
      <xdr:spPr>
        <a:xfrm>
          <a:off x="8561017" y="6509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61468</xdr:rowOff>
    </xdr:from>
    <xdr:to>
      <xdr:col>41</xdr:col>
      <xdr:colOff>101600</xdr:colOff>
      <xdr:row>37</xdr:row>
      <xdr:rowOff>163068</xdr:rowOff>
    </xdr:to>
    <xdr:sp macro="" textlink="">
      <xdr:nvSpPr>
        <xdr:cNvPr id="314" name="楕円 313"/>
        <xdr:cNvSpPr/>
      </xdr:nvSpPr>
      <xdr:spPr>
        <a:xfrm>
          <a:off x="7810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154195</xdr:rowOff>
    </xdr:from>
    <xdr:ext cx="378565" cy="259045"/>
    <xdr:sp macro="" textlink="">
      <xdr:nvSpPr>
        <xdr:cNvPr id="315" name="テキスト ボックス 314"/>
        <xdr:cNvSpPr txBox="1"/>
      </xdr:nvSpPr>
      <xdr:spPr>
        <a:xfrm>
          <a:off x="7672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62992</xdr:rowOff>
    </xdr:from>
    <xdr:to>
      <xdr:col>36</xdr:col>
      <xdr:colOff>165100</xdr:colOff>
      <xdr:row>37</xdr:row>
      <xdr:rowOff>164592</xdr:rowOff>
    </xdr:to>
    <xdr:sp macro="" textlink="">
      <xdr:nvSpPr>
        <xdr:cNvPr id="316" name="楕円 315"/>
        <xdr:cNvSpPr/>
      </xdr:nvSpPr>
      <xdr:spPr>
        <a:xfrm>
          <a:off x="6921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155719</xdr:rowOff>
    </xdr:from>
    <xdr:ext cx="378565" cy="259045"/>
    <xdr:sp macro="" textlink="">
      <xdr:nvSpPr>
        <xdr:cNvPr id="317" name="テキスト ボックス 316"/>
        <xdr:cNvSpPr txBox="1"/>
      </xdr:nvSpPr>
      <xdr:spPr>
        <a:xfrm>
          <a:off x="6783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114966</xdr:rowOff>
    </xdr:from>
    <xdr:to>
      <xdr:col>55</xdr:col>
      <xdr:colOff>0</xdr:colOff>
      <xdr:row>58</xdr:row>
      <xdr:rowOff>115285</xdr:rowOff>
    </xdr:to>
    <xdr:cxnSp macro="">
      <xdr:nvCxnSpPr>
        <xdr:cNvPr id="344" name="直線コネクタ 343"/>
        <xdr:cNvCxnSpPr/>
      </xdr:nvCxnSpPr>
      <xdr:spPr>
        <a:xfrm flipV="1">
          <a:off x="9639300" y="10059066"/>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113777</xdr:rowOff>
    </xdr:from>
    <xdr:to>
      <xdr:col>50</xdr:col>
      <xdr:colOff>114300</xdr:colOff>
      <xdr:row>58</xdr:row>
      <xdr:rowOff>115285</xdr:rowOff>
    </xdr:to>
    <xdr:cxnSp macro="">
      <xdr:nvCxnSpPr>
        <xdr:cNvPr id="347" name="直線コネクタ 346"/>
        <xdr:cNvCxnSpPr/>
      </xdr:nvCxnSpPr>
      <xdr:spPr>
        <a:xfrm>
          <a:off x="8750300" y="1005787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103307</xdr:rowOff>
    </xdr:from>
    <xdr:to>
      <xdr:col>45</xdr:col>
      <xdr:colOff>177800</xdr:colOff>
      <xdr:row>58</xdr:row>
      <xdr:rowOff>113777</xdr:rowOff>
    </xdr:to>
    <xdr:cxnSp macro="">
      <xdr:nvCxnSpPr>
        <xdr:cNvPr id="350" name="直線コネクタ 349"/>
        <xdr:cNvCxnSpPr/>
      </xdr:nvCxnSpPr>
      <xdr:spPr>
        <a:xfrm>
          <a:off x="7861300" y="10047407"/>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103307</xdr:rowOff>
    </xdr:from>
    <xdr:to>
      <xdr:col>41</xdr:col>
      <xdr:colOff>50800</xdr:colOff>
      <xdr:row>58</xdr:row>
      <xdr:rowOff>105364</xdr:rowOff>
    </xdr:to>
    <xdr:cxnSp macro="">
      <xdr:nvCxnSpPr>
        <xdr:cNvPr id="353" name="直線コネクタ 352"/>
        <xdr:cNvCxnSpPr/>
      </xdr:nvCxnSpPr>
      <xdr:spPr>
        <a:xfrm flipV="1">
          <a:off x="6972300" y="1004740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64166</xdr:rowOff>
    </xdr:from>
    <xdr:to>
      <xdr:col>55</xdr:col>
      <xdr:colOff>50800</xdr:colOff>
      <xdr:row>58</xdr:row>
      <xdr:rowOff>165766</xdr:rowOff>
    </xdr:to>
    <xdr:sp macro="" textlink="">
      <xdr:nvSpPr>
        <xdr:cNvPr id="363" name="楕円 362"/>
        <xdr:cNvSpPr/>
      </xdr:nvSpPr>
      <xdr:spPr>
        <a:xfrm>
          <a:off x="104267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150543</xdr:rowOff>
    </xdr:from>
    <xdr:ext cx="378565" cy="259045"/>
    <xdr:sp macro="" textlink="">
      <xdr:nvSpPr>
        <xdr:cNvPr id="364" name="農林水産業費該当値テキスト"/>
        <xdr:cNvSpPr txBox="1"/>
      </xdr:nvSpPr>
      <xdr:spPr>
        <a:xfrm>
          <a:off x="10528300" y="99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64485</xdr:rowOff>
    </xdr:from>
    <xdr:to>
      <xdr:col>50</xdr:col>
      <xdr:colOff>165100</xdr:colOff>
      <xdr:row>58</xdr:row>
      <xdr:rowOff>166085</xdr:rowOff>
    </xdr:to>
    <xdr:sp macro="" textlink="">
      <xdr:nvSpPr>
        <xdr:cNvPr id="365" name="楕円 364"/>
        <xdr:cNvSpPr/>
      </xdr:nvSpPr>
      <xdr:spPr>
        <a:xfrm>
          <a:off x="9588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157212</xdr:rowOff>
    </xdr:from>
    <xdr:ext cx="378565" cy="259045"/>
    <xdr:sp macro="" textlink="">
      <xdr:nvSpPr>
        <xdr:cNvPr id="366" name="テキスト ボックス 365"/>
        <xdr:cNvSpPr txBox="1"/>
      </xdr:nvSpPr>
      <xdr:spPr>
        <a:xfrm>
          <a:off x="9450017" y="101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62977</xdr:rowOff>
    </xdr:from>
    <xdr:to>
      <xdr:col>46</xdr:col>
      <xdr:colOff>38100</xdr:colOff>
      <xdr:row>58</xdr:row>
      <xdr:rowOff>164577</xdr:rowOff>
    </xdr:to>
    <xdr:sp macro="" textlink="">
      <xdr:nvSpPr>
        <xdr:cNvPr id="367" name="楕円 366"/>
        <xdr:cNvSpPr/>
      </xdr:nvSpPr>
      <xdr:spPr>
        <a:xfrm>
          <a:off x="8699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155704</xdr:rowOff>
    </xdr:from>
    <xdr:ext cx="378565" cy="259045"/>
    <xdr:sp macro="" textlink="">
      <xdr:nvSpPr>
        <xdr:cNvPr id="368" name="テキスト ボックス 367"/>
        <xdr:cNvSpPr txBox="1"/>
      </xdr:nvSpPr>
      <xdr:spPr>
        <a:xfrm>
          <a:off x="8561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52507</xdr:rowOff>
    </xdr:from>
    <xdr:to>
      <xdr:col>41</xdr:col>
      <xdr:colOff>101600</xdr:colOff>
      <xdr:row>58</xdr:row>
      <xdr:rowOff>154107</xdr:rowOff>
    </xdr:to>
    <xdr:sp macro="" textlink="">
      <xdr:nvSpPr>
        <xdr:cNvPr id="369" name="楕円 368"/>
        <xdr:cNvSpPr/>
      </xdr:nvSpPr>
      <xdr:spPr>
        <a:xfrm>
          <a:off x="7810500" y="99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145234</xdr:rowOff>
    </xdr:from>
    <xdr:ext cx="378565" cy="259045"/>
    <xdr:sp macro="" textlink="">
      <xdr:nvSpPr>
        <xdr:cNvPr id="370" name="テキスト ボックス 369"/>
        <xdr:cNvSpPr txBox="1"/>
      </xdr:nvSpPr>
      <xdr:spPr>
        <a:xfrm>
          <a:off x="7672017" y="1008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54564</xdr:rowOff>
    </xdr:from>
    <xdr:to>
      <xdr:col>36</xdr:col>
      <xdr:colOff>165100</xdr:colOff>
      <xdr:row>58</xdr:row>
      <xdr:rowOff>156164</xdr:rowOff>
    </xdr:to>
    <xdr:sp macro="" textlink="">
      <xdr:nvSpPr>
        <xdr:cNvPr id="371" name="楕円 370"/>
        <xdr:cNvSpPr/>
      </xdr:nvSpPr>
      <xdr:spPr>
        <a:xfrm>
          <a:off x="69215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147291</xdr:rowOff>
    </xdr:from>
    <xdr:ext cx="378565" cy="259045"/>
    <xdr:sp macro="" textlink="">
      <xdr:nvSpPr>
        <xdr:cNvPr id="372" name="テキスト ボックス 371"/>
        <xdr:cNvSpPr txBox="1"/>
      </xdr:nvSpPr>
      <xdr:spPr>
        <a:xfrm>
          <a:off x="6783017" y="1009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39312</xdr:rowOff>
    </xdr:from>
    <xdr:to>
      <xdr:col>55</xdr:col>
      <xdr:colOff>0</xdr:colOff>
      <xdr:row>79</xdr:row>
      <xdr:rowOff>42512</xdr:rowOff>
    </xdr:to>
    <xdr:cxnSp macro="">
      <xdr:nvCxnSpPr>
        <xdr:cNvPr id="403" name="直線コネクタ 402"/>
        <xdr:cNvCxnSpPr/>
      </xdr:nvCxnSpPr>
      <xdr:spPr>
        <a:xfrm flipV="1">
          <a:off x="9639300" y="1358386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42512</xdr:rowOff>
    </xdr:from>
    <xdr:to>
      <xdr:col>50</xdr:col>
      <xdr:colOff>114300</xdr:colOff>
      <xdr:row>79</xdr:row>
      <xdr:rowOff>47264</xdr:rowOff>
    </xdr:to>
    <xdr:cxnSp macro="">
      <xdr:nvCxnSpPr>
        <xdr:cNvPr id="406" name="直線コネクタ 405"/>
        <xdr:cNvCxnSpPr/>
      </xdr:nvCxnSpPr>
      <xdr:spPr>
        <a:xfrm flipV="1">
          <a:off x="8750300" y="13587062"/>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47264</xdr:rowOff>
    </xdr:from>
    <xdr:to>
      <xdr:col>45</xdr:col>
      <xdr:colOff>177800</xdr:colOff>
      <xdr:row>79</xdr:row>
      <xdr:rowOff>77146</xdr:rowOff>
    </xdr:to>
    <xdr:cxnSp macro="">
      <xdr:nvCxnSpPr>
        <xdr:cNvPr id="409" name="直線コネクタ 408"/>
        <xdr:cNvCxnSpPr/>
      </xdr:nvCxnSpPr>
      <xdr:spPr>
        <a:xfrm flipV="1">
          <a:off x="7861300" y="13591814"/>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76101</xdr:rowOff>
    </xdr:from>
    <xdr:to>
      <xdr:col>41</xdr:col>
      <xdr:colOff>50800</xdr:colOff>
      <xdr:row>79</xdr:row>
      <xdr:rowOff>77146</xdr:rowOff>
    </xdr:to>
    <xdr:cxnSp macro="">
      <xdr:nvCxnSpPr>
        <xdr:cNvPr id="412" name="直線コネクタ 411"/>
        <xdr:cNvCxnSpPr/>
      </xdr:nvCxnSpPr>
      <xdr:spPr>
        <a:xfrm>
          <a:off x="6972300" y="1362065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159962</xdr:rowOff>
    </xdr:from>
    <xdr:to>
      <xdr:col>55</xdr:col>
      <xdr:colOff>50800</xdr:colOff>
      <xdr:row>79</xdr:row>
      <xdr:rowOff>90112</xdr:rowOff>
    </xdr:to>
    <xdr:sp macro="" textlink="">
      <xdr:nvSpPr>
        <xdr:cNvPr id="422" name="楕円 421"/>
        <xdr:cNvSpPr/>
      </xdr:nvSpPr>
      <xdr:spPr>
        <a:xfrm>
          <a:off x="10426700" y="135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74889</xdr:rowOff>
    </xdr:from>
    <xdr:ext cx="469744" cy="259045"/>
    <xdr:sp macro="" textlink="">
      <xdr:nvSpPr>
        <xdr:cNvPr id="423" name="商工費該当値テキスト"/>
        <xdr:cNvSpPr txBox="1"/>
      </xdr:nvSpPr>
      <xdr:spPr>
        <a:xfrm>
          <a:off x="10528300" y="1344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163162</xdr:rowOff>
    </xdr:from>
    <xdr:to>
      <xdr:col>50</xdr:col>
      <xdr:colOff>165100</xdr:colOff>
      <xdr:row>79</xdr:row>
      <xdr:rowOff>93312</xdr:rowOff>
    </xdr:to>
    <xdr:sp macro="" textlink="">
      <xdr:nvSpPr>
        <xdr:cNvPr id="424" name="楕円 423"/>
        <xdr:cNvSpPr/>
      </xdr:nvSpPr>
      <xdr:spPr>
        <a:xfrm>
          <a:off x="9588500" y="135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84439</xdr:rowOff>
    </xdr:from>
    <xdr:ext cx="469744" cy="259045"/>
    <xdr:sp macro="" textlink="">
      <xdr:nvSpPr>
        <xdr:cNvPr id="425" name="テキスト ボックス 424"/>
        <xdr:cNvSpPr txBox="1"/>
      </xdr:nvSpPr>
      <xdr:spPr>
        <a:xfrm>
          <a:off x="9404428" y="1362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167914</xdr:rowOff>
    </xdr:from>
    <xdr:to>
      <xdr:col>46</xdr:col>
      <xdr:colOff>38100</xdr:colOff>
      <xdr:row>79</xdr:row>
      <xdr:rowOff>98064</xdr:rowOff>
    </xdr:to>
    <xdr:sp macro="" textlink="">
      <xdr:nvSpPr>
        <xdr:cNvPr id="426" name="楕円 425"/>
        <xdr:cNvSpPr/>
      </xdr:nvSpPr>
      <xdr:spPr>
        <a:xfrm>
          <a:off x="8699500" y="13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89191</xdr:rowOff>
    </xdr:from>
    <xdr:ext cx="469744" cy="259045"/>
    <xdr:sp macro="" textlink="">
      <xdr:nvSpPr>
        <xdr:cNvPr id="427" name="テキスト ボックス 426"/>
        <xdr:cNvSpPr txBox="1"/>
      </xdr:nvSpPr>
      <xdr:spPr>
        <a:xfrm>
          <a:off x="8515428" y="1363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26346</xdr:rowOff>
    </xdr:from>
    <xdr:to>
      <xdr:col>41</xdr:col>
      <xdr:colOff>101600</xdr:colOff>
      <xdr:row>79</xdr:row>
      <xdr:rowOff>127946</xdr:rowOff>
    </xdr:to>
    <xdr:sp macro="" textlink="">
      <xdr:nvSpPr>
        <xdr:cNvPr id="428" name="楕円 427"/>
        <xdr:cNvSpPr/>
      </xdr:nvSpPr>
      <xdr:spPr>
        <a:xfrm>
          <a:off x="7810500" y="135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119073</xdr:rowOff>
    </xdr:from>
    <xdr:ext cx="469744" cy="259045"/>
    <xdr:sp macro="" textlink="">
      <xdr:nvSpPr>
        <xdr:cNvPr id="429" name="テキスト ボックス 428"/>
        <xdr:cNvSpPr txBox="1"/>
      </xdr:nvSpPr>
      <xdr:spPr>
        <a:xfrm>
          <a:off x="7626428" y="136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25301</xdr:rowOff>
    </xdr:from>
    <xdr:to>
      <xdr:col>36</xdr:col>
      <xdr:colOff>165100</xdr:colOff>
      <xdr:row>79</xdr:row>
      <xdr:rowOff>126901</xdr:rowOff>
    </xdr:to>
    <xdr:sp macro="" textlink="">
      <xdr:nvSpPr>
        <xdr:cNvPr id="430" name="楕円 429"/>
        <xdr:cNvSpPr/>
      </xdr:nvSpPr>
      <xdr:spPr>
        <a:xfrm>
          <a:off x="6921500" y="135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118028</xdr:rowOff>
    </xdr:from>
    <xdr:ext cx="469744" cy="259045"/>
    <xdr:sp macro="" textlink="">
      <xdr:nvSpPr>
        <xdr:cNvPr id="431" name="テキスト ボックス 430"/>
        <xdr:cNvSpPr txBox="1"/>
      </xdr:nvSpPr>
      <xdr:spPr>
        <a:xfrm>
          <a:off x="6737428" y="1366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69503</xdr:rowOff>
    </xdr:from>
    <xdr:to>
      <xdr:col>55</xdr:col>
      <xdr:colOff>0</xdr:colOff>
      <xdr:row>99</xdr:row>
      <xdr:rowOff>88754</xdr:rowOff>
    </xdr:to>
    <xdr:cxnSp macro="">
      <xdr:nvCxnSpPr>
        <xdr:cNvPr id="463" name="直線コネクタ 462"/>
        <xdr:cNvCxnSpPr/>
      </xdr:nvCxnSpPr>
      <xdr:spPr>
        <a:xfrm flipV="1">
          <a:off x="9639300" y="17043053"/>
          <a:ext cx="8382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88754</xdr:rowOff>
    </xdr:from>
    <xdr:to>
      <xdr:col>50</xdr:col>
      <xdr:colOff>114300</xdr:colOff>
      <xdr:row>99</xdr:row>
      <xdr:rowOff>112040</xdr:rowOff>
    </xdr:to>
    <xdr:cxnSp macro="">
      <xdr:nvCxnSpPr>
        <xdr:cNvPr id="466" name="直線コネクタ 465"/>
        <xdr:cNvCxnSpPr/>
      </xdr:nvCxnSpPr>
      <xdr:spPr>
        <a:xfrm flipV="1">
          <a:off x="8750300" y="17062304"/>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54970</xdr:rowOff>
    </xdr:from>
    <xdr:to>
      <xdr:col>45</xdr:col>
      <xdr:colOff>177800</xdr:colOff>
      <xdr:row>99</xdr:row>
      <xdr:rowOff>112040</xdr:rowOff>
    </xdr:to>
    <xdr:cxnSp macro="">
      <xdr:nvCxnSpPr>
        <xdr:cNvPr id="469" name="直線コネクタ 468"/>
        <xdr:cNvCxnSpPr/>
      </xdr:nvCxnSpPr>
      <xdr:spPr>
        <a:xfrm>
          <a:off x="7861300" y="17028520"/>
          <a:ext cx="889000" cy="5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125592</xdr:rowOff>
    </xdr:from>
    <xdr:to>
      <xdr:col>41</xdr:col>
      <xdr:colOff>50800</xdr:colOff>
      <xdr:row>99</xdr:row>
      <xdr:rowOff>54970</xdr:rowOff>
    </xdr:to>
    <xdr:cxnSp macro="">
      <xdr:nvCxnSpPr>
        <xdr:cNvPr id="472" name="直線コネクタ 471"/>
        <xdr:cNvCxnSpPr/>
      </xdr:nvCxnSpPr>
      <xdr:spPr>
        <a:xfrm>
          <a:off x="6972300" y="16927692"/>
          <a:ext cx="889000" cy="10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18703</xdr:rowOff>
    </xdr:from>
    <xdr:to>
      <xdr:col>55</xdr:col>
      <xdr:colOff>50800</xdr:colOff>
      <xdr:row>99</xdr:row>
      <xdr:rowOff>120303</xdr:rowOff>
    </xdr:to>
    <xdr:sp macro="" textlink="">
      <xdr:nvSpPr>
        <xdr:cNvPr id="482" name="楕円 481"/>
        <xdr:cNvSpPr/>
      </xdr:nvSpPr>
      <xdr:spPr>
        <a:xfrm>
          <a:off x="10426700" y="169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105080</xdr:rowOff>
    </xdr:from>
    <xdr:ext cx="534377" cy="259045"/>
    <xdr:sp macro="" textlink="">
      <xdr:nvSpPr>
        <xdr:cNvPr id="483" name="土木費該当値テキスト"/>
        <xdr:cNvSpPr txBox="1"/>
      </xdr:nvSpPr>
      <xdr:spPr>
        <a:xfrm>
          <a:off x="10528300" y="169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37954</xdr:rowOff>
    </xdr:from>
    <xdr:to>
      <xdr:col>50</xdr:col>
      <xdr:colOff>165100</xdr:colOff>
      <xdr:row>99</xdr:row>
      <xdr:rowOff>139554</xdr:rowOff>
    </xdr:to>
    <xdr:sp macro="" textlink="">
      <xdr:nvSpPr>
        <xdr:cNvPr id="484" name="楕円 483"/>
        <xdr:cNvSpPr/>
      </xdr:nvSpPr>
      <xdr:spPr>
        <a:xfrm>
          <a:off x="9588500" y="170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130681</xdr:rowOff>
    </xdr:from>
    <xdr:ext cx="534377" cy="259045"/>
    <xdr:sp macro="" textlink="">
      <xdr:nvSpPr>
        <xdr:cNvPr id="485" name="テキスト ボックス 484"/>
        <xdr:cNvSpPr txBox="1"/>
      </xdr:nvSpPr>
      <xdr:spPr>
        <a:xfrm>
          <a:off x="9372111" y="171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61240</xdr:rowOff>
    </xdr:from>
    <xdr:to>
      <xdr:col>46</xdr:col>
      <xdr:colOff>38100</xdr:colOff>
      <xdr:row>99</xdr:row>
      <xdr:rowOff>162840</xdr:rowOff>
    </xdr:to>
    <xdr:sp macro="" textlink="">
      <xdr:nvSpPr>
        <xdr:cNvPr id="486" name="楕円 485"/>
        <xdr:cNvSpPr/>
      </xdr:nvSpPr>
      <xdr:spPr>
        <a:xfrm>
          <a:off x="8699500" y="170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153967</xdr:rowOff>
    </xdr:from>
    <xdr:ext cx="534377" cy="259045"/>
    <xdr:sp macro="" textlink="">
      <xdr:nvSpPr>
        <xdr:cNvPr id="487" name="テキスト ボックス 486"/>
        <xdr:cNvSpPr txBox="1"/>
      </xdr:nvSpPr>
      <xdr:spPr>
        <a:xfrm>
          <a:off x="8483111" y="171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4170</xdr:rowOff>
    </xdr:from>
    <xdr:to>
      <xdr:col>41</xdr:col>
      <xdr:colOff>101600</xdr:colOff>
      <xdr:row>99</xdr:row>
      <xdr:rowOff>105770</xdr:rowOff>
    </xdr:to>
    <xdr:sp macro="" textlink="">
      <xdr:nvSpPr>
        <xdr:cNvPr id="488" name="楕円 487"/>
        <xdr:cNvSpPr/>
      </xdr:nvSpPr>
      <xdr:spPr>
        <a:xfrm>
          <a:off x="7810500" y="169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96897</xdr:rowOff>
    </xdr:from>
    <xdr:ext cx="534377" cy="259045"/>
    <xdr:sp macro="" textlink="">
      <xdr:nvSpPr>
        <xdr:cNvPr id="489" name="テキスト ボックス 488"/>
        <xdr:cNvSpPr txBox="1"/>
      </xdr:nvSpPr>
      <xdr:spPr>
        <a:xfrm>
          <a:off x="7594111" y="170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74792</xdr:rowOff>
    </xdr:from>
    <xdr:to>
      <xdr:col>36</xdr:col>
      <xdr:colOff>165100</xdr:colOff>
      <xdr:row>99</xdr:row>
      <xdr:rowOff>4942</xdr:rowOff>
    </xdr:to>
    <xdr:sp macro="" textlink="">
      <xdr:nvSpPr>
        <xdr:cNvPr id="490" name="楕円 489"/>
        <xdr:cNvSpPr/>
      </xdr:nvSpPr>
      <xdr:spPr>
        <a:xfrm>
          <a:off x="6921500" y="168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167519</xdr:rowOff>
    </xdr:from>
    <xdr:ext cx="534377" cy="259045"/>
    <xdr:sp macro="" textlink="">
      <xdr:nvSpPr>
        <xdr:cNvPr id="491" name="テキスト ボックス 490"/>
        <xdr:cNvSpPr txBox="1"/>
      </xdr:nvSpPr>
      <xdr:spPr>
        <a:xfrm>
          <a:off x="6705111" y="169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85217</xdr:rowOff>
    </xdr:from>
    <xdr:to>
      <xdr:col>85</xdr:col>
      <xdr:colOff>127000</xdr:colOff>
      <xdr:row>35</xdr:row>
      <xdr:rowOff>147891</xdr:rowOff>
    </xdr:to>
    <xdr:cxnSp macro="">
      <xdr:nvCxnSpPr>
        <xdr:cNvPr id="525" name="直線コネクタ 524"/>
        <xdr:cNvCxnSpPr/>
      </xdr:nvCxnSpPr>
      <xdr:spPr>
        <a:xfrm flipV="1">
          <a:off x="15481300" y="6085967"/>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64929</xdr:rowOff>
    </xdr:from>
    <xdr:to>
      <xdr:col>81</xdr:col>
      <xdr:colOff>50800</xdr:colOff>
      <xdr:row>35</xdr:row>
      <xdr:rowOff>147891</xdr:rowOff>
    </xdr:to>
    <xdr:cxnSp macro="">
      <xdr:nvCxnSpPr>
        <xdr:cNvPr id="528" name="直線コネクタ 527"/>
        <xdr:cNvCxnSpPr/>
      </xdr:nvCxnSpPr>
      <xdr:spPr>
        <a:xfrm>
          <a:off x="14592300" y="5894229"/>
          <a:ext cx="889000" cy="2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64929</xdr:rowOff>
    </xdr:from>
    <xdr:to>
      <xdr:col>76</xdr:col>
      <xdr:colOff>114300</xdr:colOff>
      <xdr:row>34</xdr:row>
      <xdr:rowOff>134176</xdr:rowOff>
    </xdr:to>
    <xdr:cxnSp macro="">
      <xdr:nvCxnSpPr>
        <xdr:cNvPr id="531" name="直線コネクタ 530"/>
        <xdr:cNvCxnSpPr/>
      </xdr:nvCxnSpPr>
      <xdr:spPr>
        <a:xfrm flipV="1">
          <a:off x="13703300" y="5894229"/>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123603</xdr:rowOff>
    </xdr:from>
    <xdr:to>
      <xdr:col>71</xdr:col>
      <xdr:colOff>177800</xdr:colOff>
      <xdr:row>34</xdr:row>
      <xdr:rowOff>134176</xdr:rowOff>
    </xdr:to>
    <xdr:cxnSp macro="">
      <xdr:nvCxnSpPr>
        <xdr:cNvPr id="534" name="直線コネクタ 533"/>
        <xdr:cNvCxnSpPr/>
      </xdr:nvCxnSpPr>
      <xdr:spPr>
        <a:xfrm>
          <a:off x="12814300" y="5952903"/>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34417</xdr:rowOff>
    </xdr:from>
    <xdr:to>
      <xdr:col>85</xdr:col>
      <xdr:colOff>177800</xdr:colOff>
      <xdr:row>35</xdr:row>
      <xdr:rowOff>136017</xdr:rowOff>
    </xdr:to>
    <xdr:sp macro="" textlink="">
      <xdr:nvSpPr>
        <xdr:cNvPr id="544" name="楕円 543"/>
        <xdr:cNvSpPr/>
      </xdr:nvSpPr>
      <xdr:spPr>
        <a:xfrm>
          <a:off x="162687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57294</xdr:rowOff>
    </xdr:from>
    <xdr:ext cx="534377" cy="259045"/>
    <xdr:sp macro="" textlink="">
      <xdr:nvSpPr>
        <xdr:cNvPr id="545" name="消防費該当値テキスト"/>
        <xdr:cNvSpPr txBox="1"/>
      </xdr:nvSpPr>
      <xdr:spPr>
        <a:xfrm>
          <a:off x="16370300" y="58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97091</xdr:rowOff>
    </xdr:from>
    <xdr:to>
      <xdr:col>81</xdr:col>
      <xdr:colOff>101600</xdr:colOff>
      <xdr:row>36</xdr:row>
      <xdr:rowOff>27241</xdr:rowOff>
    </xdr:to>
    <xdr:sp macro="" textlink="">
      <xdr:nvSpPr>
        <xdr:cNvPr id="546" name="楕円 545"/>
        <xdr:cNvSpPr/>
      </xdr:nvSpPr>
      <xdr:spPr>
        <a:xfrm>
          <a:off x="15430500" y="6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18368</xdr:rowOff>
    </xdr:from>
    <xdr:ext cx="534377" cy="259045"/>
    <xdr:sp macro="" textlink="">
      <xdr:nvSpPr>
        <xdr:cNvPr id="547" name="テキスト ボックス 546"/>
        <xdr:cNvSpPr txBox="1"/>
      </xdr:nvSpPr>
      <xdr:spPr>
        <a:xfrm>
          <a:off x="15214111" y="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14129</xdr:rowOff>
    </xdr:from>
    <xdr:to>
      <xdr:col>76</xdr:col>
      <xdr:colOff>165100</xdr:colOff>
      <xdr:row>34</xdr:row>
      <xdr:rowOff>115729</xdr:rowOff>
    </xdr:to>
    <xdr:sp macro="" textlink="">
      <xdr:nvSpPr>
        <xdr:cNvPr id="548" name="楕円 547"/>
        <xdr:cNvSpPr/>
      </xdr:nvSpPr>
      <xdr:spPr>
        <a:xfrm>
          <a:off x="14541500" y="58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132256</xdr:rowOff>
    </xdr:from>
    <xdr:ext cx="534377" cy="259045"/>
    <xdr:sp macro="" textlink="">
      <xdr:nvSpPr>
        <xdr:cNvPr id="549" name="テキスト ボックス 548"/>
        <xdr:cNvSpPr txBox="1"/>
      </xdr:nvSpPr>
      <xdr:spPr>
        <a:xfrm>
          <a:off x="14325111" y="56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83376</xdr:rowOff>
    </xdr:from>
    <xdr:to>
      <xdr:col>72</xdr:col>
      <xdr:colOff>38100</xdr:colOff>
      <xdr:row>35</xdr:row>
      <xdr:rowOff>13526</xdr:rowOff>
    </xdr:to>
    <xdr:sp macro="" textlink="">
      <xdr:nvSpPr>
        <xdr:cNvPr id="550" name="楕円 549"/>
        <xdr:cNvSpPr/>
      </xdr:nvSpPr>
      <xdr:spPr>
        <a:xfrm>
          <a:off x="13652500" y="59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30053</xdr:rowOff>
    </xdr:from>
    <xdr:ext cx="534377" cy="259045"/>
    <xdr:sp macro="" textlink="">
      <xdr:nvSpPr>
        <xdr:cNvPr id="551" name="テキスト ボックス 550"/>
        <xdr:cNvSpPr txBox="1"/>
      </xdr:nvSpPr>
      <xdr:spPr>
        <a:xfrm>
          <a:off x="13436111" y="5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72803</xdr:rowOff>
    </xdr:from>
    <xdr:to>
      <xdr:col>67</xdr:col>
      <xdr:colOff>101600</xdr:colOff>
      <xdr:row>35</xdr:row>
      <xdr:rowOff>2953</xdr:rowOff>
    </xdr:to>
    <xdr:sp macro="" textlink="">
      <xdr:nvSpPr>
        <xdr:cNvPr id="552" name="楕円 551"/>
        <xdr:cNvSpPr/>
      </xdr:nvSpPr>
      <xdr:spPr>
        <a:xfrm>
          <a:off x="12763500" y="59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19480</xdr:rowOff>
    </xdr:from>
    <xdr:ext cx="534377" cy="259045"/>
    <xdr:sp macro="" textlink="">
      <xdr:nvSpPr>
        <xdr:cNvPr id="553" name="テキスト ボックス 552"/>
        <xdr:cNvSpPr txBox="1"/>
      </xdr:nvSpPr>
      <xdr:spPr>
        <a:xfrm>
          <a:off x="12547111" y="56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59575</xdr:rowOff>
    </xdr:from>
    <xdr:to>
      <xdr:col>85</xdr:col>
      <xdr:colOff>127000</xdr:colOff>
      <xdr:row>57</xdr:row>
      <xdr:rowOff>106690</xdr:rowOff>
    </xdr:to>
    <xdr:cxnSp macro="">
      <xdr:nvCxnSpPr>
        <xdr:cNvPr id="581" name="直線コネクタ 580"/>
        <xdr:cNvCxnSpPr/>
      </xdr:nvCxnSpPr>
      <xdr:spPr>
        <a:xfrm flipV="1">
          <a:off x="15481300" y="9832225"/>
          <a:ext cx="8382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38590</xdr:rowOff>
    </xdr:from>
    <xdr:to>
      <xdr:col>81</xdr:col>
      <xdr:colOff>50800</xdr:colOff>
      <xdr:row>57</xdr:row>
      <xdr:rowOff>106690</xdr:rowOff>
    </xdr:to>
    <xdr:cxnSp macro="">
      <xdr:nvCxnSpPr>
        <xdr:cNvPr id="584" name="直線コネクタ 583"/>
        <xdr:cNvCxnSpPr/>
      </xdr:nvCxnSpPr>
      <xdr:spPr>
        <a:xfrm>
          <a:off x="14592300" y="9811240"/>
          <a:ext cx="889000" cy="6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38590</xdr:rowOff>
    </xdr:from>
    <xdr:to>
      <xdr:col>76</xdr:col>
      <xdr:colOff>114300</xdr:colOff>
      <xdr:row>58</xdr:row>
      <xdr:rowOff>16050</xdr:rowOff>
    </xdr:to>
    <xdr:cxnSp macro="">
      <xdr:nvCxnSpPr>
        <xdr:cNvPr id="587" name="直線コネクタ 586"/>
        <xdr:cNvCxnSpPr/>
      </xdr:nvCxnSpPr>
      <xdr:spPr>
        <a:xfrm flipV="1">
          <a:off x="13703300" y="9811240"/>
          <a:ext cx="889000" cy="1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138602</xdr:rowOff>
    </xdr:from>
    <xdr:to>
      <xdr:col>71</xdr:col>
      <xdr:colOff>177800</xdr:colOff>
      <xdr:row>58</xdr:row>
      <xdr:rowOff>16050</xdr:rowOff>
    </xdr:to>
    <xdr:cxnSp macro="">
      <xdr:nvCxnSpPr>
        <xdr:cNvPr id="590" name="直線コネクタ 589"/>
        <xdr:cNvCxnSpPr/>
      </xdr:nvCxnSpPr>
      <xdr:spPr>
        <a:xfrm>
          <a:off x="12814300" y="9911252"/>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8775</xdr:rowOff>
    </xdr:from>
    <xdr:to>
      <xdr:col>85</xdr:col>
      <xdr:colOff>177800</xdr:colOff>
      <xdr:row>57</xdr:row>
      <xdr:rowOff>110375</xdr:rowOff>
    </xdr:to>
    <xdr:sp macro="" textlink="">
      <xdr:nvSpPr>
        <xdr:cNvPr id="600" name="楕円 599"/>
        <xdr:cNvSpPr/>
      </xdr:nvSpPr>
      <xdr:spPr>
        <a:xfrm>
          <a:off x="162687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95152</xdr:rowOff>
    </xdr:from>
    <xdr:ext cx="534377" cy="259045"/>
    <xdr:sp macro="" textlink="">
      <xdr:nvSpPr>
        <xdr:cNvPr id="601" name="教育費該当値テキスト"/>
        <xdr:cNvSpPr txBox="1"/>
      </xdr:nvSpPr>
      <xdr:spPr>
        <a:xfrm>
          <a:off x="16370300" y="96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55890</xdr:rowOff>
    </xdr:from>
    <xdr:to>
      <xdr:col>81</xdr:col>
      <xdr:colOff>101600</xdr:colOff>
      <xdr:row>57</xdr:row>
      <xdr:rowOff>157490</xdr:rowOff>
    </xdr:to>
    <xdr:sp macro="" textlink="">
      <xdr:nvSpPr>
        <xdr:cNvPr id="602" name="楕円 601"/>
        <xdr:cNvSpPr/>
      </xdr:nvSpPr>
      <xdr:spPr>
        <a:xfrm>
          <a:off x="15430500" y="98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148617</xdr:rowOff>
    </xdr:from>
    <xdr:ext cx="534377" cy="259045"/>
    <xdr:sp macro="" textlink="">
      <xdr:nvSpPr>
        <xdr:cNvPr id="603" name="テキスト ボックス 602"/>
        <xdr:cNvSpPr txBox="1"/>
      </xdr:nvSpPr>
      <xdr:spPr>
        <a:xfrm>
          <a:off x="15214111" y="99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159240</xdr:rowOff>
    </xdr:from>
    <xdr:to>
      <xdr:col>76</xdr:col>
      <xdr:colOff>165100</xdr:colOff>
      <xdr:row>57</xdr:row>
      <xdr:rowOff>89390</xdr:rowOff>
    </xdr:to>
    <xdr:sp macro="" textlink="">
      <xdr:nvSpPr>
        <xdr:cNvPr id="604" name="楕円 603"/>
        <xdr:cNvSpPr/>
      </xdr:nvSpPr>
      <xdr:spPr>
        <a:xfrm>
          <a:off x="14541500" y="9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80517</xdr:rowOff>
    </xdr:from>
    <xdr:ext cx="534377" cy="259045"/>
    <xdr:sp macro="" textlink="">
      <xdr:nvSpPr>
        <xdr:cNvPr id="605" name="テキスト ボックス 604"/>
        <xdr:cNvSpPr txBox="1"/>
      </xdr:nvSpPr>
      <xdr:spPr>
        <a:xfrm>
          <a:off x="14325111" y="98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136700</xdr:rowOff>
    </xdr:from>
    <xdr:to>
      <xdr:col>72</xdr:col>
      <xdr:colOff>38100</xdr:colOff>
      <xdr:row>58</xdr:row>
      <xdr:rowOff>66850</xdr:rowOff>
    </xdr:to>
    <xdr:sp macro="" textlink="">
      <xdr:nvSpPr>
        <xdr:cNvPr id="606" name="楕円 605"/>
        <xdr:cNvSpPr/>
      </xdr:nvSpPr>
      <xdr:spPr>
        <a:xfrm>
          <a:off x="13652500" y="99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57977</xdr:rowOff>
    </xdr:from>
    <xdr:ext cx="534377" cy="259045"/>
    <xdr:sp macro="" textlink="">
      <xdr:nvSpPr>
        <xdr:cNvPr id="607" name="テキスト ボックス 606"/>
        <xdr:cNvSpPr txBox="1"/>
      </xdr:nvSpPr>
      <xdr:spPr>
        <a:xfrm>
          <a:off x="13436111" y="1000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87802</xdr:rowOff>
    </xdr:from>
    <xdr:to>
      <xdr:col>67</xdr:col>
      <xdr:colOff>101600</xdr:colOff>
      <xdr:row>58</xdr:row>
      <xdr:rowOff>17952</xdr:rowOff>
    </xdr:to>
    <xdr:sp macro="" textlink="">
      <xdr:nvSpPr>
        <xdr:cNvPr id="608" name="楕円 607"/>
        <xdr:cNvSpPr/>
      </xdr:nvSpPr>
      <xdr:spPr>
        <a:xfrm>
          <a:off x="12763500" y="98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9079</xdr:rowOff>
    </xdr:from>
    <xdr:ext cx="534377" cy="259045"/>
    <xdr:sp macro="" textlink="">
      <xdr:nvSpPr>
        <xdr:cNvPr id="609" name="テキスト ボックス 608"/>
        <xdr:cNvSpPr txBox="1"/>
      </xdr:nvSpPr>
      <xdr:spPr>
        <a:xfrm>
          <a:off x="12547111" y="99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20320</xdr:rowOff>
    </xdr:from>
    <xdr:to>
      <xdr:col>81</xdr:col>
      <xdr:colOff>50800</xdr:colOff>
      <xdr:row>79</xdr:row>
      <xdr:rowOff>44450</xdr:rowOff>
    </xdr:to>
    <xdr:cxnSp macro="">
      <xdr:nvCxnSpPr>
        <xdr:cNvPr id="641" name="直線コネクタ 640"/>
        <xdr:cNvCxnSpPr/>
      </xdr:nvCxnSpPr>
      <xdr:spPr>
        <a:xfrm>
          <a:off x="14592300" y="13564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20320</xdr:rowOff>
    </xdr:from>
    <xdr:to>
      <xdr:col>76</xdr:col>
      <xdr:colOff>114300</xdr:colOff>
      <xdr:row>79</xdr:row>
      <xdr:rowOff>44450</xdr:rowOff>
    </xdr:to>
    <xdr:cxnSp macro="">
      <xdr:nvCxnSpPr>
        <xdr:cNvPr id="644" name="直線コネクタ 643"/>
        <xdr:cNvCxnSpPr/>
      </xdr:nvCxnSpPr>
      <xdr:spPr>
        <a:xfrm flipV="1">
          <a:off x="13703300" y="13564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140970</xdr:rowOff>
    </xdr:from>
    <xdr:to>
      <xdr:col>76</xdr:col>
      <xdr:colOff>165100</xdr:colOff>
      <xdr:row>79</xdr:row>
      <xdr:rowOff>71120</xdr:rowOff>
    </xdr:to>
    <xdr:sp macro="" textlink="">
      <xdr:nvSpPr>
        <xdr:cNvPr id="661" name="楕円 660"/>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62247</xdr:rowOff>
    </xdr:from>
    <xdr:ext cx="378565" cy="259045"/>
    <xdr:sp macro="" textlink="">
      <xdr:nvSpPr>
        <xdr:cNvPr id="662" name="テキスト ボックス 661"/>
        <xdr:cNvSpPr txBox="1"/>
      </xdr:nvSpPr>
      <xdr:spPr>
        <a:xfrm>
          <a:off x="14403017" y="13606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127451</xdr:rowOff>
    </xdr:from>
    <xdr:to>
      <xdr:col>85</xdr:col>
      <xdr:colOff>127000</xdr:colOff>
      <xdr:row>96</xdr:row>
      <xdr:rowOff>162864</xdr:rowOff>
    </xdr:to>
    <xdr:cxnSp macro="">
      <xdr:nvCxnSpPr>
        <xdr:cNvPr id="695" name="直線コネクタ 694"/>
        <xdr:cNvCxnSpPr/>
      </xdr:nvCxnSpPr>
      <xdr:spPr>
        <a:xfrm>
          <a:off x="15481300" y="16586651"/>
          <a:ext cx="8382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127451</xdr:rowOff>
    </xdr:from>
    <xdr:to>
      <xdr:col>81</xdr:col>
      <xdr:colOff>50800</xdr:colOff>
      <xdr:row>97</xdr:row>
      <xdr:rowOff>25761</xdr:rowOff>
    </xdr:to>
    <xdr:cxnSp macro="">
      <xdr:nvCxnSpPr>
        <xdr:cNvPr id="698" name="直線コネクタ 697"/>
        <xdr:cNvCxnSpPr/>
      </xdr:nvCxnSpPr>
      <xdr:spPr>
        <a:xfrm flipV="1">
          <a:off x="14592300" y="16586651"/>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25761</xdr:rowOff>
    </xdr:from>
    <xdr:to>
      <xdr:col>76</xdr:col>
      <xdr:colOff>114300</xdr:colOff>
      <xdr:row>97</xdr:row>
      <xdr:rowOff>41669</xdr:rowOff>
    </xdr:to>
    <xdr:cxnSp macro="">
      <xdr:nvCxnSpPr>
        <xdr:cNvPr id="701" name="直線コネクタ 700"/>
        <xdr:cNvCxnSpPr/>
      </xdr:nvCxnSpPr>
      <xdr:spPr>
        <a:xfrm flipV="1">
          <a:off x="13703300" y="16656411"/>
          <a:ext cx="889000" cy="1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33210</xdr:rowOff>
    </xdr:from>
    <xdr:to>
      <xdr:col>71</xdr:col>
      <xdr:colOff>177800</xdr:colOff>
      <xdr:row>97</xdr:row>
      <xdr:rowOff>41669</xdr:rowOff>
    </xdr:to>
    <xdr:cxnSp macro="">
      <xdr:nvCxnSpPr>
        <xdr:cNvPr id="704" name="直線コネクタ 703"/>
        <xdr:cNvCxnSpPr/>
      </xdr:nvCxnSpPr>
      <xdr:spPr>
        <a:xfrm>
          <a:off x="12814300" y="1666386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112064</xdr:rowOff>
    </xdr:from>
    <xdr:to>
      <xdr:col>85</xdr:col>
      <xdr:colOff>177800</xdr:colOff>
      <xdr:row>97</xdr:row>
      <xdr:rowOff>42214</xdr:rowOff>
    </xdr:to>
    <xdr:sp macro="" textlink="">
      <xdr:nvSpPr>
        <xdr:cNvPr id="714" name="楕円 713"/>
        <xdr:cNvSpPr/>
      </xdr:nvSpPr>
      <xdr:spPr>
        <a:xfrm>
          <a:off x="16268700" y="165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26991</xdr:rowOff>
    </xdr:from>
    <xdr:ext cx="534377" cy="259045"/>
    <xdr:sp macro="" textlink="">
      <xdr:nvSpPr>
        <xdr:cNvPr id="715" name="公債費該当値テキスト"/>
        <xdr:cNvSpPr txBox="1"/>
      </xdr:nvSpPr>
      <xdr:spPr>
        <a:xfrm>
          <a:off x="16370300" y="164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76651</xdr:rowOff>
    </xdr:from>
    <xdr:to>
      <xdr:col>81</xdr:col>
      <xdr:colOff>101600</xdr:colOff>
      <xdr:row>97</xdr:row>
      <xdr:rowOff>6801</xdr:rowOff>
    </xdr:to>
    <xdr:sp macro="" textlink="">
      <xdr:nvSpPr>
        <xdr:cNvPr id="716" name="楕円 715"/>
        <xdr:cNvSpPr/>
      </xdr:nvSpPr>
      <xdr:spPr>
        <a:xfrm>
          <a:off x="15430500" y="165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169378</xdr:rowOff>
    </xdr:from>
    <xdr:ext cx="534377" cy="259045"/>
    <xdr:sp macro="" textlink="">
      <xdr:nvSpPr>
        <xdr:cNvPr id="717" name="テキスト ボックス 716"/>
        <xdr:cNvSpPr txBox="1"/>
      </xdr:nvSpPr>
      <xdr:spPr>
        <a:xfrm>
          <a:off x="15214111" y="166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146411</xdr:rowOff>
    </xdr:from>
    <xdr:to>
      <xdr:col>76</xdr:col>
      <xdr:colOff>165100</xdr:colOff>
      <xdr:row>97</xdr:row>
      <xdr:rowOff>76561</xdr:rowOff>
    </xdr:to>
    <xdr:sp macro="" textlink="">
      <xdr:nvSpPr>
        <xdr:cNvPr id="718" name="楕円 717"/>
        <xdr:cNvSpPr/>
      </xdr:nvSpPr>
      <xdr:spPr>
        <a:xfrm>
          <a:off x="14541500" y="166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67688</xdr:rowOff>
    </xdr:from>
    <xdr:ext cx="534377" cy="259045"/>
    <xdr:sp macro="" textlink="">
      <xdr:nvSpPr>
        <xdr:cNvPr id="719" name="テキスト ボックス 718"/>
        <xdr:cNvSpPr txBox="1"/>
      </xdr:nvSpPr>
      <xdr:spPr>
        <a:xfrm>
          <a:off x="14325111" y="166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162319</xdr:rowOff>
    </xdr:from>
    <xdr:to>
      <xdr:col>72</xdr:col>
      <xdr:colOff>38100</xdr:colOff>
      <xdr:row>97</xdr:row>
      <xdr:rowOff>92469</xdr:rowOff>
    </xdr:to>
    <xdr:sp macro="" textlink="">
      <xdr:nvSpPr>
        <xdr:cNvPr id="720" name="楕円 719"/>
        <xdr:cNvSpPr/>
      </xdr:nvSpPr>
      <xdr:spPr>
        <a:xfrm>
          <a:off x="13652500" y="166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83596</xdr:rowOff>
    </xdr:from>
    <xdr:ext cx="534377" cy="259045"/>
    <xdr:sp macro="" textlink="">
      <xdr:nvSpPr>
        <xdr:cNvPr id="721" name="テキスト ボックス 720"/>
        <xdr:cNvSpPr txBox="1"/>
      </xdr:nvSpPr>
      <xdr:spPr>
        <a:xfrm>
          <a:off x="13436111" y="167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153860</xdr:rowOff>
    </xdr:from>
    <xdr:to>
      <xdr:col>67</xdr:col>
      <xdr:colOff>101600</xdr:colOff>
      <xdr:row>97</xdr:row>
      <xdr:rowOff>84010</xdr:rowOff>
    </xdr:to>
    <xdr:sp macro="" textlink="">
      <xdr:nvSpPr>
        <xdr:cNvPr id="722" name="楕円 721"/>
        <xdr:cNvSpPr/>
      </xdr:nvSpPr>
      <xdr:spPr>
        <a:xfrm>
          <a:off x="12763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75137</xdr:rowOff>
    </xdr:from>
    <xdr:ext cx="534377" cy="259045"/>
    <xdr:sp macro="" textlink="">
      <xdr:nvSpPr>
        <xdr:cNvPr id="723" name="テキスト ボックス 722"/>
        <xdr:cNvSpPr txBox="1"/>
      </xdr:nvSpPr>
      <xdr:spPr>
        <a:xfrm>
          <a:off x="12547111" y="167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全体の構成比の中で最も大きな割合を占める民生費は、前年度比で</a:t>
          </a:r>
          <a:r>
            <a:rPr kumimoji="1" lang="en-US" altLang="ja-JP" sz="1100">
              <a:solidFill>
                <a:schemeClr val="dk1"/>
              </a:solidFill>
              <a:effectLst/>
              <a:latin typeface="+mn-lt"/>
              <a:ea typeface="+mn-ea"/>
              <a:cs typeface="+mn-cs"/>
            </a:rPr>
            <a:t>5,658</a:t>
          </a:r>
          <a:r>
            <a:rPr kumimoji="1" lang="ja-JP" altLang="ja-JP" sz="1100">
              <a:solidFill>
                <a:schemeClr val="dk1"/>
              </a:solidFill>
              <a:effectLst/>
              <a:latin typeface="+mn-lt"/>
              <a:ea typeface="+mn-ea"/>
              <a:cs typeface="+mn-cs"/>
            </a:rPr>
            <a:t>円増加し、住民一人当たり</a:t>
          </a:r>
          <a:r>
            <a:rPr kumimoji="1" lang="en-US" altLang="ja-JP" sz="1100">
              <a:solidFill>
                <a:schemeClr val="dk1"/>
              </a:solidFill>
              <a:effectLst/>
              <a:latin typeface="+mn-lt"/>
              <a:ea typeface="+mn-ea"/>
              <a:cs typeface="+mn-cs"/>
            </a:rPr>
            <a:t>185,434</a:t>
          </a:r>
          <a:r>
            <a:rPr kumimoji="1" lang="ja-JP" altLang="ja-JP" sz="1100">
              <a:solidFill>
                <a:schemeClr val="dk1"/>
              </a:solidFill>
              <a:effectLst/>
              <a:latin typeface="+mn-lt"/>
              <a:ea typeface="+mn-ea"/>
              <a:cs typeface="+mn-cs"/>
            </a:rPr>
            <a:t>円となり、過去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年間で最も高額となった。</a:t>
          </a:r>
          <a:endParaRPr lang="ja-JP" altLang="ja-JP" sz="1400">
            <a:effectLst/>
          </a:endParaRPr>
        </a:p>
        <a:p>
          <a:r>
            <a:rPr kumimoji="1" lang="ja-JP" altLang="ja-JP" sz="1100">
              <a:solidFill>
                <a:schemeClr val="dk1"/>
              </a:solidFill>
              <a:effectLst/>
              <a:latin typeface="+mn-lt"/>
              <a:ea typeface="+mn-ea"/>
              <a:cs typeface="+mn-cs"/>
            </a:rPr>
            <a:t>主な要因として、年々増加傾向にある児童福祉費や社会福祉費（障害者福祉）に加え、令和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年度に実施した</a:t>
          </a:r>
          <a:r>
            <a:rPr kumimoji="1" lang="ja-JP" altLang="en-US" sz="1100">
              <a:solidFill>
                <a:schemeClr val="dk1"/>
              </a:solidFill>
              <a:effectLst/>
              <a:latin typeface="+mn-lt"/>
              <a:ea typeface="+mn-ea"/>
              <a:cs typeface="+mn-cs"/>
            </a:rPr>
            <a:t>電力・ガス・食料品等価格高騰緊急支援給付金や特別会計への繰出金の増加</a:t>
          </a:r>
          <a:r>
            <a:rPr kumimoji="1" lang="ja-JP" altLang="ja-JP" sz="1100">
              <a:solidFill>
                <a:schemeClr val="dk1"/>
              </a:solidFill>
              <a:effectLst/>
              <a:latin typeface="+mn-lt"/>
              <a:ea typeface="+mn-ea"/>
              <a:cs typeface="+mn-cs"/>
            </a:rPr>
            <a:t>が挙げられる。</a:t>
          </a:r>
          <a:endParaRPr lang="ja-JP" altLang="ja-JP" sz="1400">
            <a:effectLst/>
          </a:endParaRPr>
        </a:p>
        <a:p>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番目に割合の大きい総務費は、前年度比で</a:t>
          </a:r>
          <a:r>
            <a:rPr kumimoji="1" lang="en-US" altLang="ja-JP" sz="1100">
              <a:solidFill>
                <a:schemeClr val="dk1"/>
              </a:solidFill>
              <a:effectLst/>
              <a:latin typeface="+mn-lt"/>
              <a:ea typeface="+mn-ea"/>
              <a:cs typeface="+mn-cs"/>
            </a:rPr>
            <a:t>13,965</a:t>
          </a:r>
          <a:r>
            <a:rPr kumimoji="1" lang="ja-JP" altLang="ja-JP" sz="1100">
              <a:solidFill>
                <a:schemeClr val="dk1"/>
              </a:solidFill>
              <a:effectLst/>
              <a:latin typeface="+mn-lt"/>
              <a:ea typeface="+mn-ea"/>
              <a:cs typeface="+mn-cs"/>
            </a:rPr>
            <a:t>円減少し、住民一人当たり</a:t>
          </a:r>
          <a:r>
            <a:rPr kumimoji="1" lang="en-US" altLang="ja-JP" sz="1100">
              <a:solidFill>
                <a:schemeClr val="dk1"/>
              </a:solidFill>
              <a:effectLst/>
              <a:latin typeface="+mn-lt"/>
              <a:ea typeface="+mn-ea"/>
              <a:cs typeface="+mn-cs"/>
            </a:rPr>
            <a:t>52,300</a:t>
          </a:r>
          <a:r>
            <a:rPr kumimoji="1" lang="ja-JP" altLang="ja-JP" sz="1100">
              <a:solidFill>
                <a:schemeClr val="dk1"/>
              </a:solidFill>
              <a:effectLst/>
              <a:latin typeface="+mn-lt"/>
              <a:ea typeface="+mn-ea"/>
              <a:cs typeface="+mn-cs"/>
            </a:rPr>
            <a:t>円となった。</a:t>
          </a:r>
          <a:r>
            <a:rPr kumimoji="1" lang="ja-JP" altLang="en-US" sz="1100">
              <a:solidFill>
                <a:schemeClr val="dk1"/>
              </a:solidFill>
              <a:effectLst/>
              <a:latin typeface="+mn-lt"/>
              <a:ea typeface="+mn-ea"/>
              <a:cs typeface="+mn-cs"/>
            </a:rPr>
            <a:t>財政調整基金積立金の減及び職員退職手当基金積立金の減を主な要因とする。</a:t>
          </a:r>
          <a:endParaRPr lang="ja-JP" altLang="ja-JP" sz="1400">
            <a:effectLst/>
          </a:endParaRPr>
        </a:p>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番目に割合の大きい衛生費は、前年度比で</a:t>
          </a:r>
          <a:r>
            <a:rPr kumimoji="1" lang="en-US" altLang="ja-JP" sz="1100">
              <a:solidFill>
                <a:schemeClr val="dk1"/>
              </a:solidFill>
              <a:effectLst/>
              <a:latin typeface="+mn-lt"/>
              <a:ea typeface="+mn-ea"/>
              <a:cs typeface="+mn-cs"/>
            </a:rPr>
            <a:t>2,604</a:t>
          </a:r>
          <a:r>
            <a:rPr kumimoji="1" lang="ja-JP" altLang="ja-JP" sz="1100">
              <a:solidFill>
                <a:schemeClr val="dk1"/>
              </a:solidFill>
              <a:effectLst/>
              <a:latin typeface="+mn-lt"/>
              <a:ea typeface="+mn-ea"/>
              <a:cs typeface="+mn-cs"/>
            </a:rPr>
            <a:t>円増加し、住民一人当たり</a:t>
          </a:r>
          <a:r>
            <a:rPr kumimoji="1" lang="en-US" altLang="ja-JP" sz="1100">
              <a:solidFill>
                <a:schemeClr val="dk1"/>
              </a:solidFill>
              <a:effectLst/>
              <a:latin typeface="+mn-lt"/>
              <a:ea typeface="+mn-ea"/>
              <a:cs typeface="+mn-cs"/>
            </a:rPr>
            <a:t>37,749</a:t>
          </a:r>
          <a:r>
            <a:rPr kumimoji="1" lang="ja-JP" altLang="ja-JP" sz="1100">
              <a:solidFill>
                <a:schemeClr val="dk1"/>
              </a:solidFill>
              <a:effectLst/>
              <a:latin typeface="+mn-lt"/>
              <a:ea typeface="+mn-ea"/>
              <a:cs typeface="+mn-cs"/>
            </a:rPr>
            <a:t>円となった。主な要因としては、</a:t>
          </a:r>
          <a:r>
            <a:rPr kumimoji="1" lang="ja-JP" altLang="en-US" sz="1100">
              <a:solidFill>
                <a:schemeClr val="dk1"/>
              </a:solidFill>
              <a:effectLst/>
              <a:latin typeface="+mn-lt"/>
              <a:ea typeface="+mn-ea"/>
              <a:cs typeface="+mn-cs"/>
            </a:rPr>
            <a:t>原油価格・物価高騰対策のための水道事業会計負担金及び</a:t>
          </a:r>
          <a:r>
            <a:rPr kumimoji="1" lang="ja-JP" altLang="ja-JP" sz="1100">
              <a:solidFill>
                <a:schemeClr val="dk1"/>
              </a:solidFill>
              <a:effectLst/>
              <a:latin typeface="+mn-lt"/>
              <a:ea typeface="+mn-ea"/>
              <a:cs typeface="+mn-cs"/>
            </a:rPr>
            <a:t>高座清掃施設組合への負担金増によるものである。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実質収支比率は前年度に比べ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番目に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高い比率となった。これは、分子の実質収支額、分母の標準財政規模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がともに減少したが、分子の減少率が分母の減少率を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形式収支が増加したものの、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翌年度に繰り越すべき財源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の増加がそれを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となった。標準財政規模は、標準税収入額等が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したものの、</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臨時財政対策債振替相当額の減少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が上回ったため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全会計の実質収支額が黒字のため、連結実質赤字額は発生せず、連結実質赤字比率は算定されていない。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実質収支額の減少は、歳出決算額の減少額が歳入決算額の減少額を上回ったものの、翌年度に繰り越すべき財源が増加したことにより前年比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水道事業会計は、流動負債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流動資産が増とな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、資金余剰額は前年比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公共下水道事業会計は、流動負債・流動資産がともに減となったが、流動負債の減少額が上回ったため、資金余剰額は前年比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51116625</v>
      </c>
      <c r="BO4" s="449"/>
      <c r="BP4" s="449"/>
      <c r="BQ4" s="449"/>
      <c r="BR4" s="449"/>
      <c r="BS4" s="449"/>
      <c r="BT4" s="449"/>
      <c r="BU4" s="450"/>
      <c r="BV4" s="448">
        <v>51589454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8.3000000000000007</v>
      </c>
      <c r="CU4" s="589"/>
      <c r="CV4" s="589"/>
      <c r="CW4" s="589"/>
      <c r="CX4" s="589"/>
      <c r="CY4" s="589"/>
      <c r="CZ4" s="589"/>
      <c r="DA4" s="590"/>
      <c r="DB4" s="588">
        <v>8.6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48627717</v>
      </c>
      <c r="BO5" s="420"/>
      <c r="BP5" s="420"/>
      <c r="BQ5" s="420"/>
      <c r="BR5" s="420"/>
      <c r="BS5" s="420"/>
      <c r="BT5" s="420"/>
      <c r="BU5" s="421"/>
      <c r="BV5" s="419">
        <v>49147184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99.4</v>
      </c>
      <c r="CU5" s="417"/>
      <c r="CV5" s="417"/>
      <c r="CW5" s="417"/>
      <c r="CX5" s="417"/>
      <c r="CY5" s="417"/>
      <c r="CZ5" s="417"/>
      <c r="DA5" s="418"/>
      <c r="DB5" s="416">
        <v>92.8</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2488908</v>
      </c>
      <c r="BO6" s="420"/>
      <c r="BP6" s="420"/>
      <c r="BQ6" s="420"/>
      <c r="BR6" s="420"/>
      <c r="BS6" s="420"/>
      <c r="BT6" s="420"/>
      <c r="BU6" s="421"/>
      <c r="BV6" s="419">
        <v>2442270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99.4</v>
      </c>
      <c r="CU6" s="563"/>
      <c r="CV6" s="563"/>
      <c r="CW6" s="563"/>
      <c r="CX6" s="563"/>
      <c r="CY6" s="563"/>
      <c r="CZ6" s="563"/>
      <c r="DA6" s="564"/>
      <c r="DB6" s="562">
        <v>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339027</v>
      </c>
      <c r="BO7" s="420"/>
      <c r="BP7" s="420"/>
      <c r="BQ7" s="420"/>
      <c r="BR7" s="420"/>
      <c r="BS7" s="420"/>
      <c r="BT7" s="420"/>
      <c r="BU7" s="421"/>
      <c r="BV7" s="419">
        <v>199383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25755953</v>
      </c>
      <c r="CU7" s="420"/>
      <c r="CV7" s="420"/>
      <c r="CW7" s="420"/>
      <c r="CX7" s="420"/>
      <c r="CY7" s="420"/>
      <c r="CZ7" s="420"/>
      <c r="DA7" s="421"/>
      <c r="DB7" s="419">
        <v>26180885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2149881</v>
      </c>
      <c r="BO8" s="420"/>
      <c r="BP8" s="420"/>
      <c r="BQ8" s="420"/>
      <c r="BR8" s="420"/>
      <c r="BS8" s="420"/>
      <c r="BT8" s="420"/>
      <c r="BU8" s="421"/>
      <c r="BV8" s="419">
        <v>2242887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0.86</v>
      </c>
      <c r="CU8" s="523"/>
      <c r="CV8" s="523"/>
      <c r="CW8" s="523"/>
      <c r="CX8" s="523"/>
      <c r="CY8" s="523"/>
      <c r="CZ8" s="523"/>
      <c r="DA8" s="524"/>
      <c r="DB8" s="522">
        <v>0.88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132325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-93006</v>
      </c>
      <c r="BO9" s="420"/>
      <c r="BP9" s="420"/>
      <c r="BQ9" s="420"/>
      <c r="BR9" s="420"/>
      <c r="BS9" s="420"/>
      <c r="BT9" s="420"/>
      <c r="BU9" s="421"/>
      <c r="BV9" s="419">
        <v>454032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7.8</v>
      </c>
      <c r="CU9" s="417"/>
      <c r="CV9" s="417"/>
      <c r="CW9" s="417"/>
      <c r="CX9" s="417"/>
      <c r="CY9" s="417"/>
      <c r="CZ9" s="417"/>
      <c r="DA9" s="418"/>
      <c r="DB9" s="416">
        <v>8.6999999999999993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128737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1897376</v>
      </c>
      <c r="BO10" s="420"/>
      <c r="BP10" s="420"/>
      <c r="BQ10" s="420"/>
      <c r="BR10" s="420"/>
      <c r="BS10" s="420"/>
      <c r="BT10" s="420"/>
      <c r="BU10" s="421"/>
      <c r="BV10" s="419">
        <v>4104245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222904</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131527</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111</v>
      </c>
      <c r="AV12" s="478"/>
      <c r="AW12" s="478"/>
      <c r="AX12" s="478"/>
      <c r="AY12" s="433" t="s">
        <v>138</v>
      </c>
      <c r="AZ12" s="434"/>
      <c r="BA12" s="434"/>
      <c r="BB12" s="434"/>
      <c r="BC12" s="434"/>
      <c r="BD12" s="434"/>
      <c r="BE12" s="434"/>
      <c r="BF12" s="434"/>
      <c r="BG12" s="434"/>
      <c r="BH12" s="434"/>
      <c r="BI12" s="434"/>
      <c r="BJ12" s="434"/>
      <c r="BK12" s="434"/>
      <c r="BL12" s="434"/>
      <c r="BM12" s="435"/>
      <c r="BN12" s="419">
        <v>2939732</v>
      </c>
      <c r="BO12" s="420"/>
      <c r="BP12" s="420"/>
      <c r="BQ12" s="420"/>
      <c r="BR12" s="420"/>
      <c r="BS12" s="420"/>
      <c r="BT12" s="420"/>
      <c r="BU12" s="421"/>
      <c r="BV12" s="419">
        <v>2610777</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127947</v>
      </c>
      <c r="S13" s="507"/>
      <c r="T13" s="507"/>
      <c r="U13" s="507"/>
      <c r="V13" s="508"/>
      <c r="W13" s="509" t="s">
        <v>142</v>
      </c>
      <c r="X13" s="405"/>
      <c r="Y13" s="405"/>
      <c r="Z13" s="405"/>
      <c r="AA13" s="405"/>
      <c r="AB13" s="406"/>
      <c r="AC13" s="372">
        <v>304</v>
      </c>
      <c r="AD13" s="373"/>
      <c r="AE13" s="373"/>
      <c r="AF13" s="373"/>
      <c r="AG13" s="374"/>
      <c r="AH13" s="372">
        <v>355</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-1135362</v>
      </c>
      <c r="BO13" s="420"/>
      <c r="BP13" s="420"/>
      <c r="BQ13" s="420"/>
      <c r="BR13" s="420"/>
      <c r="BS13" s="420"/>
      <c r="BT13" s="420"/>
      <c r="BU13" s="421"/>
      <c r="BV13" s="419">
        <v>2170404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1.7</v>
      </c>
      <c r="CU13" s="417"/>
      <c r="CV13" s="417"/>
      <c r="CW13" s="417"/>
      <c r="CX13" s="417"/>
      <c r="CY13" s="417"/>
      <c r="CZ13" s="417"/>
      <c r="DA13" s="418"/>
      <c r="DB13" s="416">
        <v>0.5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131709</v>
      </c>
      <c r="S14" s="507"/>
      <c r="T14" s="507"/>
      <c r="U14" s="507"/>
      <c r="V14" s="508"/>
      <c r="W14" s="510"/>
      <c r="X14" s="408"/>
      <c r="Y14" s="408"/>
      <c r="Z14" s="408"/>
      <c r="AA14" s="408"/>
      <c r="AB14" s="409"/>
      <c r="AC14" s="499">
        <v>0.6</v>
      </c>
      <c r="AD14" s="500"/>
      <c r="AE14" s="500"/>
      <c r="AF14" s="500"/>
      <c r="AG14" s="501"/>
      <c r="AH14" s="499">
        <v>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10.1</v>
      </c>
      <c r="CU14" s="517"/>
      <c r="CV14" s="517"/>
      <c r="CW14" s="517"/>
      <c r="CX14" s="517"/>
      <c r="CY14" s="517"/>
      <c r="CZ14" s="517"/>
      <c r="DA14" s="518"/>
      <c r="DB14" s="516">
        <v>13.2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128434</v>
      </c>
      <c r="S15" s="507"/>
      <c r="T15" s="507"/>
      <c r="U15" s="507"/>
      <c r="V15" s="508"/>
      <c r="W15" s="509" t="s">
        <v>150</v>
      </c>
      <c r="X15" s="405"/>
      <c r="Y15" s="405"/>
      <c r="Z15" s="405"/>
      <c r="AA15" s="405"/>
      <c r="AB15" s="406"/>
      <c r="AC15" s="372">
        <v>12177</v>
      </c>
      <c r="AD15" s="373"/>
      <c r="AE15" s="373"/>
      <c r="AF15" s="373"/>
      <c r="AG15" s="374"/>
      <c r="AH15" s="372">
        <v>13406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17108192</v>
      </c>
      <c r="BO15" s="449"/>
      <c r="BP15" s="449"/>
      <c r="BQ15" s="449"/>
      <c r="BR15" s="449"/>
      <c r="BS15" s="449"/>
      <c r="BT15" s="449"/>
      <c r="BU15" s="450"/>
      <c r="BV15" s="448">
        <v>16255384</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22.5</v>
      </c>
      <c r="AD16" s="500"/>
      <c r="AE16" s="500"/>
      <c r="AF16" s="500"/>
      <c r="AG16" s="501"/>
      <c r="AH16" s="499">
        <v>24.6</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20512013</v>
      </c>
      <c r="BO16" s="420"/>
      <c r="BP16" s="420"/>
      <c r="BQ16" s="420"/>
      <c r="BR16" s="420"/>
      <c r="BS16" s="420"/>
      <c r="BT16" s="420"/>
      <c r="BU16" s="421"/>
      <c r="BV16" s="419">
        <v>19388787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41735</v>
      </c>
      <c r="AD17" s="373"/>
      <c r="AE17" s="373"/>
      <c r="AF17" s="373"/>
      <c r="AG17" s="374"/>
      <c r="AH17" s="372">
        <v>40688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21699092</v>
      </c>
      <c r="BO17" s="420"/>
      <c r="BP17" s="420"/>
      <c r="BQ17" s="420"/>
      <c r="BR17" s="420"/>
      <c r="BS17" s="420"/>
      <c r="BT17" s="420"/>
      <c r="BU17" s="421"/>
      <c r="BV17" s="419">
        <v>20597499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17.57</v>
      </c>
      <c r="M18" s="472"/>
      <c r="N18" s="472"/>
      <c r="O18" s="472"/>
      <c r="P18" s="472"/>
      <c r="Q18" s="472"/>
      <c r="R18" s="473"/>
      <c r="S18" s="473"/>
      <c r="T18" s="473"/>
      <c r="U18" s="473"/>
      <c r="V18" s="474"/>
      <c r="W18" s="490"/>
      <c r="X18" s="491"/>
      <c r="Y18" s="491"/>
      <c r="Z18" s="491"/>
      <c r="AA18" s="491"/>
      <c r="AB18" s="515"/>
      <c r="AC18" s="389">
        <v>77</v>
      </c>
      <c r="AD18" s="390"/>
      <c r="AE18" s="390"/>
      <c r="AF18" s="390"/>
      <c r="AG18" s="475"/>
      <c r="AH18" s="389">
        <v>74.7</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25747786</v>
      </c>
      <c r="BO18" s="420"/>
      <c r="BP18" s="420"/>
      <c r="BQ18" s="420"/>
      <c r="BR18" s="420"/>
      <c r="BS18" s="420"/>
      <c r="BT18" s="420"/>
      <c r="BU18" s="421"/>
      <c r="BV18" s="419">
        <v>24957017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7531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35153542</v>
      </c>
      <c r="BO19" s="420"/>
      <c r="BP19" s="420"/>
      <c r="BQ19" s="420"/>
      <c r="BR19" s="420"/>
      <c r="BS19" s="420"/>
      <c r="BT19" s="420"/>
      <c r="BU19" s="421"/>
      <c r="BV19" s="419">
        <v>34378066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60257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25512864</v>
      </c>
      <c r="BO22" s="449"/>
      <c r="BP22" s="449"/>
      <c r="BQ22" s="449"/>
      <c r="BR22" s="449"/>
      <c r="BS22" s="449"/>
      <c r="BT22" s="449"/>
      <c r="BU22" s="450"/>
      <c r="BV22" s="448">
        <v>27912035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20756670</v>
      </c>
      <c r="BO23" s="420"/>
      <c r="BP23" s="420"/>
      <c r="BQ23" s="420"/>
      <c r="BR23" s="420"/>
      <c r="BS23" s="420"/>
      <c r="BT23" s="420"/>
      <c r="BU23" s="421"/>
      <c r="BV23" s="419">
        <v>22536395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9210</v>
      </c>
      <c r="R24" s="373"/>
      <c r="S24" s="373"/>
      <c r="T24" s="373"/>
      <c r="U24" s="373"/>
      <c r="V24" s="374"/>
      <c r="W24" s="462"/>
      <c r="X24" s="399"/>
      <c r="Y24" s="400"/>
      <c r="Z24" s="375" t="s">
        <v>175</v>
      </c>
      <c r="AA24" s="376"/>
      <c r="AB24" s="376"/>
      <c r="AC24" s="376"/>
      <c r="AD24" s="376"/>
      <c r="AE24" s="376"/>
      <c r="AF24" s="376"/>
      <c r="AG24" s="377"/>
      <c r="AH24" s="372">
        <v>735</v>
      </c>
      <c r="AI24" s="373"/>
      <c r="AJ24" s="373"/>
      <c r="AK24" s="373"/>
      <c r="AL24" s="374"/>
      <c r="AM24" s="372">
        <v>2258655</v>
      </c>
      <c r="AN24" s="373"/>
      <c r="AO24" s="373"/>
      <c r="AP24" s="373"/>
      <c r="AQ24" s="373"/>
      <c r="AR24" s="374"/>
      <c r="AS24" s="372">
        <v>3073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8262062</v>
      </c>
      <c r="BO24" s="420"/>
      <c r="BP24" s="420"/>
      <c r="BQ24" s="420"/>
      <c r="BR24" s="420"/>
      <c r="BS24" s="420"/>
      <c r="BT24" s="420"/>
      <c r="BU24" s="421"/>
      <c r="BV24" s="419">
        <v>8967350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7440</v>
      </c>
      <c r="R25" s="373"/>
      <c r="S25" s="373"/>
      <c r="T25" s="373"/>
      <c r="U25" s="373"/>
      <c r="V25" s="374"/>
      <c r="W25" s="462"/>
      <c r="X25" s="399"/>
      <c r="Y25" s="400"/>
      <c r="Z25" s="375" t="s">
        <v>178</v>
      </c>
      <c r="AA25" s="376"/>
      <c r="AB25" s="376"/>
      <c r="AC25" s="376"/>
      <c r="AD25" s="376"/>
      <c r="AE25" s="376"/>
      <c r="AF25" s="376"/>
      <c r="AG25" s="377"/>
      <c r="AH25" s="372">
        <v>157</v>
      </c>
      <c r="AI25" s="373"/>
      <c r="AJ25" s="373"/>
      <c r="AK25" s="373"/>
      <c r="AL25" s="374"/>
      <c r="AM25" s="372">
        <v>484973</v>
      </c>
      <c r="AN25" s="373"/>
      <c r="AO25" s="373"/>
      <c r="AP25" s="373"/>
      <c r="AQ25" s="373"/>
      <c r="AR25" s="374"/>
      <c r="AS25" s="372">
        <v>3089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5558939</v>
      </c>
      <c r="BO25" s="449"/>
      <c r="BP25" s="449"/>
      <c r="BQ25" s="449"/>
      <c r="BR25" s="449"/>
      <c r="BS25" s="449"/>
      <c r="BT25" s="449"/>
      <c r="BU25" s="450"/>
      <c r="BV25" s="448">
        <v>6131245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6960</v>
      </c>
      <c r="R26" s="373"/>
      <c r="S26" s="373"/>
      <c r="T26" s="373"/>
      <c r="U26" s="373"/>
      <c r="V26" s="374"/>
      <c r="W26" s="462"/>
      <c r="X26" s="399"/>
      <c r="Y26" s="400"/>
      <c r="Z26" s="375" t="s">
        <v>181</v>
      </c>
      <c r="AA26" s="430"/>
      <c r="AB26" s="430"/>
      <c r="AC26" s="430"/>
      <c r="AD26" s="430"/>
      <c r="AE26" s="430"/>
      <c r="AF26" s="430"/>
      <c r="AG26" s="431"/>
      <c r="AH26" s="372">
        <v>83</v>
      </c>
      <c r="AI26" s="373"/>
      <c r="AJ26" s="373"/>
      <c r="AK26" s="373"/>
      <c r="AL26" s="374"/>
      <c r="AM26" s="372">
        <v>269418</v>
      </c>
      <c r="AN26" s="373"/>
      <c r="AO26" s="373"/>
      <c r="AP26" s="373"/>
      <c r="AQ26" s="373"/>
      <c r="AR26" s="374"/>
      <c r="AS26" s="372">
        <v>3246</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5410</v>
      </c>
      <c r="R27" s="373"/>
      <c r="S27" s="373"/>
      <c r="T27" s="373"/>
      <c r="U27" s="373"/>
      <c r="V27" s="374"/>
      <c r="W27" s="462"/>
      <c r="X27" s="399"/>
      <c r="Y27" s="400"/>
      <c r="Z27" s="375" t="s">
        <v>185</v>
      </c>
      <c r="AA27" s="376"/>
      <c r="AB27" s="376"/>
      <c r="AC27" s="376"/>
      <c r="AD27" s="376"/>
      <c r="AE27" s="376"/>
      <c r="AF27" s="376"/>
      <c r="AG27" s="377"/>
      <c r="AH27" s="372">
        <v>11</v>
      </c>
      <c r="AI27" s="373"/>
      <c r="AJ27" s="373"/>
      <c r="AK27" s="373"/>
      <c r="AL27" s="374"/>
      <c r="AM27" s="372">
        <v>44990</v>
      </c>
      <c r="AN27" s="373"/>
      <c r="AO27" s="373"/>
      <c r="AP27" s="373"/>
      <c r="AQ27" s="373"/>
      <c r="AR27" s="374"/>
      <c r="AS27" s="372">
        <v>4090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183</v>
      </c>
      <c r="BO27" s="454"/>
      <c r="BP27" s="454"/>
      <c r="BQ27" s="454"/>
      <c r="BR27" s="454"/>
      <c r="BS27" s="454"/>
      <c r="BT27" s="454"/>
      <c r="BU27" s="455"/>
      <c r="BV27" s="453" t="s">
        <v>183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4500</v>
      </c>
      <c r="R28" s="373"/>
      <c r="S28" s="373"/>
      <c r="T28" s="373"/>
      <c r="U28" s="373"/>
      <c r="V28" s="374"/>
      <c r="W28" s="462"/>
      <c r="X28" s="399"/>
      <c r="Y28" s="400"/>
      <c r="Z28" s="375" t="s">
        <v>188</v>
      </c>
      <c r="AA28" s="376"/>
      <c r="AB28" s="376"/>
      <c r="AC28" s="376"/>
      <c r="AD28" s="376"/>
      <c r="AE28" s="376"/>
      <c r="AF28" s="376"/>
      <c r="AG28" s="377"/>
      <c r="AH28" s="372" t="s">
        <v>132</v>
      </c>
      <c r="AI28" s="373"/>
      <c r="AJ28" s="373"/>
      <c r="AK28" s="373"/>
      <c r="AL28" s="374"/>
      <c r="AM28" s="372" t="s">
        <v>183</v>
      </c>
      <c r="AN28" s="373"/>
      <c r="AO28" s="373"/>
      <c r="AP28" s="373"/>
      <c r="AQ28" s="373"/>
      <c r="AR28" s="374"/>
      <c r="AS28" s="372" t="s">
        <v>183</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2671693</v>
      </c>
      <c r="BO28" s="449"/>
      <c r="BP28" s="449"/>
      <c r="BQ28" s="449"/>
      <c r="BR28" s="449"/>
      <c r="BS28" s="449"/>
      <c r="BT28" s="449"/>
      <c r="BU28" s="450"/>
      <c r="BV28" s="448">
        <v>3714049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20</v>
      </c>
      <c r="M29" s="373"/>
      <c r="N29" s="373"/>
      <c r="O29" s="373"/>
      <c r="P29" s="374"/>
      <c r="Q29" s="372">
        <v>4190</v>
      </c>
      <c r="R29" s="373"/>
      <c r="S29" s="373"/>
      <c r="T29" s="373"/>
      <c r="U29" s="373"/>
      <c r="V29" s="374"/>
      <c r="W29" s="463"/>
      <c r="X29" s="464"/>
      <c r="Y29" s="465"/>
      <c r="Z29" s="375" t="s">
        <v>191</v>
      </c>
      <c r="AA29" s="376"/>
      <c r="AB29" s="376"/>
      <c r="AC29" s="376"/>
      <c r="AD29" s="376"/>
      <c r="AE29" s="376"/>
      <c r="AF29" s="376"/>
      <c r="AG29" s="377"/>
      <c r="AH29" s="372">
        <v>746</v>
      </c>
      <c r="AI29" s="373"/>
      <c r="AJ29" s="373"/>
      <c r="AK29" s="373"/>
      <c r="AL29" s="374"/>
      <c r="AM29" s="372">
        <v>2303645</v>
      </c>
      <c r="AN29" s="373"/>
      <c r="AO29" s="373"/>
      <c r="AP29" s="373"/>
      <c r="AQ29" s="373"/>
      <c r="AR29" s="374"/>
      <c r="AS29" s="372">
        <v>3088</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132</v>
      </c>
      <c r="BO29" s="420"/>
      <c r="BP29" s="420"/>
      <c r="BQ29" s="420"/>
      <c r="BR29" s="420"/>
      <c r="BS29" s="420"/>
      <c r="BT29" s="420"/>
      <c r="BU29" s="421"/>
      <c r="BV29" s="419" t="s">
        <v>183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1151194</v>
      </c>
      <c r="BO30" s="454"/>
      <c r="BP30" s="454"/>
      <c r="BQ30" s="454"/>
      <c r="BR30" s="454"/>
      <c r="BS30" s="454"/>
      <c r="BT30" s="454"/>
      <c r="BU30" s="455"/>
      <c r="BV30" s="453">
        <v>1190144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高座清掃施設組合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座間市土地開発公社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広域大和斎場組合</v>
      </c>
      <c r="BZ35" s="368"/>
      <c r="CA35" s="368"/>
      <c r="CB35" s="368"/>
      <c r="CC35" s="368"/>
      <c r="CD35" s="368"/>
      <c r="CE35" s="368"/>
      <c r="CF35" s="368"/>
      <c r="CG35" s="368"/>
      <c r="CH35" s="368"/>
      <c r="CI35" s="368"/>
      <c r="CJ35" s="368"/>
      <c r="CK35" s="368"/>
      <c r="CL35" s="368"/>
      <c r="CM35" s="368"/>
      <c r="CN35" s="181"/>
      <c r="CO35" s="367">
        <f t="shared" ref="CO35:CO43" si="3">IF(CQ35="","",CO34+1)</f>
        <v>12</v>
      </c>
      <c r="CP35" s="367"/>
      <c r="CQ35" s="368" t="str">
        <f>IF('各会計、関係団体の財政状況及び健全化判断比率'!BS8="","",'各会計、関係団体の財政状況及び健全化判断比率'!BS8)</f>
        <v>座間市スポーツ・文化振興財団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神奈川県後期高齢者医療広域連合（一般会計）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神奈川県後期高齢者医療広域連合（事業会計）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5HJYRCtfjQpScdo2AmLVsJJaq/S1xx/2p7dOTBp6ndzzyGEyNUVnJ3yWROYagWgwnA2d4qlDFXu9nf/XbO4frg==" saltValue="44GwzGnetKoG455AftA24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2" t="s">
        <v>565</v>
      </c>
      <c r="D34" s="1152"/>
      <c r="E34" s="1153"/>
      <c r="F34" s="32">
        <v>5.63</v>
      </c>
      <c r="G34" s="33">
        <v>7.65</v>
      </c>
      <c r="H34" s="33">
        <v>7.3</v>
      </c>
      <c r="I34" s="33">
        <v>8.56</v>
      </c>
      <c r="J34" s="34">
        <v>8.34</v>
      </c>
      <c r="K34" s="22"/>
      <c r="L34" s="22"/>
      <c r="M34" s="22"/>
      <c r="N34" s="22"/>
      <c r="O34" s="22"/>
      <c r="P34" s="22"/>
    </row>
    <row r="35" spans="1:16" ht="39" customHeight="1" x14ac:dyDescent="0.2">
      <c r="A35" s="22"/>
      <c r="B35" s="35"/>
      <c r="C35" s="1146" t="s">
        <v>566</v>
      </c>
      <c r="D35" s="1147"/>
      <c r="E35" s="1148"/>
      <c r="F35" s="36">
        <v>7.37</v>
      </c>
      <c r="G35" s="37">
        <v>6.43</v>
      </c>
      <c r="H35" s="37">
        <v>5.52</v>
      </c>
      <c r="I35" s="37">
        <v>6.29</v>
      </c>
      <c r="J35" s="38">
        <v>7.13</v>
      </c>
      <c r="K35" s="22"/>
      <c r="L35" s="22"/>
      <c r="M35" s="22"/>
      <c r="N35" s="22"/>
      <c r="O35" s="22"/>
      <c r="P35" s="22"/>
    </row>
    <row r="36" spans="1:16" ht="39" customHeight="1" x14ac:dyDescent="0.2">
      <c r="A36" s="22"/>
      <c r="B36" s="35"/>
      <c r="C36" s="1146" t="s">
        <v>567</v>
      </c>
      <c r="D36" s="1147"/>
      <c r="E36" s="1148"/>
      <c r="F36" s="36">
        <v>1.1100000000000001</v>
      </c>
      <c r="G36" s="37">
        <v>1.69</v>
      </c>
      <c r="H36" s="37">
        <v>1.56</v>
      </c>
      <c r="I36" s="37">
        <v>0.83</v>
      </c>
      <c r="J36" s="38">
        <v>1.25</v>
      </c>
      <c r="K36" s="22"/>
      <c r="L36" s="22"/>
      <c r="M36" s="22"/>
      <c r="N36" s="22"/>
      <c r="O36" s="22"/>
      <c r="P36" s="22"/>
    </row>
    <row r="37" spans="1:16" ht="39" customHeight="1" x14ac:dyDescent="0.2">
      <c r="A37" s="22"/>
      <c r="B37" s="35"/>
      <c r="C37" s="1146" t="s">
        <v>568</v>
      </c>
      <c r="D37" s="1147"/>
      <c r="E37" s="1148"/>
      <c r="F37" s="36">
        <v>0.71</v>
      </c>
      <c r="G37" s="37">
        <v>0.81</v>
      </c>
      <c r="H37" s="37">
        <v>1</v>
      </c>
      <c r="I37" s="37">
        <v>1.1200000000000001</v>
      </c>
      <c r="J37" s="38">
        <v>1.23</v>
      </c>
      <c r="K37" s="22"/>
      <c r="L37" s="22"/>
      <c r="M37" s="22"/>
      <c r="N37" s="22"/>
      <c r="O37" s="22"/>
      <c r="P37" s="22"/>
    </row>
    <row r="38" spans="1:16" ht="39" customHeight="1" x14ac:dyDescent="0.2">
      <c r="A38" s="22"/>
      <c r="B38" s="35"/>
      <c r="C38" s="1146" t="s">
        <v>569</v>
      </c>
      <c r="D38" s="1147"/>
      <c r="E38" s="1148"/>
      <c r="F38" s="36">
        <v>0.02</v>
      </c>
      <c r="G38" s="37">
        <v>0.2</v>
      </c>
      <c r="H38" s="37">
        <v>0.53</v>
      </c>
      <c r="I38" s="37">
        <v>0.36</v>
      </c>
      <c r="J38" s="38">
        <v>0.34</v>
      </c>
      <c r="K38" s="22"/>
      <c r="L38" s="22"/>
      <c r="M38" s="22"/>
      <c r="N38" s="22"/>
      <c r="O38" s="22"/>
      <c r="P38" s="22"/>
    </row>
    <row r="39" spans="1:16" ht="39" customHeight="1" x14ac:dyDescent="0.2">
      <c r="A39" s="22"/>
      <c r="B39" s="35"/>
      <c r="C39" s="1146" t="s">
        <v>570</v>
      </c>
      <c r="D39" s="1147"/>
      <c r="E39" s="1148"/>
      <c r="F39" s="36">
        <v>0.28000000000000003</v>
      </c>
      <c r="G39" s="37">
        <v>0.28999999999999998</v>
      </c>
      <c r="H39" s="37">
        <v>0.33</v>
      </c>
      <c r="I39" s="37">
        <v>0.32</v>
      </c>
      <c r="J39" s="38">
        <v>0.09</v>
      </c>
      <c r="K39" s="22"/>
      <c r="L39" s="22"/>
      <c r="M39" s="22"/>
      <c r="N39" s="22"/>
      <c r="O39" s="22"/>
      <c r="P39" s="22"/>
    </row>
    <row r="40" spans="1:16" ht="39" customHeight="1" x14ac:dyDescent="0.2">
      <c r="A40" s="22"/>
      <c r="B40" s="35"/>
      <c r="C40" s="1146"/>
      <c r="D40" s="1147"/>
      <c r="E40" s="1148"/>
      <c r="F40" s="36"/>
      <c r="G40" s="37"/>
      <c r="H40" s="37"/>
      <c r="I40" s="37"/>
      <c r="J40" s="38"/>
      <c r="K40" s="22"/>
      <c r="L40" s="22"/>
      <c r="M40" s="22"/>
      <c r="N40" s="22"/>
      <c r="O40" s="22"/>
      <c r="P40" s="22"/>
    </row>
    <row r="41" spans="1:16" ht="39" customHeight="1" x14ac:dyDescent="0.2">
      <c r="A41" s="22"/>
      <c r="B41" s="35"/>
      <c r="C41" s="1146"/>
      <c r="D41" s="1147"/>
      <c r="E41" s="1148"/>
      <c r="F41" s="36"/>
      <c r="G41" s="37"/>
      <c r="H41" s="37"/>
      <c r="I41" s="37"/>
      <c r="J41" s="38"/>
      <c r="K41" s="22"/>
      <c r="L41" s="22"/>
      <c r="M41" s="22"/>
      <c r="N41" s="22"/>
      <c r="O41" s="22"/>
      <c r="P41" s="22"/>
    </row>
    <row r="42" spans="1:16" ht="39" customHeight="1" x14ac:dyDescent="0.2">
      <c r="A42" s="22"/>
      <c r="B42" s="39"/>
      <c r="C42" s="1146" t="s">
        <v>571</v>
      </c>
      <c r="D42" s="1147"/>
      <c r="E42" s="1148"/>
      <c r="F42" s="36" t="s">
        <v>517</v>
      </c>
      <c r="G42" s="37" t="s">
        <v>517</v>
      </c>
      <c r="H42" s="37" t="s">
        <v>517</v>
      </c>
      <c r="I42" s="37" t="s">
        <v>517</v>
      </c>
      <c r="J42" s="38" t="s">
        <v>517</v>
      </c>
      <c r="K42" s="22"/>
      <c r="L42" s="22"/>
      <c r="M42" s="22"/>
      <c r="N42" s="22"/>
      <c r="O42" s="22"/>
      <c r="P42" s="22"/>
    </row>
    <row r="43" spans="1:16" ht="39" customHeight="1" thickBot="1" x14ac:dyDescent="0.25">
      <c r="A43" s="22"/>
      <c r="B43" s="40"/>
      <c r="C43" s="1149" t="s">
        <v>572</v>
      </c>
      <c r="D43" s="1150"/>
      <c r="E43" s="1151"/>
      <c r="F43" s="41" t="s">
        <v>517</v>
      </c>
      <c r="G43" s="42" t="s">
        <v>517</v>
      </c>
      <c r="H43" s="42" t="s">
        <v>517</v>
      </c>
      <c r="I43" s="42" t="s">
        <v>517</v>
      </c>
      <c r="J43" s="43" t="s">
        <v>517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3ak56iq3HWqpv41lDExh36+LWbPilpTsiBdEMXcjzNoMvcoFzOXkBsAYIY70OOLjAqWudtW3ruA52OCDClzQA==" saltValue="gDA1R/AZZhVofsJN5qmp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7" t="s">
        <v>10</v>
      </c>
      <c r="C45" s="1178"/>
      <c r="D45" s="58"/>
      <c r="E45" s="1183" t="s">
        <v>11</v>
      </c>
      <c r="F45" s="1183"/>
      <c r="G45" s="1183"/>
      <c r="H45" s="1183"/>
      <c r="I45" s="1183"/>
      <c r="J45" s="1184"/>
      <c r="K45" s="59">
        <v>2434</v>
      </c>
      <c r="L45" s="60">
        <v>2389</v>
      </c>
      <c r="M45" s="60">
        <v>2502</v>
      </c>
      <c r="N45" s="60">
        <v>2759</v>
      </c>
      <c r="O45" s="61">
        <v>2734</v>
      </c>
      <c r="P45" s="48"/>
      <c r="Q45" s="48"/>
      <c r="R45" s="48"/>
      <c r="S45" s="48"/>
      <c r="T45" s="48"/>
      <c r="U45" s="48"/>
    </row>
    <row r="46" spans="1:21" ht="30.75" customHeight="1" x14ac:dyDescent="0.2">
      <c r="A46" s="48"/>
      <c r="B46" s="1179"/>
      <c r="C46" s="1180"/>
      <c r="D46" s="62"/>
      <c r="E46" s="1156" t="s">
        <v>12</v>
      </c>
      <c r="F46" s="1156"/>
      <c r="G46" s="1156"/>
      <c r="H46" s="1156"/>
      <c r="I46" s="1156"/>
      <c r="J46" s="1157"/>
      <c r="K46" s="63" t="s">
        <v>517</v>
      </c>
      <c r="L46" s="64" t="s">
        <v>517</v>
      </c>
      <c r="M46" s="64" t="s">
        <v>517</v>
      </c>
      <c r="N46" s="64" t="s">
        <v>517</v>
      </c>
      <c r="O46" s="65" t="s">
        <v>517</v>
      </c>
      <c r="P46" s="48"/>
      <c r="Q46" s="48"/>
      <c r="R46" s="48"/>
      <c r="S46" s="48"/>
      <c r="T46" s="48"/>
      <c r="U46" s="48"/>
    </row>
    <row r="47" spans="1:21" ht="30.75" customHeight="1" x14ac:dyDescent="0.2">
      <c r="A47" s="48"/>
      <c r="B47" s="1179"/>
      <c r="C47" s="1180"/>
      <c r="D47" s="62"/>
      <c r="E47" s="1156" t="s">
        <v>13</v>
      </c>
      <c r="F47" s="1156"/>
      <c r="G47" s="1156"/>
      <c r="H47" s="1156"/>
      <c r="I47" s="1156"/>
      <c r="J47" s="1157"/>
      <c r="K47" s="63" t="s">
        <v>517</v>
      </c>
      <c r="L47" s="64" t="s">
        <v>517</v>
      </c>
      <c r="M47" s="64" t="s">
        <v>517</v>
      </c>
      <c r="N47" s="64" t="s">
        <v>517</v>
      </c>
      <c r="O47" s="65" t="s">
        <v>517</v>
      </c>
      <c r="P47" s="48"/>
      <c r="Q47" s="48"/>
      <c r="R47" s="48"/>
      <c r="S47" s="48"/>
      <c r="T47" s="48"/>
      <c r="U47" s="48"/>
    </row>
    <row r="48" spans="1:21" ht="30.75" customHeight="1" x14ac:dyDescent="0.2">
      <c r="A48" s="48"/>
      <c r="B48" s="1179"/>
      <c r="C48" s="1180"/>
      <c r="D48" s="62"/>
      <c r="E48" s="1156" t="s">
        <v>14</v>
      </c>
      <c r="F48" s="1156"/>
      <c r="G48" s="1156"/>
      <c r="H48" s="1156"/>
      <c r="I48" s="1156"/>
      <c r="J48" s="1157"/>
      <c r="K48" s="63">
        <v>461</v>
      </c>
      <c r="L48" s="64">
        <v>431</v>
      </c>
      <c r="M48" s="64">
        <v>399</v>
      </c>
      <c r="N48" s="64">
        <v>371</v>
      </c>
      <c r="O48" s="65">
        <v>380</v>
      </c>
      <c r="P48" s="48"/>
      <c r="Q48" s="48"/>
      <c r="R48" s="48"/>
      <c r="S48" s="48"/>
      <c r="T48" s="48"/>
      <c r="U48" s="48"/>
    </row>
    <row r="49" spans="1:21" ht="30.75" customHeight="1" x14ac:dyDescent="0.2">
      <c r="A49" s="48"/>
      <c r="B49" s="1179"/>
      <c r="C49" s="1180"/>
      <c r="D49" s="62"/>
      <c r="E49" s="1156" t="s">
        <v>15</v>
      </c>
      <c r="F49" s="1156"/>
      <c r="G49" s="1156"/>
      <c r="H49" s="1156"/>
      <c r="I49" s="1156"/>
      <c r="J49" s="1157"/>
      <c r="K49" s="63">
        <v>29</v>
      </c>
      <c r="L49" s="64">
        <v>53</v>
      </c>
      <c r="M49" s="64">
        <v>116</v>
      </c>
      <c r="N49" s="64">
        <v>213</v>
      </c>
      <c r="O49" s="65">
        <v>364</v>
      </c>
      <c r="P49" s="48"/>
      <c r="Q49" s="48"/>
      <c r="R49" s="48"/>
      <c r="S49" s="48"/>
      <c r="T49" s="48"/>
      <c r="U49" s="48"/>
    </row>
    <row r="50" spans="1:21" ht="30.75" customHeight="1" x14ac:dyDescent="0.2">
      <c r="A50" s="48"/>
      <c r="B50" s="1179"/>
      <c r="C50" s="1180"/>
      <c r="D50" s="62"/>
      <c r="E50" s="1156" t="s">
        <v>16</v>
      </c>
      <c r="F50" s="1156"/>
      <c r="G50" s="1156"/>
      <c r="H50" s="1156"/>
      <c r="I50" s="1156"/>
      <c r="J50" s="1157"/>
      <c r="K50" s="63">
        <v>188</v>
      </c>
      <c r="L50" s="64" t="s">
        <v>517</v>
      </c>
      <c r="M50" s="64" t="s">
        <v>517</v>
      </c>
      <c r="N50" s="64">
        <v>240</v>
      </c>
      <c r="O50" s="65">
        <v>421</v>
      </c>
      <c r="P50" s="48"/>
      <c r="Q50" s="48"/>
      <c r="R50" s="48"/>
      <c r="S50" s="48"/>
      <c r="T50" s="48"/>
      <c r="U50" s="48"/>
    </row>
    <row r="51" spans="1:21" ht="30.75" customHeight="1" x14ac:dyDescent="0.2">
      <c r="A51" s="48"/>
      <c r="B51" s="1181"/>
      <c r="C51" s="1182"/>
      <c r="D51" s="66"/>
      <c r="E51" s="1156" t="s">
        <v>17</v>
      </c>
      <c r="F51" s="1156"/>
      <c r="G51" s="1156"/>
      <c r="H51" s="1156"/>
      <c r="I51" s="1156"/>
      <c r="J51" s="1157"/>
      <c r="K51" s="63">
        <v>0</v>
      </c>
      <c r="L51" s="64">
        <v>1</v>
      </c>
      <c r="M51" s="64">
        <v>1</v>
      </c>
      <c r="N51" s="64">
        <v>0</v>
      </c>
      <c r="O51" s="65" t="s">
        <v>517</v>
      </c>
      <c r="P51" s="48"/>
      <c r="Q51" s="48"/>
      <c r="R51" s="48"/>
      <c r="S51" s="48"/>
      <c r="T51" s="48"/>
      <c r="U51" s="48"/>
    </row>
    <row r="52" spans="1:21" ht="30.75" customHeight="1" x14ac:dyDescent="0.2">
      <c r="A52" s="48"/>
      <c r="B52" s="1154" t="s">
        <v>18</v>
      </c>
      <c r="C52" s="1155"/>
      <c r="D52" s="66"/>
      <c r="E52" s="1156" t="s">
        <v>19</v>
      </c>
      <c r="F52" s="1156"/>
      <c r="G52" s="1156"/>
      <c r="H52" s="1156"/>
      <c r="I52" s="1156"/>
      <c r="J52" s="1157"/>
      <c r="K52" s="63">
        <v>3087</v>
      </c>
      <c r="L52" s="64">
        <v>2984</v>
      </c>
      <c r="M52" s="64">
        <v>2916</v>
      </c>
      <c r="N52" s="64">
        <v>3205</v>
      </c>
      <c r="O52" s="65">
        <v>3161</v>
      </c>
      <c r="P52" s="48"/>
      <c r="Q52" s="48"/>
      <c r="R52" s="48"/>
      <c r="S52" s="48"/>
      <c r="T52" s="48"/>
      <c r="U52" s="48"/>
    </row>
    <row r="53" spans="1:21" ht="30.75" customHeight="1" thickBot="1" x14ac:dyDescent="0.25">
      <c r="A53" s="48"/>
      <c r="B53" s="1158" t="s">
        <v>20</v>
      </c>
      <c r="C53" s="1159"/>
      <c r="D53" s="67"/>
      <c r="E53" s="1160" t="s">
        <v>21</v>
      </c>
      <c r="F53" s="1160"/>
      <c r="G53" s="1160"/>
      <c r="H53" s="1160"/>
      <c r="I53" s="1160"/>
      <c r="J53" s="1161"/>
      <c r="K53" s="68">
        <v>25</v>
      </c>
      <c r="L53" s="69">
        <v>-110</v>
      </c>
      <c r="M53" s="69">
        <v>102</v>
      </c>
      <c r="N53" s="69">
        <v>378</v>
      </c>
      <c r="O53" s="70">
        <v>738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2" t="s">
        <v>25</v>
      </c>
      <c r="C58" s="1163"/>
      <c r="D58" s="1168" t="s">
        <v>26</v>
      </c>
      <c r="E58" s="1169"/>
      <c r="F58" s="1169"/>
      <c r="G58" s="1169"/>
      <c r="H58" s="1169"/>
      <c r="I58" s="1169"/>
      <c r="J58" s="1170"/>
      <c r="K58" s="83"/>
      <c r="L58" s="84"/>
      <c r="M58" s="84"/>
      <c r="N58" s="84"/>
      <c r="O58" s="85"/>
    </row>
    <row r="59" spans="1:21" ht="31.5" customHeight="1" x14ac:dyDescent="0.2">
      <c r="B59" s="1164"/>
      <c r="C59" s="1165"/>
      <c r="D59" s="1171" t="s">
        <v>27</v>
      </c>
      <c r="E59" s="1172"/>
      <c r="F59" s="1172"/>
      <c r="G59" s="1172"/>
      <c r="H59" s="1172"/>
      <c r="I59" s="1172"/>
      <c r="J59" s="1173"/>
      <c r="K59" s="86"/>
      <c r="L59" s="87"/>
      <c r="M59" s="87"/>
      <c r="N59" s="87"/>
      <c r="O59" s="88"/>
    </row>
    <row r="60" spans="1:21" ht="31.5" customHeight="1" thickBot="1" x14ac:dyDescent="0.25">
      <c r="B60" s="1166"/>
      <c r="C60" s="1167"/>
      <c r="D60" s="1174" t="s">
        <v>28</v>
      </c>
      <c r="E60" s="1175"/>
      <c r="F60" s="1175"/>
      <c r="G60" s="1175"/>
      <c r="H60" s="1175"/>
      <c r="I60" s="1175"/>
      <c r="J60" s="1176"/>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eStn6U8i7xFVg/eDfct8jIgGyu6DaP42nXI2KkvyJAty8LriOFo6XEfhvw6i3+gIdDdjqzNLfkoBtFrtUxn4w==" saltValue="r+5/9oEBMkW+EMGHmDB+b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558</v>
      </c>
      <c r="J40" s="103" t="s">
        <v>559</v>
      </c>
      <c r="K40" s="103" t="s">
        <v>560</v>
      </c>
      <c r="L40" s="103" t="s">
        <v>561</v>
      </c>
      <c r="M40" s="104" t="s">
        <v>562</v>
      </c>
    </row>
    <row r="41" spans="2:13" ht="27.75" customHeight="1" x14ac:dyDescent="0.2">
      <c r="B41" s="1197" t="s">
        <v>31</v>
      </c>
      <c r="C41" s="1198"/>
      <c r="D41" s="105"/>
      <c r="E41" s="1199" t="s">
        <v>32</v>
      </c>
      <c r="F41" s="1199"/>
      <c r="G41" s="1199"/>
      <c r="H41" s="1200"/>
      <c r="I41" s="355">
        <v>28609</v>
      </c>
      <c r="J41" s="356">
        <v>28534</v>
      </c>
      <c r="K41" s="356">
        <v>28413</v>
      </c>
      <c r="L41" s="356">
        <v>27912</v>
      </c>
      <c r="M41" s="357">
        <v>25513</v>
      </c>
    </row>
    <row r="42" spans="2:13" ht="27.75" customHeight="1" x14ac:dyDescent="0.2">
      <c r="B42" s="1187"/>
      <c r="C42" s="1188"/>
      <c r="D42" s="106"/>
      <c r="E42" s="1191" t="s">
        <v>33</v>
      </c>
      <c r="F42" s="1191"/>
      <c r="G42" s="1191"/>
      <c r="H42" s="1192"/>
      <c r="I42" s="358">
        <v>173</v>
      </c>
      <c r="J42" s="359">
        <v>470</v>
      </c>
      <c r="K42" s="359">
        <v>470</v>
      </c>
      <c r="L42" s="359">
        <v>380</v>
      </c>
      <c r="M42" s="360" t="s">
        <v>517</v>
      </c>
    </row>
    <row r="43" spans="2:13" ht="27.75" customHeight="1" x14ac:dyDescent="0.2">
      <c r="B43" s="1187"/>
      <c r="C43" s="1188"/>
      <c r="D43" s="106"/>
      <c r="E43" s="1191" t="s">
        <v>34</v>
      </c>
      <c r="F43" s="1191"/>
      <c r="G43" s="1191"/>
      <c r="H43" s="1192"/>
      <c r="I43" s="358">
        <v>5156</v>
      </c>
      <c r="J43" s="359">
        <v>4435</v>
      </c>
      <c r="K43" s="359">
        <v>3787</v>
      </c>
      <c r="L43" s="359">
        <v>3261</v>
      </c>
      <c r="M43" s="360">
        <v>2894</v>
      </c>
    </row>
    <row r="44" spans="2:13" ht="27.75" customHeight="1" x14ac:dyDescent="0.2">
      <c r="B44" s="1187"/>
      <c r="C44" s="1188"/>
      <c r="D44" s="106"/>
      <c r="E44" s="1191" t="s">
        <v>35</v>
      </c>
      <c r="F44" s="1191"/>
      <c r="G44" s="1191"/>
      <c r="H44" s="1192"/>
      <c r="I44" s="358">
        <v>4270</v>
      </c>
      <c r="J44" s="359">
        <v>4269</v>
      </c>
      <c r="K44" s="359">
        <v>4231</v>
      </c>
      <c r="L44" s="359">
        <v>4141</v>
      </c>
      <c r="M44" s="360">
        <v>3862</v>
      </c>
    </row>
    <row r="45" spans="2:13" ht="27.75" customHeight="1" x14ac:dyDescent="0.2">
      <c r="B45" s="1187"/>
      <c r="C45" s="1188"/>
      <c r="D45" s="106"/>
      <c r="E45" s="1191" t="s">
        <v>36</v>
      </c>
      <c r="F45" s="1191"/>
      <c r="G45" s="1191"/>
      <c r="H45" s="1192"/>
      <c r="I45" s="358">
        <v>5466</v>
      </c>
      <c r="J45" s="359">
        <v>5240</v>
      </c>
      <c r="K45" s="359">
        <v>4891</v>
      </c>
      <c r="L45" s="359">
        <v>4842</v>
      </c>
      <c r="M45" s="360">
        <v>4885</v>
      </c>
    </row>
    <row r="46" spans="2:13" ht="27.75" customHeight="1" x14ac:dyDescent="0.2">
      <c r="B46" s="1187"/>
      <c r="C46" s="1188"/>
      <c r="D46" s="107"/>
      <c r="E46" s="1191" t="s">
        <v>37</v>
      </c>
      <c r="F46" s="1191"/>
      <c r="G46" s="1191"/>
      <c r="H46" s="1192"/>
      <c r="I46" s="358" t="s">
        <v>517</v>
      </c>
      <c r="J46" s="359" t="s">
        <v>517</v>
      </c>
      <c r="K46" s="359" t="s">
        <v>517</v>
      </c>
      <c r="L46" s="359" t="s">
        <v>517</v>
      </c>
      <c r="M46" s="360" t="s">
        <v>517</v>
      </c>
    </row>
    <row r="47" spans="2:13" ht="27.75" customHeight="1" x14ac:dyDescent="0.2">
      <c r="B47" s="1187"/>
      <c r="C47" s="1188"/>
      <c r="D47" s="108"/>
      <c r="E47" s="1201" t="s">
        <v>38</v>
      </c>
      <c r="F47" s="1202"/>
      <c r="G47" s="1202"/>
      <c r="H47" s="1203"/>
      <c r="I47" s="358" t="s">
        <v>517</v>
      </c>
      <c r="J47" s="359" t="s">
        <v>517</v>
      </c>
      <c r="K47" s="359" t="s">
        <v>517</v>
      </c>
      <c r="L47" s="359" t="s">
        <v>517</v>
      </c>
      <c r="M47" s="360" t="s">
        <v>517</v>
      </c>
    </row>
    <row r="48" spans="2:13" ht="27.75" customHeight="1" x14ac:dyDescent="0.2">
      <c r="B48" s="1187"/>
      <c r="C48" s="1188"/>
      <c r="D48" s="106"/>
      <c r="E48" s="1191" t="s">
        <v>39</v>
      </c>
      <c r="F48" s="1191"/>
      <c r="G48" s="1191"/>
      <c r="H48" s="1192"/>
      <c r="I48" s="358" t="s">
        <v>517</v>
      </c>
      <c r="J48" s="359" t="s">
        <v>517</v>
      </c>
      <c r="K48" s="359" t="s">
        <v>517</v>
      </c>
      <c r="L48" s="359" t="s">
        <v>517</v>
      </c>
      <c r="M48" s="360" t="s">
        <v>517</v>
      </c>
    </row>
    <row r="49" spans="2:13" ht="27.75" customHeight="1" x14ac:dyDescent="0.2">
      <c r="B49" s="1189"/>
      <c r="C49" s="1190"/>
      <c r="D49" s="106"/>
      <c r="E49" s="1191" t="s">
        <v>40</v>
      </c>
      <c r="F49" s="1191"/>
      <c r="G49" s="1191"/>
      <c r="H49" s="1192"/>
      <c r="I49" s="358" t="s">
        <v>517</v>
      </c>
      <c r="J49" s="359" t="s">
        <v>517</v>
      </c>
      <c r="K49" s="359" t="s">
        <v>517</v>
      </c>
      <c r="L49" s="359" t="s">
        <v>517</v>
      </c>
      <c r="M49" s="360" t="s">
        <v>517</v>
      </c>
    </row>
    <row r="50" spans="2:13" ht="27.75" customHeight="1" x14ac:dyDescent="0.2">
      <c r="B50" s="1185" t="s">
        <v>41</v>
      </c>
      <c r="C50" s="1186"/>
      <c r="D50" s="109"/>
      <c r="E50" s="1191" t="s">
        <v>42</v>
      </c>
      <c r="F50" s="1191"/>
      <c r="G50" s="1191"/>
      <c r="H50" s="1192"/>
      <c r="I50" s="358">
        <v>3527</v>
      </c>
      <c r="J50" s="359">
        <v>3350</v>
      </c>
      <c r="K50" s="359">
        <v>4103</v>
      </c>
      <c r="L50" s="359">
        <v>5893</v>
      </c>
      <c r="M50" s="360">
        <v>5410</v>
      </c>
    </row>
    <row r="51" spans="2:13" ht="27.75" customHeight="1" x14ac:dyDescent="0.2">
      <c r="B51" s="1187"/>
      <c r="C51" s="1188"/>
      <c r="D51" s="106"/>
      <c r="E51" s="1191" t="s">
        <v>43</v>
      </c>
      <c r="F51" s="1191"/>
      <c r="G51" s="1191"/>
      <c r="H51" s="1192"/>
      <c r="I51" s="358">
        <v>5617</v>
      </c>
      <c r="J51" s="359">
        <v>5083</v>
      </c>
      <c r="K51" s="359">
        <v>4655</v>
      </c>
      <c r="L51" s="359">
        <v>4200</v>
      </c>
      <c r="M51" s="360">
        <v>3545</v>
      </c>
    </row>
    <row r="52" spans="2:13" ht="27.75" customHeight="1" x14ac:dyDescent="0.2">
      <c r="B52" s="1189"/>
      <c r="C52" s="1190"/>
      <c r="D52" s="106"/>
      <c r="E52" s="1191" t="s">
        <v>44</v>
      </c>
      <c r="F52" s="1191"/>
      <c r="G52" s="1191"/>
      <c r="H52" s="1192"/>
      <c r="I52" s="358">
        <v>29244</v>
      </c>
      <c r="J52" s="359">
        <v>28495</v>
      </c>
      <c r="K52" s="359">
        <v>27721</v>
      </c>
      <c r="L52" s="359">
        <v>27313</v>
      </c>
      <c r="M52" s="360">
        <v>25843</v>
      </c>
    </row>
    <row r="53" spans="2:13" ht="27.75" customHeight="1" thickBot="1" x14ac:dyDescent="0.25">
      <c r="B53" s="1193" t="s">
        <v>45</v>
      </c>
      <c r="C53" s="1194"/>
      <c r="D53" s="110"/>
      <c r="E53" s="1195" t="s">
        <v>46</v>
      </c>
      <c r="F53" s="1195"/>
      <c r="G53" s="1195"/>
      <c r="H53" s="1196"/>
      <c r="I53" s="361">
        <v>5286</v>
      </c>
      <c r="J53" s="362">
        <v>6020</v>
      </c>
      <c r="K53" s="362">
        <v>5314</v>
      </c>
      <c r="L53" s="362">
        <v>3130</v>
      </c>
      <c r="M53" s="363">
        <v>2356</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Y3J1n5iYULeX2ymyFC5efTgcovwqxGR5M9ZinypEfi6AoE9WAs9w6aKIFj+CDC/S+w9maGRDmLFYIDToXeyZeA==" saltValue="3/4oO0FEeN+YO8yOQWWZ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2" t="s">
        <v>49</v>
      </c>
      <c r="D55" s="1212"/>
      <c r="E55" s="1213"/>
      <c r="F55" s="122">
        <v>2221</v>
      </c>
      <c r="G55" s="122">
        <v>3714</v>
      </c>
      <c r="H55" s="123">
        <v>2672</v>
      </c>
    </row>
    <row r="56" spans="2:8" ht="52.5" customHeight="1" x14ac:dyDescent="0.2">
      <c r="B56" s="124"/>
      <c r="C56" s="1214" t="s">
        <v>50</v>
      </c>
      <c r="D56" s="1214"/>
      <c r="E56" s="1215"/>
      <c r="F56" s="125" t="s">
        <v>517</v>
      </c>
      <c r="G56" s="125" t="s">
        <v>517</v>
      </c>
      <c r="H56" s="126" t="s">
        <v>517</v>
      </c>
    </row>
    <row r="57" spans="2:8" ht="53.25" customHeight="1" x14ac:dyDescent="0.2">
      <c r="B57" s="124"/>
      <c r="C57" s="1216" t="s">
        <v>51</v>
      </c>
      <c r="D57" s="1216"/>
      <c r="E57" s="1217"/>
      <c r="F57" s="127">
        <v>1062</v>
      </c>
      <c r="G57" s="127">
        <v>1190</v>
      </c>
      <c r="H57" s="128">
        <v>1151</v>
      </c>
    </row>
    <row r="58" spans="2:8" ht="45.75" customHeight="1" x14ac:dyDescent="0.2">
      <c r="B58" s="129"/>
      <c r="C58" s="1204" t="s">
        <v>587</v>
      </c>
      <c r="D58" s="1205"/>
      <c r="E58" s="1206"/>
      <c r="F58" s="130">
        <v>866</v>
      </c>
      <c r="G58" s="130">
        <v>998</v>
      </c>
      <c r="H58" s="131">
        <v>924</v>
      </c>
    </row>
    <row r="59" spans="2:8" ht="45.75" customHeight="1" x14ac:dyDescent="0.2">
      <c r="B59" s="129"/>
      <c r="C59" s="1204" t="s">
        <v>588</v>
      </c>
      <c r="D59" s="1205"/>
      <c r="E59" s="1206"/>
      <c r="F59" s="130">
        <v>128</v>
      </c>
      <c r="G59" s="130">
        <v>128</v>
      </c>
      <c r="H59" s="131">
        <v>129</v>
      </c>
    </row>
    <row r="60" spans="2:8" ht="45.75" customHeight="1" x14ac:dyDescent="0.2">
      <c r="B60" s="129"/>
      <c r="C60" s="1204" t="s">
        <v>589</v>
      </c>
      <c r="D60" s="1205"/>
      <c r="E60" s="1206"/>
      <c r="F60" s="130">
        <v>5</v>
      </c>
      <c r="G60" s="130">
        <v>2</v>
      </c>
      <c r="H60" s="131">
        <v>43</v>
      </c>
    </row>
    <row r="61" spans="2:8" ht="45.75" customHeight="1" x14ac:dyDescent="0.2">
      <c r="B61" s="129"/>
      <c r="C61" s="1204" t="s">
        <v>590</v>
      </c>
      <c r="D61" s="1205"/>
      <c r="E61" s="1206"/>
      <c r="F61" s="130">
        <v>24</v>
      </c>
      <c r="G61" s="130">
        <v>25</v>
      </c>
      <c r="H61" s="131">
        <v>22</v>
      </c>
    </row>
    <row r="62" spans="2:8" ht="45.75" customHeight="1" thickBot="1" x14ac:dyDescent="0.25">
      <c r="B62" s="132"/>
      <c r="C62" s="1207" t="s">
        <v>591</v>
      </c>
      <c r="D62" s="1208"/>
      <c r="E62" s="1209"/>
      <c r="F62" s="133">
        <v>19</v>
      </c>
      <c r="G62" s="133">
        <v>19</v>
      </c>
      <c r="H62" s="134">
        <v>19</v>
      </c>
    </row>
    <row r="63" spans="2:8" ht="52.5" customHeight="1" thickBot="1" x14ac:dyDescent="0.25">
      <c r="B63" s="135"/>
      <c r="C63" s="1210" t="s">
        <v>52</v>
      </c>
      <c r="D63" s="1210"/>
      <c r="E63" s="1211"/>
      <c r="F63" s="136">
        <v>3283</v>
      </c>
      <c r="G63" s="136">
        <v>4904</v>
      </c>
      <c r="H63" s="137">
        <v>3823</v>
      </c>
    </row>
    <row r="64" spans="2:8" ht="13.2" x14ac:dyDescent="0.2"/>
  </sheetData>
  <sheetProtection algorithmName="SHA-512" hashValue="6ASuAqAq/QIxBkP2aienJCQeWsuF6KMmkUZVNlf/YNxPqS7UW3ORCDUIPzpFV3yWeYyH3hXCYvVasfVVCm3JYA==" saltValue="uOkoJ3AFKM9GgqPjstNR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555</v>
      </c>
      <c r="G2" s="151"/>
      <c r="H2" s="152"/>
    </row>
    <row r="3" spans="1:8" x14ac:dyDescent="0.2">
      <c r="A3" s="148" t="s">
        <v>548</v>
      </c>
      <c r="B3" s="153"/>
      <c r="C3" s="154"/>
      <c r="D3" s="155">
        <v>23534</v>
      </c>
      <c r="E3" s="156"/>
      <c r="F3" s="157">
        <v>43226</v>
      </c>
      <c r="G3" s="158"/>
      <c r="H3" s="159"/>
    </row>
    <row r="4" spans="1:8" x14ac:dyDescent="0.2">
      <c r="A4" s="160"/>
      <c r="B4" s="161"/>
      <c r="C4" s="162"/>
      <c r="D4" s="163">
        <v>13234</v>
      </c>
      <c r="E4" s="164"/>
      <c r="F4" s="165">
        <v>22622</v>
      </c>
      <c r="G4" s="166"/>
      <c r="H4" s="167"/>
    </row>
    <row r="5" spans="1:8" x14ac:dyDescent="0.2">
      <c r="A5" s="148" t="s">
        <v>550</v>
      </c>
      <c r="B5" s="153"/>
      <c r="C5" s="154"/>
      <c r="D5" s="155">
        <v>16852</v>
      </c>
      <c r="E5" s="156"/>
      <c r="F5" s="157">
        <v>42836</v>
      </c>
      <c r="G5" s="158"/>
      <c r="H5" s="159"/>
    </row>
    <row r="6" spans="1:8" x14ac:dyDescent="0.2">
      <c r="A6" s="160"/>
      <c r="B6" s="161"/>
      <c r="C6" s="162"/>
      <c r="D6" s="163">
        <v>12149</v>
      </c>
      <c r="E6" s="164"/>
      <c r="F6" s="165">
        <v>22936</v>
      </c>
      <c r="G6" s="166"/>
      <c r="H6" s="167"/>
    </row>
    <row r="7" spans="1:8" x14ac:dyDescent="0.2">
      <c r="A7" s="148" t="s">
        <v>551</v>
      </c>
      <c r="B7" s="153"/>
      <c r="C7" s="154"/>
      <c r="D7" s="155">
        <v>14388</v>
      </c>
      <c r="E7" s="156"/>
      <c r="F7" s="157">
        <v>44161</v>
      </c>
      <c r="G7" s="158"/>
      <c r="H7" s="159"/>
    </row>
    <row r="8" spans="1:8" x14ac:dyDescent="0.2">
      <c r="A8" s="160"/>
      <c r="B8" s="161"/>
      <c r="C8" s="162"/>
      <c r="D8" s="163">
        <v>8947</v>
      </c>
      <c r="E8" s="164"/>
      <c r="F8" s="165">
        <v>23644</v>
      </c>
      <c r="G8" s="166"/>
      <c r="H8" s="167"/>
    </row>
    <row r="9" spans="1:8" x14ac:dyDescent="0.2">
      <c r="A9" s="148" t="s">
        <v>552</v>
      </c>
      <c r="B9" s="153"/>
      <c r="C9" s="154"/>
      <c r="D9" s="155">
        <v>13995</v>
      </c>
      <c r="E9" s="156"/>
      <c r="F9" s="157">
        <v>43955</v>
      </c>
      <c r="G9" s="158"/>
      <c r="H9" s="159"/>
    </row>
    <row r="10" spans="1:8" x14ac:dyDescent="0.2">
      <c r="A10" s="160"/>
      <c r="B10" s="161"/>
      <c r="C10" s="162"/>
      <c r="D10" s="163">
        <v>7274</v>
      </c>
      <c r="E10" s="164"/>
      <c r="F10" s="165">
        <v>21318</v>
      </c>
      <c r="G10" s="166"/>
      <c r="H10" s="167"/>
    </row>
    <row r="11" spans="1:8" x14ac:dyDescent="0.2">
      <c r="A11" s="148" t="s">
        <v>553</v>
      </c>
      <c r="B11" s="153"/>
      <c r="C11" s="154"/>
      <c r="D11" s="155">
        <v>18687</v>
      </c>
      <c r="E11" s="156"/>
      <c r="F11" s="157">
        <v>41921</v>
      </c>
      <c r="G11" s="158"/>
      <c r="H11" s="159"/>
    </row>
    <row r="12" spans="1:8" x14ac:dyDescent="0.2">
      <c r="A12" s="160"/>
      <c r="B12" s="161"/>
      <c r="C12" s="168"/>
      <c r="D12" s="163">
        <v>11529</v>
      </c>
      <c r="E12" s="164"/>
      <c r="F12" s="165">
        <v>21655</v>
      </c>
      <c r="G12" s="166"/>
      <c r="H12" s="167"/>
    </row>
    <row r="13" spans="1:8" x14ac:dyDescent="0.2">
      <c r="A13" s="148"/>
      <c r="B13" s="153"/>
      <c r="C13" s="169"/>
      <c r="D13" s="170">
        <v>17491</v>
      </c>
      <c r="E13" s="171"/>
      <c r="F13" s="172">
        <v>43220</v>
      </c>
      <c r="G13" s="173"/>
      <c r="H13" s="159"/>
    </row>
    <row r="14" spans="1:8" x14ac:dyDescent="0.2">
      <c r="A14" s="160"/>
      <c r="B14" s="161"/>
      <c r="C14" s="162"/>
      <c r="D14" s="163">
        <v>10627</v>
      </c>
      <c r="E14" s="164"/>
      <c r="F14" s="165">
        <v>22435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5.63</v>
      </c>
      <c r="C19" s="174">
        <f>ROUND(VALUE(SUBSTITUTE(実質収支比率等に係る経年分析!G$48,"▲","-")),2)</f>
        <v>7.65</v>
      </c>
      <c r="D19" s="174">
        <f>ROUND(VALUE(SUBSTITUTE(実質収支比率等に係る経年分析!H$48,"▲","-")),2)</f>
        <v>7.3</v>
      </c>
      <c r="E19" s="174">
        <f>ROUND(VALUE(SUBSTITUTE(実質収支比率等に係る経年分析!I$48,"▲","-")),2)</f>
        <v>8.57</v>
      </c>
      <c r="F19" s="174">
        <f>ROUND(VALUE(SUBSTITUTE(実質収支比率等に係る経年分析!J$48,"▲","-")),2)</f>
        <v>8.35</v>
      </c>
    </row>
    <row r="20" spans="1:11" x14ac:dyDescent="0.2">
      <c r="A20" s="174" t="s">
        <v>56</v>
      </c>
      <c r="B20" s="174">
        <f>ROUND(VALUE(SUBSTITUTE(実質収支比率等に係る経年分析!F$47,"▲","-")),2)</f>
        <v>7.68</v>
      </c>
      <c r="C20" s="174">
        <f>ROUND(VALUE(SUBSTITUTE(実質収支比率等に係る経年分析!G$47,"▲","-")),2)</f>
        <v>6.62</v>
      </c>
      <c r="D20" s="174">
        <f>ROUND(VALUE(SUBSTITUTE(実質収支比率等に係る経年分析!H$47,"▲","-")),2)</f>
        <v>9.07</v>
      </c>
      <c r="E20" s="174">
        <f>ROUND(VALUE(SUBSTITUTE(実質収支比率等に係る経年分析!I$47,"▲","-")),2)</f>
        <v>14.19</v>
      </c>
      <c r="F20" s="174">
        <f>ROUND(VALUE(SUBSTITUTE(実質収支比率等に係る経年分析!J$47,"▲","-")),2)</f>
        <v>10.37</v>
      </c>
    </row>
    <row r="21" spans="1:11" x14ac:dyDescent="0.2">
      <c r="A21" s="174" t="s">
        <v>57</v>
      </c>
      <c r="B21" s="174">
        <f>IF(ISNUMBER(VALUE(SUBSTITUTE(実質収支比率等に係る経年分析!F$49,"▲","-"))),ROUND(VALUE(SUBSTITUTE(実質収支比率等に係る経年分析!F$49,"▲","-")),2),NA())</f>
        <v>-0.22</v>
      </c>
      <c r="C21" s="174">
        <f>IF(ISNUMBER(VALUE(SUBSTITUTE(実質収支比率等に係る経年分析!G$49,"▲","-"))),ROUND(VALUE(SUBSTITUTE(実質収支比率等に係る経年分析!G$49,"▲","-")),2),NA())</f>
        <v>0.88</v>
      </c>
      <c r="D21" s="174">
        <f>IF(ISNUMBER(VALUE(SUBSTITUTE(実質収支比率等に係る経年分析!H$49,"▲","-"))),ROUND(VALUE(SUBSTITUTE(実質収支比率等に係る経年分析!H$49,"▲","-")),2),NA())</f>
        <v>2.48</v>
      </c>
      <c r="E21" s="174">
        <f>IF(ISNUMBER(VALUE(SUBSTITUTE(実質収支比率等に係る経年分析!I$49,"▲","-"))),ROUND(VALUE(SUBSTITUTE(実質収支比率等に係る経年分析!I$49,"▲","-")),2),NA())</f>
        <v>8.2899999999999991</v>
      </c>
      <c r="F21" s="174">
        <f>IF(ISNUMBER(VALUE(SUBSTITUTE(実質収支比率等に係る経年分析!J$49,"▲","-"))),ROUND(VALUE(SUBSTITUTE(実質収支比率等に係る経年分析!J$49,"▲","-")),2),NA())</f>
        <v>-4.41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0.28000000000000003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0.28999999999999998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1.1100000000000001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3087</v>
      </c>
      <c r="E42" s="176"/>
      <c r="F42" s="176"/>
      <c r="G42" s="176">
        <f>'実質公債費比率（分子）の構造'!L$52</f>
        <v>2984</v>
      </c>
      <c r="H42" s="176"/>
      <c r="I42" s="176"/>
      <c r="J42" s="176">
        <f>'実質公債費比率（分子）の構造'!M$52</f>
        <v>2916</v>
      </c>
      <c r="K42" s="176"/>
      <c r="L42" s="176"/>
      <c r="M42" s="176">
        <f>'実質公債費比率（分子）の構造'!N$52</f>
        <v>3205</v>
      </c>
      <c r="N42" s="176"/>
      <c r="O42" s="176"/>
      <c r="P42" s="176">
        <f>'実質公債費比率（分子）の構造'!O$52</f>
        <v>3161</v>
      </c>
    </row>
    <row r="43" spans="1:16" x14ac:dyDescent="0.2">
      <c r="A43" s="176" t="s">
        <v>65</v>
      </c>
      <c r="B43" s="176">
        <f>'実質公債費比率（分子）の構造'!K$51</f>
        <v>0</v>
      </c>
      <c r="C43" s="176"/>
      <c r="D43" s="176"/>
      <c r="E43" s="176">
        <f>'実質公債費比率（分子）の構造'!L$51</f>
        <v>1</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2">
      <c r="A44" s="176" t="s">
        <v>66</v>
      </c>
      <c r="B44" s="176">
        <f>'実質公債費比率（分子）の構造'!K$50</f>
        <v>188</v>
      </c>
      <c r="C44" s="176"/>
      <c r="D44" s="176"/>
      <c r="E44" s="176" t="str">
        <f>'実質公債費比率（分子）の構造'!L$50</f>
        <v>-</v>
      </c>
      <c r="F44" s="176"/>
      <c r="G44" s="176"/>
      <c r="H44" s="176" t="str">
        <f>'実質公債費比率（分子）の構造'!M$50</f>
        <v>-</v>
      </c>
      <c r="I44" s="176"/>
      <c r="J44" s="176"/>
      <c r="K44" s="176">
        <f>'実質公債費比率（分子）の構造'!N$50</f>
        <v>240</v>
      </c>
      <c r="L44" s="176"/>
      <c r="M44" s="176"/>
      <c r="N44" s="176">
        <f>'実質公債費比率（分子）の構造'!O$50</f>
        <v>421</v>
      </c>
      <c r="O44" s="176"/>
      <c r="P44" s="176"/>
    </row>
    <row r="45" spans="1:16" x14ac:dyDescent="0.2">
      <c r="A45" s="176" t="s">
        <v>67</v>
      </c>
      <c r="B45" s="176">
        <f>'実質公債費比率（分子）の構造'!K$49</f>
        <v>29</v>
      </c>
      <c r="C45" s="176"/>
      <c r="D45" s="176"/>
      <c r="E45" s="176">
        <f>'実質公債費比率（分子）の構造'!L$49</f>
        <v>53</v>
      </c>
      <c r="F45" s="176"/>
      <c r="G45" s="176"/>
      <c r="H45" s="176">
        <f>'実質公債費比率（分子）の構造'!M$49</f>
        <v>116</v>
      </c>
      <c r="I45" s="176"/>
      <c r="J45" s="176"/>
      <c r="K45" s="176">
        <f>'実質公債費比率（分子）の構造'!N$49</f>
        <v>213</v>
      </c>
      <c r="L45" s="176"/>
      <c r="M45" s="176"/>
      <c r="N45" s="176">
        <f>'実質公債費比率（分子）の構造'!O$49</f>
        <v>364</v>
      </c>
      <c r="O45" s="176"/>
      <c r="P45" s="176"/>
    </row>
    <row r="46" spans="1:16" x14ac:dyDescent="0.2">
      <c r="A46" s="176" t="s">
        <v>68</v>
      </c>
      <c r="B46" s="176">
        <f>'実質公債費比率（分子）の構造'!K$48</f>
        <v>461</v>
      </c>
      <c r="C46" s="176"/>
      <c r="D46" s="176"/>
      <c r="E46" s="176">
        <f>'実質公債費比率（分子）の構造'!L$48</f>
        <v>431</v>
      </c>
      <c r="F46" s="176"/>
      <c r="G46" s="176"/>
      <c r="H46" s="176">
        <f>'実質公債費比率（分子）の構造'!M$48</f>
        <v>399</v>
      </c>
      <c r="I46" s="176"/>
      <c r="J46" s="176"/>
      <c r="K46" s="176">
        <f>'実質公債費比率（分子）の構造'!N$48</f>
        <v>371</v>
      </c>
      <c r="L46" s="176"/>
      <c r="M46" s="176"/>
      <c r="N46" s="176">
        <f>'実質公債費比率（分子）の構造'!O$48</f>
        <v>380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2434</v>
      </c>
      <c r="C49" s="176"/>
      <c r="D49" s="176"/>
      <c r="E49" s="176">
        <f>'実質公債費比率（分子）の構造'!L$45</f>
        <v>2389</v>
      </c>
      <c r="F49" s="176"/>
      <c r="G49" s="176"/>
      <c r="H49" s="176">
        <f>'実質公債費比率（分子）の構造'!M$45</f>
        <v>2502</v>
      </c>
      <c r="I49" s="176"/>
      <c r="J49" s="176"/>
      <c r="K49" s="176">
        <f>'実質公債費比率（分子）の構造'!N$45</f>
        <v>2759</v>
      </c>
      <c r="L49" s="176"/>
      <c r="M49" s="176"/>
      <c r="N49" s="176">
        <f>'実質公債費比率（分子）の構造'!O$45</f>
        <v>2734</v>
      </c>
      <c r="O49" s="176"/>
      <c r="P49" s="176"/>
    </row>
    <row r="50" spans="1:16" x14ac:dyDescent="0.2">
      <c r="A50" s="176" t="s">
        <v>72</v>
      </c>
      <c r="B50" s="176" t="e">
        <f>NA()</f>
        <v>#N/A</v>
      </c>
      <c r="C50" s="176">
        <f>IF(ISNUMBER('実質公債費比率（分子）の構造'!K$53),'実質公債費比率（分子）の構造'!K$53,NA())</f>
        <v>25</v>
      </c>
      <c r="D50" s="176" t="e">
        <f>NA()</f>
        <v>#N/A</v>
      </c>
      <c r="E50" s="176" t="e">
        <f>NA()</f>
        <v>#N/A</v>
      </c>
      <c r="F50" s="176">
        <f>IF(ISNUMBER('実質公債費比率（分子）の構造'!L$53),'実質公債費比率（分子）の構造'!L$53,NA())</f>
        <v>-110</v>
      </c>
      <c r="G50" s="176" t="e">
        <f>NA()</f>
        <v>#N/A</v>
      </c>
      <c r="H50" s="176" t="e">
        <f>NA()</f>
        <v>#N/A</v>
      </c>
      <c r="I50" s="176">
        <f>IF(ISNUMBER('実質公債費比率（分子）の構造'!M$53),'実質公債費比率（分子）の構造'!M$53,NA())</f>
        <v>102</v>
      </c>
      <c r="J50" s="176" t="e">
        <f>NA()</f>
        <v>#N/A</v>
      </c>
      <c r="K50" s="176" t="e">
        <f>NA()</f>
        <v>#N/A</v>
      </c>
      <c r="L50" s="176">
        <f>IF(ISNUMBER('実質公債費比率（分子）の構造'!N$53),'実質公債費比率（分子）の構造'!N$53,NA())</f>
        <v>378</v>
      </c>
      <c r="M50" s="176" t="e">
        <f>NA()</f>
        <v>#N/A</v>
      </c>
      <c r="N50" s="176" t="e">
        <f>NA()</f>
        <v>#N/A</v>
      </c>
      <c r="O50" s="176">
        <f>IF(ISNUMBER('実質公債費比率（分子）の構造'!O$53),'実質公債費比率（分子）の構造'!O$53,NA())</f>
        <v>738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29244</v>
      </c>
      <c r="E56" s="175"/>
      <c r="F56" s="175"/>
      <c r="G56" s="175">
        <f>'将来負担比率（分子）の構造'!J$52</f>
        <v>28495</v>
      </c>
      <c r="H56" s="175"/>
      <c r="I56" s="175"/>
      <c r="J56" s="175">
        <f>'将来負担比率（分子）の構造'!K$52</f>
        <v>27721</v>
      </c>
      <c r="K56" s="175"/>
      <c r="L56" s="175"/>
      <c r="M56" s="175">
        <f>'将来負担比率（分子）の構造'!L$52</f>
        <v>27313</v>
      </c>
      <c r="N56" s="175"/>
      <c r="O56" s="175"/>
      <c r="P56" s="175">
        <f>'将来負担比率（分子）の構造'!M$52</f>
        <v>25843</v>
      </c>
    </row>
    <row r="57" spans="1:16" x14ac:dyDescent="0.2">
      <c r="A57" s="175" t="s">
        <v>43</v>
      </c>
      <c r="B57" s="175"/>
      <c r="C57" s="175"/>
      <c r="D57" s="175">
        <f>'将来負担比率（分子）の構造'!I$51</f>
        <v>5617</v>
      </c>
      <c r="E57" s="175"/>
      <c r="F57" s="175"/>
      <c r="G57" s="175">
        <f>'将来負担比率（分子）の構造'!J$51</f>
        <v>5083</v>
      </c>
      <c r="H57" s="175"/>
      <c r="I57" s="175"/>
      <c r="J57" s="175">
        <f>'将来負担比率（分子）の構造'!K$51</f>
        <v>4655</v>
      </c>
      <c r="K57" s="175"/>
      <c r="L57" s="175"/>
      <c r="M57" s="175">
        <f>'将来負担比率（分子）の構造'!L$51</f>
        <v>4200</v>
      </c>
      <c r="N57" s="175"/>
      <c r="O57" s="175"/>
      <c r="P57" s="175">
        <f>'将来負担比率（分子）の構造'!M$51</f>
        <v>3545</v>
      </c>
    </row>
    <row r="58" spans="1:16" x14ac:dyDescent="0.2">
      <c r="A58" s="175" t="s">
        <v>42</v>
      </c>
      <c r="B58" s="175"/>
      <c r="C58" s="175"/>
      <c r="D58" s="175">
        <f>'将来負担比率（分子）の構造'!I$50</f>
        <v>3527</v>
      </c>
      <c r="E58" s="175"/>
      <c r="F58" s="175"/>
      <c r="G58" s="175">
        <f>'将来負担比率（分子）の構造'!J$50</f>
        <v>3350</v>
      </c>
      <c r="H58" s="175"/>
      <c r="I58" s="175"/>
      <c r="J58" s="175">
        <f>'将来負担比率（分子）の構造'!K$50</f>
        <v>4103</v>
      </c>
      <c r="K58" s="175"/>
      <c r="L58" s="175"/>
      <c r="M58" s="175">
        <f>'将来負担比率（分子）の構造'!L$50</f>
        <v>5893</v>
      </c>
      <c r="N58" s="175"/>
      <c r="O58" s="175"/>
      <c r="P58" s="175">
        <f>'将来負担比率（分子）の構造'!M$50</f>
        <v>5410</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5466</v>
      </c>
      <c r="C62" s="175"/>
      <c r="D62" s="175"/>
      <c r="E62" s="175">
        <f>'将来負担比率（分子）の構造'!J$45</f>
        <v>5240</v>
      </c>
      <c r="F62" s="175"/>
      <c r="G62" s="175"/>
      <c r="H62" s="175">
        <f>'将来負担比率（分子）の構造'!K$45</f>
        <v>4891</v>
      </c>
      <c r="I62" s="175"/>
      <c r="J62" s="175"/>
      <c r="K62" s="175">
        <f>'将来負担比率（分子）の構造'!L$45</f>
        <v>4842</v>
      </c>
      <c r="L62" s="175"/>
      <c r="M62" s="175"/>
      <c r="N62" s="175">
        <f>'将来負担比率（分子）の構造'!M$45</f>
        <v>4885</v>
      </c>
      <c r="O62" s="175"/>
      <c r="P62" s="175"/>
    </row>
    <row r="63" spans="1:16" x14ac:dyDescent="0.2">
      <c r="A63" s="175" t="s">
        <v>35</v>
      </c>
      <c r="B63" s="175">
        <f>'将来負担比率（分子）の構造'!I$44</f>
        <v>4270</v>
      </c>
      <c r="C63" s="175"/>
      <c r="D63" s="175"/>
      <c r="E63" s="175">
        <f>'将来負担比率（分子）の構造'!J$44</f>
        <v>4269</v>
      </c>
      <c r="F63" s="175"/>
      <c r="G63" s="175"/>
      <c r="H63" s="175">
        <f>'将来負担比率（分子）の構造'!K$44</f>
        <v>4231</v>
      </c>
      <c r="I63" s="175"/>
      <c r="J63" s="175"/>
      <c r="K63" s="175">
        <f>'将来負担比率（分子）の構造'!L$44</f>
        <v>4141</v>
      </c>
      <c r="L63" s="175"/>
      <c r="M63" s="175"/>
      <c r="N63" s="175">
        <f>'将来負担比率（分子）の構造'!M$44</f>
        <v>3862</v>
      </c>
      <c r="O63" s="175"/>
      <c r="P63" s="175"/>
    </row>
    <row r="64" spans="1:16" x14ac:dyDescent="0.2">
      <c r="A64" s="175" t="s">
        <v>34</v>
      </c>
      <c r="B64" s="175">
        <f>'将来負担比率（分子）の構造'!I$43</f>
        <v>5156</v>
      </c>
      <c r="C64" s="175"/>
      <c r="D64" s="175"/>
      <c r="E64" s="175">
        <f>'将来負担比率（分子）の構造'!J$43</f>
        <v>4435</v>
      </c>
      <c r="F64" s="175"/>
      <c r="G64" s="175"/>
      <c r="H64" s="175">
        <f>'将来負担比率（分子）の構造'!K$43</f>
        <v>3787</v>
      </c>
      <c r="I64" s="175"/>
      <c r="J64" s="175"/>
      <c r="K64" s="175">
        <f>'将来負担比率（分子）の構造'!L$43</f>
        <v>3261</v>
      </c>
      <c r="L64" s="175"/>
      <c r="M64" s="175"/>
      <c r="N64" s="175">
        <f>'将来負担比率（分子）の構造'!M$43</f>
        <v>2894</v>
      </c>
      <c r="O64" s="175"/>
      <c r="P64" s="175"/>
    </row>
    <row r="65" spans="1:16" x14ac:dyDescent="0.2">
      <c r="A65" s="175" t="s">
        <v>33</v>
      </c>
      <c r="B65" s="175">
        <f>'将来負担比率（分子）の構造'!I$42</f>
        <v>173</v>
      </c>
      <c r="C65" s="175"/>
      <c r="D65" s="175"/>
      <c r="E65" s="175">
        <f>'将来負担比率（分子）の構造'!J$42</f>
        <v>470</v>
      </c>
      <c r="F65" s="175"/>
      <c r="G65" s="175"/>
      <c r="H65" s="175">
        <f>'将来負担比率（分子）の構造'!K$42</f>
        <v>470</v>
      </c>
      <c r="I65" s="175"/>
      <c r="J65" s="175"/>
      <c r="K65" s="175">
        <f>'将来負担比率（分子）の構造'!L$42</f>
        <v>380</v>
      </c>
      <c r="L65" s="175"/>
      <c r="M65" s="175"/>
      <c r="N65" s="175" t="str">
        <f>'将来負担比率（分子）の構造'!M$42</f>
        <v>-</v>
      </c>
      <c r="O65" s="175"/>
      <c r="P65" s="175"/>
    </row>
    <row r="66" spans="1:16" x14ac:dyDescent="0.2">
      <c r="A66" s="175" t="s">
        <v>32</v>
      </c>
      <c r="B66" s="175">
        <f>'将来負担比率（分子）の構造'!I$41</f>
        <v>28609</v>
      </c>
      <c r="C66" s="175"/>
      <c r="D66" s="175"/>
      <c r="E66" s="175">
        <f>'将来負担比率（分子）の構造'!J$41</f>
        <v>28534</v>
      </c>
      <c r="F66" s="175"/>
      <c r="G66" s="175"/>
      <c r="H66" s="175">
        <f>'将来負担比率（分子）の構造'!K$41</f>
        <v>28413</v>
      </c>
      <c r="I66" s="175"/>
      <c r="J66" s="175"/>
      <c r="K66" s="175">
        <f>'将来負担比率（分子）の構造'!L$41</f>
        <v>27912</v>
      </c>
      <c r="L66" s="175"/>
      <c r="M66" s="175"/>
      <c r="N66" s="175">
        <f>'将来負担比率（分子）の構造'!M$41</f>
        <v>25513</v>
      </c>
      <c r="O66" s="175"/>
      <c r="P66" s="175"/>
    </row>
    <row r="67" spans="1:16" x14ac:dyDescent="0.2">
      <c r="A67" s="175" t="s">
        <v>76</v>
      </c>
      <c r="B67" s="175" t="e">
        <f>NA()</f>
        <v>#N/A</v>
      </c>
      <c r="C67" s="175">
        <f>IF(ISNUMBER('将来負担比率（分子）の構造'!I$53), IF('将来負担比率（分子）の構造'!I$53 &lt; 0, 0, '将来負担比率（分子）の構造'!I$53), NA())</f>
        <v>5286</v>
      </c>
      <c r="D67" s="175" t="e">
        <f>NA()</f>
        <v>#N/A</v>
      </c>
      <c r="E67" s="175" t="e">
        <f>NA()</f>
        <v>#N/A</v>
      </c>
      <c r="F67" s="175">
        <f>IF(ISNUMBER('将来負担比率（分子）の構造'!J$53), IF('将来負担比率（分子）の構造'!J$53 &lt; 0, 0, '将来負担比率（分子）の構造'!J$53), NA())</f>
        <v>6020</v>
      </c>
      <c r="G67" s="175" t="e">
        <f>NA()</f>
        <v>#N/A</v>
      </c>
      <c r="H67" s="175" t="e">
        <f>NA()</f>
        <v>#N/A</v>
      </c>
      <c r="I67" s="175">
        <f>IF(ISNUMBER('将来負担比率（分子）の構造'!K$53), IF('将来負担比率（分子）の構造'!K$53 &lt; 0, 0, '将来負担比率（分子）の構造'!K$53), NA())</f>
        <v>5314</v>
      </c>
      <c r="J67" s="175" t="e">
        <f>NA()</f>
        <v>#N/A</v>
      </c>
      <c r="K67" s="175" t="e">
        <f>NA()</f>
        <v>#N/A</v>
      </c>
      <c r="L67" s="175">
        <f>IF(ISNUMBER('将来負担比率（分子）の構造'!L$53), IF('将来負担比率（分子）の構造'!L$53 &lt; 0, 0, '将来負担比率（分子）の構造'!L$53), NA())</f>
        <v>3130</v>
      </c>
      <c r="M67" s="175" t="e">
        <f>NA()</f>
        <v>#N/A</v>
      </c>
      <c r="N67" s="175" t="e">
        <f>NA()</f>
        <v>#N/A</v>
      </c>
      <c r="O67" s="175">
        <f>IF(ISNUMBER('将来負担比率（分子）の構造'!M$53), IF('将来負担比率（分子）の構造'!M$53 &lt; 0, 0, '将来負担比率（分子）の構造'!M$53), NA())</f>
        <v>2356</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2221</v>
      </c>
      <c r="C72" s="179">
        <f>基金残高に係る経年分析!G55</f>
        <v>3714</v>
      </c>
      <c r="D72" s="179">
        <f>基金残高に係る経年分析!H55</f>
        <v>2672</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1062</v>
      </c>
      <c r="C74" s="179">
        <f>基金残高に係る経年分析!G57</f>
        <v>1190</v>
      </c>
      <c r="D74" s="179">
        <f>基金残高に係る経年分析!H57</f>
        <v>1151</v>
      </c>
    </row>
  </sheetData>
  <sheetProtection algorithmName="SHA-512" hashValue="FaoEFX6TceE1a95+hCbYrUPykq3axaTaFy6qo7yEbPYnlG58fxZOtHUgUb8c6YjCOOPqkUj6TOOKNOKoGPBh3g==" saltValue="qKjSc+HhkarJvV0v9CTY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19429311</v>
      </c>
      <c r="S5" s="677"/>
      <c r="T5" s="677"/>
      <c r="U5" s="677"/>
      <c r="V5" s="677"/>
      <c r="W5" s="677"/>
      <c r="X5" s="677"/>
      <c r="Y5" s="702"/>
      <c r="Z5" s="715">
        <v>38</v>
      </c>
      <c r="AA5" s="715"/>
      <c r="AB5" s="715"/>
      <c r="AC5" s="715"/>
      <c r="AD5" s="716">
        <v>18234109</v>
      </c>
      <c r="AE5" s="716"/>
      <c r="AF5" s="716"/>
      <c r="AG5" s="716"/>
      <c r="AH5" s="716"/>
      <c r="AI5" s="716"/>
      <c r="AJ5" s="716"/>
      <c r="AK5" s="716"/>
      <c r="AL5" s="703">
        <v>70.400000000000006</v>
      </c>
      <c r="AM5" s="685"/>
      <c r="AN5" s="685"/>
      <c r="AO5" s="704"/>
      <c r="AP5" s="679" t="s">
        <v>232</v>
      </c>
      <c r="AQ5" s="680"/>
      <c r="AR5" s="680"/>
      <c r="AS5" s="680"/>
      <c r="AT5" s="680"/>
      <c r="AU5" s="680"/>
      <c r="AV5" s="680"/>
      <c r="AW5" s="680"/>
      <c r="AX5" s="680"/>
      <c r="AY5" s="680"/>
      <c r="AZ5" s="680"/>
      <c r="BA5" s="680"/>
      <c r="BB5" s="680"/>
      <c r="BC5" s="680"/>
      <c r="BD5" s="680"/>
      <c r="BE5" s="680"/>
      <c r="BF5" s="681"/>
      <c r="BG5" s="621">
        <v>18234109</v>
      </c>
      <c r="BH5" s="622"/>
      <c r="BI5" s="622"/>
      <c r="BJ5" s="622"/>
      <c r="BK5" s="622"/>
      <c r="BL5" s="622"/>
      <c r="BM5" s="622"/>
      <c r="BN5" s="623"/>
      <c r="BO5" s="659">
        <v>93.8</v>
      </c>
      <c r="BP5" s="659"/>
      <c r="BQ5" s="659"/>
      <c r="BR5" s="659"/>
      <c r="BS5" s="660">
        <v>115846</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229103</v>
      </c>
      <c r="S6" s="622"/>
      <c r="T6" s="622"/>
      <c r="U6" s="622"/>
      <c r="V6" s="622"/>
      <c r="W6" s="622"/>
      <c r="X6" s="622"/>
      <c r="Y6" s="623"/>
      <c r="Z6" s="659">
        <v>0.4</v>
      </c>
      <c r="AA6" s="659"/>
      <c r="AB6" s="659"/>
      <c r="AC6" s="659"/>
      <c r="AD6" s="660">
        <v>229103</v>
      </c>
      <c r="AE6" s="660"/>
      <c r="AF6" s="660"/>
      <c r="AG6" s="660"/>
      <c r="AH6" s="660"/>
      <c r="AI6" s="660"/>
      <c r="AJ6" s="660"/>
      <c r="AK6" s="660"/>
      <c r="AL6" s="624">
        <v>0.9</v>
      </c>
      <c r="AM6" s="625"/>
      <c r="AN6" s="625"/>
      <c r="AO6" s="661"/>
      <c r="AP6" s="618" t="s">
        <v>237</v>
      </c>
      <c r="AQ6" s="619"/>
      <c r="AR6" s="619"/>
      <c r="AS6" s="619"/>
      <c r="AT6" s="619"/>
      <c r="AU6" s="619"/>
      <c r="AV6" s="619"/>
      <c r="AW6" s="619"/>
      <c r="AX6" s="619"/>
      <c r="AY6" s="619"/>
      <c r="AZ6" s="619"/>
      <c r="BA6" s="619"/>
      <c r="BB6" s="619"/>
      <c r="BC6" s="619"/>
      <c r="BD6" s="619"/>
      <c r="BE6" s="619"/>
      <c r="BF6" s="620"/>
      <c r="BG6" s="621">
        <v>18234109</v>
      </c>
      <c r="BH6" s="622"/>
      <c r="BI6" s="622"/>
      <c r="BJ6" s="622"/>
      <c r="BK6" s="622"/>
      <c r="BL6" s="622"/>
      <c r="BM6" s="622"/>
      <c r="BN6" s="623"/>
      <c r="BO6" s="659">
        <v>93.8</v>
      </c>
      <c r="BP6" s="659"/>
      <c r="BQ6" s="659"/>
      <c r="BR6" s="659"/>
      <c r="BS6" s="660">
        <v>115846</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273723</v>
      </c>
      <c r="CS6" s="622"/>
      <c r="CT6" s="622"/>
      <c r="CU6" s="622"/>
      <c r="CV6" s="622"/>
      <c r="CW6" s="622"/>
      <c r="CX6" s="622"/>
      <c r="CY6" s="623"/>
      <c r="CZ6" s="703">
        <v>0.6</v>
      </c>
      <c r="DA6" s="685"/>
      <c r="DB6" s="685"/>
      <c r="DC6" s="705"/>
      <c r="DD6" s="627" t="s">
        <v>239</v>
      </c>
      <c r="DE6" s="622"/>
      <c r="DF6" s="622"/>
      <c r="DG6" s="622"/>
      <c r="DH6" s="622"/>
      <c r="DI6" s="622"/>
      <c r="DJ6" s="622"/>
      <c r="DK6" s="622"/>
      <c r="DL6" s="622"/>
      <c r="DM6" s="622"/>
      <c r="DN6" s="622"/>
      <c r="DO6" s="622"/>
      <c r="DP6" s="623"/>
      <c r="DQ6" s="627">
        <v>273723</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6577</v>
      </c>
      <c r="S7" s="622"/>
      <c r="T7" s="622"/>
      <c r="U7" s="622"/>
      <c r="V7" s="622"/>
      <c r="W7" s="622"/>
      <c r="X7" s="622"/>
      <c r="Y7" s="623"/>
      <c r="Z7" s="659">
        <v>0</v>
      </c>
      <c r="AA7" s="659"/>
      <c r="AB7" s="659"/>
      <c r="AC7" s="659"/>
      <c r="AD7" s="660">
        <v>6577</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9010311</v>
      </c>
      <c r="BH7" s="622"/>
      <c r="BI7" s="622"/>
      <c r="BJ7" s="622"/>
      <c r="BK7" s="622"/>
      <c r="BL7" s="622"/>
      <c r="BM7" s="622"/>
      <c r="BN7" s="623"/>
      <c r="BO7" s="659">
        <v>46.4</v>
      </c>
      <c r="BP7" s="659"/>
      <c r="BQ7" s="659"/>
      <c r="BR7" s="659"/>
      <c r="BS7" s="660">
        <v>115846</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6878827</v>
      </c>
      <c r="CS7" s="622"/>
      <c r="CT7" s="622"/>
      <c r="CU7" s="622"/>
      <c r="CV7" s="622"/>
      <c r="CW7" s="622"/>
      <c r="CX7" s="622"/>
      <c r="CY7" s="623"/>
      <c r="CZ7" s="659">
        <v>14.1</v>
      </c>
      <c r="DA7" s="659"/>
      <c r="DB7" s="659"/>
      <c r="DC7" s="659"/>
      <c r="DD7" s="627">
        <v>146054</v>
      </c>
      <c r="DE7" s="622"/>
      <c r="DF7" s="622"/>
      <c r="DG7" s="622"/>
      <c r="DH7" s="622"/>
      <c r="DI7" s="622"/>
      <c r="DJ7" s="622"/>
      <c r="DK7" s="622"/>
      <c r="DL7" s="622"/>
      <c r="DM7" s="622"/>
      <c r="DN7" s="622"/>
      <c r="DO7" s="622"/>
      <c r="DP7" s="623"/>
      <c r="DQ7" s="627">
        <v>6173372</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132292</v>
      </c>
      <c r="S8" s="622"/>
      <c r="T8" s="622"/>
      <c r="U8" s="622"/>
      <c r="V8" s="622"/>
      <c r="W8" s="622"/>
      <c r="X8" s="622"/>
      <c r="Y8" s="623"/>
      <c r="Z8" s="659">
        <v>0.3</v>
      </c>
      <c r="AA8" s="659"/>
      <c r="AB8" s="659"/>
      <c r="AC8" s="659"/>
      <c r="AD8" s="660">
        <v>132292</v>
      </c>
      <c r="AE8" s="660"/>
      <c r="AF8" s="660"/>
      <c r="AG8" s="660"/>
      <c r="AH8" s="660"/>
      <c r="AI8" s="660"/>
      <c r="AJ8" s="660"/>
      <c r="AK8" s="660"/>
      <c r="AL8" s="624">
        <v>0.5</v>
      </c>
      <c r="AM8" s="625"/>
      <c r="AN8" s="625"/>
      <c r="AO8" s="661"/>
      <c r="AP8" s="618" t="s">
        <v>244</v>
      </c>
      <c r="AQ8" s="619"/>
      <c r="AR8" s="619"/>
      <c r="AS8" s="619"/>
      <c r="AT8" s="619"/>
      <c r="AU8" s="619"/>
      <c r="AV8" s="619"/>
      <c r="AW8" s="619"/>
      <c r="AX8" s="619"/>
      <c r="AY8" s="619"/>
      <c r="AZ8" s="619"/>
      <c r="BA8" s="619"/>
      <c r="BB8" s="619"/>
      <c r="BC8" s="619"/>
      <c r="BD8" s="619"/>
      <c r="BE8" s="619"/>
      <c r="BF8" s="620"/>
      <c r="BG8" s="621">
        <v>240256</v>
      </c>
      <c r="BH8" s="622"/>
      <c r="BI8" s="622"/>
      <c r="BJ8" s="622"/>
      <c r="BK8" s="622"/>
      <c r="BL8" s="622"/>
      <c r="BM8" s="622"/>
      <c r="BN8" s="623"/>
      <c r="BO8" s="659">
        <v>1.2</v>
      </c>
      <c r="BP8" s="659"/>
      <c r="BQ8" s="659"/>
      <c r="BR8" s="659"/>
      <c r="BS8" s="660" t="s">
        <v>239</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24389518</v>
      </c>
      <c r="CS8" s="622"/>
      <c r="CT8" s="622"/>
      <c r="CU8" s="622"/>
      <c r="CV8" s="622"/>
      <c r="CW8" s="622"/>
      <c r="CX8" s="622"/>
      <c r="CY8" s="623"/>
      <c r="CZ8" s="659">
        <v>50.2</v>
      </c>
      <c r="DA8" s="659"/>
      <c r="DB8" s="659"/>
      <c r="DC8" s="659"/>
      <c r="DD8" s="627">
        <v>585430</v>
      </c>
      <c r="DE8" s="622"/>
      <c r="DF8" s="622"/>
      <c r="DG8" s="622"/>
      <c r="DH8" s="622"/>
      <c r="DI8" s="622"/>
      <c r="DJ8" s="622"/>
      <c r="DK8" s="622"/>
      <c r="DL8" s="622"/>
      <c r="DM8" s="622"/>
      <c r="DN8" s="622"/>
      <c r="DO8" s="622"/>
      <c r="DP8" s="623"/>
      <c r="DQ8" s="627">
        <v>11447462</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101408</v>
      </c>
      <c r="S9" s="622"/>
      <c r="T9" s="622"/>
      <c r="U9" s="622"/>
      <c r="V9" s="622"/>
      <c r="W9" s="622"/>
      <c r="X9" s="622"/>
      <c r="Y9" s="623"/>
      <c r="Z9" s="659">
        <v>0.2</v>
      </c>
      <c r="AA9" s="659"/>
      <c r="AB9" s="659"/>
      <c r="AC9" s="659"/>
      <c r="AD9" s="660">
        <v>101408</v>
      </c>
      <c r="AE9" s="660"/>
      <c r="AF9" s="660"/>
      <c r="AG9" s="660"/>
      <c r="AH9" s="660"/>
      <c r="AI9" s="660"/>
      <c r="AJ9" s="660"/>
      <c r="AK9" s="660"/>
      <c r="AL9" s="624">
        <v>0.4</v>
      </c>
      <c r="AM9" s="625"/>
      <c r="AN9" s="625"/>
      <c r="AO9" s="661"/>
      <c r="AP9" s="618" t="s">
        <v>247</v>
      </c>
      <c r="AQ9" s="619"/>
      <c r="AR9" s="619"/>
      <c r="AS9" s="619"/>
      <c r="AT9" s="619"/>
      <c r="AU9" s="619"/>
      <c r="AV9" s="619"/>
      <c r="AW9" s="619"/>
      <c r="AX9" s="619"/>
      <c r="AY9" s="619"/>
      <c r="AZ9" s="619"/>
      <c r="BA9" s="619"/>
      <c r="BB9" s="619"/>
      <c r="BC9" s="619"/>
      <c r="BD9" s="619"/>
      <c r="BE9" s="619"/>
      <c r="BF9" s="620"/>
      <c r="BG9" s="621">
        <v>7815976</v>
      </c>
      <c r="BH9" s="622"/>
      <c r="BI9" s="622"/>
      <c r="BJ9" s="622"/>
      <c r="BK9" s="622"/>
      <c r="BL9" s="622"/>
      <c r="BM9" s="622"/>
      <c r="BN9" s="623"/>
      <c r="BO9" s="659">
        <v>40.200000000000003</v>
      </c>
      <c r="BP9" s="659"/>
      <c r="BQ9" s="659"/>
      <c r="BR9" s="659"/>
      <c r="BS9" s="660" t="s">
        <v>239</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4964996</v>
      </c>
      <c r="CS9" s="622"/>
      <c r="CT9" s="622"/>
      <c r="CU9" s="622"/>
      <c r="CV9" s="622"/>
      <c r="CW9" s="622"/>
      <c r="CX9" s="622"/>
      <c r="CY9" s="623"/>
      <c r="CZ9" s="659">
        <v>10.199999999999999</v>
      </c>
      <c r="DA9" s="659"/>
      <c r="DB9" s="659"/>
      <c r="DC9" s="659"/>
      <c r="DD9" s="627">
        <v>33896</v>
      </c>
      <c r="DE9" s="622"/>
      <c r="DF9" s="622"/>
      <c r="DG9" s="622"/>
      <c r="DH9" s="622"/>
      <c r="DI9" s="622"/>
      <c r="DJ9" s="622"/>
      <c r="DK9" s="622"/>
      <c r="DL9" s="622"/>
      <c r="DM9" s="622"/>
      <c r="DN9" s="622"/>
      <c r="DO9" s="622"/>
      <c r="DP9" s="623"/>
      <c r="DQ9" s="627">
        <v>3539503</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239</v>
      </c>
      <c r="AE10" s="660"/>
      <c r="AF10" s="660"/>
      <c r="AG10" s="660"/>
      <c r="AH10" s="660"/>
      <c r="AI10" s="660"/>
      <c r="AJ10" s="660"/>
      <c r="AK10" s="660"/>
      <c r="AL10" s="624" t="s">
        <v>250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344714</v>
      </c>
      <c r="BH10" s="622"/>
      <c r="BI10" s="622"/>
      <c r="BJ10" s="622"/>
      <c r="BK10" s="622"/>
      <c r="BL10" s="622"/>
      <c r="BM10" s="622"/>
      <c r="BN10" s="623"/>
      <c r="BO10" s="659">
        <v>1.8</v>
      </c>
      <c r="BP10" s="659"/>
      <c r="BQ10" s="659"/>
      <c r="BR10" s="659"/>
      <c r="BS10" s="660" t="s">
        <v>183</v>
      </c>
      <c r="BT10" s="660"/>
      <c r="BU10" s="660"/>
      <c r="BV10" s="660"/>
      <c r="BW10" s="660"/>
      <c r="BX10" s="660"/>
      <c r="BY10" s="660"/>
      <c r="BZ10" s="660"/>
      <c r="CA10" s="660"/>
      <c r="CB10" s="698"/>
      <c r="CD10" s="618" t="s">
        <v>252</v>
      </c>
      <c r="CE10" s="619"/>
      <c r="CF10" s="619"/>
      <c r="CG10" s="619"/>
      <c r="CH10" s="619"/>
      <c r="CI10" s="619"/>
      <c r="CJ10" s="619"/>
      <c r="CK10" s="619"/>
      <c r="CL10" s="619"/>
      <c r="CM10" s="619"/>
      <c r="CN10" s="619"/>
      <c r="CO10" s="619"/>
      <c r="CP10" s="619"/>
      <c r="CQ10" s="620"/>
      <c r="CR10" s="621">
        <v>79710</v>
      </c>
      <c r="CS10" s="622"/>
      <c r="CT10" s="622"/>
      <c r="CU10" s="622"/>
      <c r="CV10" s="622"/>
      <c r="CW10" s="622"/>
      <c r="CX10" s="622"/>
      <c r="CY10" s="623"/>
      <c r="CZ10" s="659">
        <v>0.2</v>
      </c>
      <c r="DA10" s="659"/>
      <c r="DB10" s="659"/>
      <c r="DC10" s="659"/>
      <c r="DD10" s="627" t="s">
        <v>250</v>
      </c>
      <c r="DE10" s="622"/>
      <c r="DF10" s="622"/>
      <c r="DG10" s="622"/>
      <c r="DH10" s="622"/>
      <c r="DI10" s="622"/>
      <c r="DJ10" s="622"/>
      <c r="DK10" s="622"/>
      <c r="DL10" s="622"/>
      <c r="DM10" s="622"/>
      <c r="DN10" s="622"/>
      <c r="DO10" s="622"/>
      <c r="DP10" s="623"/>
      <c r="DQ10" s="627">
        <v>14710</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2916302</v>
      </c>
      <c r="S11" s="622"/>
      <c r="T11" s="622"/>
      <c r="U11" s="622"/>
      <c r="V11" s="622"/>
      <c r="W11" s="622"/>
      <c r="X11" s="622"/>
      <c r="Y11" s="623"/>
      <c r="Z11" s="624">
        <v>5.7</v>
      </c>
      <c r="AA11" s="625"/>
      <c r="AB11" s="625"/>
      <c r="AC11" s="626"/>
      <c r="AD11" s="627">
        <v>2916302</v>
      </c>
      <c r="AE11" s="622"/>
      <c r="AF11" s="622"/>
      <c r="AG11" s="622"/>
      <c r="AH11" s="622"/>
      <c r="AI11" s="622"/>
      <c r="AJ11" s="622"/>
      <c r="AK11" s="623"/>
      <c r="AL11" s="624">
        <v>11.3</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609365</v>
      </c>
      <c r="BH11" s="622"/>
      <c r="BI11" s="622"/>
      <c r="BJ11" s="622"/>
      <c r="BK11" s="622"/>
      <c r="BL11" s="622"/>
      <c r="BM11" s="622"/>
      <c r="BN11" s="623"/>
      <c r="BO11" s="659">
        <v>3.1</v>
      </c>
      <c r="BP11" s="659"/>
      <c r="BQ11" s="659"/>
      <c r="BR11" s="659"/>
      <c r="BS11" s="660">
        <v>115846</v>
      </c>
      <c r="BT11" s="660"/>
      <c r="BU11" s="660"/>
      <c r="BV11" s="660"/>
      <c r="BW11" s="660"/>
      <c r="BX11" s="660"/>
      <c r="BY11" s="660"/>
      <c r="BZ11" s="660"/>
      <c r="CA11" s="660"/>
      <c r="CB11" s="698"/>
      <c r="CD11" s="618" t="s">
        <v>255</v>
      </c>
      <c r="CE11" s="619"/>
      <c r="CF11" s="619"/>
      <c r="CG11" s="619"/>
      <c r="CH11" s="619"/>
      <c r="CI11" s="619"/>
      <c r="CJ11" s="619"/>
      <c r="CK11" s="619"/>
      <c r="CL11" s="619"/>
      <c r="CM11" s="619"/>
      <c r="CN11" s="619"/>
      <c r="CO11" s="619"/>
      <c r="CP11" s="619"/>
      <c r="CQ11" s="620"/>
      <c r="CR11" s="621">
        <v>71118</v>
      </c>
      <c r="CS11" s="622"/>
      <c r="CT11" s="622"/>
      <c r="CU11" s="622"/>
      <c r="CV11" s="622"/>
      <c r="CW11" s="622"/>
      <c r="CX11" s="622"/>
      <c r="CY11" s="623"/>
      <c r="CZ11" s="659">
        <v>0.1</v>
      </c>
      <c r="DA11" s="659"/>
      <c r="DB11" s="659"/>
      <c r="DC11" s="659"/>
      <c r="DD11" s="627" t="s">
        <v>239</v>
      </c>
      <c r="DE11" s="622"/>
      <c r="DF11" s="622"/>
      <c r="DG11" s="622"/>
      <c r="DH11" s="622"/>
      <c r="DI11" s="622"/>
      <c r="DJ11" s="622"/>
      <c r="DK11" s="622"/>
      <c r="DL11" s="622"/>
      <c r="DM11" s="622"/>
      <c r="DN11" s="622"/>
      <c r="DO11" s="622"/>
      <c r="DP11" s="623"/>
      <c r="DQ11" s="627">
        <v>64975</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183</v>
      </c>
      <c r="S12" s="622"/>
      <c r="T12" s="622"/>
      <c r="U12" s="622"/>
      <c r="V12" s="622"/>
      <c r="W12" s="622"/>
      <c r="X12" s="622"/>
      <c r="Y12" s="623"/>
      <c r="Z12" s="659" t="s">
        <v>250</v>
      </c>
      <c r="AA12" s="659"/>
      <c r="AB12" s="659"/>
      <c r="AC12" s="659"/>
      <c r="AD12" s="660" t="s">
        <v>257</v>
      </c>
      <c r="AE12" s="660"/>
      <c r="AF12" s="660"/>
      <c r="AG12" s="660"/>
      <c r="AH12" s="660"/>
      <c r="AI12" s="660"/>
      <c r="AJ12" s="660"/>
      <c r="AK12" s="660"/>
      <c r="AL12" s="624" t="s">
        <v>239</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8218827</v>
      </c>
      <c r="BH12" s="622"/>
      <c r="BI12" s="622"/>
      <c r="BJ12" s="622"/>
      <c r="BK12" s="622"/>
      <c r="BL12" s="622"/>
      <c r="BM12" s="622"/>
      <c r="BN12" s="623"/>
      <c r="BO12" s="659">
        <v>42.3</v>
      </c>
      <c r="BP12" s="659"/>
      <c r="BQ12" s="659"/>
      <c r="BR12" s="659"/>
      <c r="BS12" s="660" t="s">
        <v>250</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479750</v>
      </c>
      <c r="CS12" s="622"/>
      <c r="CT12" s="622"/>
      <c r="CU12" s="622"/>
      <c r="CV12" s="622"/>
      <c r="CW12" s="622"/>
      <c r="CX12" s="622"/>
      <c r="CY12" s="623"/>
      <c r="CZ12" s="659">
        <v>1</v>
      </c>
      <c r="DA12" s="659"/>
      <c r="DB12" s="659"/>
      <c r="DC12" s="659"/>
      <c r="DD12" s="627">
        <v>20850</v>
      </c>
      <c r="DE12" s="622"/>
      <c r="DF12" s="622"/>
      <c r="DG12" s="622"/>
      <c r="DH12" s="622"/>
      <c r="DI12" s="622"/>
      <c r="DJ12" s="622"/>
      <c r="DK12" s="622"/>
      <c r="DL12" s="622"/>
      <c r="DM12" s="622"/>
      <c r="DN12" s="622"/>
      <c r="DO12" s="622"/>
      <c r="DP12" s="623"/>
      <c r="DQ12" s="627">
        <v>478912</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250</v>
      </c>
      <c r="S13" s="622"/>
      <c r="T13" s="622"/>
      <c r="U13" s="622"/>
      <c r="V13" s="622"/>
      <c r="W13" s="622"/>
      <c r="X13" s="622"/>
      <c r="Y13" s="623"/>
      <c r="Z13" s="659" t="s">
        <v>250</v>
      </c>
      <c r="AA13" s="659"/>
      <c r="AB13" s="659"/>
      <c r="AC13" s="659"/>
      <c r="AD13" s="660" t="s">
        <v>250</v>
      </c>
      <c r="AE13" s="660"/>
      <c r="AF13" s="660"/>
      <c r="AG13" s="660"/>
      <c r="AH13" s="660"/>
      <c r="AI13" s="660"/>
      <c r="AJ13" s="660"/>
      <c r="AK13" s="660"/>
      <c r="AL13" s="624" t="s">
        <v>239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8166065</v>
      </c>
      <c r="BH13" s="622"/>
      <c r="BI13" s="622"/>
      <c r="BJ13" s="622"/>
      <c r="BK13" s="622"/>
      <c r="BL13" s="622"/>
      <c r="BM13" s="622"/>
      <c r="BN13" s="623"/>
      <c r="BO13" s="659">
        <v>42</v>
      </c>
      <c r="BP13" s="659"/>
      <c r="BQ13" s="659"/>
      <c r="BR13" s="659"/>
      <c r="BS13" s="660" t="s">
        <v>250</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2867111</v>
      </c>
      <c r="CS13" s="622"/>
      <c r="CT13" s="622"/>
      <c r="CU13" s="622"/>
      <c r="CV13" s="622"/>
      <c r="CW13" s="622"/>
      <c r="CX13" s="622"/>
      <c r="CY13" s="623"/>
      <c r="CZ13" s="659">
        <v>5.9</v>
      </c>
      <c r="DA13" s="659"/>
      <c r="DB13" s="659"/>
      <c r="DC13" s="659"/>
      <c r="DD13" s="627">
        <v>1002137</v>
      </c>
      <c r="DE13" s="622"/>
      <c r="DF13" s="622"/>
      <c r="DG13" s="622"/>
      <c r="DH13" s="622"/>
      <c r="DI13" s="622"/>
      <c r="DJ13" s="622"/>
      <c r="DK13" s="622"/>
      <c r="DL13" s="622"/>
      <c r="DM13" s="622"/>
      <c r="DN13" s="622"/>
      <c r="DO13" s="622"/>
      <c r="DP13" s="623"/>
      <c r="DQ13" s="627">
        <v>2494719</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474</v>
      </c>
      <c r="S14" s="622"/>
      <c r="T14" s="622"/>
      <c r="U14" s="622"/>
      <c r="V14" s="622"/>
      <c r="W14" s="622"/>
      <c r="X14" s="622"/>
      <c r="Y14" s="623"/>
      <c r="Z14" s="659">
        <v>0</v>
      </c>
      <c r="AA14" s="659"/>
      <c r="AB14" s="659"/>
      <c r="AC14" s="659"/>
      <c r="AD14" s="660">
        <v>474</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201059</v>
      </c>
      <c r="BH14" s="622"/>
      <c r="BI14" s="622"/>
      <c r="BJ14" s="622"/>
      <c r="BK14" s="622"/>
      <c r="BL14" s="622"/>
      <c r="BM14" s="622"/>
      <c r="BN14" s="623"/>
      <c r="BO14" s="659">
        <v>1</v>
      </c>
      <c r="BP14" s="659"/>
      <c r="BQ14" s="659"/>
      <c r="BR14" s="659"/>
      <c r="BS14" s="660" t="s">
        <v>239</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1811350</v>
      </c>
      <c r="CS14" s="622"/>
      <c r="CT14" s="622"/>
      <c r="CU14" s="622"/>
      <c r="CV14" s="622"/>
      <c r="CW14" s="622"/>
      <c r="CX14" s="622"/>
      <c r="CY14" s="623"/>
      <c r="CZ14" s="659">
        <v>3.7</v>
      </c>
      <c r="DA14" s="659"/>
      <c r="DB14" s="659"/>
      <c r="DC14" s="659"/>
      <c r="DD14" s="627">
        <v>170425</v>
      </c>
      <c r="DE14" s="622"/>
      <c r="DF14" s="622"/>
      <c r="DG14" s="622"/>
      <c r="DH14" s="622"/>
      <c r="DI14" s="622"/>
      <c r="DJ14" s="622"/>
      <c r="DK14" s="622"/>
      <c r="DL14" s="622"/>
      <c r="DM14" s="622"/>
      <c r="DN14" s="622"/>
      <c r="DO14" s="622"/>
      <c r="DP14" s="623"/>
      <c r="DQ14" s="627">
        <v>1745273</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250</v>
      </c>
      <c r="AA15" s="659"/>
      <c r="AB15" s="659"/>
      <c r="AC15" s="659"/>
      <c r="AD15" s="660" t="s">
        <v>239</v>
      </c>
      <c r="AE15" s="660"/>
      <c r="AF15" s="660"/>
      <c r="AG15" s="660"/>
      <c r="AH15" s="660"/>
      <c r="AI15" s="660"/>
      <c r="AJ15" s="660"/>
      <c r="AK15" s="660"/>
      <c r="AL15" s="624" t="s">
        <v>239</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803912</v>
      </c>
      <c r="BH15" s="622"/>
      <c r="BI15" s="622"/>
      <c r="BJ15" s="622"/>
      <c r="BK15" s="622"/>
      <c r="BL15" s="622"/>
      <c r="BM15" s="622"/>
      <c r="BN15" s="623"/>
      <c r="BO15" s="659">
        <v>4.0999999999999996</v>
      </c>
      <c r="BP15" s="659"/>
      <c r="BQ15" s="659"/>
      <c r="BR15" s="659"/>
      <c r="BS15" s="660" t="s">
        <v>239</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4078013</v>
      </c>
      <c r="CS15" s="622"/>
      <c r="CT15" s="622"/>
      <c r="CU15" s="622"/>
      <c r="CV15" s="622"/>
      <c r="CW15" s="622"/>
      <c r="CX15" s="622"/>
      <c r="CY15" s="623"/>
      <c r="CZ15" s="659">
        <v>8.4</v>
      </c>
      <c r="DA15" s="659"/>
      <c r="DB15" s="659"/>
      <c r="DC15" s="659"/>
      <c r="DD15" s="627">
        <v>499088</v>
      </c>
      <c r="DE15" s="622"/>
      <c r="DF15" s="622"/>
      <c r="DG15" s="622"/>
      <c r="DH15" s="622"/>
      <c r="DI15" s="622"/>
      <c r="DJ15" s="622"/>
      <c r="DK15" s="622"/>
      <c r="DL15" s="622"/>
      <c r="DM15" s="622"/>
      <c r="DN15" s="622"/>
      <c r="DO15" s="622"/>
      <c r="DP15" s="623"/>
      <c r="DQ15" s="627">
        <v>3698384</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49781</v>
      </c>
      <c r="S16" s="622"/>
      <c r="T16" s="622"/>
      <c r="U16" s="622"/>
      <c r="V16" s="622"/>
      <c r="W16" s="622"/>
      <c r="X16" s="622"/>
      <c r="Y16" s="623"/>
      <c r="Z16" s="659">
        <v>0.1</v>
      </c>
      <c r="AA16" s="659"/>
      <c r="AB16" s="659"/>
      <c r="AC16" s="659"/>
      <c r="AD16" s="660">
        <v>49781</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257</v>
      </c>
      <c r="BP16" s="659"/>
      <c r="BQ16" s="659"/>
      <c r="BR16" s="659"/>
      <c r="BS16" s="660" t="s">
        <v>239</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t="s">
        <v>183</v>
      </c>
      <c r="CS16" s="622"/>
      <c r="CT16" s="622"/>
      <c r="CU16" s="622"/>
      <c r="CV16" s="622"/>
      <c r="CW16" s="622"/>
      <c r="CX16" s="622"/>
      <c r="CY16" s="623"/>
      <c r="CZ16" s="659" t="s">
        <v>183</v>
      </c>
      <c r="DA16" s="659"/>
      <c r="DB16" s="659"/>
      <c r="DC16" s="659"/>
      <c r="DD16" s="627" t="s">
        <v>239</v>
      </c>
      <c r="DE16" s="622"/>
      <c r="DF16" s="622"/>
      <c r="DG16" s="622"/>
      <c r="DH16" s="622"/>
      <c r="DI16" s="622"/>
      <c r="DJ16" s="622"/>
      <c r="DK16" s="622"/>
      <c r="DL16" s="622"/>
      <c r="DM16" s="622"/>
      <c r="DN16" s="622"/>
      <c r="DO16" s="622"/>
      <c r="DP16" s="623"/>
      <c r="DQ16" s="627" t="s">
        <v>239</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218936</v>
      </c>
      <c r="S17" s="622"/>
      <c r="T17" s="622"/>
      <c r="U17" s="622"/>
      <c r="V17" s="622"/>
      <c r="W17" s="622"/>
      <c r="X17" s="622"/>
      <c r="Y17" s="623"/>
      <c r="Z17" s="659">
        <v>0.4</v>
      </c>
      <c r="AA17" s="659"/>
      <c r="AB17" s="659"/>
      <c r="AC17" s="659"/>
      <c r="AD17" s="660">
        <v>218936</v>
      </c>
      <c r="AE17" s="660"/>
      <c r="AF17" s="660"/>
      <c r="AG17" s="660"/>
      <c r="AH17" s="660"/>
      <c r="AI17" s="660"/>
      <c r="AJ17" s="660"/>
      <c r="AK17" s="660"/>
      <c r="AL17" s="624">
        <v>0.8</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250</v>
      </c>
      <c r="BH17" s="622"/>
      <c r="BI17" s="622"/>
      <c r="BJ17" s="622"/>
      <c r="BK17" s="622"/>
      <c r="BL17" s="622"/>
      <c r="BM17" s="622"/>
      <c r="BN17" s="623"/>
      <c r="BO17" s="659" t="s">
        <v>250</v>
      </c>
      <c r="BP17" s="659"/>
      <c r="BQ17" s="659"/>
      <c r="BR17" s="659"/>
      <c r="BS17" s="660" t="s">
        <v>239</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2733601</v>
      </c>
      <c r="CS17" s="622"/>
      <c r="CT17" s="622"/>
      <c r="CU17" s="622"/>
      <c r="CV17" s="622"/>
      <c r="CW17" s="622"/>
      <c r="CX17" s="622"/>
      <c r="CY17" s="623"/>
      <c r="CZ17" s="659">
        <v>5.6</v>
      </c>
      <c r="DA17" s="659"/>
      <c r="DB17" s="659"/>
      <c r="DC17" s="659"/>
      <c r="DD17" s="627" t="s">
        <v>250</v>
      </c>
      <c r="DE17" s="622"/>
      <c r="DF17" s="622"/>
      <c r="DG17" s="622"/>
      <c r="DH17" s="622"/>
      <c r="DI17" s="622"/>
      <c r="DJ17" s="622"/>
      <c r="DK17" s="622"/>
      <c r="DL17" s="622"/>
      <c r="DM17" s="622"/>
      <c r="DN17" s="622"/>
      <c r="DO17" s="622"/>
      <c r="DP17" s="623"/>
      <c r="DQ17" s="627">
        <v>2733601</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201319</v>
      </c>
      <c r="S18" s="622"/>
      <c r="T18" s="622"/>
      <c r="U18" s="622"/>
      <c r="V18" s="622"/>
      <c r="W18" s="622"/>
      <c r="X18" s="622"/>
      <c r="Y18" s="623"/>
      <c r="Z18" s="659">
        <v>0.4</v>
      </c>
      <c r="AA18" s="659"/>
      <c r="AB18" s="659"/>
      <c r="AC18" s="659"/>
      <c r="AD18" s="660">
        <v>201319</v>
      </c>
      <c r="AE18" s="660"/>
      <c r="AF18" s="660"/>
      <c r="AG18" s="660"/>
      <c r="AH18" s="660"/>
      <c r="AI18" s="660"/>
      <c r="AJ18" s="660"/>
      <c r="AK18" s="660"/>
      <c r="AL18" s="624">
        <v>0.8</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250</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183</v>
      </c>
      <c r="DE18" s="622"/>
      <c r="DF18" s="622"/>
      <c r="DG18" s="622"/>
      <c r="DH18" s="622"/>
      <c r="DI18" s="622"/>
      <c r="DJ18" s="622"/>
      <c r="DK18" s="622"/>
      <c r="DL18" s="622"/>
      <c r="DM18" s="622"/>
      <c r="DN18" s="622"/>
      <c r="DO18" s="622"/>
      <c r="DP18" s="623"/>
      <c r="DQ18" s="627" t="s">
        <v>183</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199083</v>
      </c>
      <c r="S19" s="622"/>
      <c r="T19" s="622"/>
      <c r="U19" s="622"/>
      <c r="V19" s="622"/>
      <c r="W19" s="622"/>
      <c r="X19" s="622"/>
      <c r="Y19" s="623"/>
      <c r="Z19" s="659">
        <v>0.4</v>
      </c>
      <c r="AA19" s="659"/>
      <c r="AB19" s="659"/>
      <c r="AC19" s="659"/>
      <c r="AD19" s="660">
        <v>199083</v>
      </c>
      <c r="AE19" s="660"/>
      <c r="AF19" s="660"/>
      <c r="AG19" s="660"/>
      <c r="AH19" s="660"/>
      <c r="AI19" s="660"/>
      <c r="AJ19" s="660"/>
      <c r="AK19" s="660"/>
      <c r="AL19" s="624">
        <v>0.8</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1195202</v>
      </c>
      <c r="BH19" s="622"/>
      <c r="BI19" s="622"/>
      <c r="BJ19" s="622"/>
      <c r="BK19" s="622"/>
      <c r="BL19" s="622"/>
      <c r="BM19" s="622"/>
      <c r="BN19" s="623"/>
      <c r="BO19" s="659">
        <v>6.2</v>
      </c>
      <c r="BP19" s="659"/>
      <c r="BQ19" s="659"/>
      <c r="BR19" s="659"/>
      <c r="BS19" s="660" t="s">
        <v>239</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183</v>
      </c>
      <c r="CS19" s="622"/>
      <c r="CT19" s="622"/>
      <c r="CU19" s="622"/>
      <c r="CV19" s="622"/>
      <c r="CW19" s="622"/>
      <c r="CX19" s="622"/>
      <c r="CY19" s="623"/>
      <c r="CZ19" s="659" t="s">
        <v>239</v>
      </c>
      <c r="DA19" s="659"/>
      <c r="DB19" s="659"/>
      <c r="DC19" s="659"/>
      <c r="DD19" s="627" t="s">
        <v>239</v>
      </c>
      <c r="DE19" s="622"/>
      <c r="DF19" s="622"/>
      <c r="DG19" s="622"/>
      <c r="DH19" s="622"/>
      <c r="DI19" s="622"/>
      <c r="DJ19" s="622"/>
      <c r="DK19" s="622"/>
      <c r="DL19" s="622"/>
      <c r="DM19" s="622"/>
      <c r="DN19" s="622"/>
      <c r="DO19" s="622"/>
      <c r="DP19" s="623"/>
      <c r="DQ19" s="627" t="s">
        <v>183</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2236</v>
      </c>
      <c r="S20" s="622"/>
      <c r="T20" s="622"/>
      <c r="U20" s="622"/>
      <c r="V20" s="622"/>
      <c r="W20" s="622"/>
      <c r="X20" s="622"/>
      <c r="Y20" s="623"/>
      <c r="Z20" s="659">
        <v>0</v>
      </c>
      <c r="AA20" s="659"/>
      <c r="AB20" s="659"/>
      <c r="AC20" s="659"/>
      <c r="AD20" s="660">
        <v>2236</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1195202</v>
      </c>
      <c r="BH20" s="622"/>
      <c r="BI20" s="622"/>
      <c r="BJ20" s="622"/>
      <c r="BK20" s="622"/>
      <c r="BL20" s="622"/>
      <c r="BM20" s="622"/>
      <c r="BN20" s="623"/>
      <c r="BO20" s="659">
        <v>6.2</v>
      </c>
      <c r="BP20" s="659"/>
      <c r="BQ20" s="659"/>
      <c r="BR20" s="659"/>
      <c r="BS20" s="660" t="s">
        <v>183</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48627717</v>
      </c>
      <c r="CS20" s="622"/>
      <c r="CT20" s="622"/>
      <c r="CU20" s="622"/>
      <c r="CV20" s="622"/>
      <c r="CW20" s="622"/>
      <c r="CX20" s="622"/>
      <c r="CY20" s="623"/>
      <c r="CZ20" s="659">
        <v>100</v>
      </c>
      <c r="DA20" s="659"/>
      <c r="DB20" s="659"/>
      <c r="DC20" s="659"/>
      <c r="DD20" s="627">
        <v>2457880</v>
      </c>
      <c r="DE20" s="622"/>
      <c r="DF20" s="622"/>
      <c r="DG20" s="622"/>
      <c r="DH20" s="622"/>
      <c r="DI20" s="622"/>
      <c r="DJ20" s="622"/>
      <c r="DK20" s="622"/>
      <c r="DL20" s="622"/>
      <c r="DM20" s="622"/>
      <c r="DN20" s="622"/>
      <c r="DO20" s="622"/>
      <c r="DP20" s="623"/>
      <c r="DQ20" s="627">
        <v>32664634</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3566318</v>
      </c>
      <c r="S21" s="622"/>
      <c r="T21" s="622"/>
      <c r="U21" s="622"/>
      <c r="V21" s="622"/>
      <c r="W21" s="622"/>
      <c r="X21" s="622"/>
      <c r="Y21" s="623"/>
      <c r="Z21" s="659">
        <v>7</v>
      </c>
      <c r="AA21" s="659"/>
      <c r="AB21" s="659"/>
      <c r="AC21" s="659"/>
      <c r="AD21" s="660">
        <v>3411884</v>
      </c>
      <c r="AE21" s="660"/>
      <c r="AF21" s="660"/>
      <c r="AG21" s="660"/>
      <c r="AH21" s="660"/>
      <c r="AI21" s="660"/>
      <c r="AJ21" s="660"/>
      <c r="AK21" s="660"/>
      <c r="AL21" s="624">
        <v>13.2</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250</v>
      </c>
      <c r="BH21" s="622"/>
      <c r="BI21" s="622"/>
      <c r="BJ21" s="622"/>
      <c r="BK21" s="622"/>
      <c r="BL21" s="622"/>
      <c r="BM21" s="622"/>
      <c r="BN21" s="623"/>
      <c r="BO21" s="659" t="s">
        <v>239</v>
      </c>
      <c r="BP21" s="659"/>
      <c r="BQ21" s="659"/>
      <c r="BR21" s="659"/>
      <c r="BS21" s="660" t="s">
        <v>239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3411884</v>
      </c>
      <c r="S22" s="622"/>
      <c r="T22" s="622"/>
      <c r="U22" s="622"/>
      <c r="V22" s="622"/>
      <c r="W22" s="622"/>
      <c r="X22" s="622"/>
      <c r="Y22" s="623"/>
      <c r="Z22" s="659">
        <v>6.7</v>
      </c>
      <c r="AA22" s="659"/>
      <c r="AB22" s="659"/>
      <c r="AC22" s="659"/>
      <c r="AD22" s="660">
        <v>3411884</v>
      </c>
      <c r="AE22" s="660"/>
      <c r="AF22" s="660"/>
      <c r="AG22" s="660"/>
      <c r="AH22" s="660"/>
      <c r="AI22" s="660"/>
      <c r="AJ22" s="660"/>
      <c r="AK22" s="660"/>
      <c r="AL22" s="624">
        <v>13.2</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59" t="s">
        <v>250</v>
      </c>
      <c r="BP22" s="659"/>
      <c r="BQ22" s="659"/>
      <c r="BR22" s="659"/>
      <c r="BS22" s="660" t="s">
        <v>250</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154434</v>
      </c>
      <c r="S23" s="622"/>
      <c r="T23" s="622"/>
      <c r="U23" s="622"/>
      <c r="V23" s="622"/>
      <c r="W23" s="622"/>
      <c r="X23" s="622"/>
      <c r="Y23" s="623"/>
      <c r="Z23" s="659">
        <v>0.3</v>
      </c>
      <c r="AA23" s="659"/>
      <c r="AB23" s="659"/>
      <c r="AC23" s="659"/>
      <c r="AD23" s="660" t="s">
        <v>239</v>
      </c>
      <c r="AE23" s="660"/>
      <c r="AF23" s="660"/>
      <c r="AG23" s="660"/>
      <c r="AH23" s="660"/>
      <c r="AI23" s="660"/>
      <c r="AJ23" s="660"/>
      <c r="AK23" s="660"/>
      <c r="AL23" s="624" t="s">
        <v>239</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1195202</v>
      </c>
      <c r="BH23" s="622"/>
      <c r="BI23" s="622"/>
      <c r="BJ23" s="622"/>
      <c r="BK23" s="622"/>
      <c r="BL23" s="622"/>
      <c r="BM23" s="622"/>
      <c r="BN23" s="623"/>
      <c r="BO23" s="659">
        <v>6.2</v>
      </c>
      <c r="BP23" s="659"/>
      <c r="BQ23" s="659"/>
      <c r="BR23" s="659"/>
      <c r="BS23" s="660" t="s">
        <v>257</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257</v>
      </c>
      <c r="S24" s="622"/>
      <c r="T24" s="622"/>
      <c r="U24" s="622"/>
      <c r="V24" s="622"/>
      <c r="W24" s="622"/>
      <c r="X24" s="622"/>
      <c r="Y24" s="623"/>
      <c r="Z24" s="659" t="s">
        <v>250</v>
      </c>
      <c r="AA24" s="659"/>
      <c r="AB24" s="659"/>
      <c r="AC24" s="659"/>
      <c r="AD24" s="660" t="s">
        <v>239</v>
      </c>
      <c r="AE24" s="660"/>
      <c r="AF24" s="660"/>
      <c r="AG24" s="660"/>
      <c r="AH24" s="660"/>
      <c r="AI24" s="660"/>
      <c r="AJ24" s="660"/>
      <c r="AK24" s="660"/>
      <c r="AL24" s="624" t="s">
        <v>239</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59" t="s">
        <v>250</v>
      </c>
      <c r="BP24" s="659"/>
      <c r="BQ24" s="659"/>
      <c r="BR24" s="659"/>
      <c r="BS24" s="660" t="s">
        <v>239</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26415839</v>
      </c>
      <c r="CS24" s="677"/>
      <c r="CT24" s="677"/>
      <c r="CU24" s="677"/>
      <c r="CV24" s="677"/>
      <c r="CW24" s="677"/>
      <c r="CX24" s="677"/>
      <c r="CY24" s="702"/>
      <c r="CZ24" s="703">
        <v>54.3</v>
      </c>
      <c r="DA24" s="685"/>
      <c r="DB24" s="685"/>
      <c r="DC24" s="705"/>
      <c r="DD24" s="701">
        <v>14545834</v>
      </c>
      <c r="DE24" s="677"/>
      <c r="DF24" s="677"/>
      <c r="DG24" s="677"/>
      <c r="DH24" s="677"/>
      <c r="DI24" s="677"/>
      <c r="DJ24" s="677"/>
      <c r="DK24" s="702"/>
      <c r="DL24" s="701">
        <v>14539114</v>
      </c>
      <c r="DM24" s="677"/>
      <c r="DN24" s="677"/>
      <c r="DO24" s="677"/>
      <c r="DP24" s="677"/>
      <c r="DQ24" s="677"/>
      <c r="DR24" s="677"/>
      <c r="DS24" s="677"/>
      <c r="DT24" s="677"/>
      <c r="DU24" s="677"/>
      <c r="DV24" s="702"/>
      <c r="DW24" s="703">
        <v>56.1</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26851821</v>
      </c>
      <c r="S25" s="622"/>
      <c r="T25" s="622"/>
      <c r="U25" s="622"/>
      <c r="V25" s="622"/>
      <c r="W25" s="622"/>
      <c r="X25" s="622"/>
      <c r="Y25" s="623"/>
      <c r="Z25" s="659">
        <v>52.5</v>
      </c>
      <c r="AA25" s="659"/>
      <c r="AB25" s="659"/>
      <c r="AC25" s="659"/>
      <c r="AD25" s="660">
        <v>25502185</v>
      </c>
      <c r="AE25" s="660"/>
      <c r="AF25" s="660"/>
      <c r="AG25" s="660"/>
      <c r="AH25" s="660"/>
      <c r="AI25" s="660"/>
      <c r="AJ25" s="660"/>
      <c r="AK25" s="660"/>
      <c r="AL25" s="624">
        <v>98.5</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183</v>
      </c>
      <c r="BH25" s="622"/>
      <c r="BI25" s="622"/>
      <c r="BJ25" s="622"/>
      <c r="BK25" s="622"/>
      <c r="BL25" s="622"/>
      <c r="BM25" s="622"/>
      <c r="BN25" s="623"/>
      <c r="BO25" s="659" t="s">
        <v>183</v>
      </c>
      <c r="BP25" s="659"/>
      <c r="BQ25" s="659"/>
      <c r="BR25" s="659"/>
      <c r="BS25" s="660" t="s">
        <v>250</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7760068</v>
      </c>
      <c r="CS25" s="634"/>
      <c r="CT25" s="634"/>
      <c r="CU25" s="634"/>
      <c r="CV25" s="634"/>
      <c r="CW25" s="634"/>
      <c r="CX25" s="634"/>
      <c r="CY25" s="635"/>
      <c r="CZ25" s="624">
        <v>16</v>
      </c>
      <c r="DA25" s="636"/>
      <c r="DB25" s="636"/>
      <c r="DC25" s="637"/>
      <c r="DD25" s="627">
        <v>7258350</v>
      </c>
      <c r="DE25" s="634"/>
      <c r="DF25" s="634"/>
      <c r="DG25" s="634"/>
      <c r="DH25" s="634"/>
      <c r="DI25" s="634"/>
      <c r="DJ25" s="634"/>
      <c r="DK25" s="635"/>
      <c r="DL25" s="627">
        <v>7252130</v>
      </c>
      <c r="DM25" s="634"/>
      <c r="DN25" s="634"/>
      <c r="DO25" s="634"/>
      <c r="DP25" s="634"/>
      <c r="DQ25" s="634"/>
      <c r="DR25" s="634"/>
      <c r="DS25" s="634"/>
      <c r="DT25" s="634"/>
      <c r="DU25" s="634"/>
      <c r="DV25" s="635"/>
      <c r="DW25" s="624">
        <v>28</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14594</v>
      </c>
      <c r="S26" s="622"/>
      <c r="T26" s="622"/>
      <c r="U26" s="622"/>
      <c r="V26" s="622"/>
      <c r="W26" s="622"/>
      <c r="X26" s="622"/>
      <c r="Y26" s="623"/>
      <c r="Z26" s="659">
        <v>0</v>
      </c>
      <c r="AA26" s="659"/>
      <c r="AB26" s="659"/>
      <c r="AC26" s="659"/>
      <c r="AD26" s="660">
        <v>14594</v>
      </c>
      <c r="AE26" s="660"/>
      <c r="AF26" s="660"/>
      <c r="AG26" s="660"/>
      <c r="AH26" s="660"/>
      <c r="AI26" s="660"/>
      <c r="AJ26" s="660"/>
      <c r="AK26" s="660"/>
      <c r="AL26" s="624">
        <v>0.1</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250</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5350799</v>
      </c>
      <c r="CS26" s="622"/>
      <c r="CT26" s="622"/>
      <c r="CU26" s="622"/>
      <c r="CV26" s="622"/>
      <c r="CW26" s="622"/>
      <c r="CX26" s="622"/>
      <c r="CY26" s="623"/>
      <c r="CZ26" s="624">
        <v>11</v>
      </c>
      <c r="DA26" s="636"/>
      <c r="DB26" s="636"/>
      <c r="DC26" s="637"/>
      <c r="DD26" s="627">
        <v>5002878</v>
      </c>
      <c r="DE26" s="622"/>
      <c r="DF26" s="622"/>
      <c r="DG26" s="622"/>
      <c r="DH26" s="622"/>
      <c r="DI26" s="622"/>
      <c r="DJ26" s="622"/>
      <c r="DK26" s="623"/>
      <c r="DL26" s="627" t="s">
        <v>239</v>
      </c>
      <c r="DM26" s="622"/>
      <c r="DN26" s="622"/>
      <c r="DO26" s="622"/>
      <c r="DP26" s="622"/>
      <c r="DQ26" s="622"/>
      <c r="DR26" s="622"/>
      <c r="DS26" s="622"/>
      <c r="DT26" s="622"/>
      <c r="DU26" s="622"/>
      <c r="DV26" s="623"/>
      <c r="DW26" s="624" t="s">
        <v>250</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184169</v>
      </c>
      <c r="S27" s="622"/>
      <c r="T27" s="622"/>
      <c r="U27" s="622"/>
      <c r="V27" s="622"/>
      <c r="W27" s="622"/>
      <c r="X27" s="622"/>
      <c r="Y27" s="623"/>
      <c r="Z27" s="659">
        <v>0.4</v>
      </c>
      <c r="AA27" s="659"/>
      <c r="AB27" s="659"/>
      <c r="AC27" s="659"/>
      <c r="AD27" s="660" t="s">
        <v>239</v>
      </c>
      <c r="AE27" s="660"/>
      <c r="AF27" s="660"/>
      <c r="AG27" s="660"/>
      <c r="AH27" s="660"/>
      <c r="AI27" s="660"/>
      <c r="AJ27" s="660"/>
      <c r="AK27" s="660"/>
      <c r="AL27" s="624" t="s">
        <v>250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19429311</v>
      </c>
      <c r="BH27" s="622"/>
      <c r="BI27" s="622"/>
      <c r="BJ27" s="622"/>
      <c r="BK27" s="622"/>
      <c r="BL27" s="622"/>
      <c r="BM27" s="622"/>
      <c r="BN27" s="623"/>
      <c r="BO27" s="659">
        <v>100</v>
      </c>
      <c r="BP27" s="659"/>
      <c r="BQ27" s="659"/>
      <c r="BR27" s="659"/>
      <c r="BS27" s="660">
        <v>115846</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15922170</v>
      </c>
      <c r="CS27" s="634"/>
      <c r="CT27" s="634"/>
      <c r="CU27" s="634"/>
      <c r="CV27" s="634"/>
      <c r="CW27" s="634"/>
      <c r="CX27" s="634"/>
      <c r="CY27" s="635"/>
      <c r="CZ27" s="624">
        <v>32.700000000000003</v>
      </c>
      <c r="DA27" s="636"/>
      <c r="DB27" s="636"/>
      <c r="DC27" s="637"/>
      <c r="DD27" s="627">
        <v>4553883</v>
      </c>
      <c r="DE27" s="634"/>
      <c r="DF27" s="634"/>
      <c r="DG27" s="634"/>
      <c r="DH27" s="634"/>
      <c r="DI27" s="634"/>
      <c r="DJ27" s="634"/>
      <c r="DK27" s="635"/>
      <c r="DL27" s="627">
        <v>4553383</v>
      </c>
      <c r="DM27" s="634"/>
      <c r="DN27" s="634"/>
      <c r="DO27" s="634"/>
      <c r="DP27" s="634"/>
      <c r="DQ27" s="634"/>
      <c r="DR27" s="634"/>
      <c r="DS27" s="634"/>
      <c r="DT27" s="634"/>
      <c r="DU27" s="634"/>
      <c r="DV27" s="635"/>
      <c r="DW27" s="624">
        <v>17.600000000000001</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318726</v>
      </c>
      <c r="S28" s="622"/>
      <c r="T28" s="622"/>
      <c r="U28" s="622"/>
      <c r="V28" s="622"/>
      <c r="W28" s="622"/>
      <c r="X28" s="622"/>
      <c r="Y28" s="623"/>
      <c r="Z28" s="659">
        <v>0.6</v>
      </c>
      <c r="AA28" s="659"/>
      <c r="AB28" s="659"/>
      <c r="AC28" s="659"/>
      <c r="AD28" s="660">
        <v>116424</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2733601</v>
      </c>
      <c r="CS28" s="622"/>
      <c r="CT28" s="622"/>
      <c r="CU28" s="622"/>
      <c r="CV28" s="622"/>
      <c r="CW28" s="622"/>
      <c r="CX28" s="622"/>
      <c r="CY28" s="623"/>
      <c r="CZ28" s="624">
        <v>5.6</v>
      </c>
      <c r="DA28" s="636"/>
      <c r="DB28" s="636"/>
      <c r="DC28" s="637"/>
      <c r="DD28" s="627">
        <v>2733601</v>
      </c>
      <c r="DE28" s="622"/>
      <c r="DF28" s="622"/>
      <c r="DG28" s="622"/>
      <c r="DH28" s="622"/>
      <c r="DI28" s="622"/>
      <c r="DJ28" s="622"/>
      <c r="DK28" s="623"/>
      <c r="DL28" s="627">
        <v>2733601</v>
      </c>
      <c r="DM28" s="622"/>
      <c r="DN28" s="622"/>
      <c r="DO28" s="622"/>
      <c r="DP28" s="622"/>
      <c r="DQ28" s="622"/>
      <c r="DR28" s="622"/>
      <c r="DS28" s="622"/>
      <c r="DT28" s="622"/>
      <c r="DU28" s="622"/>
      <c r="DV28" s="623"/>
      <c r="DW28" s="624">
        <v>10.6</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128522</v>
      </c>
      <c r="S29" s="622"/>
      <c r="T29" s="622"/>
      <c r="U29" s="622"/>
      <c r="V29" s="622"/>
      <c r="W29" s="622"/>
      <c r="X29" s="622"/>
      <c r="Y29" s="623"/>
      <c r="Z29" s="659">
        <v>0.3</v>
      </c>
      <c r="AA29" s="659"/>
      <c r="AB29" s="659"/>
      <c r="AC29" s="659"/>
      <c r="AD29" s="660" t="s">
        <v>183</v>
      </c>
      <c r="AE29" s="660"/>
      <c r="AF29" s="660"/>
      <c r="AG29" s="660"/>
      <c r="AH29" s="660"/>
      <c r="AI29" s="660"/>
      <c r="AJ29" s="660"/>
      <c r="AK29" s="660"/>
      <c r="AL29" s="624" t="s">
        <v>250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312</v>
      </c>
      <c r="CG29" s="619"/>
      <c r="CH29" s="619"/>
      <c r="CI29" s="619"/>
      <c r="CJ29" s="619"/>
      <c r="CK29" s="619"/>
      <c r="CL29" s="619"/>
      <c r="CM29" s="619"/>
      <c r="CN29" s="619"/>
      <c r="CO29" s="619"/>
      <c r="CP29" s="619"/>
      <c r="CQ29" s="620"/>
      <c r="CR29" s="621">
        <v>2733601</v>
      </c>
      <c r="CS29" s="634"/>
      <c r="CT29" s="634"/>
      <c r="CU29" s="634"/>
      <c r="CV29" s="634"/>
      <c r="CW29" s="634"/>
      <c r="CX29" s="634"/>
      <c r="CY29" s="635"/>
      <c r="CZ29" s="624">
        <v>5.6</v>
      </c>
      <c r="DA29" s="636"/>
      <c r="DB29" s="636"/>
      <c r="DC29" s="637"/>
      <c r="DD29" s="627">
        <v>2733601</v>
      </c>
      <c r="DE29" s="634"/>
      <c r="DF29" s="634"/>
      <c r="DG29" s="634"/>
      <c r="DH29" s="634"/>
      <c r="DI29" s="634"/>
      <c r="DJ29" s="634"/>
      <c r="DK29" s="635"/>
      <c r="DL29" s="627">
        <v>2733601</v>
      </c>
      <c r="DM29" s="634"/>
      <c r="DN29" s="634"/>
      <c r="DO29" s="634"/>
      <c r="DP29" s="634"/>
      <c r="DQ29" s="634"/>
      <c r="DR29" s="634"/>
      <c r="DS29" s="634"/>
      <c r="DT29" s="634"/>
      <c r="DU29" s="634"/>
      <c r="DV29" s="635"/>
      <c r="DW29" s="624">
        <v>10.6</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13282220</v>
      </c>
      <c r="S30" s="622"/>
      <c r="T30" s="622"/>
      <c r="U30" s="622"/>
      <c r="V30" s="622"/>
      <c r="W30" s="622"/>
      <c r="X30" s="622"/>
      <c r="Y30" s="623"/>
      <c r="Z30" s="659">
        <v>26</v>
      </c>
      <c r="AA30" s="659"/>
      <c r="AB30" s="659"/>
      <c r="AC30" s="659"/>
      <c r="AD30" s="660" t="s">
        <v>239</v>
      </c>
      <c r="AE30" s="660"/>
      <c r="AF30" s="660"/>
      <c r="AG30" s="660"/>
      <c r="AH30" s="660"/>
      <c r="AI30" s="660"/>
      <c r="AJ30" s="660"/>
      <c r="AK30" s="660"/>
      <c r="AL30" s="624" t="s">
        <v>250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2636571</v>
      </c>
      <c r="CS30" s="622"/>
      <c r="CT30" s="622"/>
      <c r="CU30" s="622"/>
      <c r="CV30" s="622"/>
      <c r="CW30" s="622"/>
      <c r="CX30" s="622"/>
      <c r="CY30" s="623"/>
      <c r="CZ30" s="624">
        <v>5.4</v>
      </c>
      <c r="DA30" s="636"/>
      <c r="DB30" s="636"/>
      <c r="DC30" s="637"/>
      <c r="DD30" s="627">
        <v>2636571</v>
      </c>
      <c r="DE30" s="622"/>
      <c r="DF30" s="622"/>
      <c r="DG30" s="622"/>
      <c r="DH30" s="622"/>
      <c r="DI30" s="622"/>
      <c r="DJ30" s="622"/>
      <c r="DK30" s="623"/>
      <c r="DL30" s="627">
        <v>2636571</v>
      </c>
      <c r="DM30" s="622"/>
      <c r="DN30" s="622"/>
      <c r="DO30" s="622"/>
      <c r="DP30" s="622"/>
      <c r="DQ30" s="622"/>
      <c r="DR30" s="622"/>
      <c r="DS30" s="622"/>
      <c r="DT30" s="622"/>
      <c r="DU30" s="622"/>
      <c r="DV30" s="623"/>
      <c r="DW30" s="624">
        <v>10.199999999999999</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v>261881</v>
      </c>
      <c r="S31" s="622"/>
      <c r="T31" s="622"/>
      <c r="U31" s="622"/>
      <c r="V31" s="622"/>
      <c r="W31" s="622"/>
      <c r="X31" s="622"/>
      <c r="Y31" s="623"/>
      <c r="Z31" s="659">
        <v>0.5</v>
      </c>
      <c r="AA31" s="659"/>
      <c r="AB31" s="659"/>
      <c r="AC31" s="659"/>
      <c r="AD31" s="660">
        <v>261881</v>
      </c>
      <c r="AE31" s="660"/>
      <c r="AF31" s="660"/>
      <c r="AG31" s="660"/>
      <c r="AH31" s="660"/>
      <c r="AI31" s="660"/>
      <c r="AJ31" s="660"/>
      <c r="AK31" s="660"/>
      <c r="AL31" s="624">
        <v>1</v>
      </c>
      <c r="AM31" s="625"/>
      <c r="AN31" s="625"/>
      <c r="AO31" s="661"/>
      <c r="AP31" s="691" t="s">
        <v>318</v>
      </c>
      <c r="AQ31" s="692"/>
      <c r="AR31" s="692"/>
      <c r="AS31" s="692"/>
      <c r="AT31" s="693" t="s">
        <v>319</v>
      </c>
      <c r="AU31" s="218"/>
      <c r="AV31" s="218"/>
      <c r="AW31" s="218"/>
      <c r="AX31" s="679" t="s">
        <v>191</v>
      </c>
      <c r="AY31" s="680"/>
      <c r="AZ31" s="680"/>
      <c r="BA31" s="680"/>
      <c r="BB31" s="680"/>
      <c r="BC31" s="680"/>
      <c r="BD31" s="680"/>
      <c r="BE31" s="680"/>
      <c r="BF31" s="681"/>
      <c r="BG31" s="683">
        <v>98.9</v>
      </c>
      <c r="BH31" s="684"/>
      <c r="BI31" s="684"/>
      <c r="BJ31" s="684"/>
      <c r="BK31" s="684"/>
      <c r="BL31" s="684"/>
      <c r="BM31" s="685">
        <v>96.7</v>
      </c>
      <c r="BN31" s="684"/>
      <c r="BO31" s="684"/>
      <c r="BP31" s="684"/>
      <c r="BQ31" s="686"/>
      <c r="BR31" s="683">
        <v>99</v>
      </c>
      <c r="BS31" s="684"/>
      <c r="BT31" s="684"/>
      <c r="BU31" s="684"/>
      <c r="BV31" s="684"/>
      <c r="BW31" s="684"/>
      <c r="BX31" s="685">
        <v>96.6</v>
      </c>
      <c r="BY31" s="684"/>
      <c r="BZ31" s="684"/>
      <c r="CA31" s="684"/>
      <c r="CB31" s="686"/>
      <c r="CD31" s="642"/>
      <c r="CE31" s="643"/>
      <c r="CF31" s="618" t="s">
        <v>320</v>
      </c>
      <c r="CG31" s="619"/>
      <c r="CH31" s="619"/>
      <c r="CI31" s="619"/>
      <c r="CJ31" s="619"/>
      <c r="CK31" s="619"/>
      <c r="CL31" s="619"/>
      <c r="CM31" s="619"/>
      <c r="CN31" s="619"/>
      <c r="CO31" s="619"/>
      <c r="CP31" s="619"/>
      <c r="CQ31" s="620"/>
      <c r="CR31" s="621">
        <v>97030</v>
      </c>
      <c r="CS31" s="634"/>
      <c r="CT31" s="634"/>
      <c r="CU31" s="634"/>
      <c r="CV31" s="634"/>
      <c r="CW31" s="634"/>
      <c r="CX31" s="634"/>
      <c r="CY31" s="635"/>
      <c r="CZ31" s="624">
        <v>0.2</v>
      </c>
      <c r="DA31" s="636"/>
      <c r="DB31" s="636"/>
      <c r="DC31" s="637"/>
      <c r="DD31" s="627">
        <v>97030</v>
      </c>
      <c r="DE31" s="634"/>
      <c r="DF31" s="634"/>
      <c r="DG31" s="634"/>
      <c r="DH31" s="634"/>
      <c r="DI31" s="634"/>
      <c r="DJ31" s="634"/>
      <c r="DK31" s="635"/>
      <c r="DL31" s="627">
        <v>97030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3086249</v>
      </c>
      <c r="S32" s="622"/>
      <c r="T32" s="622"/>
      <c r="U32" s="622"/>
      <c r="V32" s="622"/>
      <c r="W32" s="622"/>
      <c r="X32" s="622"/>
      <c r="Y32" s="623"/>
      <c r="Z32" s="659">
        <v>6</v>
      </c>
      <c r="AA32" s="659"/>
      <c r="AB32" s="659"/>
      <c r="AC32" s="659"/>
      <c r="AD32" s="660" t="s">
        <v>250</v>
      </c>
      <c r="AE32" s="660"/>
      <c r="AF32" s="660"/>
      <c r="AG32" s="660"/>
      <c r="AH32" s="660"/>
      <c r="AI32" s="660"/>
      <c r="AJ32" s="660"/>
      <c r="AK32" s="660"/>
      <c r="AL32" s="624" t="s">
        <v>183</v>
      </c>
      <c r="AM32" s="625"/>
      <c r="AN32" s="625"/>
      <c r="AO32" s="661"/>
      <c r="AP32" s="662"/>
      <c r="AQ32" s="663"/>
      <c r="AR32" s="663"/>
      <c r="AS32" s="663"/>
      <c r="AT32" s="694"/>
      <c r="AU32" s="214" t="s">
        <v>322</v>
      </c>
      <c r="AX32" s="618" t="s">
        <v>323</v>
      </c>
      <c r="AY32" s="619"/>
      <c r="AZ32" s="619"/>
      <c r="BA32" s="619"/>
      <c r="BB32" s="619"/>
      <c r="BC32" s="619"/>
      <c r="BD32" s="619"/>
      <c r="BE32" s="619"/>
      <c r="BF32" s="620"/>
      <c r="BG32" s="687">
        <v>98.4</v>
      </c>
      <c r="BH32" s="634"/>
      <c r="BI32" s="634"/>
      <c r="BJ32" s="634"/>
      <c r="BK32" s="634"/>
      <c r="BL32" s="634"/>
      <c r="BM32" s="625">
        <v>95.1</v>
      </c>
      <c r="BN32" s="634"/>
      <c r="BO32" s="634"/>
      <c r="BP32" s="634"/>
      <c r="BQ32" s="657"/>
      <c r="BR32" s="687">
        <v>98.5</v>
      </c>
      <c r="BS32" s="634"/>
      <c r="BT32" s="634"/>
      <c r="BU32" s="634"/>
      <c r="BV32" s="634"/>
      <c r="BW32" s="634"/>
      <c r="BX32" s="625">
        <v>94.9</v>
      </c>
      <c r="BY32" s="634"/>
      <c r="BZ32" s="634"/>
      <c r="CA32" s="634"/>
      <c r="CB32" s="657"/>
      <c r="CD32" s="644"/>
      <c r="CE32" s="645"/>
      <c r="CF32" s="618" t="s">
        <v>324</v>
      </c>
      <c r="CG32" s="619"/>
      <c r="CH32" s="619"/>
      <c r="CI32" s="619"/>
      <c r="CJ32" s="619"/>
      <c r="CK32" s="619"/>
      <c r="CL32" s="619"/>
      <c r="CM32" s="619"/>
      <c r="CN32" s="619"/>
      <c r="CO32" s="619"/>
      <c r="CP32" s="619"/>
      <c r="CQ32" s="620"/>
      <c r="CR32" s="621" t="s">
        <v>183</v>
      </c>
      <c r="CS32" s="622"/>
      <c r="CT32" s="622"/>
      <c r="CU32" s="622"/>
      <c r="CV32" s="622"/>
      <c r="CW32" s="622"/>
      <c r="CX32" s="622"/>
      <c r="CY32" s="623"/>
      <c r="CZ32" s="624" t="s">
        <v>239</v>
      </c>
      <c r="DA32" s="636"/>
      <c r="DB32" s="636"/>
      <c r="DC32" s="637"/>
      <c r="DD32" s="627" t="s">
        <v>239</v>
      </c>
      <c r="DE32" s="622"/>
      <c r="DF32" s="622"/>
      <c r="DG32" s="622"/>
      <c r="DH32" s="622"/>
      <c r="DI32" s="622"/>
      <c r="DJ32" s="622"/>
      <c r="DK32" s="623"/>
      <c r="DL32" s="627" t="s">
        <v>250</v>
      </c>
      <c r="DM32" s="622"/>
      <c r="DN32" s="622"/>
      <c r="DO32" s="622"/>
      <c r="DP32" s="622"/>
      <c r="DQ32" s="622"/>
      <c r="DR32" s="622"/>
      <c r="DS32" s="622"/>
      <c r="DT32" s="622"/>
      <c r="DU32" s="622"/>
      <c r="DV32" s="623"/>
      <c r="DW32" s="624" t="s">
        <v>250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194803</v>
      </c>
      <c r="S33" s="622"/>
      <c r="T33" s="622"/>
      <c r="U33" s="622"/>
      <c r="V33" s="622"/>
      <c r="W33" s="622"/>
      <c r="X33" s="622"/>
      <c r="Y33" s="623"/>
      <c r="Z33" s="659">
        <v>0.4</v>
      </c>
      <c r="AA33" s="659"/>
      <c r="AB33" s="659"/>
      <c r="AC33" s="659"/>
      <c r="AD33" s="660">
        <v>5195</v>
      </c>
      <c r="AE33" s="660"/>
      <c r="AF33" s="660"/>
      <c r="AG33" s="660"/>
      <c r="AH33" s="660"/>
      <c r="AI33" s="660"/>
      <c r="AJ33" s="660"/>
      <c r="AK33" s="660"/>
      <c r="AL33" s="624">
        <v>0</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99.3</v>
      </c>
      <c r="BH33" s="606"/>
      <c r="BI33" s="606"/>
      <c r="BJ33" s="606"/>
      <c r="BK33" s="606"/>
      <c r="BL33" s="606"/>
      <c r="BM33" s="652">
        <v>98</v>
      </c>
      <c r="BN33" s="606"/>
      <c r="BO33" s="606"/>
      <c r="BP33" s="606"/>
      <c r="BQ33" s="669"/>
      <c r="BR33" s="682">
        <v>99.3</v>
      </c>
      <c r="BS33" s="606"/>
      <c r="BT33" s="606"/>
      <c r="BU33" s="606"/>
      <c r="BV33" s="606"/>
      <c r="BW33" s="606"/>
      <c r="BX33" s="652">
        <v>98</v>
      </c>
      <c r="BY33" s="606"/>
      <c r="BZ33" s="606"/>
      <c r="CA33" s="606"/>
      <c r="CB33" s="669"/>
      <c r="CD33" s="618" t="s">
        <v>327</v>
      </c>
      <c r="CE33" s="619"/>
      <c r="CF33" s="619"/>
      <c r="CG33" s="619"/>
      <c r="CH33" s="619"/>
      <c r="CI33" s="619"/>
      <c r="CJ33" s="619"/>
      <c r="CK33" s="619"/>
      <c r="CL33" s="619"/>
      <c r="CM33" s="619"/>
      <c r="CN33" s="619"/>
      <c r="CO33" s="619"/>
      <c r="CP33" s="619"/>
      <c r="CQ33" s="620"/>
      <c r="CR33" s="621">
        <v>19753998</v>
      </c>
      <c r="CS33" s="634"/>
      <c r="CT33" s="634"/>
      <c r="CU33" s="634"/>
      <c r="CV33" s="634"/>
      <c r="CW33" s="634"/>
      <c r="CX33" s="634"/>
      <c r="CY33" s="635"/>
      <c r="CZ33" s="624">
        <v>40.6</v>
      </c>
      <c r="DA33" s="636"/>
      <c r="DB33" s="636"/>
      <c r="DC33" s="637"/>
      <c r="DD33" s="627">
        <v>16566948</v>
      </c>
      <c r="DE33" s="634"/>
      <c r="DF33" s="634"/>
      <c r="DG33" s="634"/>
      <c r="DH33" s="634"/>
      <c r="DI33" s="634"/>
      <c r="DJ33" s="634"/>
      <c r="DK33" s="635"/>
      <c r="DL33" s="627">
        <v>11208672</v>
      </c>
      <c r="DM33" s="634"/>
      <c r="DN33" s="634"/>
      <c r="DO33" s="634"/>
      <c r="DP33" s="634"/>
      <c r="DQ33" s="634"/>
      <c r="DR33" s="634"/>
      <c r="DS33" s="634"/>
      <c r="DT33" s="634"/>
      <c r="DU33" s="634"/>
      <c r="DV33" s="635"/>
      <c r="DW33" s="624">
        <v>43.3</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45386</v>
      </c>
      <c r="S34" s="622"/>
      <c r="T34" s="622"/>
      <c r="U34" s="622"/>
      <c r="V34" s="622"/>
      <c r="W34" s="622"/>
      <c r="X34" s="622"/>
      <c r="Y34" s="623"/>
      <c r="Z34" s="659">
        <v>0.1</v>
      </c>
      <c r="AA34" s="659"/>
      <c r="AB34" s="659"/>
      <c r="AC34" s="659"/>
      <c r="AD34" s="660" t="s">
        <v>183</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7834300</v>
      </c>
      <c r="CS34" s="622"/>
      <c r="CT34" s="622"/>
      <c r="CU34" s="622"/>
      <c r="CV34" s="622"/>
      <c r="CW34" s="622"/>
      <c r="CX34" s="622"/>
      <c r="CY34" s="623"/>
      <c r="CZ34" s="624">
        <v>16.100000000000001</v>
      </c>
      <c r="DA34" s="636"/>
      <c r="DB34" s="636"/>
      <c r="DC34" s="637"/>
      <c r="DD34" s="627">
        <v>5684524</v>
      </c>
      <c r="DE34" s="622"/>
      <c r="DF34" s="622"/>
      <c r="DG34" s="622"/>
      <c r="DH34" s="622"/>
      <c r="DI34" s="622"/>
      <c r="DJ34" s="622"/>
      <c r="DK34" s="623"/>
      <c r="DL34" s="627">
        <v>5046766</v>
      </c>
      <c r="DM34" s="622"/>
      <c r="DN34" s="622"/>
      <c r="DO34" s="622"/>
      <c r="DP34" s="622"/>
      <c r="DQ34" s="622"/>
      <c r="DR34" s="622"/>
      <c r="DS34" s="622"/>
      <c r="DT34" s="622"/>
      <c r="DU34" s="622"/>
      <c r="DV34" s="623"/>
      <c r="DW34" s="624">
        <v>19.5</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3459863</v>
      </c>
      <c r="S35" s="622"/>
      <c r="T35" s="622"/>
      <c r="U35" s="622"/>
      <c r="V35" s="622"/>
      <c r="W35" s="622"/>
      <c r="X35" s="622"/>
      <c r="Y35" s="623"/>
      <c r="Z35" s="659">
        <v>6.8</v>
      </c>
      <c r="AA35" s="659"/>
      <c r="AB35" s="659"/>
      <c r="AC35" s="659"/>
      <c r="AD35" s="660" t="s">
        <v>183</v>
      </c>
      <c r="AE35" s="660"/>
      <c r="AF35" s="660"/>
      <c r="AG35" s="660"/>
      <c r="AH35" s="660"/>
      <c r="AI35" s="660"/>
      <c r="AJ35" s="660"/>
      <c r="AK35" s="660"/>
      <c r="AL35" s="624" t="s">
        <v>239</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1067165</v>
      </c>
      <c r="CS35" s="634"/>
      <c r="CT35" s="634"/>
      <c r="CU35" s="634"/>
      <c r="CV35" s="634"/>
      <c r="CW35" s="634"/>
      <c r="CX35" s="634"/>
      <c r="CY35" s="635"/>
      <c r="CZ35" s="624">
        <v>2.2000000000000002</v>
      </c>
      <c r="DA35" s="636"/>
      <c r="DB35" s="636"/>
      <c r="DC35" s="637"/>
      <c r="DD35" s="627">
        <v>1051465</v>
      </c>
      <c r="DE35" s="634"/>
      <c r="DF35" s="634"/>
      <c r="DG35" s="634"/>
      <c r="DH35" s="634"/>
      <c r="DI35" s="634"/>
      <c r="DJ35" s="634"/>
      <c r="DK35" s="635"/>
      <c r="DL35" s="627">
        <v>1045250</v>
      </c>
      <c r="DM35" s="634"/>
      <c r="DN35" s="634"/>
      <c r="DO35" s="634"/>
      <c r="DP35" s="634"/>
      <c r="DQ35" s="634"/>
      <c r="DR35" s="634"/>
      <c r="DS35" s="634"/>
      <c r="DT35" s="634"/>
      <c r="DU35" s="634"/>
      <c r="DV35" s="635"/>
      <c r="DW35" s="624">
        <v>4</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2442270</v>
      </c>
      <c r="S36" s="622"/>
      <c r="T36" s="622"/>
      <c r="U36" s="622"/>
      <c r="V36" s="622"/>
      <c r="W36" s="622"/>
      <c r="X36" s="622"/>
      <c r="Y36" s="623"/>
      <c r="Z36" s="659">
        <v>4.8</v>
      </c>
      <c r="AA36" s="659"/>
      <c r="AB36" s="659"/>
      <c r="AC36" s="659"/>
      <c r="AD36" s="660" t="s">
        <v>183</v>
      </c>
      <c r="AE36" s="660"/>
      <c r="AF36" s="660"/>
      <c r="AG36" s="660"/>
      <c r="AH36" s="660"/>
      <c r="AI36" s="660"/>
      <c r="AJ36" s="660"/>
      <c r="AK36" s="660"/>
      <c r="AL36" s="624" t="s">
        <v>239</v>
      </c>
      <c r="AM36" s="625"/>
      <c r="AN36" s="625"/>
      <c r="AO36" s="661"/>
      <c r="AP36" s="222"/>
      <c r="AQ36" s="670" t="s">
        <v>335</v>
      </c>
      <c r="AR36" s="671"/>
      <c r="AS36" s="671"/>
      <c r="AT36" s="671"/>
      <c r="AU36" s="671"/>
      <c r="AV36" s="671"/>
      <c r="AW36" s="671"/>
      <c r="AX36" s="671"/>
      <c r="AY36" s="672"/>
      <c r="AZ36" s="676">
        <v>5661346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89632</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3590701</v>
      </c>
      <c r="CS36" s="622"/>
      <c r="CT36" s="622"/>
      <c r="CU36" s="622"/>
      <c r="CV36" s="622"/>
      <c r="CW36" s="622"/>
      <c r="CX36" s="622"/>
      <c r="CY36" s="623"/>
      <c r="CZ36" s="624">
        <v>7.4</v>
      </c>
      <c r="DA36" s="636"/>
      <c r="DB36" s="636"/>
      <c r="DC36" s="637"/>
      <c r="DD36" s="627">
        <v>3419836</v>
      </c>
      <c r="DE36" s="622"/>
      <c r="DF36" s="622"/>
      <c r="DG36" s="622"/>
      <c r="DH36" s="622"/>
      <c r="DI36" s="622"/>
      <c r="DJ36" s="622"/>
      <c r="DK36" s="623"/>
      <c r="DL36" s="627">
        <v>1902927</v>
      </c>
      <c r="DM36" s="622"/>
      <c r="DN36" s="622"/>
      <c r="DO36" s="622"/>
      <c r="DP36" s="622"/>
      <c r="DQ36" s="622"/>
      <c r="DR36" s="622"/>
      <c r="DS36" s="622"/>
      <c r="DT36" s="622"/>
      <c r="DU36" s="622"/>
      <c r="DV36" s="623"/>
      <c r="DW36" s="624">
        <v>7.3</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608721</v>
      </c>
      <c r="S37" s="622"/>
      <c r="T37" s="622"/>
      <c r="U37" s="622"/>
      <c r="V37" s="622"/>
      <c r="W37" s="622"/>
      <c r="X37" s="622"/>
      <c r="Y37" s="623"/>
      <c r="Z37" s="659">
        <v>1.2</v>
      </c>
      <c r="AA37" s="659"/>
      <c r="AB37" s="659"/>
      <c r="AC37" s="659"/>
      <c r="AD37" s="660">
        <v>2046</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526911</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-1020668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969274</v>
      </c>
      <c r="CS37" s="634"/>
      <c r="CT37" s="634"/>
      <c r="CU37" s="634"/>
      <c r="CV37" s="634"/>
      <c r="CW37" s="634"/>
      <c r="CX37" s="634"/>
      <c r="CY37" s="635"/>
      <c r="CZ37" s="624">
        <v>2</v>
      </c>
      <c r="DA37" s="636"/>
      <c r="DB37" s="636"/>
      <c r="DC37" s="637"/>
      <c r="DD37" s="627">
        <v>956335</v>
      </c>
      <c r="DE37" s="634"/>
      <c r="DF37" s="634"/>
      <c r="DG37" s="634"/>
      <c r="DH37" s="634"/>
      <c r="DI37" s="634"/>
      <c r="DJ37" s="634"/>
      <c r="DK37" s="635"/>
      <c r="DL37" s="627">
        <v>956335</v>
      </c>
      <c r="DM37" s="634"/>
      <c r="DN37" s="634"/>
      <c r="DO37" s="634"/>
      <c r="DP37" s="634"/>
      <c r="DQ37" s="634"/>
      <c r="DR37" s="634"/>
      <c r="DS37" s="634"/>
      <c r="DT37" s="634"/>
      <c r="DU37" s="634"/>
      <c r="DV37" s="635"/>
      <c r="DW37" s="624">
        <v>3.7</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237400</v>
      </c>
      <c r="S38" s="622"/>
      <c r="T38" s="622"/>
      <c r="U38" s="622"/>
      <c r="V38" s="622"/>
      <c r="W38" s="622"/>
      <c r="X38" s="622"/>
      <c r="Y38" s="623"/>
      <c r="Z38" s="659">
        <v>0.5</v>
      </c>
      <c r="AA38" s="659"/>
      <c r="AB38" s="659"/>
      <c r="AC38" s="659"/>
      <c r="AD38" s="660" t="s">
        <v>239</v>
      </c>
      <c r="AE38" s="660"/>
      <c r="AF38" s="660"/>
      <c r="AG38" s="660"/>
      <c r="AH38" s="660"/>
      <c r="AI38" s="660"/>
      <c r="AJ38" s="660"/>
      <c r="AK38" s="660"/>
      <c r="AL38" s="624" t="s">
        <v>183</v>
      </c>
      <c r="AM38" s="625"/>
      <c r="AN38" s="625"/>
      <c r="AO38" s="661"/>
      <c r="AQ38" s="654" t="s">
        <v>343</v>
      </c>
      <c r="AR38" s="655"/>
      <c r="AS38" s="655"/>
      <c r="AT38" s="655"/>
      <c r="AU38" s="655"/>
      <c r="AV38" s="655"/>
      <c r="AW38" s="655"/>
      <c r="AX38" s="655"/>
      <c r="AY38" s="656"/>
      <c r="AZ38" s="621">
        <v>188569</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17634</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4945866</v>
      </c>
      <c r="CS38" s="622"/>
      <c r="CT38" s="622"/>
      <c r="CU38" s="622"/>
      <c r="CV38" s="622"/>
      <c r="CW38" s="622"/>
      <c r="CX38" s="622"/>
      <c r="CY38" s="623"/>
      <c r="CZ38" s="624">
        <v>10.199999999999999</v>
      </c>
      <c r="DA38" s="636"/>
      <c r="DB38" s="636"/>
      <c r="DC38" s="637"/>
      <c r="DD38" s="627">
        <v>4236572</v>
      </c>
      <c r="DE38" s="622"/>
      <c r="DF38" s="622"/>
      <c r="DG38" s="622"/>
      <c r="DH38" s="622"/>
      <c r="DI38" s="622"/>
      <c r="DJ38" s="622"/>
      <c r="DK38" s="623"/>
      <c r="DL38" s="627">
        <v>3213729</v>
      </c>
      <c r="DM38" s="622"/>
      <c r="DN38" s="622"/>
      <c r="DO38" s="622"/>
      <c r="DP38" s="622"/>
      <c r="DQ38" s="622"/>
      <c r="DR38" s="622"/>
      <c r="DS38" s="622"/>
      <c r="DT38" s="622"/>
      <c r="DU38" s="622"/>
      <c r="DV38" s="623"/>
      <c r="DW38" s="624">
        <v>12.4</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183</v>
      </c>
      <c r="AA39" s="659"/>
      <c r="AB39" s="659"/>
      <c r="AC39" s="659"/>
      <c r="AD39" s="660" t="s">
        <v>183</v>
      </c>
      <c r="AE39" s="660"/>
      <c r="AF39" s="660"/>
      <c r="AG39" s="660"/>
      <c r="AH39" s="660"/>
      <c r="AI39" s="660"/>
      <c r="AJ39" s="660"/>
      <c r="AK39" s="660"/>
      <c r="AL39" s="624" t="s">
        <v>239</v>
      </c>
      <c r="AM39" s="625"/>
      <c r="AN39" s="625"/>
      <c r="AO39" s="661"/>
      <c r="AQ39" s="654" t="s">
        <v>347</v>
      </c>
      <c r="AR39" s="655"/>
      <c r="AS39" s="655"/>
      <c r="AT39" s="655"/>
      <c r="AU39" s="655"/>
      <c r="AV39" s="655"/>
      <c r="AW39" s="655"/>
      <c r="AX39" s="655"/>
      <c r="AY39" s="656"/>
      <c r="AZ39" s="621" t="s">
        <v>183</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25684</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2249156</v>
      </c>
      <c r="CS39" s="634"/>
      <c r="CT39" s="634"/>
      <c r="CU39" s="634"/>
      <c r="CV39" s="634"/>
      <c r="CW39" s="634"/>
      <c r="CX39" s="634"/>
      <c r="CY39" s="635"/>
      <c r="CZ39" s="624">
        <v>4.5999999999999996</v>
      </c>
      <c r="DA39" s="636"/>
      <c r="DB39" s="636"/>
      <c r="DC39" s="637"/>
      <c r="DD39" s="627">
        <v>2174551</v>
      </c>
      <c r="DE39" s="634"/>
      <c r="DF39" s="634"/>
      <c r="DG39" s="634"/>
      <c r="DH39" s="634"/>
      <c r="DI39" s="634"/>
      <c r="DJ39" s="634"/>
      <c r="DK39" s="635"/>
      <c r="DL39" s="627" t="s">
        <v>250</v>
      </c>
      <c r="DM39" s="634"/>
      <c r="DN39" s="634"/>
      <c r="DO39" s="634"/>
      <c r="DP39" s="634"/>
      <c r="DQ39" s="634"/>
      <c r="DR39" s="634"/>
      <c r="DS39" s="634"/>
      <c r="DT39" s="634"/>
      <c r="DU39" s="634"/>
      <c r="DV39" s="635"/>
      <c r="DW39" s="624" t="s">
        <v>250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t="s">
        <v>239</v>
      </c>
      <c r="S40" s="622"/>
      <c r="T40" s="622"/>
      <c r="U40" s="622"/>
      <c r="V40" s="622"/>
      <c r="W40" s="622"/>
      <c r="X40" s="622"/>
      <c r="Y40" s="623"/>
      <c r="Z40" s="659" t="s">
        <v>250</v>
      </c>
      <c r="AA40" s="659"/>
      <c r="AB40" s="659"/>
      <c r="AC40" s="659"/>
      <c r="AD40" s="660" t="s">
        <v>239</v>
      </c>
      <c r="AE40" s="660"/>
      <c r="AF40" s="660"/>
      <c r="AG40" s="660"/>
      <c r="AH40" s="660"/>
      <c r="AI40" s="660"/>
      <c r="AJ40" s="660"/>
      <c r="AK40" s="660"/>
      <c r="AL40" s="624" t="s">
        <v>250</v>
      </c>
      <c r="AM40" s="625"/>
      <c r="AN40" s="625"/>
      <c r="AO40" s="661"/>
      <c r="AQ40" s="654" t="s">
        <v>351</v>
      </c>
      <c r="AR40" s="655"/>
      <c r="AS40" s="655"/>
      <c r="AT40" s="655"/>
      <c r="AU40" s="655"/>
      <c r="AV40" s="655"/>
      <c r="AW40" s="655"/>
      <c r="AX40" s="655"/>
      <c r="AY40" s="656"/>
      <c r="AZ40" s="621" t="s">
        <v>239</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105</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66810</v>
      </c>
      <c r="CS40" s="622"/>
      <c r="CT40" s="622"/>
      <c r="CU40" s="622"/>
      <c r="CV40" s="622"/>
      <c r="CW40" s="622"/>
      <c r="CX40" s="622"/>
      <c r="CY40" s="623"/>
      <c r="CZ40" s="624">
        <v>0.1</v>
      </c>
      <c r="DA40" s="636"/>
      <c r="DB40" s="636"/>
      <c r="DC40" s="637"/>
      <c r="DD40" s="627" t="s">
        <v>183</v>
      </c>
      <c r="DE40" s="622"/>
      <c r="DF40" s="622"/>
      <c r="DG40" s="622"/>
      <c r="DH40" s="622"/>
      <c r="DI40" s="622"/>
      <c r="DJ40" s="622"/>
      <c r="DK40" s="623"/>
      <c r="DL40" s="627" t="s">
        <v>250</v>
      </c>
      <c r="DM40" s="622"/>
      <c r="DN40" s="622"/>
      <c r="DO40" s="622"/>
      <c r="DP40" s="622"/>
      <c r="DQ40" s="622"/>
      <c r="DR40" s="622"/>
      <c r="DS40" s="622"/>
      <c r="DT40" s="622"/>
      <c r="DU40" s="622"/>
      <c r="DV40" s="623"/>
      <c r="DW40" s="624" t="s">
        <v>239</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51116625</v>
      </c>
      <c r="S41" s="646"/>
      <c r="T41" s="646"/>
      <c r="U41" s="646"/>
      <c r="V41" s="646"/>
      <c r="W41" s="646"/>
      <c r="X41" s="646"/>
      <c r="Y41" s="649"/>
      <c r="Z41" s="650">
        <v>100</v>
      </c>
      <c r="AA41" s="650"/>
      <c r="AB41" s="650"/>
      <c r="AC41" s="650"/>
      <c r="AD41" s="651">
        <v>25902325</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1858271</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239</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250</v>
      </c>
      <c r="CS41" s="634"/>
      <c r="CT41" s="634"/>
      <c r="CU41" s="634"/>
      <c r="CV41" s="634"/>
      <c r="CW41" s="634"/>
      <c r="CX41" s="634"/>
      <c r="CY41" s="635"/>
      <c r="CZ41" s="624" t="s">
        <v>239</v>
      </c>
      <c r="DA41" s="636"/>
      <c r="DB41" s="636"/>
      <c r="DC41" s="637"/>
      <c r="DD41" s="627" t="s">
        <v>257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3087595</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340</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2457880</v>
      </c>
      <c r="CS42" s="634"/>
      <c r="CT42" s="634"/>
      <c r="CU42" s="634"/>
      <c r="CV42" s="634"/>
      <c r="CW42" s="634"/>
      <c r="CX42" s="634"/>
      <c r="CY42" s="635"/>
      <c r="CZ42" s="624">
        <v>5.0999999999999996</v>
      </c>
      <c r="DA42" s="636"/>
      <c r="DB42" s="636"/>
      <c r="DC42" s="637"/>
      <c r="DD42" s="627">
        <v>1551852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60554</v>
      </c>
      <c r="CS43" s="634"/>
      <c r="CT43" s="634"/>
      <c r="CU43" s="634"/>
      <c r="CV43" s="634"/>
      <c r="CW43" s="634"/>
      <c r="CX43" s="634"/>
      <c r="CY43" s="635"/>
      <c r="CZ43" s="624">
        <v>0.1</v>
      </c>
      <c r="DA43" s="636"/>
      <c r="DB43" s="636"/>
      <c r="DC43" s="637"/>
      <c r="DD43" s="627">
        <v>45108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2457880</v>
      </c>
      <c r="CS44" s="622"/>
      <c r="CT44" s="622"/>
      <c r="CU44" s="622"/>
      <c r="CV44" s="622"/>
      <c r="CW44" s="622"/>
      <c r="CX44" s="622"/>
      <c r="CY44" s="623"/>
      <c r="CZ44" s="624">
        <v>5.0999999999999996</v>
      </c>
      <c r="DA44" s="625"/>
      <c r="DB44" s="625"/>
      <c r="DC44" s="626"/>
      <c r="DD44" s="627">
        <v>1551852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938409</v>
      </c>
      <c r="CS45" s="634"/>
      <c r="CT45" s="634"/>
      <c r="CU45" s="634"/>
      <c r="CV45" s="634"/>
      <c r="CW45" s="634"/>
      <c r="CX45" s="634"/>
      <c r="CY45" s="635"/>
      <c r="CZ45" s="624">
        <v>1.9</v>
      </c>
      <c r="DA45" s="636"/>
      <c r="DB45" s="636"/>
      <c r="DC45" s="637"/>
      <c r="DD45" s="627">
        <v>230134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1516368</v>
      </c>
      <c r="CS46" s="622"/>
      <c r="CT46" s="622"/>
      <c r="CU46" s="622"/>
      <c r="CV46" s="622"/>
      <c r="CW46" s="622"/>
      <c r="CX46" s="622"/>
      <c r="CY46" s="623"/>
      <c r="CZ46" s="624">
        <v>3.1</v>
      </c>
      <c r="DA46" s="625"/>
      <c r="DB46" s="625"/>
      <c r="DC46" s="626"/>
      <c r="DD46" s="627">
        <v>1318615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239</v>
      </c>
      <c r="CS47" s="634"/>
      <c r="CT47" s="634"/>
      <c r="CU47" s="634"/>
      <c r="CV47" s="634"/>
      <c r="CW47" s="634"/>
      <c r="CX47" s="634"/>
      <c r="CY47" s="635"/>
      <c r="CZ47" s="624" t="s">
        <v>183</v>
      </c>
      <c r="DA47" s="636"/>
      <c r="DB47" s="636"/>
      <c r="DC47" s="637"/>
      <c r="DD47" s="627" t="s">
        <v>183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239</v>
      </c>
      <c r="CS48" s="622"/>
      <c r="CT48" s="622"/>
      <c r="CU48" s="622"/>
      <c r="CV48" s="622"/>
      <c r="CW48" s="622"/>
      <c r="CX48" s="622"/>
      <c r="CY48" s="623"/>
      <c r="CZ48" s="624" t="s">
        <v>183</v>
      </c>
      <c r="DA48" s="625"/>
      <c r="DB48" s="625"/>
      <c r="DC48" s="626"/>
      <c r="DD48" s="627" t="s">
        <v>250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48627717</v>
      </c>
      <c r="CS49" s="606"/>
      <c r="CT49" s="606"/>
      <c r="CU49" s="606"/>
      <c r="CV49" s="606"/>
      <c r="CW49" s="606"/>
      <c r="CX49" s="606"/>
      <c r="CY49" s="607"/>
      <c r="CZ49" s="608">
        <v>100</v>
      </c>
      <c r="DA49" s="609"/>
      <c r="DB49" s="609"/>
      <c r="DC49" s="610"/>
      <c r="DD49" s="611">
        <v>32664634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can7q+NJUg+srYNuIv+InFOZ4oJQ3TOs1tuHljTpNeh02J6AB32JMIVhw4p9bZyhMsrwOZAvIUJe8NKtpolxg==" saltValue="Bc3OctdfrwRmvKkCRx2R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1" t="s">
        <v>372</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373</v>
      </c>
      <c r="DK2" s="1093"/>
      <c r="DL2" s="1093"/>
      <c r="DM2" s="1093"/>
      <c r="DN2" s="1093"/>
      <c r="DO2" s="1094"/>
      <c r="DP2" s="228"/>
      <c r="DQ2" s="1092" t="s">
        <v>374</v>
      </c>
      <c r="DR2" s="1093"/>
      <c r="DS2" s="1093"/>
      <c r="DT2" s="1093"/>
      <c r="DU2" s="1093"/>
      <c r="DV2" s="1093"/>
      <c r="DW2" s="1093"/>
      <c r="DX2" s="1093"/>
      <c r="DY2" s="1093"/>
      <c r="DZ2" s="109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0" t="s">
        <v>375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5"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5" t="s">
        <v>391</v>
      </c>
      <c r="DH5" s="1086"/>
      <c r="DI5" s="1086"/>
      <c r="DJ5" s="1086"/>
      <c r="DK5" s="1087"/>
      <c r="DL5" s="1085" t="s">
        <v>392</v>
      </c>
      <c r="DM5" s="1086"/>
      <c r="DN5" s="1086"/>
      <c r="DO5" s="1086"/>
      <c r="DP5" s="1087"/>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6"/>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8"/>
      <c r="DH6" s="1089"/>
      <c r="DI6" s="1089"/>
      <c r="DJ6" s="1089"/>
      <c r="DK6" s="1090"/>
      <c r="DL6" s="1088"/>
      <c r="DM6" s="1089"/>
      <c r="DN6" s="1089"/>
      <c r="DO6" s="1089"/>
      <c r="DP6" s="1090"/>
      <c r="DQ6" s="1004"/>
      <c r="DR6" s="1005"/>
      <c r="DS6" s="1005"/>
      <c r="DT6" s="1005"/>
      <c r="DU6" s="1006"/>
      <c r="DV6" s="1004"/>
      <c r="DW6" s="1005"/>
      <c r="DX6" s="1005"/>
      <c r="DY6" s="1005"/>
      <c r="DZ6" s="1016"/>
      <c r="EA6" s="234"/>
    </row>
    <row r="7" spans="1:131" s="235" customFormat="1" ht="26.25" customHeight="1" thickTop="1" x14ac:dyDescent="0.2">
      <c r="A7" s="236">
        <v>1</v>
      </c>
      <c r="B7" s="1048" t="s">
        <v>394</v>
      </c>
      <c r="C7" s="1049"/>
      <c r="D7" s="1049"/>
      <c r="E7" s="1049"/>
      <c r="F7" s="1049"/>
      <c r="G7" s="1049"/>
      <c r="H7" s="1049"/>
      <c r="I7" s="1049"/>
      <c r="J7" s="1049"/>
      <c r="K7" s="1049"/>
      <c r="L7" s="1049"/>
      <c r="M7" s="1049"/>
      <c r="N7" s="1049"/>
      <c r="O7" s="1049"/>
      <c r="P7" s="1050"/>
      <c r="Q7" s="1103">
        <v>51179</v>
      </c>
      <c r="R7" s="1104"/>
      <c r="S7" s="1104"/>
      <c r="T7" s="1104"/>
      <c r="U7" s="1104"/>
      <c r="V7" s="1104">
        <v>48690</v>
      </c>
      <c r="W7" s="1104"/>
      <c r="X7" s="1104"/>
      <c r="Y7" s="1104"/>
      <c r="Z7" s="1104"/>
      <c r="AA7" s="1104">
        <v>2489</v>
      </c>
      <c r="AB7" s="1104"/>
      <c r="AC7" s="1104"/>
      <c r="AD7" s="1104"/>
      <c r="AE7" s="1105"/>
      <c r="AF7" s="1106">
        <v>2150</v>
      </c>
      <c r="AG7" s="1107"/>
      <c r="AH7" s="1107"/>
      <c r="AI7" s="1107"/>
      <c r="AJ7" s="1108"/>
      <c r="AK7" s="1109">
        <v>129</v>
      </c>
      <c r="AL7" s="1110"/>
      <c r="AM7" s="1110"/>
      <c r="AN7" s="1110"/>
      <c r="AO7" s="1110"/>
      <c r="AP7" s="1110">
        <v>25513</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t="s">
        <v>586</v>
      </c>
      <c r="BS7" s="1100" t="s">
        <v>584</v>
      </c>
      <c r="BT7" s="1101"/>
      <c r="BU7" s="1101"/>
      <c r="BV7" s="1101"/>
      <c r="BW7" s="1101"/>
      <c r="BX7" s="1101"/>
      <c r="BY7" s="1101"/>
      <c r="BZ7" s="1101"/>
      <c r="CA7" s="1101"/>
      <c r="CB7" s="1101"/>
      <c r="CC7" s="1101"/>
      <c r="CD7" s="1101"/>
      <c r="CE7" s="1101"/>
      <c r="CF7" s="1101"/>
      <c r="CG7" s="1113"/>
      <c r="CH7" s="1097">
        <v>0</v>
      </c>
      <c r="CI7" s="1098"/>
      <c r="CJ7" s="1098"/>
      <c r="CK7" s="1098"/>
      <c r="CL7" s="1099"/>
      <c r="CM7" s="1097">
        <v>8</v>
      </c>
      <c r="CN7" s="1098"/>
      <c r="CO7" s="1098"/>
      <c r="CP7" s="1098"/>
      <c r="CQ7" s="1099"/>
      <c r="CR7" s="1097">
        <v>1</v>
      </c>
      <c r="CS7" s="1098"/>
      <c r="CT7" s="1098"/>
      <c r="CU7" s="1098"/>
      <c r="CV7" s="1099"/>
      <c r="CW7" s="1097">
        <v>1</v>
      </c>
      <c r="CX7" s="1098"/>
      <c r="CY7" s="1098"/>
      <c r="CZ7" s="1098"/>
      <c r="DA7" s="1099"/>
      <c r="DB7" s="1097" t="s">
        <v>517</v>
      </c>
      <c r="DC7" s="1098"/>
      <c r="DD7" s="1098"/>
      <c r="DE7" s="1098"/>
      <c r="DF7" s="1099"/>
      <c r="DG7" s="1097" t="s">
        <v>579</v>
      </c>
      <c r="DH7" s="1098"/>
      <c r="DI7" s="1098"/>
      <c r="DJ7" s="1098"/>
      <c r="DK7" s="1099"/>
      <c r="DL7" s="1097" t="s">
        <v>517</v>
      </c>
      <c r="DM7" s="1098"/>
      <c r="DN7" s="1098"/>
      <c r="DO7" s="1098"/>
      <c r="DP7" s="1099"/>
      <c r="DQ7" s="1097" t="s">
        <v>517</v>
      </c>
      <c r="DR7" s="1098"/>
      <c r="DS7" s="1098"/>
      <c r="DT7" s="1098"/>
      <c r="DU7" s="1099"/>
      <c r="DV7" s="1100"/>
      <c r="DW7" s="1101"/>
      <c r="DX7" s="1101"/>
      <c r="DY7" s="1101"/>
      <c r="DZ7" s="110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0</v>
      </c>
      <c r="CI8" s="990"/>
      <c r="CJ8" s="990"/>
      <c r="CK8" s="990"/>
      <c r="CL8" s="991"/>
      <c r="CM8" s="989">
        <v>201</v>
      </c>
      <c r="CN8" s="990"/>
      <c r="CO8" s="990"/>
      <c r="CP8" s="990"/>
      <c r="CQ8" s="991"/>
      <c r="CR8" s="989">
        <v>200</v>
      </c>
      <c r="CS8" s="990"/>
      <c r="CT8" s="990"/>
      <c r="CU8" s="990"/>
      <c r="CV8" s="991"/>
      <c r="CW8" s="989">
        <v>33</v>
      </c>
      <c r="CX8" s="990"/>
      <c r="CY8" s="990"/>
      <c r="CZ8" s="990"/>
      <c r="DA8" s="991"/>
      <c r="DB8" s="989" t="s">
        <v>517</v>
      </c>
      <c r="DC8" s="990"/>
      <c r="DD8" s="990"/>
      <c r="DE8" s="990"/>
      <c r="DF8" s="991"/>
      <c r="DG8" s="989" t="s">
        <v>517</v>
      </c>
      <c r="DH8" s="990"/>
      <c r="DI8" s="990"/>
      <c r="DJ8" s="990"/>
      <c r="DK8" s="991"/>
      <c r="DL8" s="989" t="s">
        <v>517</v>
      </c>
      <c r="DM8" s="990"/>
      <c r="DN8" s="990"/>
      <c r="DO8" s="990"/>
      <c r="DP8" s="991"/>
      <c r="DQ8" s="989" t="s">
        <v>517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4"/>
      <c r="R22" s="1075"/>
      <c r="S22" s="1075"/>
      <c r="T22" s="1075"/>
      <c r="U22" s="1075"/>
      <c r="V22" s="1075"/>
      <c r="W22" s="1075"/>
      <c r="X22" s="1075"/>
      <c r="Y22" s="1075"/>
      <c r="Z22" s="1075"/>
      <c r="AA22" s="1075"/>
      <c r="AB22" s="1075"/>
      <c r="AC22" s="1075"/>
      <c r="AD22" s="1075"/>
      <c r="AE22" s="1076"/>
      <c r="AF22" s="1035"/>
      <c r="AG22" s="1036"/>
      <c r="AH22" s="1036"/>
      <c r="AI22" s="1036"/>
      <c r="AJ22" s="1037"/>
      <c r="AK22" s="1077"/>
      <c r="AL22" s="1078"/>
      <c r="AM22" s="1078"/>
      <c r="AN22" s="1078"/>
      <c r="AO22" s="1078"/>
      <c r="AP22" s="1078"/>
      <c r="AQ22" s="1078"/>
      <c r="AR22" s="1078"/>
      <c r="AS22" s="1078"/>
      <c r="AT22" s="1078"/>
      <c r="AU22" s="1079"/>
      <c r="AV22" s="1079"/>
      <c r="AW22" s="1079"/>
      <c r="AX22" s="1079"/>
      <c r="AY22" s="1080"/>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8">
        <v>51179</v>
      </c>
      <c r="R23" s="1062"/>
      <c r="S23" s="1062"/>
      <c r="T23" s="1062"/>
      <c r="U23" s="1062"/>
      <c r="V23" s="1062">
        <v>48690</v>
      </c>
      <c r="W23" s="1062"/>
      <c r="X23" s="1062"/>
      <c r="Y23" s="1062"/>
      <c r="Z23" s="1062"/>
      <c r="AA23" s="1062">
        <v>2489</v>
      </c>
      <c r="AB23" s="1062"/>
      <c r="AC23" s="1062"/>
      <c r="AD23" s="1062"/>
      <c r="AE23" s="1069"/>
      <c r="AF23" s="1070">
        <v>2150</v>
      </c>
      <c r="AG23" s="1062"/>
      <c r="AH23" s="1062"/>
      <c r="AI23" s="1062"/>
      <c r="AJ23" s="1071"/>
      <c r="AK23" s="1072"/>
      <c r="AL23" s="1073"/>
      <c r="AM23" s="1073"/>
      <c r="AN23" s="1073"/>
      <c r="AO23" s="1073"/>
      <c r="AP23" s="1062">
        <v>25513</v>
      </c>
      <c r="AQ23" s="1062"/>
      <c r="AR23" s="1062"/>
      <c r="AS23" s="1062"/>
      <c r="AT23" s="1062"/>
      <c r="AU23" s="1063"/>
      <c r="AV23" s="1063"/>
      <c r="AW23" s="1063"/>
      <c r="AX23" s="1063"/>
      <c r="AY23" s="1064"/>
      <c r="AZ23" s="1065" t="s">
        <v>239</v>
      </c>
      <c r="BA23" s="1066"/>
      <c r="BB23" s="1066"/>
      <c r="BC23" s="1066"/>
      <c r="BD23" s="1067"/>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1" t="s">
        <v>398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0" t="s">
        <v>399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6" t="s">
        <v>403</v>
      </c>
      <c r="AG26" s="1008"/>
      <c r="AH26" s="1008"/>
      <c r="AI26" s="1008"/>
      <c r="AJ26" s="1057"/>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8"/>
      <c r="AG27" s="1011"/>
      <c r="AH27" s="1011"/>
      <c r="AI27" s="1011"/>
      <c r="AJ27" s="1059"/>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8" t="s">
        <v>408</v>
      </c>
      <c r="C28" s="1049"/>
      <c r="D28" s="1049"/>
      <c r="E28" s="1049"/>
      <c r="F28" s="1049"/>
      <c r="G28" s="1049"/>
      <c r="H28" s="1049"/>
      <c r="I28" s="1049"/>
      <c r="J28" s="1049"/>
      <c r="K28" s="1049"/>
      <c r="L28" s="1049"/>
      <c r="M28" s="1049"/>
      <c r="N28" s="1049"/>
      <c r="O28" s="1049"/>
      <c r="P28" s="1050"/>
      <c r="Q28" s="1051">
        <v>13534</v>
      </c>
      <c r="R28" s="1052"/>
      <c r="S28" s="1052"/>
      <c r="T28" s="1052"/>
      <c r="U28" s="1052"/>
      <c r="V28" s="1052">
        <v>13444</v>
      </c>
      <c r="W28" s="1052"/>
      <c r="X28" s="1052"/>
      <c r="Y28" s="1052"/>
      <c r="Z28" s="1052"/>
      <c r="AA28" s="1052">
        <v>90</v>
      </c>
      <c r="AB28" s="1052"/>
      <c r="AC28" s="1052"/>
      <c r="AD28" s="1052"/>
      <c r="AE28" s="1053"/>
      <c r="AF28" s="1054">
        <v>90</v>
      </c>
      <c r="AG28" s="1052"/>
      <c r="AH28" s="1052"/>
      <c r="AI28" s="1052"/>
      <c r="AJ28" s="1055"/>
      <c r="AK28" s="1042">
        <v>1858</v>
      </c>
      <c r="AL28" s="1043"/>
      <c r="AM28" s="1043"/>
      <c r="AN28" s="1043"/>
      <c r="AO28" s="1043"/>
      <c r="AP28" s="1043" t="s">
        <v>579</v>
      </c>
      <c r="AQ28" s="1043"/>
      <c r="AR28" s="1043"/>
      <c r="AS28" s="1043"/>
      <c r="AT28" s="1043"/>
      <c r="AU28" s="1043" t="s">
        <v>579</v>
      </c>
      <c r="AV28" s="1043"/>
      <c r="AW28" s="1043"/>
      <c r="AX28" s="1043"/>
      <c r="AY28" s="1043"/>
      <c r="AZ28" s="1044"/>
      <c r="BA28" s="1044"/>
      <c r="BB28" s="1044"/>
      <c r="BC28" s="1044"/>
      <c r="BD28" s="1044"/>
      <c r="BE28" s="1046"/>
      <c r="BF28" s="1046"/>
      <c r="BG28" s="1046"/>
      <c r="BH28" s="1046"/>
      <c r="BI28" s="1047"/>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9866</v>
      </c>
      <c r="R29" s="1039"/>
      <c r="S29" s="1039"/>
      <c r="T29" s="1039"/>
      <c r="U29" s="1039"/>
      <c r="V29" s="1039">
        <v>9542</v>
      </c>
      <c r="W29" s="1039"/>
      <c r="X29" s="1039"/>
      <c r="Y29" s="1039"/>
      <c r="Z29" s="1039"/>
      <c r="AA29" s="1039">
        <v>324</v>
      </c>
      <c r="AB29" s="1039"/>
      <c r="AC29" s="1039"/>
      <c r="AD29" s="1039"/>
      <c r="AE29" s="1040"/>
      <c r="AF29" s="1035">
        <v>324</v>
      </c>
      <c r="AG29" s="1036"/>
      <c r="AH29" s="1036"/>
      <c r="AI29" s="1036"/>
      <c r="AJ29" s="1037"/>
      <c r="AK29" s="980">
        <v>1700</v>
      </c>
      <c r="AL29" s="971"/>
      <c r="AM29" s="971"/>
      <c r="AN29" s="971"/>
      <c r="AO29" s="971"/>
      <c r="AP29" s="971" t="s">
        <v>579</v>
      </c>
      <c r="AQ29" s="971"/>
      <c r="AR29" s="971"/>
      <c r="AS29" s="971"/>
      <c r="AT29" s="971"/>
      <c r="AU29" s="971" t="s">
        <v>579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1854</v>
      </c>
      <c r="R30" s="1039"/>
      <c r="S30" s="1039"/>
      <c r="T30" s="1039"/>
      <c r="U30" s="1039"/>
      <c r="V30" s="1040">
        <v>1830</v>
      </c>
      <c r="W30" s="1036"/>
      <c r="X30" s="1036"/>
      <c r="Y30" s="1036"/>
      <c r="Z30" s="1045"/>
      <c r="AA30" s="1039">
        <v>24</v>
      </c>
      <c r="AB30" s="1039"/>
      <c r="AC30" s="1039"/>
      <c r="AD30" s="1039"/>
      <c r="AE30" s="1040"/>
      <c r="AF30" s="1035">
        <v>24</v>
      </c>
      <c r="AG30" s="1036"/>
      <c r="AH30" s="1036"/>
      <c r="AI30" s="1036"/>
      <c r="AJ30" s="1037"/>
      <c r="AK30" s="980">
        <v>295</v>
      </c>
      <c r="AL30" s="971"/>
      <c r="AM30" s="971"/>
      <c r="AN30" s="971"/>
      <c r="AO30" s="971"/>
      <c r="AP30" s="971" t="s">
        <v>579</v>
      </c>
      <c r="AQ30" s="971"/>
      <c r="AR30" s="971"/>
      <c r="AS30" s="971"/>
      <c r="AT30" s="971"/>
      <c r="AU30" s="971" t="s">
        <v>579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1964</v>
      </c>
      <c r="R31" s="1039"/>
      <c r="S31" s="1039"/>
      <c r="T31" s="1039"/>
      <c r="U31" s="1039"/>
      <c r="V31" s="1039">
        <v>1874</v>
      </c>
      <c r="W31" s="1039"/>
      <c r="X31" s="1039"/>
      <c r="Y31" s="1039"/>
      <c r="Z31" s="1039"/>
      <c r="AA31" s="1039">
        <v>90</v>
      </c>
      <c r="AB31" s="1039"/>
      <c r="AC31" s="1039"/>
      <c r="AD31" s="1039"/>
      <c r="AE31" s="1040"/>
      <c r="AF31" s="1035">
        <v>1838</v>
      </c>
      <c r="AG31" s="1036"/>
      <c r="AH31" s="1036"/>
      <c r="AI31" s="1036"/>
      <c r="AJ31" s="1037"/>
      <c r="AK31" s="980">
        <v>62</v>
      </c>
      <c r="AL31" s="971"/>
      <c r="AM31" s="971"/>
      <c r="AN31" s="971"/>
      <c r="AO31" s="971"/>
      <c r="AP31" s="971">
        <v>2036</v>
      </c>
      <c r="AQ31" s="971"/>
      <c r="AR31" s="971"/>
      <c r="AS31" s="971"/>
      <c r="AT31" s="971"/>
      <c r="AU31" s="971">
        <v>41</v>
      </c>
      <c r="AV31" s="971"/>
      <c r="AW31" s="971"/>
      <c r="AX31" s="971"/>
      <c r="AY31" s="971"/>
      <c r="AZ31" s="971" t="s">
        <v>579</v>
      </c>
      <c r="BA31" s="971"/>
      <c r="BB31" s="971"/>
      <c r="BC31" s="971"/>
      <c r="BD31" s="97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2737</v>
      </c>
      <c r="R32" s="1039"/>
      <c r="S32" s="1039"/>
      <c r="T32" s="1039"/>
      <c r="U32" s="1039"/>
      <c r="V32" s="1039">
        <v>2407</v>
      </c>
      <c r="W32" s="1039"/>
      <c r="X32" s="1039"/>
      <c r="Y32" s="1039"/>
      <c r="Z32" s="1039"/>
      <c r="AA32" s="1039">
        <v>330</v>
      </c>
      <c r="AB32" s="1039"/>
      <c r="AC32" s="1039"/>
      <c r="AD32" s="1039"/>
      <c r="AE32" s="1040"/>
      <c r="AF32" s="1035">
        <v>318</v>
      </c>
      <c r="AG32" s="1036"/>
      <c r="AH32" s="1036"/>
      <c r="AI32" s="1036"/>
      <c r="AJ32" s="1037"/>
      <c r="AK32" s="980">
        <v>527</v>
      </c>
      <c r="AL32" s="971"/>
      <c r="AM32" s="971"/>
      <c r="AN32" s="971"/>
      <c r="AO32" s="971"/>
      <c r="AP32" s="971">
        <v>10809</v>
      </c>
      <c r="AQ32" s="971"/>
      <c r="AR32" s="971"/>
      <c r="AS32" s="971"/>
      <c r="AT32" s="971"/>
      <c r="AU32" s="971">
        <v>2854</v>
      </c>
      <c r="AV32" s="971"/>
      <c r="AW32" s="971"/>
      <c r="AX32" s="971"/>
      <c r="AY32" s="971"/>
      <c r="AZ32" s="971" t="s">
        <v>579</v>
      </c>
      <c r="BA32" s="971"/>
      <c r="BB32" s="971"/>
      <c r="BC32" s="971"/>
      <c r="BD32" s="97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2594</v>
      </c>
      <c r="AG63" s="959"/>
      <c r="AH63" s="959"/>
      <c r="AI63" s="959"/>
      <c r="AJ63" s="1022"/>
      <c r="AK63" s="1023"/>
      <c r="AL63" s="963"/>
      <c r="AM63" s="963"/>
      <c r="AN63" s="963"/>
      <c r="AO63" s="963"/>
      <c r="AP63" s="959">
        <v>12845</v>
      </c>
      <c r="AQ63" s="959"/>
      <c r="AR63" s="959"/>
      <c r="AS63" s="959"/>
      <c r="AT63" s="959"/>
      <c r="AU63" s="959">
        <v>2895</v>
      </c>
      <c r="AV63" s="959"/>
      <c r="AW63" s="959"/>
      <c r="AX63" s="959"/>
      <c r="AY63" s="959"/>
      <c r="AZ63" s="1017"/>
      <c r="BA63" s="1017"/>
      <c r="BB63" s="1017"/>
      <c r="BC63" s="1017"/>
      <c r="BD63" s="1017"/>
      <c r="BE63" s="960"/>
      <c r="BF63" s="960"/>
      <c r="BG63" s="960"/>
      <c r="BH63" s="960"/>
      <c r="BI63" s="961"/>
      <c r="BJ63" s="1018" t="s">
        <v>239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400</v>
      </c>
      <c r="R66" s="1002"/>
      <c r="S66" s="1002"/>
      <c r="T66" s="1002"/>
      <c r="U66" s="1003"/>
      <c r="V66" s="1001" t="s">
        <v>401</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3776</v>
      </c>
      <c r="R68" s="982"/>
      <c r="S68" s="982"/>
      <c r="T68" s="982"/>
      <c r="U68" s="982"/>
      <c r="V68" s="982">
        <v>3279</v>
      </c>
      <c r="W68" s="982"/>
      <c r="X68" s="982"/>
      <c r="Y68" s="982"/>
      <c r="Z68" s="982"/>
      <c r="AA68" s="982">
        <v>498</v>
      </c>
      <c r="AB68" s="982"/>
      <c r="AC68" s="982"/>
      <c r="AD68" s="982"/>
      <c r="AE68" s="982"/>
      <c r="AF68" s="982">
        <v>488</v>
      </c>
      <c r="AG68" s="982"/>
      <c r="AH68" s="982"/>
      <c r="AI68" s="982"/>
      <c r="AJ68" s="982"/>
      <c r="AK68" s="982" t="s">
        <v>517</v>
      </c>
      <c r="AL68" s="982"/>
      <c r="AM68" s="982"/>
      <c r="AN68" s="982"/>
      <c r="AO68" s="982"/>
      <c r="AP68" s="982">
        <v>10923</v>
      </c>
      <c r="AQ68" s="982"/>
      <c r="AR68" s="982"/>
      <c r="AS68" s="982"/>
      <c r="AT68" s="982"/>
      <c r="AU68" s="982">
        <v>3843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581</v>
      </c>
      <c r="C69" s="975"/>
      <c r="D69" s="975"/>
      <c r="E69" s="975"/>
      <c r="F69" s="975"/>
      <c r="G69" s="975"/>
      <c r="H69" s="975"/>
      <c r="I69" s="975"/>
      <c r="J69" s="975"/>
      <c r="K69" s="975"/>
      <c r="L69" s="975"/>
      <c r="M69" s="975"/>
      <c r="N69" s="975"/>
      <c r="O69" s="975"/>
      <c r="P69" s="976"/>
      <c r="Q69" s="977">
        <v>480</v>
      </c>
      <c r="R69" s="971"/>
      <c r="S69" s="971"/>
      <c r="T69" s="971"/>
      <c r="U69" s="971"/>
      <c r="V69" s="971">
        <v>445</v>
      </c>
      <c r="W69" s="971"/>
      <c r="X69" s="971"/>
      <c r="Y69" s="971"/>
      <c r="Z69" s="971"/>
      <c r="AA69" s="971">
        <v>36</v>
      </c>
      <c r="AB69" s="971"/>
      <c r="AC69" s="971"/>
      <c r="AD69" s="971"/>
      <c r="AE69" s="971"/>
      <c r="AF69" s="971">
        <v>34</v>
      </c>
      <c r="AG69" s="971"/>
      <c r="AH69" s="971"/>
      <c r="AI69" s="971"/>
      <c r="AJ69" s="971"/>
      <c r="AK69" s="971" t="s">
        <v>517</v>
      </c>
      <c r="AL69" s="971"/>
      <c r="AM69" s="971"/>
      <c r="AN69" s="971"/>
      <c r="AO69" s="971"/>
      <c r="AP69" s="971">
        <v>81</v>
      </c>
      <c r="AQ69" s="971"/>
      <c r="AR69" s="971"/>
      <c r="AS69" s="971"/>
      <c r="AT69" s="971"/>
      <c r="AU69" s="971">
        <v>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582</v>
      </c>
      <c r="C70" s="975"/>
      <c r="D70" s="975"/>
      <c r="E70" s="975"/>
      <c r="F70" s="975"/>
      <c r="G70" s="975"/>
      <c r="H70" s="975"/>
      <c r="I70" s="975"/>
      <c r="J70" s="975"/>
      <c r="K70" s="975"/>
      <c r="L70" s="975"/>
      <c r="M70" s="975"/>
      <c r="N70" s="975"/>
      <c r="O70" s="975"/>
      <c r="P70" s="976"/>
      <c r="Q70" s="977">
        <v>4957</v>
      </c>
      <c r="R70" s="971"/>
      <c r="S70" s="971"/>
      <c r="T70" s="971"/>
      <c r="U70" s="971"/>
      <c r="V70" s="971">
        <v>4411</v>
      </c>
      <c r="W70" s="971"/>
      <c r="X70" s="971"/>
      <c r="Y70" s="971"/>
      <c r="Z70" s="971"/>
      <c r="AA70" s="971">
        <v>546</v>
      </c>
      <c r="AB70" s="971"/>
      <c r="AC70" s="971"/>
      <c r="AD70" s="971"/>
      <c r="AE70" s="971"/>
      <c r="AF70" s="971">
        <v>546</v>
      </c>
      <c r="AG70" s="971"/>
      <c r="AH70" s="971"/>
      <c r="AI70" s="971"/>
      <c r="AJ70" s="971"/>
      <c r="AK70" s="971">
        <v>543</v>
      </c>
      <c r="AL70" s="971"/>
      <c r="AM70" s="971"/>
      <c r="AN70" s="971"/>
      <c r="AO70" s="971"/>
      <c r="AP70" s="971" t="s">
        <v>517</v>
      </c>
      <c r="AQ70" s="971"/>
      <c r="AR70" s="971"/>
      <c r="AS70" s="971"/>
      <c r="AT70" s="971"/>
      <c r="AU70" s="971" t="s">
        <v>517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583</v>
      </c>
      <c r="C71" s="975"/>
      <c r="D71" s="975"/>
      <c r="E71" s="975"/>
      <c r="F71" s="975"/>
      <c r="G71" s="975"/>
      <c r="H71" s="975"/>
      <c r="I71" s="975"/>
      <c r="J71" s="975"/>
      <c r="K71" s="975"/>
      <c r="L71" s="975"/>
      <c r="M71" s="975"/>
      <c r="N71" s="975"/>
      <c r="O71" s="975"/>
      <c r="P71" s="976"/>
      <c r="Q71" s="977">
        <v>1038597</v>
      </c>
      <c r="R71" s="971"/>
      <c r="S71" s="971"/>
      <c r="T71" s="971"/>
      <c r="U71" s="971"/>
      <c r="V71" s="971">
        <v>1027785</v>
      </c>
      <c r="W71" s="971"/>
      <c r="X71" s="971"/>
      <c r="Y71" s="971"/>
      <c r="Z71" s="971"/>
      <c r="AA71" s="971">
        <v>10811</v>
      </c>
      <c r="AB71" s="971"/>
      <c r="AC71" s="971"/>
      <c r="AD71" s="971"/>
      <c r="AE71" s="971"/>
      <c r="AF71" s="971">
        <v>10811</v>
      </c>
      <c r="AG71" s="971"/>
      <c r="AH71" s="971"/>
      <c r="AI71" s="971"/>
      <c r="AJ71" s="971"/>
      <c r="AK71" s="971">
        <v>7967</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11879</v>
      </c>
      <c r="AG88" s="959"/>
      <c r="AH88" s="959"/>
      <c r="AI88" s="959"/>
      <c r="AJ88" s="959"/>
      <c r="AK88" s="963"/>
      <c r="AL88" s="963"/>
      <c r="AM88" s="963"/>
      <c r="AN88" s="963"/>
      <c r="AO88" s="963"/>
      <c r="AP88" s="959">
        <v>11004</v>
      </c>
      <c r="AQ88" s="959"/>
      <c r="AR88" s="959"/>
      <c r="AS88" s="959"/>
      <c r="AT88" s="959"/>
      <c r="AU88" s="959">
        <v>3862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201</v>
      </c>
      <c r="CS102" s="953"/>
      <c r="CT102" s="953"/>
      <c r="CU102" s="953"/>
      <c r="CV102" s="954"/>
      <c r="CW102" s="952">
        <v>34</v>
      </c>
      <c r="CX102" s="953"/>
      <c r="CY102" s="953"/>
      <c r="CZ102" s="953"/>
      <c r="DA102" s="954"/>
      <c r="DB102" s="952" t="s">
        <v>517</v>
      </c>
      <c r="DC102" s="953"/>
      <c r="DD102" s="953"/>
      <c r="DE102" s="953"/>
      <c r="DF102" s="954"/>
      <c r="DG102" s="952" t="s">
        <v>517</v>
      </c>
      <c r="DH102" s="953"/>
      <c r="DI102" s="953"/>
      <c r="DJ102" s="953"/>
      <c r="DK102" s="954"/>
      <c r="DL102" s="952" t="s">
        <v>517</v>
      </c>
      <c r="DM102" s="953"/>
      <c r="DN102" s="953"/>
      <c r="DO102" s="953"/>
      <c r="DP102" s="954"/>
      <c r="DQ102" s="952" t="s">
        <v>517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314</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314</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314</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2501876</v>
      </c>
      <c r="AB110" s="889"/>
      <c r="AC110" s="889"/>
      <c r="AD110" s="889"/>
      <c r="AE110" s="890"/>
      <c r="AF110" s="891">
        <v>2758870</v>
      </c>
      <c r="AG110" s="889"/>
      <c r="AH110" s="889"/>
      <c r="AI110" s="889"/>
      <c r="AJ110" s="890"/>
      <c r="AK110" s="891">
        <v>2733601</v>
      </c>
      <c r="AL110" s="889"/>
      <c r="AM110" s="889"/>
      <c r="AN110" s="889"/>
      <c r="AO110" s="890"/>
      <c r="AP110" s="892">
        <v>11.8</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28413281</v>
      </c>
      <c r="BR110" s="842"/>
      <c r="BS110" s="842"/>
      <c r="BT110" s="842"/>
      <c r="BU110" s="842"/>
      <c r="BV110" s="842">
        <v>27912035</v>
      </c>
      <c r="BW110" s="842"/>
      <c r="BX110" s="842"/>
      <c r="BY110" s="842"/>
      <c r="BZ110" s="842"/>
      <c r="CA110" s="842">
        <v>25512864</v>
      </c>
      <c r="CB110" s="842"/>
      <c r="CC110" s="842"/>
      <c r="CD110" s="842"/>
      <c r="CE110" s="842"/>
      <c r="CF110" s="866">
        <v>109.8</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239</v>
      </c>
      <c r="DH110" s="842"/>
      <c r="DI110" s="842"/>
      <c r="DJ110" s="842"/>
      <c r="DK110" s="842"/>
      <c r="DL110" s="842" t="s">
        <v>440</v>
      </c>
      <c r="DM110" s="842"/>
      <c r="DN110" s="842"/>
      <c r="DO110" s="842"/>
      <c r="DP110" s="842"/>
      <c r="DQ110" s="842" t="s">
        <v>441</v>
      </c>
      <c r="DR110" s="842"/>
      <c r="DS110" s="842"/>
      <c r="DT110" s="842"/>
      <c r="DU110" s="842"/>
      <c r="DV110" s="843" t="s">
        <v>440</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239</v>
      </c>
      <c r="AG111" s="919"/>
      <c r="AH111" s="919"/>
      <c r="AI111" s="919"/>
      <c r="AJ111" s="920"/>
      <c r="AK111" s="921" t="s">
        <v>239</v>
      </c>
      <c r="AL111" s="919"/>
      <c r="AM111" s="919"/>
      <c r="AN111" s="919"/>
      <c r="AO111" s="920"/>
      <c r="AP111" s="922" t="s">
        <v>239</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470004</v>
      </c>
      <c r="BR111" s="817"/>
      <c r="BS111" s="817"/>
      <c r="BT111" s="817"/>
      <c r="BU111" s="817"/>
      <c r="BV111" s="817">
        <v>379774</v>
      </c>
      <c r="BW111" s="817"/>
      <c r="BX111" s="817"/>
      <c r="BY111" s="817"/>
      <c r="BZ111" s="817"/>
      <c r="CA111" s="817" t="s">
        <v>445</v>
      </c>
      <c r="CB111" s="817"/>
      <c r="CC111" s="817"/>
      <c r="CD111" s="817"/>
      <c r="CE111" s="817"/>
      <c r="CF111" s="875" t="s">
        <v>441</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239</v>
      </c>
      <c r="DH111" s="817"/>
      <c r="DI111" s="817"/>
      <c r="DJ111" s="817"/>
      <c r="DK111" s="817"/>
      <c r="DL111" s="817" t="s">
        <v>239</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440</v>
      </c>
      <c r="AG112" s="780"/>
      <c r="AH112" s="780"/>
      <c r="AI112" s="780"/>
      <c r="AJ112" s="781"/>
      <c r="AK112" s="782" t="s">
        <v>441</v>
      </c>
      <c r="AL112" s="780"/>
      <c r="AM112" s="780"/>
      <c r="AN112" s="780"/>
      <c r="AO112" s="781"/>
      <c r="AP112" s="824" t="s">
        <v>445</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3787211</v>
      </c>
      <c r="BR112" s="817"/>
      <c r="BS112" s="817"/>
      <c r="BT112" s="817"/>
      <c r="BU112" s="817"/>
      <c r="BV112" s="817">
        <v>3260811</v>
      </c>
      <c r="BW112" s="817"/>
      <c r="BX112" s="817"/>
      <c r="BY112" s="817"/>
      <c r="BZ112" s="817"/>
      <c r="CA112" s="817">
        <v>2894396</v>
      </c>
      <c r="CB112" s="817"/>
      <c r="CC112" s="817"/>
      <c r="CD112" s="817"/>
      <c r="CE112" s="817"/>
      <c r="CF112" s="875">
        <v>12.5</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441</v>
      </c>
      <c r="DM112" s="817"/>
      <c r="DN112" s="817"/>
      <c r="DO112" s="817"/>
      <c r="DP112" s="817"/>
      <c r="DQ112" s="817" t="s">
        <v>445</v>
      </c>
      <c r="DR112" s="817"/>
      <c r="DS112" s="817"/>
      <c r="DT112" s="817"/>
      <c r="DU112" s="817"/>
      <c r="DV112" s="794" t="s">
        <v>440</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399114</v>
      </c>
      <c r="AB113" s="919"/>
      <c r="AC113" s="919"/>
      <c r="AD113" s="919"/>
      <c r="AE113" s="920"/>
      <c r="AF113" s="921">
        <v>371393</v>
      </c>
      <c r="AG113" s="919"/>
      <c r="AH113" s="919"/>
      <c r="AI113" s="919"/>
      <c r="AJ113" s="920"/>
      <c r="AK113" s="921">
        <v>380497</v>
      </c>
      <c r="AL113" s="919"/>
      <c r="AM113" s="919"/>
      <c r="AN113" s="919"/>
      <c r="AO113" s="920"/>
      <c r="AP113" s="922">
        <v>1.6</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4231002</v>
      </c>
      <c r="BR113" s="817"/>
      <c r="BS113" s="817"/>
      <c r="BT113" s="817"/>
      <c r="BU113" s="817"/>
      <c r="BV113" s="817">
        <v>4141393</v>
      </c>
      <c r="BW113" s="817"/>
      <c r="BX113" s="817"/>
      <c r="BY113" s="817"/>
      <c r="BZ113" s="817"/>
      <c r="CA113" s="817">
        <v>3861755</v>
      </c>
      <c r="CB113" s="817"/>
      <c r="CC113" s="817"/>
      <c r="CD113" s="817"/>
      <c r="CE113" s="817"/>
      <c r="CF113" s="875">
        <v>16.600000000000001</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239</v>
      </c>
      <c r="DH113" s="780"/>
      <c r="DI113" s="780"/>
      <c r="DJ113" s="780"/>
      <c r="DK113" s="781"/>
      <c r="DL113" s="782" t="s">
        <v>441</v>
      </c>
      <c r="DM113" s="780"/>
      <c r="DN113" s="780"/>
      <c r="DO113" s="780"/>
      <c r="DP113" s="781"/>
      <c r="DQ113" s="782" t="s">
        <v>441</v>
      </c>
      <c r="DR113" s="780"/>
      <c r="DS113" s="780"/>
      <c r="DT113" s="780"/>
      <c r="DU113" s="781"/>
      <c r="DV113" s="824" t="s">
        <v>441</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116153</v>
      </c>
      <c r="AB114" s="780"/>
      <c r="AC114" s="780"/>
      <c r="AD114" s="780"/>
      <c r="AE114" s="781"/>
      <c r="AF114" s="782">
        <v>213060</v>
      </c>
      <c r="AG114" s="780"/>
      <c r="AH114" s="780"/>
      <c r="AI114" s="780"/>
      <c r="AJ114" s="781"/>
      <c r="AK114" s="782">
        <v>364379</v>
      </c>
      <c r="AL114" s="780"/>
      <c r="AM114" s="780"/>
      <c r="AN114" s="780"/>
      <c r="AO114" s="781"/>
      <c r="AP114" s="824">
        <v>1.6</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4891100</v>
      </c>
      <c r="BR114" s="817"/>
      <c r="BS114" s="817"/>
      <c r="BT114" s="817"/>
      <c r="BU114" s="817"/>
      <c r="BV114" s="817">
        <v>4841879</v>
      </c>
      <c r="BW114" s="817"/>
      <c r="BX114" s="817"/>
      <c r="BY114" s="817"/>
      <c r="BZ114" s="817"/>
      <c r="CA114" s="817">
        <v>4885170</v>
      </c>
      <c r="CB114" s="817"/>
      <c r="CC114" s="817"/>
      <c r="CD114" s="817"/>
      <c r="CE114" s="817"/>
      <c r="CF114" s="875">
        <v>21</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440</v>
      </c>
      <c r="AB115" s="919"/>
      <c r="AC115" s="919"/>
      <c r="AD115" s="919"/>
      <c r="AE115" s="920"/>
      <c r="AF115" s="921">
        <v>240072</v>
      </c>
      <c r="AG115" s="919"/>
      <c r="AH115" s="919"/>
      <c r="AI115" s="919"/>
      <c r="AJ115" s="920"/>
      <c r="AK115" s="921">
        <v>420739</v>
      </c>
      <c r="AL115" s="919"/>
      <c r="AM115" s="919"/>
      <c r="AN115" s="919"/>
      <c r="AO115" s="920"/>
      <c r="AP115" s="922">
        <v>1.8</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440</v>
      </c>
      <c r="BW115" s="817"/>
      <c r="BX115" s="817"/>
      <c r="BY115" s="817"/>
      <c r="BZ115" s="817"/>
      <c r="CA115" s="817" t="s">
        <v>239</v>
      </c>
      <c r="CB115" s="817"/>
      <c r="CC115" s="817"/>
      <c r="CD115" s="817"/>
      <c r="CE115" s="817"/>
      <c r="CF115" s="875" t="s">
        <v>441</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470004</v>
      </c>
      <c r="DH115" s="780"/>
      <c r="DI115" s="780"/>
      <c r="DJ115" s="780"/>
      <c r="DK115" s="781"/>
      <c r="DL115" s="782">
        <v>379774</v>
      </c>
      <c r="DM115" s="780"/>
      <c r="DN115" s="780"/>
      <c r="DO115" s="780"/>
      <c r="DP115" s="781"/>
      <c r="DQ115" s="782" t="s">
        <v>441</v>
      </c>
      <c r="DR115" s="780"/>
      <c r="DS115" s="780"/>
      <c r="DT115" s="780"/>
      <c r="DU115" s="781"/>
      <c r="DV115" s="824" t="s">
        <v>239</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727</v>
      </c>
      <c r="AB116" s="780"/>
      <c r="AC116" s="780"/>
      <c r="AD116" s="780"/>
      <c r="AE116" s="781"/>
      <c r="AF116" s="782">
        <v>475</v>
      </c>
      <c r="AG116" s="780"/>
      <c r="AH116" s="780"/>
      <c r="AI116" s="780"/>
      <c r="AJ116" s="781"/>
      <c r="AK116" s="782" t="s">
        <v>440</v>
      </c>
      <c r="AL116" s="780"/>
      <c r="AM116" s="780"/>
      <c r="AN116" s="780"/>
      <c r="AO116" s="781"/>
      <c r="AP116" s="824" t="s">
        <v>441</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440</v>
      </c>
      <c r="BW116" s="817"/>
      <c r="BX116" s="817"/>
      <c r="BY116" s="817"/>
      <c r="BZ116" s="817"/>
      <c r="CA116" s="817" t="s">
        <v>440</v>
      </c>
      <c r="CB116" s="817"/>
      <c r="CC116" s="817"/>
      <c r="CD116" s="817"/>
      <c r="CE116" s="817"/>
      <c r="CF116" s="875" t="s">
        <v>445</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445</v>
      </c>
      <c r="DM116" s="780"/>
      <c r="DN116" s="780"/>
      <c r="DO116" s="780"/>
      <c r="DP116" s="781"/>
      <c r="DQ116" s="782" t="s">
        <v>440</v>
      </c>
      <c r="DR116" s="780"/>
      <c r="DS116" s="780"/>
      <c r="DT116" s="780"/>
      <c r="DU116" s="781"/>
      <c r="DV116" s="824" t="s">
        <v>239</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3017870</v>
      </c>
      <c r="AB117" s="903"/>
      <c r="AC117" s="903"/>
      <c r="AD117" s="903"/>
      <c r="AE117" s="904"/>
      <c r="AF117" s="905">
        <v>3583870</v>
      </c>
      <c r="AG117" s="903"/>
      <c r="AH117" s="903"/>
      <c r="AI117" s="903"/>
      <c r="AJ117" s="904"/>
      <c r="AK117" s="905">
        <v>3899216</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239</v>
      </c>
      <c r="BR117" s="817"/>
      <c r="BS117" s="817"/>
      <c r="BT117" s="817"/>
      <c r="BU117" s="817"/>
      <c r="BV117" s="817" t="s">
        <v>239</v>
      </c>
      <c r="BW117" s="817"/>
      <c r="BX117" s="817"/>
      <c r="BY117" s="817"/>
      <c r="BZ117" s="817"/>
      <c r="CA117" s="817" t="s">
        <v>239</v>
      </c>
      <c r="CB117" s="817"/>
      <c r="CC117" s="817"/>
      <c r="CD117" s="817"/>
      <c r="CE117" s="817"/>
      <c r="CF117" s="875" t="s">
        <v>239</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239</v>
      </c>
      <c r="DH117" s="780"/>
      <c r="DI117" s="780"/>
      <c r="DJ117" s="780"/>
      <c r="DK117" s="781"/>
      <c r="DL117" s="782" t="s">
        <v>239</v>
      </c>
      <c r="DM117" s="780"/>
      <c r="DN117" s="780"/>
      <c r="DO117" s="780"/>
      <c r="DP117" s="781"/>
      <c r="DQ117" s="782" t="s">
        <v>239</v>
      </c>
      <c r="DR117" s="780"/>
      <c r="DS117" s="780"/>
      <c r="DT117" s="780"/>
      <c r="DU117" s="781"/>
      <c r="DV117" s="824" t="s">
        <v>239</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314</v>
      </c>
      <c r="AL118" s="896"/>
      <c r="AM118" s="896"/>
      <c r="AN118" s="896"/>
      <c r="AO118" s="897"/>
      <c r="AP118" s="899" t="s">
        <v>434</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239</v>
      </c>
      <c r="BR118" s="845"/>
      <c r="BS118" s="845"/>
      <c r="BT118" s="845"/>
      <c r="BU118" s="845"/>
      <c r="BV118" s="845" t="s">
        <v>239</v>
      </c>
      <c r="BW118" s="845"/>
      <c r="BX118" s="845"/>
      <c r="BY118" s="845"/>
      <c r="BZ118" s="845"/>
      <c r="CA118" s="845" t="s">
        <v>239</v>
      </c>
      <c r="CB118" s="845"/>
      <c r="CC118" s="845"/>
      <c r="CD118" s="845"/>
      <c r="CE118" s="845"/>
      <c r="CF118" s="875" t="s">
        <v>239</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239</v>
      </c>
      <c r="DH118" s="780"/>
      <c r="DI118" s="780"/>
      <c r="DJ118" s="780"/>
      <c r="DK118" s="781"/>
      <c r="DL118" s="782" t="s">
        <v>239</v>
      </c>
      <c r="DM118" s="780"/>
      <c r="DN118" s="780"/>
      <c r="DO118" s="780"/>
      <c r="DP118" s="781"/>
      <c r="DQ118" s="782" t="s">
        <v>239</v>
      </c>
      <c r="DR118" s="780"/>
      <c r="DS118" s="780"/>
      <c r="DT118" s="780"/>
      <c r="DU118" s="781"/>
      <c r="DV118" s="824" t="s">
        <v>239</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239</v>
      </c>
      <c r="AB119" s="889"/>
      <c r="AC119" s="889"/>
      <c r="AD119" s="889"/>
      <c r="AE119" s="890"/>
      <c r="AF119" s="891" t="s">
        <v>239</v>
      </c>
      <c r="AG119" s="889"/>
      <c r="AH119" s="889"/>
      <c r="AI119" s="889"/>
      <c r="AJ119" s="890"/>
      <c r="AK119" s="891" t="s">
        <v>239</v>
      </c>
      <c r="AL119" s="889"/>
      <c r="AM119" s="889"/>
      <c r="AN119" s="889"/>
      <c r="AO119" s="890"/>
      <c r="AP119" s="892" t="s">
        <v>239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468</v>
      </c>
      <c r="BP119" s="878"/>
      <c r="BQ119" s="879">
        <v>41792598</v>
      </c>
      <c r="BR119" s="845"/>
      <c r="BS119" s="845"/>
      <c r="BT119" s="845"/>
      <c r="BU119" s="845"/>
      <c r="BV119" s="845">
        <v>40535892</v>
      </c>
      <c r="BW119" s="845"/>
      <c r="BX119" s="845"/>
      <c r="BY119" s="845"/>
      <c r="BZ119" s="845"/>
      <c r="CA119" s="845">
        <v>37154185</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239</v>
      </c>
      <c r="DH119" s="764"/>
      <c r="DI119" s="764"/>
      <c r="DJ119" s="764"/>
      <c r="DK119" s="765"/>
      <c r="DL119" s="766" t="s">
        <v>239</v>
      </c>
      <c r="DM119" s="764"/>
      <c r="DN119" s="764"/>
      <c r="DO119" s="764"/>
      <c r="DP119" s="765"/>
      <c r="DQ119" s="766" t="s">
        <v>239</v>
      </c>
      <c r="DR119" s="764"/>
      <c r="DS119" s="764"/>
      <c r="DT119" s="764"/>
      <c r="DU119" s="765"/>
      <c r="DV119" s="848" t="s">
        <v>239</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239</v>
      </c>
      <c r="AB120" s="780"/>
      <c r="AC120" s="780"/>
      <c r="AD120" s="780"/>
      <c r="AE120" s="781"/>
      <c r="AF120" s="782" t="s">
        <v>239</v>
      </c>
      <c r="AG120" s="780"/>
      <c r="AH120" s="780"/>
      <c r="AI120" s="780"/>
      <c r="AJ120" s="781"/>
      <c r="AK120" s="782" t="s">
        <v>239</v>
      </c>
      <c r="AL120" s="780"/>
      <c r="AM120" s="780"/>
      <c r="AN120" s="780"/>
      <c r="AO120" s="781"/>
      <c r="AP120" s="824" t="s">
        <v>239</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4102926</v>
      </c>
      <c r="BR120" s="842"/>
      <c r="BS120" s="842"/>
      <c r="BT120" s="842"/>
      <c r="BU120" s="842"/>
      <c r="BV120" s="842">
        <v>5892929</v>
      </c>
      <c r="BW120" s="842"/>
      <c r="BX120" s="842"/>
      <c r="BY120" s="842"/>
      <c r="BZ120" s="842"/>
      <c r="CA120" s="842">
        <v>5409505</v>
      </c>
      <c r="CB120" s="842"/>
      <c r="CC120" s="842"/>
      <c r="CD120" s="842"/>
      <c r="CE120" s="842"/>
      <c r="CF120" s="866">
        <v>23.3</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3774442</v>
      </c>
      <c r="DH120" s="842"/>
      <c r="DI120" s="842"/>
      <c r="DJ120" s="842"/>
      <c r="DK120" s="842"/>
      <c r="DL120" s="842">
        <v>3244472</v>
      </c>
      <c r="DM120" s="842"/>
      <c r="DN120" s="842"/>
      <c r="DO120" s="842"/>
      <c r="DP120" s="842"/>
      <c r="DQ120" s="842">
        <v>2853673</v>
      </c>
      <c r="DR120" s="842"/>
      <c r="DS120" s="842"/>
      <c r="DT120" s="842"/>
      <c r="DU120" s="842"/>
      <c r="DV120" s="843">
        <v>12.3</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239</v>
      </c>
      <c r="AB121" s="780"/>
      <c r="AC121" s="780"/>
      <c r="AD121" s="780"/>
      <c r="AE121" s="781"/>
      <c r="AF121" s="782" t="s">
        <v>239</v>
      </c>
      <c r="AG121" s="780"/>
      <c r="AH121" s="780"/>
      <c r="AI121" s="780"/>
      <c r="AJ121" s="781"/>
      <c r="AK121" s="782" t="s">
        <v>239</v>
      </c>
      <c r="AL121" s="780"/>
      <c r="AM121" s="780"/>
      <c r="AN121" s="780"/>
      <c r="AO121" s="781"/>
      <c r="AP121" s="824" t="s">
        <v>239</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4654959</v>
      </c>
      <c r="BR121" s="817"/>
      <c r="BS121" s="817"/>
      <c r="BT121" s="817"/>
      <c r="BU121" s="817"/>
      <c r="BV121" s="817">
        <v>4199960</v>
      </c>
      <c r="BW121" s="817"/>
      <c r="BX121" s="817"/>
      <c r="BY121" s="817"/>
      <c r="BZ121" s="817"/>
      <c r="CA121" s="817">
        <v>3545291</v>
      </c>
      <c r="CB121" s="817"/>
      <c r="CC121" s="817"/>
      <c r="CD121" s="817"/>
      <c r="CE121" s="817"/>
      <c r="CF121" s="875">
        <v>15.3</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12769</v>
      </c>
      <c r="DH121" s="817"/>
      <c r="DI121" s="817"/>
      <c r="DJ121" s="817"/>
      <c r="DK121" s="817"/>
      <c r="DL121" s="817">
        <v>16339</v>
      </c>
      <c r="DM121" s="817"/>
      <c r="DN121" s="817"/>
      <c r="DO121" s="817"/>
      <c r="DP121" s="817"/>
      <c r="DQ121" s="817">
        <v>40723</v>
      </c>
      <c r="DR121" s="817"/>
      <c r="DS121" s="817"/>
      <c r="DT121" s="817"/>
      <c r="DU121" s="817"/>
      <c r="DV121" s="794">
        <v>0.2</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239</v>
      </c>
      <c r="AB122" s="780"/>
      <c r="AC122" s="780"/>
      <c r="AD122" s="780"/>
      <c r="AE122" s="781"/>
      <c r="AF122" s="782" t="s">
        <v>239</v>
      </c>
      <c r="AG122" s="780"/>
      <c r="AH122" s="780"/>
      <c r="AI122" s="780"/>
      <c r="AJ122" s="781"/>
      <c r="AK122" s="782" t="s">
        <v>239</v>
      </c>
      <c r="AL122" s="780"/>
      <c r="AM122" s="780"/>
      <c r="AN122" s="780"/>
      <c r="AO122" s="781"/>
      <c r="AP122" s="824" t="s">
        <v>239</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27720730</v>
      </c>
      <c r="BR122" s="845"/>
      <c r="BS122" s="845"/>
      <c r="BT122" s="845"/>
      <c r="BU122" s="845"/>
      <c r="BV122" s="845">
        <v>27312925</v>
      </c>
      <c r="BW122" s="845"/>
      <c r="BX122" s="845"/>
      <c r="BY122" s="845"/>
      <c r="BZ122" s="845"/>
      <c r="CA122" s="845">
        <v>25843183</v>
      </c>
      <c r="CB122" s="845"/>
      <c r="CC122" s="845"/>
      <c r="CD122" s="845"/>
      <c r="CE122" s="845"/>
      <c r="CF122" s="846">
        <v>111.2</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t="s">
        <v>239</v>
      </c>
      <c r="DH122" s="817"/>
      <c r="DI122" s="817"/>
      <c r="DJ122" s="817"/>
      <c r="DK122" s="817"/>
      <c r="DL122" s="817" t="s">
        <v>239</v>
      </c>
      <c r="DM122" s="817"/>
      <c r="DN122" s="817"/>
      <c r="DO122" s="817"/>
      <c r="DP122" s="817"/>
      <c r="DQ122" s="817" t="s">
        <v>239</v>
      </c>
      <c r="DR122" s="817"/>
      <c r="DS122" s="817"/>
      <c r="DT122" s="817"/>
      <c r="DU122" s="817"/>
      <c r="DV122" s="794" t="s">
        <v>239</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239</v>
      </c>
      <c r="AB123" s="780"/>
      <c r="AC123" s="780"/>
      <c r="AD123" s="780"/>
      <c r="AE123" s="781"/>
      <c r="AF123" s="782" t="s">
        <v>239</v>
      </c>
      <c r="AG123" s="780"/>
      <c r="AH123" s="780"/>
      <c r="AI123" s="780"/>
      <c r="AJ123" s="781"/>
      <c r="AK123" s="782" t="s">
        <v>239</v>
      </c>
      <c r="AL123" s="780"/>
      <c r="AM123" s="780"/>
      <c r="AN123" s="780"/>
      <c r="AO123" s="781"/>
      <c r="AP123" s="824" t="s">
        <v>239</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478</v>
      </c>
      <c r="BP123" s="878"/>
      <c r="BQ123" s="832">
        <v>36478615</v>
      </c>
      <c r="BR123" s="833"/>
      <c r="BS123" s="833"/>
      <c r="BT123" s="833"/>
      <c r="BU123" s="833"/>
      <c r="BV123" s="833">
        <v>37405814</v>
      </c>
      <c r="BW123" s="833"/>
      <c r="BX123" s="833"/>
      <c r="BY123" s="833"/>
      <c r="BZ123" s="833"/>
      <c r="CA123" s="833">
        <v>34797979</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239</v>
      </c>
      <c r="DH123" s="780"/>
      <c r="DI123" s="780"/>
      <c r="DJ123" s="780"/>
      <c r="DK123" s="781"/>
      <c r="DL123" s="782" t="s">
        <v>239</v>
      </c>
      <c r="DM123" s="780"/>
      <c r="DN123" s="780"/>
      <c r="DO123" s="780"/>
      <c r="DP123" s="781"/>
      <c r="DQ123" s="782" t="s">
        <v>239</v>
      </c>
      <c r="DR123" s="780"/>
      <c r="DS123" s="780"/>
      <c r="DT123" s="780"/>
      <c r="DU123" s="781"/>
      <c r="DV123" s="824" t="s">
        <v>239</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239</v>
      </c>
      <c r="AB124" s="780"/>
      <c r="AC124" s="780"/>
      <c r="AD124" s="780"/>
      <c r="AE124" s="781"/>
      <c r="AF124" s="782" t="s">
        <v>239</v>
      </c>
      <c r="AG124" s="780"/>
      <c r="AH124" s="780"/>
      <c r="AI124" s="780"/>
      <c r="AJ124" s="781"/>
      <c r="AK124" s="782" t="s">
        <v>239</v>
      </c>
      <c r="AL124" s="780"/>
      <c r="AM124" s="780"/>
      <c r="AN124" s="780"/>
      <c r="AO124" s="781"/>
      <c r="AP124" s="824" t="s">
        <v>239</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24.1</v>
      </c>
      <c r="BR124" s="831"/>
      <c r="BS124" s="831"/>
      <c r="BT124" s="831"/>
      <c r="BU124" s="831"/>
      <c r="BV124" s="831">
        <v>13.2</v>
      </c>
      <c r="BW124" s="831"/>
      <c r="BX124" s="831"/>
      <c r="BY124" s="831"/>
      <c r="BZ124" s="831"/>
      <c r="CA124" s="831">
        <v>10.1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239</v>
      </c>
      <c r="DH124" s="764"/>
      <c r="DI124" s="764"/>
      <c r="DJ124" s="764"/>
      <c r="DK124" s="765"/>
      <c r="DL124" s="766" t="s">
        <v>239</v>
      </c>
      <c r="DM124" s="764"/>
      <c r="DN124" s="764"/>
      <c r="DO124" s="764"/>
      <c r="DP124" s="765"/>
      <c r="DQ124" s="766" t="s">
        <v>239</v>
      </c>
      <c r="DR124" s="764"/>
      <c r="DS124" s="764"/>
      <c r="DT124" s="764"/>
      <c r="DU124" s="765"/>
      <c r="DV124" s="848" t="s">
        <v>239</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239</v>
      </c>
      <c r="AB125" s="780"/>
      <c r="AC125" s="780"/>
      <c r="AD125" s="780"/>
      <c r="AE125" s="781"/>
      <c r="AF125" s="782" t="s">
        <v>239</v>
      </c>
      <c r="AG125" s="780"/>
      <c r="AH125" s="780"/>
      <c r="AI125" s="780"/>
      <c r="AJ125" s="781"/>
      <c r="AK125" s="782" t="s">
        <v>239</v>
      </c>
      <c r="AL125" s="780"/>
      <c r="AM125" s="780"/>
      <c r="AN125" s="780"/>
      <c r="AO125" s="781"/>
      <c r="AP125" s="824" t="s">
        <v>239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239</v>
      </c>
      <c r="DH125" s="842"/>
      <c r="DI125" s="842"/>
      <c r="DJ125" s="842"/>
      <c r="DK125" s="842"/>
      <c r="DL125" s="842" t="s">
        <v>239</v>
      </c>
      <c r="DM125" s="842"/>
      <c r="DN125" s="842"/>
      <c r="DO125" s="842"/>
      <c r="DP125" s="842"/>
      <c r="DQ125" s="842" t="s">
        <v>239</v>
      </c>
      <c r="DR125" s="842"/>
      <c r="DS125" s="842"/>
      <c r="DT125" s="842"/>
      <c r="DU125" s="842"/>
      <c r="DV125" s="843" t="s">
        <v>239</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239</v>
      </c>
      <c r="AB126" s="780"/>
      <c r="AC126" s="780"/>
      <c r="AD126" s="780"/>
      <c r="AE126" s="781"/>
      <c r="AF126" s="782">
        <v>240072</v>
      </c>
      <c r="AG126" s="780"/>
      <c r="AH126" s="780"/>
      <c r="AI126" s="780"/>
      <c r="AJ126" s="781"/>
      <c r="AK126" s="782">
        <v>420739</v>
      </c>
      <c r="AL126" s="780"/>
      <c r="AM126" s="780"/>
      <c r="AN126" s="780"/>
      <c r="AO126" s="781"/>
      <c r="AP126" s="824">
        <v>1.8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239</v>
      </c>
      <c r="DH126" s="817"/>
      <c r="DI126" s="817"/>
      <c r="DJ126" s="817"/>
      <c r="DK126" s="817"/>
      <c r="DL126" s="817" t="s">
        <v>239</v>
      </c>
      <c r="DM126" s="817"/>
      <c r="DN126" s="817"/>
      <c r="DO126" s="817"/>
      <c r="DP126" s="817"/>
      <c r="DQ126" s="817" t="s">
        <v>239</v>
      </c>
      <c r="DR126" s="817"/>
      <c r="DS126" s="817"/>
      <c r="DT126" s="817"/>
      <c r="DU126" s="817"/>
      <c r="DV126" s="794" t="s">
        <v>239</v>
      </c>
      <c r="DW126" s="794"/>
      <c r="DX126" s="794"/>
      <c r="DY126" s="794"/>
      <c r="DZ126" s="795"/>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239</v>
      </c>
      <c r="AB127" s="780"/>
      <c r="AC127" s="780"/>
      <c r="AD127" s="780"/>
      <c r="AE127" s="781"/>
      <c r="AF127" s="782" t="s">
        <v>239</v>
      </c>
      <c r="AG127" s="780"/>
      <c r="AH127" s="780"/>
      <c r="AI127" s="780"/>
      <c r="AJ127" s="781"/>
      <c r="AK127" s="782" t="s">
        <v>239</v>
      </c>
      <c r="AL127" s="780"/>
      <c r="AM127" s="780"/>
      <c r="AN127" s="780"/>
      <c r="AO127" s="781"/>
      <c r="AP127" s="824" t="s">
        <v>239</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239</v>
      </c>
      <c r="DH127" s="817"/>
      <c r="DI127" s="817"/>
      <c r="DJ127" s="817"/>
      <c r="DK127" s="817"/>
      <c r="DL127" s="817" t="s">
        <v>239</v>
      </c>
      <c r="DM127" s="817"/>
      <c r="DN127" s="817"/>
      <c r="DO127" s="817"/>
      <c r="DP127" s="817"/>
      <c r="DQ127" s="817" t="s">
        <v>239</v>
      </c>
      <c r="DR127" s="817"/>
      <c r="DS127" s="817"/>
      <c r="DT127" s="817"/>
      <c r="DU127" s="817"/>
      <c r="DV127" s="794" t="s">
        <v>239</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462073</v>
      </c>
      <c r="AB128" s="801"/>
      <c r="AC128" s="801"/>
      <c r="AD128" s="801"/>
      <c r="AE128" s="802"/>
      <c r="AF128" s="803">
        <v>682082</v>
      </c>
      <c r="AG128" s="801"/>
      <c r="AH128" s="801"/>
      <c r="AI128" s="801"/>
      <c r="AJ128" s="802"/>
      <c r="AK128" s="803">
        <v>641968</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445</v>
      </c>
      <c r="BG128" s="787"/>
      <c r="BH128" s="787"/>
      <c r="BI128" s="787"/>
      <c r="BJ128" s="787"/>
      <c r="BK128" s="787"/>
      <c r="BL128" s="810"/>
      <c r="BM128" s="786">
        <v>12.03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445</v>
      </c>
      <c r="DH128" s="791"/>
      <c r="DI128" s="791"/>
      <c r="DJ128" s="791"/>
      <c r="DK128" s="791"/>
      <c r="DL128" s="791" t="s">
        <v>445</v>
      </c>
      <c r="DM128" s="791"/>
      <c r="DN128" s="791"/>
      <c r="DO128" s="791"/>
      <c r="DP128" s="791"/>
      <c r="DQ128" s="791" t="s">
        <v>445</v>
      </c>
      <c r="DR128" s="791"/>
      <c r="DS128" s="791"/>
      <c r="DT128" s="791"/>
      <c r="DU128" s="791"/>
      <c r="DV128" s="792" t="s">
        <v>239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24488939</v>
      </c>
      <c r="AB129" s="780"/>
      <c r="AC129" s="780"/>
      <c r="AD129" s="780"/>
      <c r="AE129" s="781"/>
      <c r="AF129" s="782">
        <v>26180885</v>
      </c>
      <c r="AG129" s="780"/>
      <c r="AH129" s="780"/>
      <c r="AI129" s="780"/>
      <c r="AJ129" s="781"/>
      <c r="AK129" s="782">
        <v>25755953</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445</v>
      </c>
      <c r="BG129" s="771"/>
      <c r="BH129" s="771"/>
      <c r="BI129" s="771"/>
      <c r="BJ129" s="771"/>
      <c r="BK129" s="771"/>
      <c r="BL129" s="772"/>
      <c r="BM129" s="770">
        <v>17.03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2453724</v>
      </c>
      <c r="AB130" s="780"/>
      <c r="AC130" s="780"/>
      <c r="AD130" s="780"/>
      <c r="AE130" s="781"/>
      <c r="AF130" s="782">
        <v>2523758</v>
      </c>
      <c r="AG130" s="780"/>
      <c r="AH130" s="780"/>
      <c r="AI130" s="780"/>
      <c r="AJ130" s="781"/>
      <c r="AK130" s="782">
        <v>2519765</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22035215</v>
      </c>
      <c r="AB131" s="764"/>
      <c r="AC131" s="764"/>
      <c r="AD131" s="764"/>
      <c r="AE131" s="765"/>
      <c r="AF131" s="766">
        <v>23657127</v>
      </c>
      <c r="AG131" s="764"/>
      <c r="AH131" s="764"/>
      <c r="AI131" s="764"/>
      <c r="AJ131" s="765"/>
      <c r="AK131" s="766">
        <v>23236188</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10.1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0.46322670300000002</v>
      </c>
      <c r="AB132" s="745"/>
      <c r="AC132" s="745"/>
      <c r="AD132" s="745"/>
      <c r="AE132" s="746"/>
      <c r="AF132" s="747">
        <v>1.5979539700000001</v>
      </c>
      <c r="AG132" s="745"/>
      <c r="AH132" s="745"/>
      <c r="AI132" s="745"/>
      <c r="AJ132" s="746"/>
      <c r="AK132" s="747">
        <v>3.1738553669999998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0</v>
      </c>
      <c r="AB133" s="724"/>
      <c r="AC133" s="724"/>
      <c r="AD133" s="724"/>
      <c r="AE133" s="725"/>
      <c r="AF133" s="723">
        <v>0.5</v>
      </c>
      <c r="AG133" s="724"/>
      <c r="AH133" s="724"/>
      <c r="AI133" s="724"/>
      <c r="AJ133" s="725"/>
      <c r="AK133" s="723">
        <v>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84ZaEE2Rr2UCB8c5pBSvV5anxrYU1QSEgXh+uUGgSk5ulBPfvyvBIRKouvLlRwBY2qJSqAVlWX3JuvWnPIYLg==" saltValue="mkNicpayNE9Ebz1pk9ss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qnRNR4DObSbbZfeJ27bRgcDizfkNjjHTQyJwi8orutdUUdE0/Vk7sO0HEUOAbdm2EGb27wp1IGK1IPBeo0D1Q==" saltValue="nvA8XfzySqXID6+3m1lN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gL+r9bLPBEP5DbTVLlhNGxCnUC6gp1fDTplztzGSusc4iBTm0xRS5s7DQ+dMqEgD9yD9GZq7SZXlN7ZHkw==" saltValue="hf/+l2uWhVEFJN2/FdO0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513</v>
      </c>
      <c r="AL9" s="1132"/>
      <c r="AM9" s="1132"/>
      <c r="AN9" s="1133"/>
      <c r="AO9" s="281">
        <v>7760068</v>
      </c>
      <c r="AP9" s="281">
        <v>59000</v>
      </c>
      <c r="AQ9" s="282">
        <v>62374</v>
      </c>
      <c r="AR9" s="283">
        <v>-5.4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514</v>
      </c>
      <c r="AL10" s="1132"/>
      <c r="AM10" s="1132"/>
      <c r="AN10" s="1133"/>
      <c r="AO10" s="284">
        <v>143477</v>
      </c>
      <c r="AP10" s="284">
        <v>1091</v>
      </c>
      <c r="AQ10" s="285">
        <v>4230</v>
      </c>
      <c r="AR10" s="286">
        <v>-74.2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515</v>
      </c>
      <c r="AL11" s="1132"/>
      <c r="AM11" s="1132"/>
      <c r="AN11" s="1133"/>
      <c r="AO11" s="284">
        <v>30428</v>
      </c>
      <c r="AP11" s="284">
        <v>231</v>
      </c>
      <c r="AQ11" s="285">
        <v>601</v>
      </c>
      <c r="AR11" s="286">
        <v>-61.6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516</v>
      </c>
      <c r="AL12" s="1132"/>
      <c r="AM12" s="1132"/>
      <c r="AN12" s="1133"/>
      <c r="AO12" s="284" t="s">
        <v>517</v>
      </c>
      <c r="AP12" s="284" t="s">
        <v>517</v>
      </c>
      <c r="AQ12" s="285">
        <v>13</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518</v>
      </c>
      <c r="AL13" s="1132"/>
      <c r="AM13" s="1132"/>
      <c r="AN13" s="1133"/>
      <c r="AO13" s="284">
        <v>322356</v>
      </c>
      <c r="AP13" s="284">
        <v>2451</v>
      </c>
      <c r="AQ13" s="285">
        <v>2559</v>
      </c>
      <c r="AR13" s="286">
        <v>-4.2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519</v>
      </c>
      <c r="AL14" s="1132"/>
      <c r="AM14" s="1132"/>
      <c r="AN14" s="1133"/>
      <c r="AO14" s="284">
        <v>60554</v>
      </c>
      <c r="AP14" s="284">
        <v>460</v>
      </c>
      <c r="AQ14" s="285">
        <v>1133</v>
      </c>
      <c r="AR14" s="286">
        <v>-59.4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520</v>
      </c>
      <c r="AL15" s="1135"/>
      <c r="AM15" s="1135"/>
      <c r="AN15" s="1136"/>
      <c r="AO15" s="284">
        <v>-386457</v>
      </c>
      <c r="AP15" s="284">
        <v>-2938</v>
      </c>
      <c r="AQ15" s="285">
        <v>-4006</v>
      </c>
      <c r="AR15" s="286">
        <v>-26.7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191</v>
      </c>
      <c r="AL16" s="1135"/>
      <c r="AM16" s="1135"/>
      <c r="AN16" s="1136"/>
      <c r="AO16" s="284">
        <v>7930426</v>
      </c>
      <c r="AP16" s="284">
        <v>60295</v>
      </c>
      <c r="AQ16" s="285">
        <v>66904</v>
      </c>
      <c r="AR16" s="286">
        <v>-9.9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525</v>
      </c>
      <c r="AL21" s="1138"/>
      <c r="AM21" s="1138"/>
      <c r="AN21" s="1139"/>
      <c r="AO21" s="297">
        <v>5.67</v>
      </c>
      <c r="AP21" s="298">
        <v>6.16</v>
      </c>
      <c r="AQ21" s="299">
        <v>-0.49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526</v>
      </c>
      <c r="AL22" s="1138"/>
      <c r="AM22" s="1138"/>
      <c r="AN22" s="1139"/>
      <c r="AO22" s="302">
        <v>103</v>
      </c>
      <c r="AP22" s="303">
        <v>98.9</v>
      </c>
      <c r="AQ22" s="304">
        <v>4.0999999999999996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0" t="s">
        <v>527</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530</v>
      </c>
      <c r="AL32" s="1122"/>
      <c r="AM32" s="1122"/>
      <c r="AN32" s="1123"/>
      <c r="AO32" s="312">
        <v>2733601</v>
      </c>
      <c r="AP32" s="312">
        <v>20784</v>
      </c>
      <c r="AQ32" s="313">
        <v>33699</v>
      </c>
      <c r="AR32" s="314">
        <v>-38.299999999999997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531</v>
      </c>
      <c r="AL33" s="1122"/>
      <c r="AM33" s="1122"/>
      <c r="AN33" s="1123"/>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532</v>
      </c>
      <c r="AL34" s="1122"/>
      <c r="AM34" s="1122"/>
      <c r="AN34" s="1123"/>
      <c r="AO34" s="312" t="s">
        <v>517</v>
      </c>
      <c r="AP34" s="312" t="s">
        <v>517</v>
      </c>
      <c r="AQ34" s="313">
        <v>23</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533</v>
      </c>
      <c r="AL35" s="1122"/>
      <c r="AM35" s="1122"/>
      <c r="AN35" s="1123"/>
      <c r="AO35" s="312">
        <v>380497</v>
      </c>
      <c r="AP35" s="312">
        <v>2893</v>
      </c>
      <c r="AQ35" s="313">
        <v>5771</v>
      </c>
      <c r="AR35" s="314">
        <v>-49.9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534</v>
      </c>
      <c r="AL36" s="1122"/>
      <c r="AM36" s="1122"/>
      <c r="AN36" s="1123"/>
      <c r="AO36" s="312">
        <v>364379</v>
      </c>
      <c r="AP36" s="312">
        <v>2770</v>
      </c>
      <c r="AQ36" s="313">
        <v>1158</v>
      </c>
      <c r="AR36" s="314">
        <v>139.19999999999999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535</v>
      </c>
      <c r="AL37" s="1122"/>
      <c r="AM37" s="1122"/>
      <c r="AN37" s="1123"/>
      <c r="AO37" s="312">
        <v>420739</v>
      </c>
      <c r="AP37" s="312">
        <v>3199</v>
      </c>
      <c r="AQ37" s="313">
        <v>631</v>
      </c>
      <c r="AR37" s="314">
        <v>407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536</v>
      </c>
      <c r="AL38" s="1125"/>
      <c r="AM38" s="1125"/>
      <c r="AN38" s="1126"/>
      <c r="AO38" s="315" t="s">
        <v>517</v>
      </c>
      <c r="AP38" s="315" t="s">
        <v>517</v>
      </c>
      <c r="AQ38" s="316">
        <v>0</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537</v>
      </c>
      <c r="AL39" s="1125"/>
      <c r="AM39" s="1125"/>
      <c r="AN39" s="1126"/>
      <c r="AO39" s="312">
        <v>-641968</v>
      </c>
      <c r="AP39" s="312">
        <v>-4881</v>
      </c>
      <c r="AQ39" s="313">
        <v>-6112</v>
      </c>
      <c r="AR39" s="314">
        <v>-20.100000000000001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538</v>
      </c>
      <c r="AL40" s="1122"/>
      <c r="AM40" s="1122"/>
      <c r="AN40" s="1123"/>
      <c r="AO40" s="312">
        <v>-2519765</v>
      </c>
      <c r="AP40" s="312">
        <v>-19158</v>
      </c>
      <c r="AQ40" s="313">
        <v>-25565</v>
      </c>
      <c r="AR40" s="314">
        <v>-25.1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306</v>
      </c>
      <c r="AL41" s="1128"/>
      <c r="AM41" s="1128"/>
      <c r="AN41" s="1129"/>
      <c r="AO41" s="312">
        <v>737483</v>
      </c>
      <c r="AP41" s="312">
        <v>5607</v>
      </c>
      <c r="AQ41" s="313">
        <v>9604</v>
      </c>
      <c r="AR41" s="314">
        <v>-41.6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508</v>
      </c>
      <c r="AN49" s="1116" t="s">
        <v>542</v>
      </c>
      <c r="AO49" s="1117"/>
      <c r="AP49" s="1117"/>
      <c r="AQ49" s="1117"/>
      <c r="AR49" s="111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3082128</v>
      </c>
      <c r="AN51" s="334">
        <v>23534</v>
      </c>
      <c r="AO51" s="335">
        <v>-28.5</v>
      </c>
      <c r="AP51" s="336">
        <v>43226</v>
      </c>
      <c r="AQ51" s="337">
        <v>1.3</v>
      </c>
      <c r="AR51" s="338">
        <v>-29.8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1733224</v>
      </c>
      <c r="AN52" s="342">
        <v>13234</v>
      </c>
      <c r="AO52" s="343">
        <v>-14.8</v>
      </c>
      <c r="AP52" s="344">
        <v>22622</v>
      </c>
      <c r="AQ52" s="345">
        <v>-0.2</v>
      </c>
      <c r="AR52" s="346">
        <v>-14.6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2219313</v>
      </c>
      <c r="AN53" s="334">
        <v>16852</v>
      </c>
      <c r="AO53" s="335">
        <v>-28.4</v>
      </c>
      <c r="AP53" s="336">
        <v>42836</v>
      </c>
      <c r="AQ53" s="337">
        <v>-0.9</v>
      </c>
      <c r="AR53" s="338">
        <v>-27.5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1599958</v>
      </c>
      <c r="AN54" s="342">
        <v>12149</v>
      </c>
      <c r="AO54" s="343">
        <v>-8.1999999999999993</v>
      </c>
      <c r="AP54" s="344">
        <v>22936</v>
      </c>
      <c r="AQ54" s="345">
        <v>1.4</v>
      </c>
      <c r="AR54" s="346">
        <v>-9.6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1897021</v>
      </c>
      <c r="AN55" s="334">
        <v>14388</v>
      </c>
      <c r="AO55" s="335">
        <v>-14.6</v>
      </c>
      <c r="AP55" s="336">
        <v>44161</v>
      </c>
      <c r="AQ55" s="337">
        <v>3.1</v>
      </c>
      <c r="AR55" s="338">
        <v>-17.7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1179579</v>
      </c>
      <c r="AN56" s="342">
        <v>8947</v>
      </c>
      <c r="AO56" s="343">
        <v>-26.4</v>
      </c>
      <c r="AP56" s="344">
        <v>23644</v>
      </c>
      <c r="AQ56" s="345">
        <v>3.1</v>
      </c>
      <c r="AR56" s="346">
        <v>-29.5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1843220</v>
      </c>
      <c r="AN57" s="334">
        <v>13995</v>
      </c>
      <c r="AO57" s="335">
        <v>-2.7</v>
      </c>
      <c r="AP57" s="336">
        <v>43955</v>
      </c>
      <c r="AQ57" s="337">
        <v>-0.5</v>
      </c>
      <c r="AR57" s="338">
        <v>-2.2000000000000002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958105</v>
      </c>
      <c r="AN58" s="342">
        <v>7274</v>
      </c>
      <c r="AO58" s="343">
        <v>-18.7</v>
      </c>
      <c r="AP58" s="344">
        <v>21318</v>
      </c>
      <c r="AQ58" s="345">
        <v>-9.8000000000000007</v>
      </c>
      <c r="AR58" s="346">
        <v>-8.9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2457880</v>
      </c>
      <c r="AN59" s="334">
        <v>18687</v>
      </c>
      <c r="AO59" s="335">
        <v>33.5</v>
      </c>
      <c r="AP59" s="336">
        <v>41921</v>
      </c>
      <c r="AQ59" s="337">
        <v>-4.5999999999999996</v>
      </c>
      <c r="AR59" s="338">
        <v>38.1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1516368</v>
      </c>
      <c r="AN60" s="342">
        <v>11529</v>
      </c>
      <c r="AO60" s="343">
        <v>58.5</v>
      </c>
      <c r="AP60" s="344">
        <v>21655</v>
      </c>
      <c r="AQ60" s="345">
        <v>1.6</v>
      </c>
      <c r="AR60" s="346">
        <v>56.9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2299912</v>
      </c>
      <c r="AN61" s="349">
        <v>17491</v>
      </c>
      <c r="AO61" s="350">
        <v>-8.1</v>
      </c>
      <c r="AP61" s="351">
        <v>43220</v>
      </c>
      <c r="AQ61" s="352">
        <v>-0.3</v>
      </c>
      <c r="AR61" s="338">
        <v>-7.8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1397447</v>
      </c>
      <c r="AN62" s="342">
        <v>10627</v>
      </c>
      <c r="AO62" s="343">
        <v>-1.9</v>
      </c>
      <c r="AP62" s="344">
        <v>22435</v>
      </c>
      <c r="AQ62" s="345">
        <v>-0.8</v>
      </c>
      <c r="AR62" s="346">
        <v>-1.1000000000000001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whMIq5fw9yjGyfctlnmp8qaMgHiJ9OfdUHRHWQGehwUof/GV+9ElRXnL2mjgnfXeU2hjVF6facOeYB80Vt3Ww==" saltValue="DX8iOdd8XLgwrfTovfB9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0" spans="125:125" ht="13.5" hidden="1" customHeight="1" x14ac:dyDescent="0.2"/>
    <row r="121" spans="125:125" ht="13.5" hidden="1" customHeight="1" x14ac:dyDescent="0.2">
      <c r="DU121" s="259"/>
    </row>
  </sheetData>
  <sheetProtection algorithmName="SHA-512" hashValue="x7tOHbayqIGytASN9hBV2aCLwT0miFKgJ0xEAprVTN9ggGzG51zpm6B4qve2n/vnhDUP5EYrehANBAONuPTAnA==" saltValue="vK+fWa6HC8oPBqE5LsYV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av5qe3Z60XnukA5JN+AZ3aTEIILSn5PnFd/9SGRG2JBzXmypWbKQyKnMyFxZfy2wXY8OQRJWrwVzem5TdIJhIA==" saltValue="DaEEVrIFlFo1dWrZZ9cY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40" t="s">
        <v>3</v>
      </c>
      <c r="D47" s="1140"/>
      <c r="E47" s="1141"/>
      <c r="F47" s="11">
        <v>7.68</v>
      </c>
      <c r="G47" s="12">
        <v>6.62</v>
      </c>
      <c r="H47" s="12">
        <v>9.07</v>
      </c>
      <c r="I47" s="12">
        <v>14.19</v>
      </c>
      <c r="J47" s="13">
        <v>10.37</v>
      </c>
    </row>
    <row r="48" spans="2:10" ht="57.75" customHeight="1" x14ac:dyDescent="0.2">
      <c r="B48" s="14"/>
      <c r="C48" s="1142" t="s">
        <v>4</v>
      </c>
      <c r="D48" s="1142"/>
      <c r="E48" s="1143"/>
      <c r="F48" s="15">
        <v>5.63</v>
      </c>
      <c r="G48" s="16">
        <v>7.65</v>
      </c>
      <c r="H48" s="16">
        <v>7.3</v>
      </c>
      <c r="I48" s="16">
        <v>8.57</v>
      </c>
      <c r="J48" s="17">
        <v>8.35</v>
      </c>
    </row>
    <row r="49" spans="2:10" ht="57.75" customHeight="1" thickBot="1" x14ac:dyDescent="0.25">
      <c r="B49" s="18"/>
      <c r="C49" s="1144" t="s">
        <v>5</v>
      </c>
      <c r="D49" s="1144"/>
      <c r="E49" s="1145"/>
      <c r="F49" s="19" t="s">
        <v>563</v>
      </c>
      <c r="G49" s="20">
        <v>0.88</v>
      </c>
      <c r="H49" s="20">
        <v>2.48</v>
      </c>
      <c r="I49" s="20">
        <v>8.2899999999999991</v>
      </c>
      <c r="J49" s="21" t="s">
        <v>564</v>
      </c>
    </row>
    <row r="50" spans="2:10" ht="13.2" x14ac:dyDescent="0.2"/>
  </sheetData>
  <sheetProtection algorithmName="SHA-512" hashValue="V5HPKzxPxS6AM7Y9cpAY/DQ2N1mhb1Cxl2XmZKw3Ip7IY9XKs1jdBT2HzyMyFuRlEX9ViIpcbzG2TetP0eOkEQ==" saltValue="VT1vLC1zolnMp7lNLOM2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2024-03-22T06:29:03Z</cp:lastPrinted>
  <dcterms:created xsi:type="dcterms:W3CDTF">2024-02-05T01:01:36Z</dcterms:created>
  <dcterms:modified xsi:type="dcterms:W3CDTF">2024-03-26T06:04:11Z</dcterms:modified>
  <cp:category/>
</cp:coreProperties>
</file>