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<sst xmlns="http://schemas.openxmlformats.org/spreadsheetml/2006/main" count="1051" uniqueCount="594">
  <si>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</si>
  <si>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</si>
  <si>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</si>
  <si>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</si>
  <si>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</si>
  <si>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</si>
  <si>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</si>
  <si>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</si>
  <si>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</si>
  <si>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</si>
  <si>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</si>
  <si>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</si>
  <si>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</si>
  <si>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</si>
  <si>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</si>
  <si>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</si>
  <si>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</si>
  <si>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</si>
  <si>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</si>
  <si>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</si>
  <si>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</si>
  <si>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</si>
  <si>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</si>
  <si>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</si>
  <si>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</si>
  <si>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</si>
  <si>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</si>
  <si>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</si>
  <si>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</si>
  <si>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</si>
  <si>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</si>
  <si>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</si>
  <si>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</si>
  <si>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</si>
  <si>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</si>
  <si>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</si>
  <si>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</si>
  <si>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</si>
  <si>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</si>
  <si>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</si>
  <si>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</si>
  <si>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</si>
  <si>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</si>
  <si>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</si>
  <si>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</si>
  <si>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</si>
  <si>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</si>
  <si>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</si>
  <si>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</si>
  <si>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</si>
  <si>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</si>
  <si>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</si>
  <si>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</si>
  <si>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</si>
  <si>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</si>
  <si>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</si>
  <si>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</si>
  <si>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</si>
  <si>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</si>
  <si>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</si>
  <si>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</si>
  <si>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</si>
  <si>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</si>
  <si>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</si>
  <si>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</si>
  <si>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</si>
  <si>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</si>
  <si>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</si>
  <si>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</si>
  <si>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</si>
  <si>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</si>
  <si>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</si>
  <si>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</si>
  <si>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</si>
  <si>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</si>
  <si>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</si>
  <si>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</si>
  <si>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</si>
  <si>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</si>
  <si>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</si>
  <si>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</si>
  <si>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</si>
  <si>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</si>
  <si>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</si>
  <si>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</si>
  <si>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</si>
  <si>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</si>
  <si>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</si>
  <si>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</si>
  <si>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</si>
  <si>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</si>
  <si>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</si>
  <si>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</si>
  <si>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</si>
  <si>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</si>
  <si>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</si>
  <si>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</si>
  <si>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</si>
  <si>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</si>
  <si>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</si>
  <si>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</si>
  <si>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</si>
  <si>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</si>
  <si>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</si>
  <si>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</si>
  <si>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</si>
  <si>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</si>
  <si>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</si>
  <si>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</si>
  <si>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</si>
  <si>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</si>
  <si>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</si>
  <si>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</si>
  <si>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</si>
  <si>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</si>
  <si>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</si>
  <si>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</si>
  <si>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</si>
  <si>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</si>
  <si>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</si>
  <si>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</si>
  <si>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</si>
  <si>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</si>
  <si>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</si>
  <si>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</si>
  <si>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</si>
  <si>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</si>
  <si>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</si>
  <si>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</si>
  <si>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</si>
  <si>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</si>
  <si>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</si>
  <si>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</si>
  <si>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</si>
  <si>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</si>
  <si>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</si>
  <si>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</si>
  <si>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</si>
  <si>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</si>
  <si>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</si>
  <si>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</si>
  <si>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</si>
  <si>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</si>
  <si>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</si>
  <si>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</si>
  <si>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</si>
  <si>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</si>
  <si>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</si>
  <si>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</si>
  <si>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</si>
  <si>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</si>
  <si>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</si>
  <si>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</si>
  <si>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</si>
  <si>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</si>
  <si>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</si>
  <si>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</si>
  <si>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</si>
  <si>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</si>
  <si>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</si>
  <si>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</si>
  <si>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</si>
  <si>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</si>
  <si>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</si>
  <si>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</si>
  <si>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</si>
  <si>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</si>
  <si>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</si>
  <si>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</si>
  <si>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</si>
  <si>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</si>
  <si>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</si>
  <si>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</si>
  <si>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</si>
  <si>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</si>
  <si>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</si>
  <si>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</si>
  <si>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</si>
  <si>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</si>
  <si>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</si>
  <si>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</si>
  <si>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</si>
  <si>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</si>
  <si>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</si>
  <si>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</si>
  <si>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</si>
  <si>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</si>
  <si>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</si>
  <si>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</si>
  <si>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</si>
  <si>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</si>
  <si>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</si>
  <si>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</si>
  <si>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</si>
  <si>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</si>
  <si>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</si>
  <si>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</si>
  <si>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</si>
  <si>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</si>
  <si>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</si>
  <si>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</si>
  <si>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</si>
  <si>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</si>
  <si>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</si>
  <si>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</si>
  <si>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</si>
  <si>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</si>
  <si>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</si>
  <si>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</si>
  <si>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</si>
  <si>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</si>
  <si>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</si>
  <si>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</si>
  <si>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</si>
  <si>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</si>
  <si>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</si>
  <si>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</si>
  <si>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</si>
  <si>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</si>
  <si>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</si>
  <si>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</si>
  <si>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</si>
  <si>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</si>
  <si>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</si>
  <si>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</si>
  <si>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</si>
  <si>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</si>
  <si>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</si>
  <si>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</si>
  <si>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</si>
  <si>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</si>
  <si>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</si>
  <si>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</si>
  <si>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</si>
  <si>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</si>
  <si>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</si>
  <si>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</si>
  <si>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</si>
  <si>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</si>
  <si>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</si>
  <si>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</si>
  <si>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</si>
  <si>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</si>
  <si>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</si>
  <si>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</si>
  <si>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</si>
  <si>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</si>
  <si>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</si>
  <si>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</si>
  <si>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</si>
  <si>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</si>
  <si>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</si>
  <si>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</si>
  <si>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</si>
  <si>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</si>
  <si>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</si>
  <si>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</si>
  <si>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</si>
  <si>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</si>
  <si>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</si>
  <si>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</si>
  <si>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</si>
  <si>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</si>
  <si>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</si>
  <si>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</si>
  <si>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</si>
  <si>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</si>
  <si>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</si>
  <si>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</si>
  <si>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</si>
  <si>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</si>
  <si>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</si>
  <si>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</si>
  <si>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</si>
  <si>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</si>
  <si>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</si>
  <si>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</si>
  <si>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</si>
  <si>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</si>
  <si>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</si>
  <si>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</si>
  <si>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</si>
  <si>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</si>
  <si>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</si>
  <si>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</si>
  <si>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</si>
  <si>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</si>
  <si>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</si>
  <si>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</si>
  <si>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</si>
  <si>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</si>
  <si>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</si>
  <si>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</si>
  <si>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</si>
  <si>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</si>
  <si>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</si>
  <si>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</si>
  <si>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</si>
  <si>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</si>
  <si>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</si>
  <si>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</si>
  <si>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</si>
  <si>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</si>
  <si>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</si>
  <si>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</si>
  <si>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</si>
  <si>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</si>
  <si>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</si>
  <si>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</si>
  <si>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</si>
  <si>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</si>
  <si>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</si>
  <si>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</si>
  <si>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</si>
  <si>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</si>
  <si>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</si>
  <si>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</si>
  <si>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</si>
  <si>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</si>
  <si>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</si>
  <si>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</si>
  <si>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</si>
  <si>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</si>
  <si>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</si>
  <si>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</si>
  <si>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</si>
  <si>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</si>
  <si>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</si>
  <si>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</si>
  <si>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</si>
  <si>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</si>
  <si>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</si>
  <si>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</si>
  <si>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</si>
  <si>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</si>
  <si>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</si>
  <si>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</si>
  <si>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</si>
  <si>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</si>
  <si>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</si>
  <si>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</si>
  <si>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</si>
  <si>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</si>
  <si>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</si>
  <si>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</si>
  <si>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</si>
  <si>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</si>
  <si>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</si>
  <si>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</si>
  <si>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</si>
  <si>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</si>
  <si>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</si>
  <si>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</si>
  <si>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</si>
  <si>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</si>
  <si>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</si>
  <si>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</si>
  <si>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</si>
  <si>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</si>
  <si>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</si>
  <si>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</si>
  <si>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</si>
  <si>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</si>
  <si>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</si>
  <si>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</si>
  <si>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</si>
  <si>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</si>
  <si>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</si>
  <si>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</si>
  <si>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</si>
  <si>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</si>
  <si>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</si>
  <si>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</si>
  <si>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</si>
  <si>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</si>
  <si>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</si>
  <si>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</si>
  <si>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</si>
  <si>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</si>
  <si>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</si>
  <si>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</si>
  <si>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</si>
  <si>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</si>
  <si>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</si>
  <si>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</si>
  <si>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</si>
  <si>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</si>
  <si>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</si>
  <si>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</si>
  <si>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</si>
  <si>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</si>
  <si>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</si>
  <si>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</si>
  <si>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</si>
  <si>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</si>
  <si>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</si>
  <si>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</si>
  <si>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</si>
  <si>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</si>
  <si>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</si>
  <si>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</si>
  <si>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</si>
  <si>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</si>
  <si>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</si>
  <si>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</si>
  <si>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</si>
  <si>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</si>
  <si>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</si>
  <si>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</si>
  <si>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</si>
  <si>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</si>
  <si>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</si>
  <si>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</si>
  <si>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</si>
  <si>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</si>
  <si>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</si>
  <si>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</si>
  <si>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</si>
  <si>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</si>
  <si>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</si>
  <si>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</si>
  <si>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</si>
  <si>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</si>
  <si>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</si>
  <si>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</si>
  <si>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</si>
  <si>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</si>
  <si>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</si>
  <si>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</si>
  <si>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</si>
  <si>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</si>
  <si>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</si>
  <si>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</si>
  <si>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</si>
  <si>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</si>
  <si>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</si>
  <si>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</si>
  <si>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</si>
  <si>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</si>
  <si>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</si>
  <si>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</si>
  <si>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</si>
  <si>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</si>
  <si>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</si>
  <si>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</si>
  <si>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</si>
  <si>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</si>
  <si>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</si>
  <si>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</si>
  <si>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</si>
  <si>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</si>
  <si>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</si>
  <si>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</si>
  <si>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</si>
  <si>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</si>
  <si>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</si>
  <si>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</si>
  <si>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</si>
  <si>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</si>
  <si>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</si>
  <si>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</si>
  <si>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</si>
  <si>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</si>
  <si>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</si>
  <si>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</si>
  <si>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</si>
  <si>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</si>
  <si>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</si>
  <si>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</si>
  <si>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</si>
  <si>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</si>
  <si>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</si>
  <si>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</si>
  <si>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</si>
  <si>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</si>
  <si>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</si>
  <si>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</si>
  <si>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</si>
  <si>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</si>
  <si>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</si>
  <si>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</si>
  <si>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</si>
  <si>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</si>
  <si>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</si>
  <si>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</si>
  <si>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</si>
  <si>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</si>
  <si>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</si>
  <si>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</si>
  <si>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</si>
  <si>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</si>
  <si>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</si>
  <si>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</si>
  <si>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</si>
  <si>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</si>
  <si>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</si>
  <si>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</si>
  <si>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</si>
  <si>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</si>
  <si>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</si>
  <si>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</si>
  <si>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</si>
  <si>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</si>
  <si>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</si>
  <si>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</si>
  <si>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</si>
  <si>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</si>
  <si>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</si>
  <si>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</si>
  <si>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</si>
  <si>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</si>
  <si>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</si>
  <si>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</si>
  <si>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</si>
  <si>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</si>
  <si>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</si>
  <si>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</si>
  <si>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</si>
  <si>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</si>
  <si>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</si>
  <si>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</si>
  <si>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</si>
  <si>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</si>
  <si>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</si>
  <si>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</si>
  <si>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</si>
  <si>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</si>
  <si>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</si>
  <si>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</si>
  <si>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</si>
  <si>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</si>
  <si>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</si>
  <si>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</si>
  <si>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</si>
  <si>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</si>
  <si>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</si>
  <si>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</si>
  <si>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</si>
  <si>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</si>
  <si>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</si>
  <si>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</si>
  <si>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</si>
  <si>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</si>
  <si>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</si>
  <si>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</si>
  <si>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</si>
  <si>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</si>
  <si>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</si>
  <si>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</si>
  <si>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</si>
  <si>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</si>
  <si>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</si>
  <si>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</si>
  <si>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</si>
  <si>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</si>
  <si>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</si>
  <si>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</si>
  <si>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</si>
  <si>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</si>
  <si>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</si>
  <si>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</si>
  <si>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</si>
  <si>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</si>
  <si>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</si>
  <si>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4.81</t>
  </si>
  <si>
    <t>▲ 2.79</t>
  </si>
  <si>
    <t>▲ 1.66</t>
  </si>
  <si>
    <t>▲ 5.55</t>
  </si>
  <si>
    <t>一般会計</t>
  </si>
  <si>
    <t>病院事業会計</t>
  </si>
  <si>
    <t>下水道事業会計</t>
  </si>
  <si>
    <t>介護保険事業特別会計</t>
  </si>
  <si>
    <t>後期高齢者医療事業特別会計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</si>
  <si>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</si>
  <si>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</si>
  <si>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</si>
  <si>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</si>
  <si>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</si>
  <si>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</si>
  <si>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</si>
  <si>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</si>
  <si>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</si>
  <si>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広域大和斎場組合</t>
  </si>
  <si>
    <t>神奈川県後期高齢者医療広域連合（一般会計）</t>
    <rPh sb="16" eb="20">
      <t>イッパンカイケイ</t>
    </rPh>
    <phoneticPr fontId="2"/>
  </si>
  <si>
    <t>神奈川県後期高齢者医療広域連合（特別会計）</t>
    <rPh sb="16" eb="18">
      <t>トクベツ</t>
    </rPh>
    <phoneticPr fontId="2"/>
  </si>
  <si>
    <t>大和市土地開発公社</t>
    <rPh sb="0" eb="9">
      <t>ヤマトシトチカイハツコウシャ</t>
    </rPh>
    <phoneticPr fontId="2"/>
  </si>
  <si>
    <t>（公財）大和市スポーツ・よか・みどり財団</t>
    <rPh sb="1" eb="3">
      <t>コウザイ</t>
    </rPh>
    <rPh sb="4" eb="7">
      <t>ヤマトシ</t>
    </rPh>
    <rPh sb="18" eb="20">
      <t>ザイダン</t>
    </rPh>
    <phoneticPr fontId="2"/>
  </si>
  <si>
    <t>（公財）大和市国際化協会</t>
    <rPh sb="1" eb="3">
      <t>コウザイ</t>
    </rPh>
    <rPh sb="4" eb="7">
      <t>ヤマトシ</t>
    </rPh>
    <rPh sb="7" eb="12">
      <t>コクサイカキョウカイ</t>
    </rPh>
    <phoneticPr fontId="2"/>
  </si>
  <si>
    <t>奨学基金</t>
    <rPh sb="0" eb="2">
      <t>ショウガク</t>
    </rPh>
    <rPh sb="2" eb="4">
      <t>キキン</t>
    </rPh>
    <phoneticPr fontId="5"/>
  </si>
  <si>
    <t>保健福祉基金</t>
    <rPh sb="0" eb="6">
      <t>ホケンフクシキキン</t>
    </rPh>
    <phoneticPr fontId="2"/>
  </si>
  <si>
    <t>新規施策推進基金</t>
    <rPh sb="0" eb="4">
      <t>シンキシサク</t>
    </rPh>
    <rPh sb="4" eb="6">
      <t>スイシン</t>
    </rPh>
    <rPh sb="6" eb="8">
      <t>キキン</t>
    </rPh>
    <phoneticPr fontId="2"/>
  </si>
  <si>
    <t>まちづくり基金</t>
    <rPh sb="5" eb="7">
      <t>キキン</t>
    </rPh>
    <phoneticPr fontId="2"/>
  </si>
  <si>
    <t>青少年健全育成基金</t>
    <rPh sb="0" eb="3">
      <t>セイショウネン</t>
    </rPh>
    <rPh sb="3" eb="5">
      <t>ケンゼン</t>
    </rPh>
    <rPh sb="5" eb="7">
      <t>イクセイ</t>
    </rPh>
    <rPh sb="7" eb="9">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</si>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</sst>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7C5D-435D-9C56-74ABD3676B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35405</c:v>
                </c:pt>
                <c:pt idx="1">
                  <c:v>26009</c:v>
                </c:pt>
                <c:pt idx="2">
                  <c:v>21771</c:v>
                </c:pt>
                <c:pt idx="3">
                  <c:v>33598</c:v>
                </c:pt>
                <c:pt idx="4">
                  <c:v>31246</c:v>
                </c:pt>
              </c:numCache>
            </c:numRef>
          </c:val>
          <c:smooth val="0"/>
          <c:extLst>
            <c:ext xmlns:c16="http://schemas.microsoft.com/office/drawing/2014/chart" uri="{C3380CC4-5D6E-409C-BE32-E72D297353CC}">
              <c16:uniqueId val="{00000001-7C5D-435D-9C56-74ABD3676B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4.67</c:v>
                </c:pt>
                <c:pt idx="1">
                  <c:v>5.57</c:v>
                </c:pt>
                <c:pt idx="2">
                  <c:v>8.06</c:v>
                </c:pt>
                <c:pt idx="3">
                  <c:v>10.73</c:v>
                </c:pt>
                <c:pt idx="4">
                  <c:v>8.06</c:v>
                </c:pt>
              </c:numCache>
            </c:numRef>
          </c:val>
          <c:extLst>
            <c:ext xmlns:c16="http://schemas.microsoft.com/office/drawing/2014/chart" uri="{C3380CC4-5D6E-409C-BE32-E72D297353CC}">
              <c16:uniqueId val="{00000000-0109-4D21-B5E8-1CC5E8BC6C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13.68</c:v>
                </c:pt>
                <c:pt idx="1">
                  <c:v>12.01</c:v>
                </c:pt>
                <c:pt idx="2">
                  <c:v>10.1</c:v>
                </c:pt>
                <c:pt idx="3">
                  <c:v>13.15</c:v>
                </c:pt>
                <c:pt idx="4">
                  <c:v>14.8</c:v>
                </c:pt>
              </c:numCache>
            </c:numRef>
          </c:val>
          <c:extLst>
            <c:ext xmlns:c16="http://schemas.microsoft.com/office/drawing/2014/chart" uri="{C3380CC4-5D6E-409C-BE32-E72D297353CC}">
              <c16:uniqueId val="{00000001-0109-4D21-B5E8-1CC5E8BC6C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-4.8099999999999996</c:v>
                </c:pt>
                <c:pt idx="1">
                  <c:v>-2.79</c:v>
                </c:pt>
                <c:pt idx="2">
                  <c:v>-1.66</c:v>
                </c:pt>
                <c:pt idx="3">
                  <c:v>2.86</c:v>
                </c:pt>
                <c:pt idx="4">
                  <c:v>-5.55</c:v>
                </c:pt>
              </c:numCache>
            </c:numRef>
          </c:val>
          <c:smooth val="0"/>
          <c:extLst>
            <c:ext xmlns:c16="http://schemas.microsoft.com/office/drawing/2014/chart" uri="{C3380CC4-5D6E-409C-BE32-E72D297353CC}">
              <c16:uniqueId val="{00000002-0109-4D21-B5E8-1CC5E8BC6C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5.03</c:v>
                </c:pt>
                <c:pt idx="4">
                  <c:v>0</c:v>
                </c:pt>
                <c:pt idx="5">
                  <c:v>0</c:v>
                </c:pt>
                <c:pt idx="6">
                  <c:v>0</c:v>
                </c:pt>
                <c:pt idx="7">
                  <c:v>0</c:v>
                </c:pt>
                <c:pt idx="8">
                  <c:v>0</c:v>
                </c:pt>
                <c:pt idx="9">
                  <c:v>0</c:v>
                </c:pt>
              </c:numCache>
            </c:numRef>
          </c:val>
          <c:extLst>
            <c:ext xmlns:c16="http://schemas.microsoft.com/office/drawing/2014/chart" uri="{C3380CC4-5D6E-409C-BE32-E72D297353CC}">
              <c16:uniqueId val="{00000000-531B-463C-812E-CABA0D417B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1B-463C-812E-CABA0D417B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1B-463C-812E-CABA0D417B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31B-463C-812E-CABA0D417B6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0.6</c:v>
                </c:pt>
                <c:pt idx="4">
                  <c:v>#N/A</c:v>
                </c:pt>
                <c:pt idx="5">
                  <c:v>0.56999999999999995</c:v>
                </c:pt>
                <c:pt idx="6">
                  <c:v>#N/A</c:v>
                </c:pt>
                <c:pt idx="7">
                  <c:v>0.59</c:v>
                </c:pt>
                <c:pt idx="8">
                  <c:v>#N/A</c:v>
                </c:pt>
                <c:pt idx="9">
                  <c:v>0.2</c:v>
                </c:pt>
              </c:numCache>
            </c:numRef>
          </c:val>
          <c:extLst>
            <c:ext xmlns:c16="http://schemas.microsoft.com/office/drawing/2014/chart" uri="{C3380CC4-5D6E-409C-BE32-E72D297353CC}">
              <c16:uniqueId val="{00000004-531B-463C-812E-CABA0D417B6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0.25</c:v>
                </c:pt>
                <c:pt idx="4">
                  <c:v>#N/A</c:v>
                </c:pt>
                <c:pt idx="5">
                  <c:v>0.31</c:v>
                </c:pt>
                <c:pt idx="6">
                  <c:v>#N/A</c:v>
                </c:pt>
                <c:pt idx="7">
                  <c:v>0.27</c:v>
                </c:pt>
                <c:pt idx="8">
                  <c:v>#N/A</c:v>
                </c:pt>
                <c:pt idx="9">
                  <c:v>0.28000000000000003</c:v>
                </c:pt>
              </c:numCache>
            </c:numRef>
          </c:val>
          <c:extLst>
            <c:ext xmlns:c16="http://schemas.microsoft.com/office/drawing/2014/chart" uri="{C3380CC4-5D6E-409C-BE32-E72D297353CC}">
              <c16:uniqueId val="{00000005-531B-463C-812E-CABA0D417B6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0.76</c:v>
                </c:pt>
                <c:pt idx="4">
                  <c:v>#N/A</c:v>
                </c:pt>
                <c:pt idx="5">
                  <c:v>0.9</c:v>
                </c:pt>
                <c:pt idx="6">
                  <c:v>#N/A</c:v>
                </c:pt>
                <c:pt idx="7">
                  <c:v>0.41</c:v>
                </c:pt>
                <c:pt idx="8">
                  <c:v>#N/A</c:v>
                </c:pt>
                <c:pt idx="9">
                  <c:v>0.41</c:v>
                </c:pt>
              </c:numCache>
            </c:numRef>
          </c:val>
          <c:extLst>
            <c:ext xmlns:c16="http://schemas.microsoft.com/office/drawing/2014/chart" uri="{C3380CC4-5D6E-409C-BE32-E72D297353CC}">
              <c16:uniqueId val="{00000006-531B-463C-812E-CABA0D417B6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1.56</c:v>
                </c:pt>
                <c:pt idx="6">
                  <c:v>#N/A</c:v>
                </c:pt>
                <c:pt idx="7">
                  <c:v>1.98</c:v>
                </c:pt>
                <c:pt idx="8">
                  <c:v>#N/A</c:v>
                </c:pt>
                <c:pt idx="9">
                  <c:v>2.25</c:v>
                </c:pt>
              </c:numCache>
            </c:numRef>
          </c:val>
          <c:extLst>
            <c:ext xmlns:c16="http://schemas.microsoft.com/office/drawing/2014/chart" uri="{C3380CC4-5D6E-409C-BE32-E72D297353CC}">
              <c16:uniqueId val="{00000007-531B-463C-812E-CABA0D417B6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1.51</c:v>
                </c:pt>
                <c:pt idx="4">
                  <c:v>#N/A</c:v>
                </c:pt>
                <c:pt idx="5">
                  <c:v>1.23</c:v>
                </c:pt>
                <c:pt idx="6">
                  <c:v>#N/A</c:v>
                </c:pt>
                <c:pt idx="7">
                  <c:v>2.74</c:v>
                </c:pt>
                <c:pt idx="8">
                  <c:v>#N/A</c:v>
                </c:pt>
                <c:pt idx="9">
                  <c:v>3.19</c:v>
                </c:pt>
              </c:numCache>
            </c:numRef>
          </c:val>
          <c:extLst>
            <c:ext xmlns:c16="http://schemas.microsoft.com/office/drawing/2014/chart" uri="{C3380CC4-5D6E-409C-BE32-E72D297353CC}">
              <c16:uniqueId val="{00000008-531B-463C-812E-CABA0D417B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c:v>
                </c:pt>
                <c:pt idx="2">
                  <c:v>#N/A</c:v>
                </c:pt>
                <c:pt idx="3">
                  <c:v>5.57</c:v>
                </c:pt>
                <c:pt idx="4">
                  <c:v>#N/A</c:v>
                </c:pt>
                <c:pt idx="5">
                  <c:v>8.0500000000000007</c:v>
                </c:pt>
                <c:pt idx="6">
                  <c:v>#N/A</c:v>
                </c:pt>
                <c:pt idx="7">
                  <c:v>10.72</c:v>
                </c:pt>
                <c:pt idx="8">
                  <c:v>#N/A</c:v>
                </c:pt>
                <c:pt idx="9">
                  <c:v>8.06</c:v>
                </c:pt>
              </c:numCache>
            </c:numRef>
          </c:val>
          <c:extLst>
            <c:ext xmlns:c16="http://schemas.microsoft.com/office/drawing/2014/chart" uri="{C3380CC4-5D6E-409C-BE32-E72D297353CC}">
              <c16:uniqueId val="{00000009-531B-463C-812E-CABA0D417B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6216</c:v>
                </c:pt>
                <c:pt idx="5">
                  <c:v>5971</c:v>
                </c:pt>
                <c:pt idx="8">
                  <c:v>6092</c:v>
                </c:pt>
                <c:pt idx="11">
                  <c:v>5976</c:v>
                </c:pt>
                <c:pt idx="14">
                  <c:v>5850</c:v>
                </c:pt>
              </c:numCache>
            </c:numRef>
          </c:val>
          <c:extLst>
            <c:ext xmlns:c16="http://schemas.microsoft.com/office/drawing/2014/chart" uri="{C3380CC4-5D6E-409C-BE32-E72D297353CC}">
              <c16:uniqueId val="{00000000-DCB1-4883-9F7D-8578B8DE94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B1-4883-9F7D-8578B8DE94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73</c:v>
                </c:pt>
                <c:pt idx="3">
                  <c:v>66</c:v>
                </c:pt>
                <c:pt idx="6">
                  <c:v>66</c:v>
                </c:pt>
                <c:pt idx="9">
                  <c:v>94</c:v>
                </c:pt>
                <c:pt idx="12">
                  <c:v>94</c:v>
                </c:pt>
              </c:numCache>
            </c:numRef>
          </c:val>
          <c:extLst>
            <c:ext xmlns:c16="http://schemas.microsoft.com/office/drawing/2014/chart" uri="{C3380CC4-5D6E-409C-BE32-E72D297353CC}">
              <c16:uniqueId val="{00000002-DCB1-4883-9F7D-8578B8DE94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DCB1-4883-9F7D-8578B8DE94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1647</c:v>
                </c:pt>
                <c:pt idx="3">
                  <c:v>1829</c:v>
                </c:pt>
                <c:pt idx="6">
                  <c:v>1876</c:v>
                </c:pt>
                <c:pt idx="9">
                  <c:v>2030</c:v>
                </c:pt>
                <c:pt idx="12">
                  <c:v>1983</c:v>
                </c:pt>
              </c:numCache>
            </c:numRef>
          </c:val>
          <c:extLst>
            <c:ext xmlns:c16="http://schemas.microsoft.com/office/drawing/2014/chart" uri="{C3380CC4-5D6E-409C-BE32-E72D297353CC}">
              <c16:uniqueId val="{00000004-DCB1-4883-9F7D-8578B8DE94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54</c:v>
                </c:pt>
                <c:pt idx="3">
                  <c:v>54</c:v>
                </c:pt>
                <c:pt idx="6">
                  <c:v>52</c:v>
                </c:pt>
                <c:pt idx="9">
                  <c:v>49</c:v>
                </c:pt>
                <c:pt idx="12">
                  <c:v>42</c:v>
                </c:pt>
              </c:numCache>
            </c:numRef>
          </c:val>
          <c:extLst>
            <c:ext xmlns:c16="http://schemas.microsoft.com/office/drawing/2014/chart" uri="{C3380CC4-5D6E-409C-BE32-E72D297353CC}">
              <c16:uniqueId val="{00000005-DCB1-4883-9F7D-8578B8DE94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2</c:v>
                </c:pt>
                <c:pt idx="3">
                  <c:v>14</c:v>
                </c:pt>
                <c:pt idx="6">
                  <c:v>23</c:v>
                </c:pt>
                <c:pt idx="9">
                  <c:v>0</c:v>
                </c:pt>
                <c:pt idx="12">
                  <c:v>0</c:v>
                </c:pt>
              </c:numCache>
            </c:numRef>
          </c:val>
          <c:extLst>
            <c:ext xmlns:c16="http://schemas.microsoft.com/office/drawing/2014/chart" uri="{C3380CC4-5D6E-409C-BE32-E72D297353CC}">
              <c16:uniqueId val="{00000006-DCB1-4883-9F7D-8578B8DE94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4617</c:v>
                </c:pt>
                <c:pt idx="3">
                  <c:v>4956</c:v>
                </c:pt>
                <c:pt idx="6">
                  <c:v>5037</c:v>
                </c:pt>
                <c:pt idx="9">
                  <c:v>5240</c:v>
                </c:pt>
                <c:pt idx="12">
                  <c:v>5561</c:v>
                </c:pt>
              </c:numCache>
            </c:numRef>
          </c:val>
          <c:extLst>
            <c:ext xmlns:c16="http://schemas.microsoft.com/office/drawing/2014/chart" uri="{C3380CC4-5D6E-409C-BE32-E72D297353CC}">
              <c16:uniqueId val="{00000007-DCB1-4883-9F7D-8578B8DE94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180</c:v>
                </c:pt>
                <c:pt idx="2">
                  <c:v>#N/A</c:v>
                </c:pt>
                <c:pt idx="3">
                  <c:v>#N/A</c:v>
                </c:pt>
                <c:pt idx="4">
                  <c:v>951</c:v>
                </c:pt>
                <c:pt idx="5">
                  <c:v>#N/A</c:v>
                </c:pt>
                <c:pt idx="6">
                  <c:v>#N/A</c:v>
                </c:pt>
                <c:pt idx="7">
                  <c:v>965</c:v>
                </c:pt>
                <c:pt idx="8">
                  <c:v>#N/A</c:v>
                </c:pt>
                <c:pt idx="9">
                  <c:v>#N/A</c:v>
                </c:pt>
                <c:pt idx="10">
                  <c:v>1440</c:v>
                </c:pt>
                <c:pt idx="11">
                  <c:v>#N/A</c:v>
                </c:pt>
                <c:pt idx="12">
                  <c:v>#N/A</c:v>
                </c:pt>
                <c:pt idx="13">
                  <c:v>1833</c:v>
                </c:pt>
                <c:pt idx="14">
                  <c:v>#N/A</c:v>
                </c:pt>
              </c:numCache>
            </c:numRef>
          </c:val>
          <c:smooth val="0"/>
          <c:extLst>
            <c:ext xmlns:c16="http://schemas.microsoft.com/office/drawing/2014/chart" uri="{C3380CC4-5D6E-409C-BE32-E72D297353CC}">
              <c16:uniqueId val="{00000008-DCB1-4883-9F7D-8578B8DE94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42758</c:v>
                </c:pt>
                <c:pt idx="5">
                  <c:v>41719</c:v>
                </c:pt>
                <c:pt idx="8">
                  <c:v>40748</c:v>
                </c:pt>
                <c:pt idx="11">
                  <c:v>40555</c:v>
                </c:pt>
                <c:pt idx="14">
                  <c:v>39322</c:v>
                </c:pt>
              </c:numCache>
            </c:numRef>
          </c:val>
          <c:extLst>
            <c:ext xmlns:c16="http://schemas.microsoft.com/office/drawing/2014/chart" uri="{C3380CC4-5D6E-409C-BE32-E72D297353CC}">
              <c16:uniqueId val="{00000000-9880-43AB-972B-16A64D329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17607</c:v>
                </c:pt>
                <c:pt idx="5">
                  <c:v>17615</c:v>
                </c:pt>
                <c:pt idx="8">
                  <c:v>18627</c:v>
                </c:pt>
                <c:pt idx="11">
                  <c:v>20191</c:v>
                </c:pt>
                <c:pt idx="14">
                  <c:v>19729</c:v>
                </c:pt>
              </c:numCache>
            </c:numRef>
          </c:val>
          <c:extLst>
            <c:ext xmlns:c16="http://schemas.microsoft.com/office/drawing/2014/chart" uri="{C3380CC4-5D6E-409C-BE32-E72D297353CC}">
              <c16:uniqueId val="{00000001-9880-43AB-972B-16A64D329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11400</c:v>
                </c:pt>
                <c:pt idx="5">
                  <c:v>9236</c:v>
                </c:pt>
                <c:pt idx="8">
                  <c:v>8442</c:v>
                </c:pt>
                <c:pt idx="11">
                  <c:v>10264</c:v>
                </c:pt>
                <c:pt idx="14">
                  <c:v>11632</c:v>
                </c:pt>
              </c:numCache>
            </c:numRef>
          </c:val>
          <c:extLst>
            <c:ext xmlns:c16="http://schemas.microsoft.com/office/drawing/2014/chart" uri="{C3380CC4-5D6E-409C-BE32-E72D297353CC}">
              <c16:uniqueId val="{00000002-9880-43AB-972B-16A64D329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80-43AB-972B-16A64D329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80-43AB-972B-16A64D329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80-43AB-972B-16A64D329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8669</c:v>
                </c:pt>
                <c:pt idx="3">
                  <c:v>8615</c:v>
                </c:pt>
                <c:pt idx="6">
                  <c:v>8283</c:v>
                </c:pt>
                <c:pt idx="9">
                  <c:v>8220</c:v>
                </c:pt>
                <c:pt idx="12">
                  <c:v>8188</c:v>
                </c:pt>
              </c:numCache>
            </c:numRef>
          </c:val>
          <c:extLst>
            <c:ext xmlns:c16="http://schemas.microsoft.com/office/drawing/2014/chart" uri="{C3380CC4-5D6E-409C-BE32-E72D297353CC}">
              <c16:uniqueId val="{00000006-9880-43AB-972B-16A64D329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c:v>
                </c:pt>
                <c:pt idx="3">
                  <c:v>27</c:v>
                </c:pt>
                <c:pt idx="6">
                  <c:v>23</c:v>
                </c:pt>
                <c:pt idx="9">
                  <c:v>22</c:v>
                </c:pt>
                <c:pt idx="12">
                  <c:v>29</c:v>
                </c:pt>
              </c:numCache>
            </c:numRef>
          </c:val>
          <c:extLst>
            <c:ext xmlns:c16="http://schemas.microsoft.com/office/drawing/2014/chart" uri="{C3380CC4-5D6E-409C-BE32-E72D297353CC}">
              <c16:uniqueId val="{00000007-9880-43AB-972B-16A64D329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17085</c:v>
                </c:pt>
                <c:pt idx="3">
                  <c:v>16690</c:v>
                </c:pt>
                <c:pt idx="6">
                  <c:v>16604</c:v>
                </c:pt>
                <c:pt idx="9">
                  <c:v>17108</c:v>
                </c:pt>
                <c:pt idx="12">
                  <c:v>16262</c:v>
                </c:pt>
              </c:numCache>
            </c:numRef>
          </c:val>
          <c:extLst>
            <c:ext xmlns:c16="http://schemas.microsoft.com/office/drawing/2014/chart" uri="{C3380CC4-5D6E-409C-BE32-E72D297353CC}">
              <c16:uniqueId val="{00000008-9880-43AB-972B-16A64D329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1317</c:v>
                </c:pt>
                <c:pt idx="3">
                  <c:v>1317</c:v>
                </c:pt>
                <c:pt idx="6">
                  <c:v>1813</c:v>
                </c:pt>
                <c:pt idx="9">
                  <c:v>1709</c:v>
                </c:pt>
                <c:pt idx="12">
                  <c:v>1603</c:v>
                </c:pt>
              </c:numCache>
            </c:numRef>
          </c:val>
          <c:extLst>
            <c:ext xmlns:c16="http://schemas.microsoft.com/office/drawing/2014/chart" uri="{C3380CC4-5D6E-409C-BE32-E72D297353CC}">
              <c16:uniqueId val="{00000009-9880-43AB-972B-16A64D329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55656</c:v>
                </c:pt>
                <c:pt idx="3">
                  <c:v>56299</c:v>
                </c:pt>
                <c:pt idx="6">
                  <c:v>56377</c:v>
                </c:pt>
                <c:pt idx="9">
                  <c:v>58300</c:v>
                </c:pt>
                <c:pt idx="12">
                  <c:v>58568</c:v>
                </c:pt>
              </c:numCache>
            </c:numRef>
          </c:val>
          <c:extLst>
            <c:ext xmlns:c16="http://schemas.microsoft.com/office/drawing/2014/chart" uri="{C3380CC4-5D6E-409C-BE32-E72D297353CC}">
              <c16:uniqueId val="{0000000A-9880-43AB-972B-16A64D329E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10991</c:v>
                </c:pt>
                <c:pt idx="2">
                  <c:v>#N/A</c:v>
                </c:pt>
                <c:pt idx="3">
                  <c:v>#N/A</c:v>
                </c:pt>
                <c:pt idx="4">
                  <c:v>14376</c:v>
                </c:pt>
                <c:pt idx="5">
                  <c:v>#N/A</c:v>
                </c:pt>
                <c:pt idx="6">
                  <c:v>#N/A</c:v>
                </c:pt>
                <c:pt idx="7">
                  <c:v>15284</c:v>
                </c:pt>
                <c:pt idx="8">
                  <c:v>#N/A</c:v>
                </c:pt>
                <c:pt idx="9">
                  <c:v>#N/A</c:v>
                </c:pt>
                <c:pt idx="10">
                  <c:v>14349</c:v>
                </c:pt>
                <c:pt idx="11">
                  <c:v>#N/A</c:v>
                </c:pt>
                <c:pt idx="12">
                  <c:v>#N/A</c:v>
                </c:pt>
                <c:pt idx="13">
                  <c:v>13966</c:v>
                </c:pt>
                <c:pt idx="14">
                  <c:v>#N/A</c:v>
                </c:pt>
              </c:numCache>
            </c:numRef>
          </c:val>
          <c:smooth val="0"/>
          <c:extLst>
            <c:ext xmlns:c16="http://schemas.microsoft.com/office/drawing/2014/chart" uri="{C3380CC4-5D6E-409C-BE32-E72D297353CC}">
              <c16:uniqueId val="{0000000B-9880-43AB-972B-16A64D329E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4346</c:v>
                </c:pt>
                <c:pt idx="1">
                  <c:v>5982</c:v>
                </c:pt>
                <c:pt idx="2">
                  <c:v>6700</c:v>
                </c:pt>
              </c:numCache>
            </c:numRef>
          </c:val>
          <c:extLst>
            <c:ext xmlns:c16="http://schemas.microsoft.com/office/drawing/2014/chart" uri="{C3380CC4-5D6E-409C-BE32-E72D297353CC}">
              <c16:uniqueId val="{00000000-8CE8-418C-AA07-0C135BB873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302</c:v>
                </c:pt>
                <c:pt idx="2">
                  <c:v>1102</c:v>
                </c:pt>
              </c:numCache>
            </c:numRef>
          </c:val>
          <c:extLst>
            <c:ext xmlns:c16="http://schemas.microsoft.com/office/drawing/2014/chart" uri="{C3380CC4-5D6E-409C-BE32-E72D297353CC}">
              <c16:uniqueId val="{00000001-8CE8-418C-AA07-0C135BB873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517</c:v>
                </c:pt>
                <c:pt idx="1">
                  <c:v>386</c:v>
                </c:pt>
                <c:pt idx="2">
                  <c:v>381</c:v>
                </c:pt>
              </c:numCache>
            </c:numRef>
          </c:val>
          <c:extLst>
            <c:ext xmlns:c16="http://schemas.microsoft.com/office/drawing/2014/chart" uri="{C3380CC4-5D6E-409C-BE32-E72D297353CC}">
              <c16:uniqueId val="{00000002-8CE8-418C-AA07-0C135BB873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令和４年度の実質公債費比率の分子は、前年度より約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主な要因は、元利償還金（一般単独事業債、義務教育施設整備事業債）の増などによる。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満期一括償還方式の地方債に係る積立については、元金据え置き期間中は、毎年決算剰余金積立（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なお、満期一括償還方式の地方債については、令和２年度にすべての償還が完了している。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令和４年度の将来負担比率の分子は、前年度より約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将来負担額は公営企業債等繰入見込額の減などにより、全体で約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億円の減、充当可能財源等は充当可能基金が増加したものの、基準財政需要額参入見込額等の減により、全体で約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億円の減となったことによる。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要因としては、財政調整基金及び減債基金への積み立て額の増による。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各基金の目的に応じて適切に活用を図っていくほか、ふるさと納税などにより一定程度の残高を確保できるよう努める。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奨学基金　　　　　：奨学事業に充てる財源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保健福祉基金　　　：社会福祉の充実を図るため、保健福祉事業に充てる財源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新規施策推進基金　：地域コミュニティ、学校教育充実、防災推進・消防体制充実、図書資料整備、スポーツ振興、循環型社会形成、</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景観形成の推進、その他大和市寄附条例の目的を達成するために市長が必要と認める事業に充てる財源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まちづくり基金　　：公用又は公共用に供する施設の整備に充てる財源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青少年健全育成基金：青少年の健全育成事業に充てる財源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新規施策推進基金：ふるさと納税による積み立てが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各基金の目的に応じて活用しつつ、ふるさと納税などにより一定程度確保できるよう努める。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当初の見込みよりも市税等が増加し、取り崩し額を抑えることができた結果、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以上を積み立て、標準財政規模の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後年度の償還に備え、決算剰余金の積み立てを行ったため。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令和２年度から令和５年度にかけて実施する環境管理センター焼却炉の延命化工事について、総額約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億円の地方債の発行を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予定していることから、将来に渡って公債費の安定的な財源を確保するため、決算剰余金の積み立てを行っていく。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244,421
236,897
27.09
91,599,644
87,873,362
3,650,419
45,264,887
58,568,012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令和４年度の財政力指数は、前年度より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主な要因は、算出において、令和元年度の単年度財政力指数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が、令和４年度の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と入れ替わったことによる。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令和４年度の単年度財政力指数の低下は、分母となる基準財政需要額が臨時財政対策債発行可能額の減少などにより前年度より約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億円増、分子となる基準財政収入額が個人市民税や地方消費税交付金の増加などにより前年度より約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億円増となったことによる。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xdr:cNvCxnSpPr/>
      </xdr:nvCxnSpPr>
      <xdr:spPr>
        <a:xfrm>
          <a:off x="3225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令和４年度の経常収支比率は、前年度より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主な要因は、算定式の分母となる経常一般財源が、臨時財政対策債や地方交付税の減少などにより前年度から約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億円減少した一方で、分子となる経常経費に充当した一般財源が、健康診査事業を始めとする物件費の増や、生活保護事業を始めとする扶助費の増により約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66</xdr:row>
      <xdr:rowOff>26246</xdr:rowOff>
    </xdr:to>
    <xdr:cxnSp macro="">
      <xdr:nvCxnSpPr>
        <xdr:cNvPr id="130" name="直線コネクタ 129"/>
        <xdr:cNvCxnSpPr/>
      </xdr:nvCxnSpPr>
      <xdr:spPr>
        <a:xfrm>
          <a:off x="4114800" y="10971954"/>
          <a:ext cx="8382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66</xdr:row>
      <xdr:rowOff>122767</xdr:rowOff>
    </xdr:to>
    <xdr:cxnSp macro="">
      <xdr:nvCxnSpPr>
        <xdr:cNvPr id="133" name="直線コネクタ 132"/>
        <xdr:cNvCxnSpPr/>
      </xdr:nvCxnSpPr>
      <xdr:spPr>
        <a:xfrm flipV="1">
          <a:off x="3225800" y="10971954"/>
          <a:ext cx="8890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88054</xdr:rowOff>
    </xdr:to>
    <xdr:cxnSp macro="">
      <xdr:nvCxnSpPr>
        <xdr:cNvPr id="136" name="直線コネクタ 135"/>
        <xdr:cNvCxnSpPr/>
      </xdr:nvCxnSpPr>
      <xdr:spPr>
        <a:xfrm flipV="1">
          <a:off x="2336800" y="114384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154940</xdr:rowOff>
    </xdr:from>
    <xdr:to>
      <xdr:col>11</xdr:col>
      <xdr:colOff>31750</xdr:colOff>
      <xdr:row>67</xdr:row>
      <xdr:rowOff>88054</xdr:rowOff>
    </xdr:to>
    <xdr:cxnSp macro="">
      <xdr:nvCxnSpPr>
        <xdr:cNvPr id="139" name="直線コネクタ 138"/>
        <xdr:cNvCxnSpPr/>
      </xdr:nvCxnSpPr>
      <xdr:spPr>
        <a:xfrm>
          <a:off x="1447800" y="114706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146896</xdr:rowOff>
    </xdr:from>
    <xdr:to>
      <xdr:col>23</xdr:col>
      <xdr:colOff>184150</xdr:colOff>
      <xdr:row>66</xdr:row>
      <xdr:rowOff>77046</xdr:rowOff>
    </xdr:to>
    <xdr:sp macro="" textlink="">
      <xdr:nvSpPr>
        <xdr:cNvPr id="149" name="楕円 148"/>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42773</xdr:rowOff>
    </xdr:from>
    <xdr:ext cx="762000" cy="259045"/>
    <xdr:sp macro="" textlink="">
      <xdr:nvSpPr>
        <xdr:cNvPr id="150" name="財政構造の弾力性該当値テキスト"/>
        <xdr:cNvSpPr txBox="1"/>
      </xdr:nvSpPr>
      <xdr:spPr>
        <a:xfrm>
          <a:off x="5041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1" name="楕円 150"/>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2" name="テキスト ボックス 151"/>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3" name="楕円 152"/>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4" name="テキスト ボックス 153"/>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37254</xdr:rowOff>
    </xdr:from>
    <xdr:to>
      <xdr:col>11</xdr:col>
      <xdr:colOff>82550</xdr:colOff>
      <xdr:row>67</xdr:row>
      <xdr:rowOff>138854</xdr:rowOff>
    </xdr:to>
    <xdr:sp macro="" textlink="">
      <xdr:nvSpPr>
        <xdr:cNvPr id="155" name="楕円 154"/>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123631</xdr:rowOff>
    </xdr:from>
    <xdr:ext cx="762000" cy="259045"/>
    <xdr:sp macro="" textlink="">
      <xdr:nvSpPr>
        <xdr:cNvPr id="156" name="テキスト ボックス 155"/>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104140</xdr:rowOff>
    </xdr:from>
    <xdr:to>
      <xdr:col>7</xdr:col>
      <xdr:colOff>31750</xdr:colOff>
      <xdr:row>67</xdr:row>
      <xdr:rowOff>34290</xdr:rowOff>
    </xdr:to>
    <xdr:sp macro="" textlink="">
      <xdr:nvSpPr>
        <xdr:cNvPr id="157" name="楕円 156"/>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19067</xdr:rowOff>
    </xdr:from>
    <xdr:ext cx="762000" cy="259045"/>
    <xdr:sp macro="" textlink="">
      <xdr:nvSpPr>
        <xdr:cNvPr id="158" name="テキスト ボックス 157"/>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令和４年度の人口一人当たりの額は、前年度より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円増額した。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主な要因としては、人件費の約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億円の増加に加え、教育ネットワーク運用管理事業に係る委託料の増加等により物件費が約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そのような中、全国的には人口が減少傾向にある一方で、本市においては人口が増加傾向にあることなどから、全国平均や類似団体平均よりも低い額を維持している。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155522</xdr:rowOff>
    </xdr:from>
    <xdr:to>
      <xdr:col>23</xdr:col>
      <xdr:colOff>133350</xdr:colOff>
      <xdr:row>82</xdr:row>
      <xdr:rowOff>41080</xdr:rowOff>
    </xdr:to>
    <xdr:cxnSp macro="">
      <xdr:nvCxnSpPr>
        <xdr:cNvPr id="193" name="直線コネクタ 192"/>
        <xdr:cNvCxnSpPr/>
      </xdr:nvCxnSpPr>
      <xdr:spPr>
        <a:xfrm>
          <a:off x="4114800" y="14042972"/>
          <a:ext cx="838200" cy="5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142270</xdr:rowOff>
    </xdr:from>
    <xdr:to>
      <xdr:col>19</xdr:col>
      <xdr:colOff>133350</xdr:colOff>
      <xdr:row>81</xdr:row>
      <xdr:rowOff>155522</xdr:rowOff>
    </xdr:to>
    <xdr:cxnSp macro="">
      <xdr:nvCxnSpPr>
        <xdr:cNvPr id="196" name="直線コネクタ 195"/>
        <xdr:cNvCxnSpPr/>
      </xdr:nvCxnSpPr>
      <xdr:spPr>
        <a:xfrm>
          <a:off x="3225800" y="14029720"/>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3282</xdr:rowOff>
    </xdr:from>
    <xdr:to>
      <xdr:col>15</xdr:col>
      <xdr:colOff>82550</xdr:colOff>
      <xdr:row>81</xdr:row>
      <xdr:rowOff>142270</xdr:rowOff>
    </xdr:to>
    <xdr:cxnSp macro="">
      <xdr:nvCxnSpPr>
        <xdr:cNvPr id="199" name="直線コネクタ 198"/>
        <xdr:cNvCxnSpPr/>
      </xdr:nvCxnSpPr>
      <xdr:spPr>
        <a:xfrm>
          <a:off x="2336800" y="13890732"/>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117101</xdr:rowOff>
    </xdr:from>
    <xdr:to>
      <xdr:col>11</xdr:col>
      <xdr:colOff>31750</xdr:colOff>
      <xdr:row>81</xdr:row>
      <xdr:rowOff>3282</xdr:rowOff>
    </xdr:to>
    <xdr:cxnSp macro="">
      <xdr:nvCxnSpPr>
        <xdr:cNvPr id="202" name="直線コネクタ 201"/>
        <xdr:cNvCxnSpPr/>
      </xdr:nvCxnSpPr>
      <xdr:spPr>
        <a:xfrm>
          <a:off x="1447800" y="13833101"/>
          <a:ext cx="889000" cy="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161730</xdr:rowOff>
    </xdr:from>
    <xdr:to>
      <xdr:col>23</xdr:col>
      <xdr:colOff>184150</xdr:colOff>
      <xdr:row>82</xdr:row>
      <xdr:rowOff>91880</xdr:rowOff>
    </xdr:to>
    <xdr:sp macro="" textlink="">
      <xdr:nvSpPr>
        <xdr:cNvPr id="212" name="楕円 211"/>
        <xdr:cNvSpPr/>
      </xdr:nvSpPr>
      <xdr:spPr>
        <a:xfrm>
          <a:off x="4902200" y="140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6807</xdr:rowOff>
    </xdr:from>
    <xdr:ext cx="762000" cy="259045"/>
    <xdr:sp macro="" textlink="">
      <xdr:nvSpPr>
        <xdr:cNvPr id="213" name="人件費・物件費等の状況該当値テキスト"/>
        <xdr:cNvSpPr txBox="1"/>
      </xdr:nvSpPr>
      <xdr:spPr>
        <a:xfrm>
          <a:off x="5041900" y="138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104722</xdr:rowOff>
    </xdr:from>
    <xdr:to>
      <xdr:col>19</xdr:col>
      <xdr:colOff>184150</xdr:colOff>
      <xdr:row>82</xdr:row>
      <xdr:rowOff>34872</xdr:rowOff>
    </xdr:to>
    <xdr:sp macro="" textlink="">
      <xdr:nvSpPr>
        <xdr:cNvPr id="214" name="楕円 213"/>
        <xdr:cNvSpPr/>
      </xdr:nvSpPr>
      <xdr:spPr>
        <a:xfrm>
          <a:off x="4064000" y="13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45049</xdr:rowOff>
    </xdr:from>
    <xdr:ext cx="736600" cy="259045"/>
    <xdr:sp macro="" textlink="">
      <xdr:nvSpPr>
        <xdr:cNvPr id="215" name="テキスト ボックス 214"/>
        <xdr:cNvSpPr txBox="1"/>
      </xdr:nvSpPr>
      <xdr:spPr>
        <a:xfrm>
          <a:off x="3733800" y="1376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91470</xdr:rowOff>
    </xdr:from>
    <xdr:to>
      <xdr:col>15</xdr:col>
      <xdr:colOff>133350</xdr:colOff>
      <xdr:row>82</xdr:row>
      <xdr:rowOff>21620</xdr:rowOff>
    </xdr:to>
    <xdr:sp macro="" textlink="">
      <xdr:nvSpPr>
        <xdr:cNvPr id="216" name="楕円 215"/>
        <xdr:cNvSpPr/>
      </xdr:nvSpPr>
      <xdr:spPr>
        <a:xfrm>
          <a:off x="3175000" y="139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31797</xdr:rowOff>
    </xdr:from>
    <xdr:ext cx="762000" cy="259045"/>
    <xdr:sp macro="" textlink="">
      <xdr:nvSpPr>
        <xdr:cNvPr id="217" name="テキスト ボックス 216"/>
        <xdr:cNvSpPr txBox="1"/>
      </xdr:nvSpPr>
      <xdr:spPr>
        <a:xfrm>
          <a:off x="2844800" y="1374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123932</xdr:rowOff>
    </xdr:from>
    <xdr:to>
      <xdr:col>11</xdr:col>
      <xdr:colOff>82550</xdr:colOff>
      <xdr:row>81</xdr:row>
      <xdr:rowOff>54082</xdr:rowOff>
    </xdr:to>
    <xdr:sp macro="" textlink="">
      <xdr:nvSpPr>
        <xdr:cNvPr id="218" name="楕円 217"/>
        <xdr:cNvSpPr/>
      </xdr:nvSpPr>
      <xdr:spPr>
        <a:xfrm>
          <a:off x="2286000" y="138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64259</xdr:rowOff>
    </xdr:from>
    <xdr:ext cx="762000" cy="259045"/>
    <xdr:sp macro="" textlink="">
      <xdr:nvSpPr>
        <xdr:cNvPr id="219" name="テキスト ボックス 218"/>
        <xdr:cNvSpPr txBox="1"/>
      </xdr:nvSpPr>
      <xdr:spPr>
        <a:xfrm>
          <a:off x="1955800" y="136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66301</xdr:rowOff>
    </xdr:from>
    <xdr:to>
      <xdr:col>7</xdr:col>
      <xdr:colOff>31750</xdr:colOff>
      <xdr:row>80</xdr:row>
      <xdr:rowOff>167901</xdr:rowOff>
    </xdr:to>
    <xdr:sp macro="" textlink="">
      <xdr:nvSpPr>
        <xdr:cNvPr id="220" name="楕円 219"/>
        <xdr:cNvSpPr/>
      </xdr:nvSpPr>
      <xdr:spPr>
        <a:xfrm>
          <a:off x="1397000" y="1378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6628</xdr:rowOff>
    </xdr:from>
    <xdr:ext cx="762000" cy="259045"/>
    <xdr:sp macro="" textlink="">
      <xdr:nvSpPr>
        <xdr:cNvPr id="221" name="テキスト ボックス 220"/>
        <xdr:cNvSpPr txBox="1"/>
      </xdr:nvSpPr>
      <xdr:spPr>
        <a:xfrm>
          <a:off x="1066800" y="1355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ラスパイレス指数は、採用・退職に伴う職員構成の変動等により低下傾向にあり、令和元年度決算（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H31.4.1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現在）及び令和２年度決算（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R2.4.1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現在）も、職員構成の変動により低下した。令和３年度（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R3.4.1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現在）は、職員構成の変動により上昇したが、令和４年度（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R4.4.1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現在）においては、職員構成の変動により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144991</xdr:rowOff>
    </xdr:from>
    <xdr:to>
      <xdr:col>81</xdr:col>
      <xdr:colOff>44450</xdr:colOff>
      <xdr:row>82</xdr:row>
      <xdr:rowOff>83609</xdr:rowOff>
    </xdr:to>
    <xdr:cxnSp macro="">
      <xdr:nvCxnSpPr>
        <xdr:cNvPr id="255" name="直線コネクタ 254"/>
        <xdr:cNvCxnSpPr/>
      </xdr:nvCxnSpPr>
      <xdr:spPr>
        <a:xfrm flipV="1">
          <a:off x="16179800" y="13860991"/>
          <a:ext cx="8382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83609</xdr:rowOff>
    </xdr:to>
    <xdr:cxnSp macro="">
      <xdr:nvCxnSpPr>
        <xdr:cNvPr id="258" name="直線コネクタ 257"/>
        <xdr:cNvCxnSpPr/>
      </xdr:nvCxnSpPr>
      <xdr:spPr>
        <a:xfrm>
          <a:off x="15290800" y="141022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84</xdr:row>
      <xdr:rowOff>102659</xdr:rowOff>
    </xdr:to>
    <xdr:cxnSp macro="">
      <xdr:nvCxnSpPr>
        <xdr:cNvPr id="261" name="直線コネクタ 260"/>
        <xdr:cNvCxnSpPr/>
      </xdr:nvCxnSpPr>
      <xdr:spPr>
        <a:xfrm flipV="1">
          <a:off x="14401800" y="14102291"/>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71966</xdr:rowOff>
    </xdr:to>
    <xdr:cxnSp macro="">
      <xdr:nvCxnSpPr>
        <xdr:cNvPr id="264" name="直線コネクタ 263"/>
        <xdr:cNvCxnSpPr/>
      </xdr:nvCxnSpPr>
      <xdr:spPr>
        <a:xfrm flipV="1">
          <a:off x="13512800" y="1450445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94191</xdr:rowOff>
    </xdr:from>
    <xdr:to>
      <xdr:col>81</xdr:col>
      <xdr:colOff>95250</xdr:colOff>
      <xdr:row>81</xdr:row>
      <xdr:rowOff>24341</xdr:rowOff>
    </xdr:to>
    <xdr:sp macro="" textlink="">
      <xdr:nvSpPr>
        <xdr:cNvPr id="274" name="楕円 273"/>
        <xdr:cNvSpPr/>
      </xdr:nvSpPr>
      <xdr:spPr>
        <a:xfrm>
          <a:off x="16967200" y="13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15468</xdr:rowOff>
    </xdr:from>
    <xdr:ext cx="762000" cy="259045"/>
    <xdr:sp macro="" textlink="">
      <xdr:nvSpPr>
        <xdr:cNvPr id="275" name="給与水準   （国との比較）該当値テキスト"/>
        <xdr:cNvSpPr txBox="1"/>
      </xdr:nvSpPr>
      <xdr:spPr>
        <a:xfrm>
          <a:off x="17106900" y="1373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76" name="楕円 275"/>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77" name="テキスト ボックス 276"/>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164041</xdr:rowOff>
    </xdr:from>
    <xdr:to>
      <xdr:col>73</xdr:col>
      <xdr:colOff>44450</xdr:colOff>
      <xdr:row>82</xdr:row>
      <xdr:rowOff>94191</xdr:rowOff>
    </xdr:to>
    <xdr:sp macro="" textlink="">
      <xdr:nvSpPr>
        <xdr:cNvPr id="278" name="楕円 277"/>
        <xdr:cNvSpPr/>
      </xdr:nvSpPr>
      <xdr:spPr>
        <a:xfrm>
          <a:off x="15240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104368</xdr:rowOff>
    </xdr:from>
    <xdr:ext cx="762000" cy="259045"/>
    <xdr:sp macro="" textlink="">
      <xdr:nvSpPr>
        <xdr:cNvPr id="279" name="テキスト ボックス 278"/>
        <xdr:cNvSpPr txBox="1"/>
      </xdr:nvSpPr>
      <xdr:spPr>
        <a:xfrm>
          <a:off x="14909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0" name="楕円 279"/>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1" name="テキスト ボックス 280"/>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数管理計画を着実に実行することにより、類似団体の平均値よりも低い数値を実現している。今後も職員数の適正化の取り組みを進めていくとともに、各部門の業務量分析を的確に行い、職員の適正配置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94827</xdr:rowOff>
    </xdr:from>
    <xdr:to>
      <xdr:col>81</xdr:col>
      <xdr:colOff>44450</xdr:colOff>
      <xdr:row>58</xdr:row>
      <xdr:rowOff>98848</xdr:rowOff>
    </xdr:to>
    <xdr:cxnSp macro="">
      <xdr:nvCxnSpPr>
        <xdr:cNvPr id="318" name="直線コネクタ 317"/>
        <xdr:cNvCxnSpPr/>
      </xdr:nvCxnSpPr>
      <xdr:spPr>
        <a:xfrm flipV="1">
          <a:off x="16179800" y="1003892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98848</xdr:rowOff>
    </xdr:from>
    <xdr:to>
      <xdr:col>77</xdr:col>
      <xdr:colOff>44450</xdr:colOff>
      <xdr:row>58</xdr:row>
      <xdr:rowOff>114935</xdr:rowOff>
    </xdr:to>
    <xdr:cxnSp macro="">
      <xdr:nvCxnSpPr>
        <xdr:cNvPr id="321" name="直線コネクタ 320"/>
        <xdr:cNvCxnSpPr/>
      </xdr:nvCxnSpPr>
      <xdr:spPr>
        <a:xfrm flipV="1">
          <a:off x="15290800" y="100429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59</xdr:row>
      <xdr:rowOff>3810</xdr:rowOff>
    </xdr:to>
    <xdr:cxnSp macro="">
      <xdr:nvCxnSpPr>
        <xdr:cNvPr id="324" name="直線コネクタ 323"/>
        <xdr:cNvCxnSpPr/>
      </xdr:nvCxnSpPr>
      <xdr:spPr>
        <a:xfrm flipV="1">
          <a:off x="14401800" y="100590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167217</xdr:rowOff>
    </xdr:from>
    <xdr:to>
      <xdr:col>68</xdr:col>
      <xdr:colOff>152400</xdr:colOff>
      <xdr:row>59</xdr:row>
      <xdr:rowOff>3810</xdr:rowOff>
    </xdr:to>
    <xdr:cxnSp macro="">
      <xdr:nvCxnSpPr>
        <xdr:cNvPr id="327" name="直線コネクタ 326"/>
        <xdr:cNvCxnSpPr/>
      </xdr:nvCxnSpPr>
      <xdr:spPr>
        <a:xfrm>
          <a:off x="13512800" y="1011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44027</xdr:rowOff>
    </xdr:from>
    <xdr:to>
      <xdr:col>81</xdr:col>
      <xdr:colOff>95250</xdr:colOff>
      <xdr:row>58</xdr:row>
      <xdr:rowOff>145627</xdr:rowOff>
    </xdr:to>
    <xdr:sp macro="" textlink="">
      <xdr:nvSpPr>
        <xdr:cNvPr id="337" name="楕円 336"/>
        <xdr:cNvSpPr/>
      </xdr:nvSpPr>
      <xdr:spPr>
        <a:xfrm>
          <a:off x="16967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136754</xdr:rowOff>
    </xdr:from>
    <xdr:ext cx="762000" cy="259045"/>
    <xdr:sp macro="" textlink="">
      <xdr:nvSpPr>
        <xdr:cNvPr id="338" name="定員管理の状況該当値テキスト"/>
        <xdr:cNvSpPr txBox="1"/>
      </xdr:nvSpPr>
      <xdr:spPr>
        <a:xfrm>
          <a:off x="17106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48048</xdr:rowOff>
    </xdr:from>
    <xdr:to>
      <xdr:col>77</xdr:col>
      <xdr:colOff>95250</xdr:colOff>
      <xdr:row>58</xdr:row>
      <xdr:rowOff>149648</xdr:rowOff>
    </xdr:to>
    <xdr:sp macro="" textlink="">
      <xdr:nvSpPr>
        <xdr:cNvPr id="339" name="楕円 338"/>
        <xdr:cNvSpPr/>
      </xdr:nvSpPr>
      <xdr:spPr>
        <a:xfrm>
          <a:off x="16129000" y="99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159825</xdr:rowOff>
    </xdr:from>
    <xdr:ext cx="736600" cy="259045"/>
    <xdr:sp macro="" textlink="">
      <xdr:nvSpPr>
        <xdr:cNvPr id="340" name="テキスト ボックス 339"/>
        <xdr:cNvSpPr txBox="1"/>
      </xdr:nvSpPr>
      <xdr:spPr>
        <a:xfrm>
          <a:off x="15798800" y="976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1" name="楕円 340"/>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2" name="テキスト ボックス 341"/>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124460</xdr:rowOff>
    </xdr:from>
    <xdr:to>
      <xdr:col>68</xdr:col>
      <xdr:colOff>203200</xdr:colOff>
      <xdr:row>59</xdr:row>
      <xdr:rowOff>54610</xdr:rowOff>
    </xdr:to>
    <xdr:sp macro="" textlink="">
      <xdr:nvSpPr>
        <xdr:cNvPr id="343" name="楕円 342"/>
        <xdr:cNvSpPr/>
      </xdr:nvSpPr>
      <xdr:spPr>
        <a:xfrm>
          <a:off x="14351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64787</xdr:rowOff>
    </xdr:from>
    <xdr:ext cx="762000" cy="259045"/>
    <xdr:sp macro="" textlink="">
      <xdr:nvSpPr>
        <xdr:cNvPr id="344" name="テキスト ボックス 343"/>
        <xdr:cNvSpPr txBox="1"/>
      </xdr:nvSpPr>
      <xdr:spPr>
        <a:xfrm>
          <a:off x="14020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5" name="楕円 344"/>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6" name="テキスト ボックス 345"/>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令和４年度の実質公債費比率は、前年度より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要因としては、算出において、令和元年度の単年度実質公債費比率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が、令和４年度の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と入れ替わったことによる。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令和４年度の単年度実質公債費比率の上昇は、算定式の分子にあたる地方債等元利償還金が増加したことなどによる。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全国平均や類似団体平均を下回っているものの、本市の実質公債費比率は年々上昇傾向にあるため、引き続き、地方債の計画的な発行、償還に努めていく。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40</xdr:row>
      <xdr:rowOff>605</xdr:rowOff>
    </xdr:to>
    <xdr:cxnSp macro="">
      <xdr:nvCxnSpPr>
        <xdr:cNvPr id="381" name="直線コネクタ 380"/>
        <xdr:cNvCxnSpPr/>
      </xdr:nvCxnSpPr>
      <xdr:spPr>
        <a:xfrm>
          <a:off x="16179800" y="67896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103112</xdr:rowOff>
    </xdr:to>
    <xdr:cxnSp macro="">
      <xdr:nvCxnSpPr>
        <xdr:cNvPr id="384" name="直線コネクタ 383"/>
        <xdr:cNvCxnSpPr/>
      </xdr:nvCxnSpPr>
      <xdr:spPr>
        <a:xfrm>
          <a:off x="15290800" y="667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38</xdr:row>
      <xdr:rowOff>159657</xdr:rowOff>
    </xdr:to>
    <xdr:cxnSp macro="">
      <xdr:nvCxnSpPr>
        <xdr:cNvPr id="387" name="直線コネクタ 386"/>
        <xdr:cNvCxnSpPr/>
      </xdr:nvCxnSpPr>
      <xdr:spPr>
        <a:xfrm>
          <a:off x="14401800" y="66058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90715</xdr:rowOff>
    </xdr:to>
    <xdr:cxnSp macro="">
      <xdr:nvCxnSpPr>
        <xdr:cNvPr id="390" name="直線コネクタ 389"/>
        <xdr:cNvCxnSpPr/>
      </xdr:nvCxnSpPr>
      <xdr:spPr>
        <a:xfrm>
          <a:off x="13512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0" name="楕円 399"/>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1" name="公債費負担の状況該当値テキスト"/>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52312</xdr:rowOff>
    </xdr:from>
    <xdr:to>
      <xdr:col>77</xdr:col>
      <xdr:colOff>95250</xdr:colOff>
      <xdr:row>39</xdr:row>
      <xdr:rowOff>153912</xdr:rowOff>
    </xdr:to>
    <xdr:sp macro="" textlink="">
      <xdr:nvSpPr>
        <xdr:cNvPr id="402" name="楕円 401"/>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164089</xdr:rowOff>
    </xdr:from>
    <xdr:ext cx="736600" cy="259045"/>
    <xdr:sp macro="" textlink="">
      <xdr:nvSpPr>
        <xdr:cNvPr id="403" name="テキスト ボックス 402"/>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4" name="楕円 403"/>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5" name="テキスト ボックス 404"/>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6" name="楕円 405"/>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7" name="テキスト ボックス 406"/>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08" name="楕円 407"/>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09" name="テキスト ボックス 408"/>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令和４年度の将来負担比率は、前年度より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臨時財政対策債発行可能額の減などにより、標準財政規模が減少したことから、算定式の分母全体では約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億円減少した。また、公営企業債等繰入見込額の減などにより、分子においては約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133667</xdr:rowOff>
    </xdr:from>
    <xdr:to>
      <xdr:col>81</xdr:col>
      <xdr:colOff>44450</xdr:colOff>
      <xdr:row>17</xdr:row>
      <xdr:rowOff>149754</xdr:rowOff>
    </xdr:to>
    <xdr:cxnSp macro="">
      <xdr:nvCxnSpPr>
        <xdr:cNvPr id="443" name="直線コネクタ 442"/>
        <xdr:cNvCxnSpPr/>
      </xdr:nvCxnSpPr>
      <xdr:spPr>
        <a:xfrm flipV="1">
          <a:off x="16179800" y="30483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155275</xdr:rowOff>
    </xdr:from>
    <xdr:ext cx="762000" cy="259045"/>
    <xdr:sp macro="" textlink="">
      <xdr:nvSpPr>
        <xdr:cNvPr id="444" name="将来負担の状況平均値テキスト"/>
        <xdr:cNvSpPr txBox="1"/>
      </xdr:nvSpPr>
      <xdr:spPr>
        <a:xfrm>
          <a:off x="17106900" y="2384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149754</xdr:rowOff>
    </xdr:from>
    <xdr:to>
      <xdr:col>77</xdr:col>
      <xdr:colOff>44450</xdr:colOff>
      <xdr:row>18</xdr:row>
      <xdr:rowOff>72813</xdr:rowOff>
    </xdr:to>
    <xdr:cxnSp macro="">
      <xdr:nvCxnSpPr>
        <xdr:cNvPr id="446" name="直線コネクタ 445"/>
        <xdr:cNvCxnSpPr/>
      </xdr:nvCxnSpPr>
      <xdr:spPr>
        <a:xfrm flipV="1">
          <a:off x="15290800" y="3064404"/>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52705</xdr:rowOff>
    </xdr:from>
    <xdr:to>
      <xdr:col>72</xdr:col>
      <xdr:colOff>203200</xdr:colOff>
      <xdr:row>18</xdr:row>
      <xdr:rowOff>72813</xdr:rowOff>
    </xdr:to>
    <xdr:cxnSp macro="">
      <xdr:nvCxnSpPr>
        <xdr:cNvPr id="449" name="直線コネクタ 448"/>
        <xdr:cNvCxnSpPr/>
      </xdr:nvCxnSpPr>
      <xdr:spPr>
        <a:xfrm>
          <a:off x="14401800" y="31388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51223</xdr:rowOff>
    </xdr:from>
    <xdr:to>
      <xdr:col>68</xdr:col>
      <xdr:colOff>152400</xdr:colOff>
      <xdr:row>18</xdr:row>
      <xdr:rowOff>52705</xdr:rowOff>
    </xdr:to>
    <xdr:cxnSp macro="">
      <xdr:nvCxnSpPr>
        <xdr:cNvPr id="452" name="直線コネクタ 451"/>
        <xdr:cNvCxnSpPr/>
      </xdr:nvCxnSpPr>
      <xdr:spPr>
        <a:xfrm>
          <a:off x="13512800" y="296587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82867</xdr:rowOff>
    </xdr:from>
    <xdr:to>
      <xdr:col>81</xdr:col>
      <xdr:colOff>95250</xdr:colOff>
      <xdr:row>18</xdr:row>
      <xdr:rowOff>13017</xdr:rowOff>
    </xdr:to>
    <xdr:sp macro="" textlink="">
      <xdr:nvSpPr>
        <xdr:cNvPr id="462" name="楕円 461"/>
        <xdr:cNvSpPr/>
      </xdr:nvSpPr>
      <xdr:spPr>
        <a:xfrm>
          <a:off x="16967200" y="29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54944</xdr:rowOff>
    </xdr:from>
    <xdr:ext cx="762000" cy="259045"/>
    <xdr:sp macro="" textlink="">
      <xdr:nvSpPr>
        <xdr:cNvPr id="463" name="将来負担の状況該当値テキスト"/>
        <xdr:cNvSpPr txBox="1"/>
      </xdr:nvSpPr>
      <xdr:spPr>
        <a:xfrm>
          <a:off x="17106900" y="296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98954</xdr:rowOff>
    </xdr:from>
    <xdr:to>
      <xdr:col>77</xdr:col>
      <xdr:colOff>95250</xdr:colOff>
      <xdr:row>18</xdr:row>
      <xdr:rowOff>29104</xdr:rowOff>
    </xdr:to>
    <xdr:sp macro="" textlink="">
      <xdr:nvSpPr>
        <xdr:cNvPr id="464" name="楕円 463"/>
        <xdr:cNvSpPr/>
      </xdr:nvSpPr>
      <xdr:spPr>
        <a:xfrm>
          <a:off x="16129000" y="30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13881</xdr:rowOff>
    </xdr:from>
    <xdr:ext cx="736600" cy="259045"/>
    <xdr:sp macro="" textlink="">
      <xdr:nvSpPr>
        <xdr:cNvPr id="465" name="テキスト ボックス 464"/>
        <xdr:cNvSpPr txBox="1"/>
      </xdr:nvSpPr>
      <xdr:spPr>
        <a:xfrm>
          <a:off x="15798800" y="309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22013</xdr:rowOff>
    </xdr:from>
    <xdr:to>
      <xdr:col>73</xdr:col>
      <xdr:colOff>44450</xdr:colOff>
      <xdr:row>18</xdr:row>
      <xdr:rowOff>123613</xdr:rowOff>
    </xdr:to>
    <xdr:sp macro="" textlink="">
      <xdr:nvSpPr>
        <xdr:cNvPr id="466" name="楕円 465"/>
        <xdr:cNvSpPr/>
      </xdr:nvSpPr>
      <xdr:spPr>
        <a:xfrm>
          <a:off x="15240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108390</xdr:rowOff>
    </xdr:from>
    <xdr:ext cx="762000" cy="259045"/>
    <xdr:sp macro="" textlink="">
      <xdr:nvSpPr>
        <xdr:cNvPr id="467" name="テキスト ボックス 466"/>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1905</xdr:rowOff>
    </xdr:from>
    <xdr:to>
      <xdr:col>68</xdr:col>
      <xdr:colOff>203200</xdr:colOff>
      <xdr:row>18</xdr:row>
      <xdr:rowOff>103505</xdr:rowOff>
    </xdr:to>
    <xdr:sp macro="" textlink="">
      <xdr:nvSpPr>
        <xdr:cNvPr id="468" name="楕円 467"/>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88282</xdr:rowOff>
    </xdr:from>
    <xdr:ext cx="762000" cy="259045"/>
    <xdr:sp macro="" textlink="">
      <xdr:nvSpPr>
        <xdr:cNvPr id="469" name="テキスト ボックス 468"/>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423</xdr:rowOff>
    </xdr:from>
    <xdr:to>
      <xdr:col>64</xdr:col>
      <xdr:colOff>152400</xdr:colOff>
      <xdr:row>17</xdr:row>
      <xdr:rowOff>102023</xdr:rowOff>
    </xdr:to>
    <xdr:sp macro="" textlink="">
      <xdr:nvSpPr>
        <xdr:cNvPr id="470" name="楕円 469"/>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86800</xdr:rowOff>
    </xdr:from>
    <xdr:ext cx="762000" cy="259045"/>
    <xdr:sp macro="" textlink="">
      <xdr:nvSpPr>
        <xdr:cNvPr id="471" name="テキスト ボックス 470"/>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244,421
236,897
27.09
91,599,644
87,873,362
3,650,419
45,264,887
58,568,012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令和４年度の人件費は、前年度より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主な要因は、任期の定めのない常勤職員の給与や、委員報酬等の増などによる。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50800</xdr:rowOff>
    </xdr:from>
    <xdr:to>
      <xdr:col>24</xdr:col>
      <xdr:colOff>25400</xdr:colOff>
      <xdr:row>35</xdr:row>
      <xdr:rowOff>165100</xdr:rowOff>
    </xdr:to>
    <xdr:cxnSp macro="">
      <xdr:nvCxnSpPr>
        <xdr:cNvPr id="66" name="直線コネクタ 65"/>
        <xdr:cNvCxnSpPr/>
      </xdr:nvCxnSpPr>
      <xdr:spPr>
        <a:xfrm>
          <a:off x="3987800" y="6051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762000" cy="259045"/>
    <xdr:sp macro="" textlink="">
      <xdr:nvSpPr>
        <xdr:cNvPr id="67" name="人件費平均値テキスト"/>
        <xdr:cNvSpPr txBox="1"/>
      </xdr:nvSpPr>
      <xdr:spPr>
        <a:xfrm>
          <a:off x="4914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50800</xdr:rowOff>
    </xdr:from>
    <xdr:to>
      <xdr:col>19</xdr:col>
      <xdr:colOff>187325</xdr:colOff>
      <xdr:row>38</xdr:row>
      <xdr:rowOff>12700</xdr:rowOff>
    </xdr:to>
    <xdr:cxnSp macro="">
      <xdr:nvCxnSpPr>
        <xdr:cNvPr id="69" name="直線コネクタ 68"/>
        <xdr:cNvCxnSpPr/>
      </xdr:nvCxnSpPr>
      <xdr:spPr>
        <a:xfrm flipV="1">
          <a:off x="3098800" y="60515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38</xdr:row>
      <xdr:rowOff>12700</xdr:rowOff>
    </xdr:to>
    <xdr:cxnSp macro="">
      <xdr:nvCxnSpPr>
        <xdr:cNvPr id="72" name="直線コネクタ 71"/>
        <xdr:cNvCxnSpPr/>
      </xdr:nvCxnSpPr>
      <xdr:spPr>
        <a:xfrm>
          <a:off x="2209800" y="622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127000</xdr:rowOff>
    </xdr:to>
    <xdr:cxnSp macro="">
      <xdr:nvCxnSpPr>
        <xdr:cNvPr id="75" name="直線コネクタ 74"/>
        <xdr:cNvCxnSpPr/>
      </xdr:nvCxnSpPr>
      <xdr:spPr>
        <a:xfrm flipV="1">
          <a:off x="1320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0</xdr:rowOff>
    </xdr:from>
    <xdr:to>
      <xdr:col>20</xdr:col>
      <xdr:colOff>38100</xdr:colOff>
      <xdr:row>35</xdr:row>
      <xdr:rowOff>101600</xdr:rowOff>
    </xdr:to>
    <xdr:sp macro="" textlink="">
      <xdr:nvSpPr>
        <xdr:cNvPr id="87" name="楕円 86"/>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111777</xdr:rowOff>
    </xdr:from>
    <xdr:ext cx="736600" cy="259045"/>
    <xdr:sp macro="" textlink="">
      <xdr:nvSpPr>
        <xdr:cNvPr id="88" name="テキスト ボックス 87"/>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令和４年度の物件費は、前年度より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委託料が健康診査事業（対前年度＋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億円増加したほか、需用費が教育用コンピュータ運用管理事業（対前年度＋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億円増加したことなどから、物件費全体では約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億円の増加となったことによる。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95250</xdr:rowOff>
    </xdr:from>
    <xdr:to>
      <xdr:col>82</xdr:col>
      <xdr:colOff>107950</xdr:colOff>
      <xdr:row>20</xdr:row>
      <xdr:rowOff>152400</xdr:rowOff>
    </xdr:to>
    <xdr:cxnSp macro="">
      <xdr:nvCxnSpPr>
        <xdr:cNvPr id="122" name="直線コネクタ 121"/>
        <xdr:cNvCxnSpPr/>
      </xdr:nvCxnSpPr>
      <xdr:spPr>
        <a:xfrm flipV="1">
          <a:off x="16510000" y="2324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152400</xdr:rowOff>
    </xdr:from>
    <xdr:to>
      <xdr:col>82</xdr:col>
      <xdr:colOff>196850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95250</xdr:rowOff>
    </xdr:from>
    <xdr:to>
      <xdr:col>82</xdr:col>
      <xdr:colOff>196850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20</xdr:row>
      <xdr:rowOff>152400</xdr:rowOff>
    </xdr:to>
    <xdr:cxnSp macro="">
      <xdr:nvCxnSpPr>
        <xdr:cNvPr id="127" name="直線コネクタ 126"/>
        <xdr:cNvCxnSpPr/>
      </xdr:nvCxnSpPr>
      <xdr:spPr>
        <a:xfrm>
          <a:off x="15671800" y="3340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29" name="フローチャート: 判断 128"/>
        <xdr:cNvSpPr/>
      </xdr:nvSpPr>
      <xdr:spPr>
        <a:xfrm>
          <a:off x="164592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82550</xdr:rowOff>
    </xdr:from>
    <xdr:to>
      <xdr:col>78</xdr:col>
      <xdr:colOff>69850</xdr:colOff>
      <xdr:row>20</xdr:row>
      <xdr:rowOff>114300</xdr:rowOff>
    </xdr:to>
    <xdr:cxnSp macro="">
      <xdr:nvCxnSpPr>
        <xdr:cNvPr id="130" name="直線コネクタ 129"/>
        <xdr:cNvCxnSpPr/>
      </xdr:nvCxnSpPr>
      <xdr:spPr>
        <a:xfrm flipV="1">
          <a:off x="14782800" y="3340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107950</xdr:rowOff>
    </xdr:from>
    <xdr:to>
      <xdr:col>78</xdr:col>
      <xdr:colOff>120650</xdr:colOff>
      <xdr:row>16</xdr:row>
      <xdr:rowOff>38100</xdr:rowOff>
    </xdr:to>
    <xdr:sp macro="" textlink="">
      <xdr:nvSpPr>
        <xdr:cNvPr id="131" name="フローチャート: 判断 130"/>
        <xdr:cNvSpPr/>
      </xdr:nvSpPr>
      <xdr:spPr>
        <a:xfrm>
          <a:off x="15621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32" name="テキスト ボックス 131"/>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114300</xdr:rowOff>
    </xdr:from>
    <xdr:to>
      <xdr:col>73</xdr:col>
      <xdr:colOff>180975</xdr:colOff>
      <xdr:row>21</xdr:row>
      <xdr:rowOff>120650</xdr:rowOff>
    </xdr:to>
    <xdr:cxnSp macro="">
      <xdr:nvCxnSpPr>
        <xdr:cNvPr id="133" name="直線コネクタ 132"/>
        <xdr:cNvCxnSpPr/>
      </xdr:nvCxnSpPr>
      <xdr:spPr>
        <a:xfrm flipV="1">
          <a:off x="13893800" y="354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82550</xdr:rowOff>
    </xdr:from>
    <xdr:to>
      <xdr:col>69</xdr:col>
      <xdr:colOff>92075</xdr:colOff>
      <xdr:row>21</xdr:row>
      <xdr:rowOff>120650</xdr:rowOff>
    </xdr:to>
    <xdr:cxnSp macro="">
      <xdr:nvCxnSpPr>
        <xdr:cNvPr id="136" name="直線コネクタ 135"/>
        <xdr:cNvCxnSpPr/>
      </xdr:nvCxnSpPr>
      <xdr:spPr>
        <a:xfrm>
          <a:off x="13004800" y="368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101600</xdr:rowOff>
    </xdr:from>
    <xdr:to>
      <xdr:col>82</xdr:col>
      <xdr:colOff>158750</xdr:colOff>
      <xdr:row>21</xdr:row>
      <xdr:rowOff>31750</xdr:rowOff>
    </xdr:to>
    <xdr:sp macro="" textlink="">
      <xdr:nvSpPr>
        <xdr:cNvPr id="146" name="楕円 145"/>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7"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31750</xdr:rowOff>
    </xdr:from>
    <xdr:to>
      <xdr:col>78</xdr:col>
      <xdr:colOff>120650</xdr:colOff>
      <xdr:row>19</xdr:row>
      <xdr:rowOff>133350</xdr:rowOff>
    </xdr:to>
    <xdr:sp macro="" textlink="">
      <xdr:nvSpPr>
        <xdr:cNvPr id="148" name="楕円 147"/>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49" name="テキスト ボックス 148"/>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50" name="楕円 149"/>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51" name="テキスト ボックス 150"/>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69850</xdr:rowOff>
    </xdr:from>
    <xdr:to>
      <xdr:col>69</xdr:col>
      <xdr:colOff>142875</xdr:colOff>
      <xdr:row>22</xdr:row>
      <xdr:rowOff>0</xdr:rowOff>
    </xdr:to>
    <xdr:sp macro="" textlink="">
      <xdr:nvSpPr>
        <xdr:cNvPr id="152" name="楕円 151"/>
        <xdr:cNvSpPr/>
      </xdr:nvSpPr>
      <xdr:spPr>
        <a:xfrm>
          <a:off x="13843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156227</xdr:rowOff>
    </xdr:from>
    <xdr:ext cx="762000" cy="259045"/>
    <xdr:sp macro="" textlink="">
      <xdr:nvSpPr>
        <xdr:cNvPr id="153" name="テキスト ボックス 152"/>
        <xdr:cNvSpPr txBox="1"/>
      </xdr:nvSpPr>
      <xdr:spPr>
        <a:xfrm>
          <a:off x="13512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31750</xdr:rowOff>
    </xdr:from>
    <xdr:to>
      <xdr:col>65</xdr:col>
      <xdr:colOff>53975</xdr:colOff>
      <xdr:row>21</xdr:row>
      <xdr:rowOff>133350</xdr:rowOff>
    </xdr:to>
    <xdr:sp macro="" textlink="">
      <xdr:nvSpPr>
        <xdr:cNvPr id="154" name="楕円 153"/>
        <xdr:cNvSpPr/>
      </xdr:nvSpPr>
      <xdr:spPr>
        <a:xfrm>
          <a:off x="12954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118127</xdr:rowOff>
    </xdr:from>
    <xdr:ext cx="762000" cy="259045"/>
    <xdr:sp macro="" textlink="">
      <xdr:nvSpPr>
        <xdr:cNvPr id="155" name="テキスト ボックス 154"/>
        <xdr:cNvSpPr txBox="1"/>
      </xdr:nvSpPr>
      <xdr:spPr>
        <a:xfrm>
          <a:off x="12623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令和４年度の扶助費は、前年度より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生活保護事業や保育所等施設型給付事業などの増となっている。また、小児医療費助成事業について、全国的に助成対象を拡大する傾向にあり、本市においても対象拡大による更なる費用の増加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5" name="直線コネクタ 184"/>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78015</xdr:rowOff>
    </xdr:to>
    <xdr:cxnSp macro="">
      <xdr:nvCxnSpPr>
        <xdr:cNvPr id="190" name="直線コネクタ 189"/>
        <xdr:cNvCxnSpPr/>
      </xdr:nvCxnSpPr>
      <xdr:spPr>
        <a:xfrm>
          <a:off x="3987800" y="10234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1"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2" name="フローチャート: 判断 191"/>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29028</xdr:rowOff>
    </xdr:to>
    <xdr:cxnSp macro="">
      <xdr:nvCxnSpPr>
        <xdr:cNvPr id="193" name="直線コネクタ 192"/>
        <xdr:cNvCxnSpPr/>
      </xdr:nvCxnSpPr>
      <xdr:spPr>
        <a:xfrm flipV="1">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4" name="フローチャート: 判断 193"/>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5" name="テキスト ボックス 194"/>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29028</xdr:rowOff>
    </xdr:from>
    <xdr:to>
      <xdr:col>15</xdr:col>
      <xdr:colOff>98425</xdr:colOff>
      <xdr:row>61</xdr:row>
      <xdr:rowOff>69850</xdr:rowOff>
    </xdr:to>
    <xdr:cxnSp macro="">
      <xdr:nvCxnSpPr>
        <xdr:cNvPr id="196" name="直線コネクタ 195"/>
        <xdr:cNvCxnSpPr/>
      </xdr:nvCxnSpPr>
      <xdr:spPr>
        <a:xfrm flipV="1">
          <a:off x="2209800" y="103160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197" name="フローチャート: 判断 196"/>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198" name="テキスト ボックス 197"/>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69850</xdr:rowOff>
    </xdr:to>
    <xdr:cxnSp macro="">
      <xdr:nvCxnSpPr>
        <xdr:cNvPr id="199" name="直線コネクタ 198"/>
        <xdr:cNvCxnSpPr/>
      </xdr:nvCxnSpPr>
      <xdr:spPr>
        <a:xfrm>
          <a:off x="1320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0" name="フローチャート: 判断 199"/>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1" name="テキスト ボックス 200"/>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2" name="フローチャート: 判断 201"/>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3" name="テキスト ボックス 202"/>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09" name="楕円 208"/>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107242</xdr:rowOff>
    </xdr:from>
    <xdr:ext cx="762000" cy="259045"/>
    <xdr:sp macro="" textlink="">
      <xdr:nvSpPr>
        <xdr:cNvPr id="210" name="扶助費該当値テキスト"/>
        <xdr:cNvSpPr txBox="1"/>
      </xdr:nvSpPr>
      <xdr:spPr>
        <a:xfrm>
          <a:off x="4914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1" name="楕円 210"/>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2" name="テキスト ボックス 211"/>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3" name="楕円 212"/>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4" name="テキスト ボックス 213"/>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5" name="楕円 214"/>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6" name="テキスト ボックス 215"/>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7" name="楕円 216"/>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8" name="テキスト ボックス 217"/>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令和４年度のその他（維持補修費、繰出金）は、前年度より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後期高齢者医療広域連合や、介護保険事業特別会計への繰出金が増加したことによる。類似団体よりも低い水準を保っているものの、各特別会計への繰出金については、引き続き、独立採算を前提とした適切な繰出しとなる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46" name="直線コネクタ 245"/>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19050</xdr:rowOff>
    </xdr:to>
    <xdr:cxnSp macro="">
      <xdr:nvCxnSpPr>
        <xdr:cNvPr id="251" name="直線コネクタ 250"/>
        <xdr:cNvCxnSpPr/>
      </xdr:nvCxnSpPr>
      <xdr:spPr>
        <a:xfrm>
          <a:off x="15671800" y="9728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2"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3" name="フローチャート: 判断 252"/>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6350</xdr:rowOff>
    </xdr:to>
    <xdr:cxnSp macro="">
      <xdr:nvCxnSpPr>
        <xdr:cNvPr id="254" name="直線コネクタ 253"/>
        <xdr:cNvCxnSpPr/>
      </xdr:nvCxnSpPr>
      <xdr:spPr>
        <a:xfrm flipV="1">
          <a:off x="14782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6" name="テキスト ボックス 255"/>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58</xdr:row>
      <xdr:rowOff>127000</xdr:rowOff>
    </xdr:to>
    <xdr:cxnSp macro="">
      <xdr:nvCxnSpPr>
        <xdr:cNvPr id="257" name="直線コネクタ 256"/>
        <xdr:cNvCxnSpPr/>
      </xdr:nvCxnSpPr>
      <xdr:spPr>
        <a:xfrm flipV="1">
          <a:off x="13893800" y="9779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9" name="テキスト ボックス 258"/>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60" name="直線コネクタ 259"/>
        <xdr:cNvCxnSpPr/>
      </xdr:nvCxnSpPr>
      <xdr:spPr>
        <a:xfrm>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2" name="テキスト ボックス 261"/>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0" name="楕円 269"/>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4" name="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5" name="テキスト ボックス 274"/>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令和４年度の補助費等は、前年度より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主な要因は、病院事業会計負担金等（対前年度▲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億円）や下水道事業会計負担金（対前年度▲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億円）が減少した一方、民間保育所等運営支援事業の増（対前年度＋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億円）により、補助費等全体が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公営企業会計への負担金については、引き続き、独立採算を前提とした負担となるよう努めていく。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4" name="直線コネクタ 303"/>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09" name="直線コネクタ 308"/>
        <xdr:cNvCxnSpPr/>
      </xdr:nvCxnSpPr>
      <xdr:spPr>
        <a:xfrm>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0"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1" name="フローチャート: 判断 310"/>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26416</xdr:rowOff>
    </xdr:to>
    <xdr:cxnSp macro="">
      <xdr:nvCxnSpPr>
        <xdr:cNvPr id="312" name="直線コネクタ 311"/>
        <xdr:cNvCxnSpPr/>
      </xdr:nvCxnSpPr>
      <xdr:spPr>
        <a:xfrm flipV="1">
          <a:off x="14782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3" name="フローチャート: 判断 312"/>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4" name="テキスト ボックス 31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26416</xdr:rowOff>
    </xdr:to>
    <xdr:cxnSp macro="">
      <xdr:nvCxnSpPr>
        <xdr:cNvPr id="315" name="直線コネクタ 314"/>
        <xdr:cNvCxnSpPr/>
      </xdr:nvCxnSpPr>
      <xdr:spPr>
        <a:xfrm>
          <a:off x="13893800" y="61163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16" name="フローチャート: 判断 315"/>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17" name="テキスト ボックス 31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115570</xdr:rowOff>
    </xdr:to>
    <xdr:cxnSp macro="">
      <xdr:nvCxnSpPr>
        <xdr:cNvPr id="318" name="直線コネクタ 317"/>
        <xdr:cNvCxnSpPr/>
      </xdr:nvCxnSpPr>
      <xdr:spPr>
        <a:xfrm>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9" name="フローチャート: 判断 318"/>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0" name="テキスト ボックス 319"/>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1" name="フローチャート: 判断 320"/>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2" name="テキスト ボックス 321"/>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8" name="楕円 32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100855</xdr:rowOff>
    </xdr:from>
    <xdr:ext cx="762000" cy="259045"/>
    <xdr:sp macro="" textlink="">
      <xdr:nvSpPr>
        <xdr:cNvPr id="329" name="補助費等該当値テキスト"/>
        <xdr:cNvSpPr txBox="1"/>
      </xdr:nvSpPr>
      <xdr:spPr>
        <a:xfrm>
          <a:off x="165989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31" name="テキスト ボックス 330"/>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61993</xdr:rowOff>
    </xdr:from>
    <xdr:ext cx="762000" cy="259045"/>
    <xdr:sp macro="" textlink="">
      <xdr:nvSpPr>
        <xdr:cNvPr id="333" name="テキスト ボックス 332"/>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4" name="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令和４年度の公債費は、前年度より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ポイント増加しており、償還元金の増が要因となっている。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や全国平均よりも低い水準となっているが、令和２年度から令和５年度にかけて実施する環境管理センター焼却炉の延命化工事に係る償還元金を確保するため、減債基金を活用し、適正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5" name="直線コネクタ 364"/>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6"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7" name="直線コネクタ 366"/>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68"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69" name="直線コネクタ 368"/>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161289</xdr:rowOff>
    </xdr:to>
    <xdr:cxnSp macro="">
      <xdr:nvCxnSpPr>
        <xdr:cNvPr id="370" name="直線コネクタ 369"/>
        <xdr:cNvCxnSpPr/>
      </xdr:nvCxnSpPr>
      <xdr:spPr>
        <a:xfrm>
          <a:off x="3987800" y="12966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1"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2" name="フローチャート: 判断 371"/>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75</xdr:row>
      <xdr:rowOff>130810</xdr:rowOff>
    </xdr:to>
    <xdr:cxnSp macro="">
      <xdr:nvCxnSpPr>
        <xdr:cNvPr id="373" name="直線コネクタ 372"/>
        <xdr:cNvCxnSpPr/>
      </xdr:nvCxnSpPr>
      <xdr:spPr>
        <a:xfrm flipV="1">
          <a:off x="3098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138430</xdr:rowOff>
    </xdr:to>
    <xdr:cxnSp macro="">
      <xdr:nvCxnSpPr>
        <xdr:cNvPr id="376" name="直線コネクタ 375"/>
        <xdr:cNvCxnSpPr/>
      </xdr:nvCxnSpPr>
      <xdr:spPr>
        <a:xfrm flipV="1">
          <a:off x="2209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77" name="フローチャート: 判断 376"/>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78" name="テキスト ボックス 377"/>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138430</xdr:rowOff>
    </xdr:to>
    <xdr:cxnSp macro="">
      <xdr:nvCxnSpPr>
        <xdr:cNvPr id="379" name="直線コネクタ 378"/>
        <xdr:cNvCxnSpPr/>
      </xdr:nvCxnSpPr>
      <xdr:spPr>
        <a:xfrm>
          <a:off x="1320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0" name="フローチャート: 判断 379"/>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1" name="テキスト ボックス 380"/>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2" name="フローチャート: 判断 38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3" name="テキスト ボックス 38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9" name="楕円 388"/>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0"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1" name="楕円 390"/>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2" name="テキスト ボックス 391"/>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3" name="楕円 392"/>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4" name="テキスト ボックス 393"/>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7" name="楕円 396"/>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8" name="テキスト ボックス 397"/>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令和４年度の公債費以外は、前年度より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ポイント増加した。物件費の経常経費充当一般財源等が約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億円増加したほか、扶助費、人件費といった義務的経費にかかる経常経費充当一般財源等も軒並み増加しており、公債費以外では全体として約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億円の増加となっている。なお、臨時財政対策債や地方交付税等の減により、経常一般財源等は微減（対前年度▲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79</xdr:row>
      <xdr:rowOff>115570</xdr:rowOff>
    </xdr:to>
    <xdr:cxnSp macro="">
      <xdr:nvCxnSpPr>
        <xdr:cNvPr id="426" name="直線コネクタ 425"/>
        <xdr:cNvCxnSpPr/>
      </xdr:nvCxnSpPr>
      <xdr:spPr>
        <a:xfrm flipV="1">
          <a:off x="16510000" y="12646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7"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8" name="直線コネクタ 427"/>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115570</xdr:rowOff>
    </xdr:to>
    <xdr:cxnSp macro="">
      <xdr:nvCxnSpPr>
        <xdr:cNvPr id="431" name="直線コネクタ 430"/>
        <xdr:cNvCxnSpPr/>
      </xdr:nvCxnSpPr>
      <xdr:spPr>
        <a:xfrm>
          <a:off x="15671800" y="1336293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2"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80</xdr:row>
      <xdr:rowOff>66039</xdr:rowOff>
    </xdr:to>
    <xdr:cxnSp macro="">
      <xdr:nvCxnSpPr>
        <xdr:cNvPr id="434" name="直線コネクタ 433"/>
        <xdr:cNvCxnSpPr/>
      </xdr:nvCxnSpPr>
      <xdr:spPr>
        <a:xfrm flipV="1">
          <a:off x="14782800" y="13362939"/>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34290</xdr:rowOff>
    </xdr:from>
    <xdr:to>
      <xdr:col>78</xdr:col>
      <xdr:colOff>120650</xdr:colOff>
      <xdr:row>75</xdr:row>
      <xdr:rowOff>135890</xdr:rowOff>
    </xdr:to>
    <xdr:sp macro="" textlink="">
      <xdr:nvSpPr>
        <xdr:cNvPr id="435" name="フローチャート: 判断 434"/>
        <xdr:cNvSpPr/>
      </xdr:nvSpPr>
      <xdr:spPr>
        <a:xfrm>
          <a:off x="156210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36" name="テキスト ボックス 435"/>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66039</xdr:rowOff>
    </xdr:from>
    <xdr:to>
      <xdr:col>73</xdr:col>
      <xdr:colOff>180975</xdr:colOff>
      <xdr:row>81</xdr:row>
      <xdr:rowOff>16511</xdr:rowOff>
    </xdr:to>
    <xdr:cxnSp macro="">
      <xdr:nvCxnSpPr>
        <xdr:cNvPr id="437" name="直線コネクタ 436"/>
        <xdr:cNvCxnSpPr/>
      </xdr:nvCxnSpPr>
      <xdr:spPr>
        <a:xfrm flipV="1">
          <a:off x="13893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8" name="フローチャート: 判断 437"/>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9" name="テキスト ボックス 438"/>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81</xdr:row>
      <xdr:rowOff>16511</xdr:rowOff>
    </xdr:to>
    <xdr:cxnSp macro="">
      <xdr:nvCxnSpPr>
        <xdr:cNvPr id="440" name="直線コネクタ 439"/>
        <xdr:cNvCxnSpPr/>
      </xdr:nvCxnSpPr>
      <xdr:spPr>
        <a:xfrm>
          <a:off x="13004800" y="13827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41" name="フローチャート: 判断 440"/>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2" name="テキスト ボックス 441"/>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43" name="フローチャート: 判断 442"/>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44" name="テキスト ボックス 443"/>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0" name="楕円 449"/>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144797</xdr:rowOff>
    </xdr:from>
    <xdr:ext cx="762000" cy="259045"/>
    <xdr:sp macro="" textlink="">
      <xdr:nvSpPr>
        <xdr:cNvPr id="451"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2" name="楕円 45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3" name="テキスト ボックス 45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54" name="楕円 453"/>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55" name="テキスト ボックス 454"/>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137161</xdr:rowOff>
    </xdr:from>
    <xdr:to>
      <xdr:col>69</xdr:col>
      <xdr:colOff>142875</xdr:colOff>
      <xdr:row>81</xdr:row>
      <xdr:rowOff>67311</xdr:rowOff>
    </xdr:to>
    <xdr:sp macro="" textlink="">
      <xdr:nvSpPr>
        <xdr:cNvPr id="456" name="楕円 455"/>
        <xdr:cNvSpPr/>
      </xdr:nvSpPr>
      <xdr:spPr>
        <a:xfrm>
          <a:off x="13843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52088</xdr:rowOff>
    </xdr:from>
    <xdr:ext cx="762000" cy="259045"/>
    <xdr:sp macro="" textlink="">
      <xdr:nvSpPr>
        <xdr:cNvPr id="457" name="テキスト ボックス 456"/>
        <xdr:cNvSpPr txBox="1"/>
      </xdr:nvSpPr>
      <xdr:spPr>
        <a:xfrm>
          <a:off x="13512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58" name="楕円 457"/>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59" name="テキスト ボックス 458"/>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88476</xdr:rowOff>
    </xdr:from>
    <xdr:to>
      <xdr:col>29</xdr:col>
      <xdr:colOff>127000</xdr:colOff>
      <xdr:row>19</xdr:row>
      <xdr:rowOff>98371</xdr:rowOff>
    </xdr:to>
    <xdr:cxnSp macro="">
      <xdr:nvCxnSpPr>
        <xdr:cNvPr id="52" name="直線コネクタ 51"/>
        <xdr:cNvCxnSpPr/>
      </xdr:nvCxnSpPr>
      <xdr:spPr bwMode="auto">
        <a:xfrm flipV="1">
          <a:off x="5003800" y="3393651"/>
          <a:ext cx="6477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19895</xdr:rowOff>
    </xdr:from>
    <xdr:to>
      <xdr:col>26</xdr:col>
      <xdr:colOff>50800</xdr:colOff>
      <xdr:row>19</xdr:row>
      <xdr:rowOff>98371</xdr:rowOff>
    </xdr:to>
    <xdr:cxnSp macro="">
      <xdr:nvCxnSpPr>
        <xdr:cNvPr id="55" name="直線コネクタ 54"/>
        <xdr:cNvCxnSpPr/>
      </xdr:nvCxnSpPr>
      <xdr:spPr bwMode="auto">
        <a:xfrm>
          <a:off x="4305300" y="3325070"/>
          <a:ext cx="698500" cy="7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19895</xdr:rowOff>
    </xdr:from>
    <xdr:to>
      <xdr:col>22</xdr:col>
      <xdr:colOff>114300</xdr:colOff>
      <xdr:row>19</xdr:row>
      <xdr:rowOff>115973</xdr:rowOff>
    </xdr:to>
    <xdr:cxnSp macro="">
      <xdr:nvCxnSpPr>
        <xdr:cNvPr id="58" name="直線コネクタ 57"/>
        <xdr:cNvCxnSpPr/>
      </xdr:nvCxnSpPr>
      <xdr:spPr bwMode="auto">
        <a:xfrm flipV="1">
          <a:off x="3606800" y="3325070"/>
          <a:ext cx="698500" cy="9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115973</xdr:rowOff>
    </xdr:from>
    <xdr:to>
      <xdr:col>18</xdr:col>
      <xdr:colOff>177800</xdr:colOff>
      <xdr:row>19</xdr:row>
      <xdr:rowOff>128121</xdr:rowOff>
    </xdr:to>
    <xdr:cxnSp macro="">
      <xdr:nvCxnSpPr>
        <xdr:cNvPr id="61" name="直線コネクタ 60"/>
        <xdr:cNvCxnSpPr/>
      </xdr:nvCxnSpPr>
      <xdr:spPr bwMode="auto">
        <a:xfrm flipV="1">
          <a:off x="2908300" y="3421148"/>
          <a:ext cx="698500" cy="1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37676</xdr:rowOff>
    </xdr:from>
    <xdr:to>
      <xdr:col>29</xdr:col>
      <xdr:colOff>177800</xdr:colOff>
      <xdr:row>19</xdr:row>
      <xdr:rowOff>139276</xdr:rowOff>
    </xdr:to>
    <xdr:sp macro="" textlink="">
      <xdr:nvSpPr>
        <xdr:cNvPr id="71" name="楕円 70"/>
        <xdr:cNvSpPr/>
      </xdr:nvSpPr>
      <xdr:spPr bwMode="auto">
        <a:xfrm>
          <a:off x="5600700" y="334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117703</xdr:rowOff>
    </xdr:from>
    <xdr:ext cx="762000" cy="259045"/>
    <xdr:sp macro="" textlink="">
      <xdr:nvSpPr>
        <xdr:cNvPr id="72" name="人口1人当たり決算額の推移該当値テキスト130"/>
        <xdr:cNvSpPr txBox="1"/>
      </xdr:nvSpPr>
      <xdr:spPr>
        <a:xfrm>
          <a:off x="5740400" y="325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47571</xdr:rowOff>
    </xdr:from>
    <xdr:to>
      <xdr:col>26</xdr:col>
      <xdr:colOff>101600</xdr:colOff>
      <xdr:row>19</xdr:row>
      <xdr:rowOff>149171</xdr:rowOff>
    </xdr:to>
    <xdr:sp macro="" textlink="">
      <xdr:nvSpPr>
        <xdr:cNvPr id="73" name="楕円 72"/>
        <xdr:cNvSpPr/>
      </xdr:nvSpPr>
      <xdr:spPr bwMode="auto">
        <a:xfrm>
          <a:off x="4953000" y="335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133948</xdr:rowOff>
    </xdr:from>
    <xdr:ext cx="736600" cy="259045"/>
    <xdr:sp macro="" textlink="">
      <xdr:nvSpPr>
        <xdr:cNvPr id="74" name="テキスト ボックス 73"/>
        <xdr:cNvSpPr txBox="1"/>
      </xdr:nvSpPr>
      <xdr:spPr>
        <a:xfrm>
          <a:off x="4622800" y="343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140545</xdr:rowOff>
    </xdr:from>
    <xdr:to>
      <xdr:col>22</xdr:col>
      <xdr:colOff>165100</xdr:colOff>
      <xdr:row>19</xdr:row>
      <xdr:rowOff>70695</xdr:rowOff>
    </xdr:to>
    <xdr:sp macro="" textlink="">
      <xdr:nvSpPr>
        <xdr:cNvPr id="75" name="楕円 74"/>
        <xdr:cNvSpPr/>
      </xdr:nvSpPr>
      <xdr:spPr bwMode="auto">
        <a:xfrm>
          <a:off x="4254500" y="327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55472</xdr:rowOff>
    </xdr:from>
    <xdr:ext cx="762000" cy="259045"/>
    <xdr:sp macro="" textlink="">
      <xdr:nvSpPr>
        <xdr:cNvPr id="76" name="テキスト ボックス 75"/>
        <xdr:cNvSpPr txBox="1"/>
      </xdr:nvSpPr>
      <xdr:spPr>
        <a:xfrm>
          <a:off x="3924300" y="33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65173</xdr:rowOff>
    </xdr:from>
    <xdr:to>
      <xdr:col>19</xdr:col>
      <xdr:colOff>38100</xdr:colOff>
      <xdr:row>19</xdr:row>
      <xdr:rowOff>166773</xdr:rowOff>
    </xdr:to>
    <xdr:sp macro="" textlink="">
      <xdr:nvSpPr>
        <xdr:cNvPr id="77" name="楕円 76"/>
        <xdr:cNvSpPr/>
      </xdr:nvSpPr>
      <xdr:spPr bwMode="auto">
        <a:xfrm>
          <a:off x="3556000" y="337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151550</xdr:rowOff>
    </xdr:from>
    <xdr:ext cx="762000" cy="259045"/>
    <xdr:sp macro="" textlink="">
      <xdr:nvSpPr>
        <xdr:cNvPr id="78" name="テキスト ボックス 77"/>
        <xdr:cNvSpPr txBox="1"/>
      </xdr:nvSpPr>
      <xdr:spPr>
        <a:xfrm>
          <a:off x="3225800" y="345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77321</xdr:rowOff>
    </xdr:from>
    <xdr:to>
      <xdr:col>15</xdr:col>
      <xdr:colOff>101600</xdr:colOff>
      <xdr:row>20</xdr:row>
      <xdr:rowOff>7471</xdr:rowOff>
    </xdr:to>
    <xdr:sp macro="" textlink="">
      <xdr:nvSpPr>
        <xdr:cNvPr id="79" name="楕円 78"/>
        <xdr:cNvSpPr/>
      </xdr:nvSpPr>
      <xdr:spPr bwMode="auto">
        <a:xfrm>
          <a:off x="2857500" y="338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163698</xdr:rowOff>
    </xdr:from>
    <xdr:ext cx="762000" cy="259045"/>
    <xdr:sp macro="" textlink="">
      <xdr:nvSpPr>
        <xdr:cNvPr id="80" name="テキスト ボックス 79"/>
        <xdr:cNvSpPr txBox="1"/>
      </xdr:nvSpPr>
      <xdr:spPr>
        <a:xfrm>
          <a:off x="2527300" y="346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145974</xdr:rowOff>
    </xdr:from>
    <xdr:to>
      <xdr:col>29</xdr:col>
      <xdr:colOff>127000</xdr:colOff>
      <xdr:row>37</xdr:row>
      <xdr:rowOff>205867</xdr:rowOff>
    </xdr:to>
    <xdr:cxnSp macro="">
      <xdr:nvCxnSpPr>
        <xdr:cNvPr id="114" name="直線コネクタ 113"/>
        <xdr:cNvCxnSpPr/>
      </xdr:nvCxnSpPr>
      <xdr:spPr bwMode="auto">
        <a:xfrm flipV="1">
          <a:off x="5003800" y="7270674"/>
          <a:ext cx="6477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205867</xdr:rowOff>
    </xdr:from>
    <xdr:to>
      <xdr:col>26</xdr:col>
      <xdr:colOff>50800</xdr:colOff>
      <xdr:row>37</xdr:row>
      <xdr:rowOff>279362</xdr:rowOff>
    </xdr:to>
    <xdr:cxnSp macro="">
      <xdr:nvCxnSpPr>
        <xdr:cNvPr id="117" name="直線コネクタ 116"/>
        <xdr:cNvCxnSpPr/>
      </xdr:nvCxnSpPr>
      <xdr:spPr bwMode="auto">
        <a:xfrm flipV="1">
          <a:off x="4305300" y="7330567"/>
          <a:ext cx="6985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279362</xdr:rowOff>
    </xdr:from>
    <xdr:to>
      <xdr:col>22</xdr:col>
      <xdr:colOff>114300</xdr:colOff>
      <xdr:row>37</xdr:row>
      <xdr:rowOff>279971</xdr:rowOff>
    </xdr:to>
    <xdr:cxnSp macro="">
      <xdr:nvCxnSpPr>
        <xdr:cNvPr id="120" name="直線コネクタ 119"/>
        <xdr:cNvCxnSpPr/>
      </xdr:nvCxnSpPr>
      <xdr:spPr bwMode="auto">
        <a:xfrm flipV="1">
          <a:off x="3606800" y="7404062"/>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279971</xdr:rowOff>
    </xdr:from>
    <xdr:to>
      <xdr:col>18</xdr:col>
      <xdr:colOff>177800</xdr:colOff>
      <xdr:row>38</xdr:row>
      <xdr:rowOff>60096</xdr:rowOff>
    </xdr:to>
    <xdr:cxnSp macro="">
      <xdr:nvCxnSpPr>
        <xdr:cNvPr id="123" name="直線コネクタ 122"/>
        <xdr:cNvCxnSpPr/>
      </xdr:nvCxnSpPr>
      <xdr:spPr bwMode="auto">
        <a:xfrm flipV="1">
          <a:off x="2908300" y="7404671"/>
          <a:ext cx="698500" cy="12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95174</xdr:rowOff>
    </xdr:from>
    <xdr:to>
      <xdr:col>29</xdr:col>
      <xdr:colOff>177800</xdr:colOff>
      <xdr:row>37</xdr:row>
      <xdr:rowOff>196774</xdr:rowOff>
    </xdr:to>
    <xdr:sp macro="" textlink="">
      <xdr:nvSpPr>
        <xdr:cNvPr id="133" name="楕円 132"/>
        <xdr:cNvSpPr/>
      </xdr:nvSpPr>
      <xdr:spPr bwMode="auto">
        <a:xfrm>
          <a:off x="56007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67251</xdr:rowOff>
    </xdr:from>
    <xdr:ext cx="762000" cy="259045"/>
    <xdr:sp macro="" textlink="">
      <xdr:nvSpPr>
        <xdr:cNvPr id="134" name="人口1人当たり決算額の推移該当値テキスト445"/>
        <xdr:cNvSpPr txBox="1"/>
      </xdr:nvSpPr>
      <xdr:spPr>
        <a:xfrm>
          <a:off x="57404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155067</xdr:rowOff>
    </xdr:from>
    <xdr:to>
      <xdr:col>26</xdr:col>
      <xdr:colOff>101600</xdr:colOff>
      <xdr:row>37</xdr:row>
      <xdr:rowOff>256667</xdr:rowOff>
    </xdr:to>
    <xdr:sp macro="" textlink="">
      <xdr:nvSpPr>
        <xdr:cNvPr id="135" name="楕円 134"/>
        <xdr:cNvSpPr/>
      </xdr:nvSpPr>
      <xdr:spPr bwMode="auto">
        <a:xfrm>
          <a:off x="4953000" y="727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241444</xdr:rowOff>
    </xdr:from>
    <xdr:ext cx="736600" cy="259045"/>
    <xdr:sp macro="" textlink="">
      <xdr:nvSpPr>
        <xdr:cNvPr id="136" name="テキスト ボックス 135"/>
        <xdr:cNvSpPr txBox="1"/>
      </xdr:nvSpPr>
      <xdr:spPr>
        <a:xfrm>
          <a:off x="4622800" y="736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228562</xdr:rowOff>
    </xdr:from>
    <xdr:to>
      <xdr:col>22</xdr:col>
      <xdr:colOff>165100</xdr:colOff>
      <xdr:row>37</xdr:row>
      <xdr:rowOff>330162</xdr:rowOff>
    </xdr:to>
    <xdr:sp macro="" textlink="">
      <xdr:nvSpPr>
        <xdr:cNvPr id="137" name="楕円 136"/>
        <xdr:cNvSpPr/>
      </xdr:nvSpPr>
      <xdr:spPr bwMode="auto">
        <a:xfrm>
          <a:off x="4254500" y="735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314939</xdr:rowOff>
    </xdr:from>
    <xdr:ext cx="762000" cy="259045"/>
    <xdr:sp macro="" textlink="">
      <xdr:nvSpPr>
        <xdr:cNvPr id="138" name="テキスト ボックス 137"/>
        <xdr:cNvSpPr txBox="1"/>
      </xdr:nvSpPr>
      <xdr:spPr>
        <a:xfrm>
          <a:off x="3924300" y="743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229171</xdr:rowOff>
    </xdr:from>
    <xdr:to>
      <xdr:col>19</xdr:col>
      <xdr:colOff>38100</xdr:colOff>
      <xdr:row>37</xdr:row>
      <xdr:rowOff>330771</xdr:rowOff>
    </xdr:to>
    <xdr:sp macro="" textlink="">
      <xdr:nvSpPr>
        <xdr:cNvPr id="139" name="楕円 138"/>
        <xdr:cNvSpPr/>
      </xdr:nvSpPr>
      <xdr:spPr bwMode="auto">
        <a:xfrm>
          <a:off x="3556000" y="735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315548</xdr:rowOff>
    </xdr:from>
    <xdr:ext cx="762000" cy="259045"/>
    <xdr:sp macro="" textlink="">
      <xdr:nvSpPr>
        <xdr:cNvPr id="140" name="テキスト ボックス 139"/>
        <xdr:cNvSpPr txBox="1"/>
      </xdr:nvSpPr>
      <xdr:spPr>
        <a:xfrm>
          <a:off x="3225800" y="744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9296</xdr:rowOff>
    </xdr:from>
    <xdr:to>
      <xdr:col>15</xdr:col>
      <xdr:colOff>101600</xdr:colOff>
      <xdr:row>38</xdr:row>
      <xdr:rowOff>110896</xdr:rowOff>
    </xdr:to>
    <xdr:sp macro="" textlink="">
      <xdr:nvSpPr>
        <xdr:cNvPr id="141" name="楕円 140"/>
        <xdr:cNvSpPr/>
      </xdr:nvSpPr>
      <xdr:spPr bwMode="auto">
        <a:xfrm>
          <a:off x="2857500" y="747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95673</xdr:rowOff>
    </xdr:from>
    <xdr:ext cx="762000" cy="259045"/>
    <xdr:sp macro="" textlink="">
      <xdr:nvSpPr>
        <xdr:cNvPr id="142" name="テキスト ボックス 141"/>
        <xdr:cNvSpPr txBox="1"/>
      </xdr:nvSpPr>
      <xdr:spPr>
        <a:xfrm>
          <a:off x="2527300" y="756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244,421
236,897
27.09
91,599,644
87,873,362
3,650,419
45,264,887
58,568,012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50774</xdr:rowOff>
    </xdr:from>
    <xdr:to>
      <xdr:col>24</xdr:col>
      <xdr:colOff>63500</xdr:colOff>
      <xdr:row>37</xdr:row>
      <xdr:rowOff>68507</xdr:rowOff>
    </xdr:to>
    <xdr:cxnSp macro="">
      <xdr:nvCxnSpPr>
        <xdr:cNvPr id="63" name="直線コネクタ 62"/>
        <xdr:cNvCxnSpPr/>
      </xdr:nvCxnSpPr>
      <xdr:spPr>
        <a:xfrm flipV="1">
          <a:off x="3797300" y="6394424"/>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13938</xdr:rowOff>
    </xdr:from>
    <xdr:to>
      <xdr:col>19</xdr:col>
      <xdr:colOff>177800</xdr:colOff>
      <xdr:row>37</xdr:row>
      <xdr:rowOff>68507</xdr:rowOff>
    </xdr:to>
    <xdr:cxnSp macro="">
      <xdr:nvCxnSpPr>
        <xdr:cNvPr id="66" name="直線コネクタ 65"/>
        <xdr:cNvCxnSpPr/>
      </xdr:nvCxnSpPr>
      <xdr:spPr>
        <a:xfrm>
          <a:off x="2908300" y="6357588"/>
          <a:ext cx="889000" cy="5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13938</xdr:rowOff>
    </xdr:from>
    <xdr:to>
      <xdr:col>15</xdr:col>
      <xdr:colOff>50800</xdr:colOff>
      <xdr:row>37</xdr:row>
      <xdr:rowOff>154396</xdr:rowOff>
    </xdr:to>
    <xdr:cxnSp macro="">
      <xdr:nvCxnSpPr>
        <xdr:cNvPr id="69" name="直線コネクタ 68"/>
        <xdr:cNvCxnSpPr/>
      </xdr:nvCxnSpPr>
      <xdr:spPr>
        <a:xfrm flipV="1">
          <a:off x="2019300" y="6357588"/>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154396</xdr:rowOff>
    </xdr:from>
    <xdr:to>
      <xdr:col>10</xdr:col>
      <xdr:colOff>114300</xdr:colOff>
      <xdr:row>37</xdr:row>
      <xdr:rowOff>158869</xdr:rowOff>
    </xdr:to>
    <xdr:cxnSp macro="">
      <xdr:nvCxnSpPr>
        <xdr:cNvPr id="72" name="直線コネクタ 71"/>
        <xdr:cNvCxnSpPr/>
      </xdr:nvCxnSpPr>
      <xdr:spPr>
        <a:xfrm flipV="1">
          <a:off x="1130300" y="649804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171424</xdr:rowOff>
    </xdr:from>
    <xdr:to>
      <xdr:col>24</xdr:col>
      <xdr:colOff>114300</xdr:colOff>
      <xdr:row>37</xdr:row>
      <xdr:rowOff>101574</xdr:rowOff>
    </xdr:to>
    <xdr:sp macro="" textlink="">
      <xdr:nvSpPr>
        <xdr:cNvPr id="82" name="楕円 81"/>
        <xdr:cNvSpPr/>
      </xdr:nvSpPr>
      <xdr:spPr>
        <a:xfrm>
          <a:off x="45847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149851</xdr:rowOff>
    </xdr:from>
    <xdr:ext cx="534377" cy="259045"/>
    <xdr:sp macro="" textlink="">
      <xdr:nvSpPr>
        <xdr:cNvPr id="83" name="人件費該当値テキスト"/>
        <xdr:cNvSpPr txBox="1"/>
      </xdr:nvSpPr>
      <xdr:spPr>
        <a:xfrm>
          <a:off x="4686300" y="63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17707</xdr:rowOff>
    </xdr:from>
    <xdr:to>
      <xdr:col>20</xdr:col>
      <xdr:colOff>38100</xdr:colOff>
      <xdr:row>37</xdr:row>
      <xdr:rowOff>119307</xdr:rowOff>
    </xdr:to>
    <xdr:sp macro="" textlink="">
      <xdr:nvSpPr>
        <xdr:cNvPr id="84" name="楕円 83"/>
        <xdr:cNvSpPr/>
      </xdr:nvSpPr>
      <xdr:spPr>
        <a:xfrm>
          <a:off x="37465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110434</xdr:rowOff>
    </xdr:from>
    <xdr:ext cx="534377" cy="259045"/>
    <xdr:sp macro="" textlink="">
      <xdr:nvSpPr>
        <xdr:cNvPr id="85" name="テキスト ボックス 84"/>
        <xdr:cNvSpPr txBox="1"/>
      </xdr:nvSpPr>
      <xdr:spPr>
        <a:xfrm>
          <a:off x="3530111" y="64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134588</xdr:rowOff>
    </xdr:from>
    <xdr:to>
      <xdr:col>15</xdr:col>
      <xdr:colOff>101600</xdr:colOff>
      <xdr:row>37</xdr:row>
      <xdr:rowOff>64738</xdr:rowOff>
    </xdr:to>
    <xdr:sp macro="" textlink="">
      <xdr:nvSpPr>
        <xdr:cNvPr id="86" name="楕円 85"/>
        <xdr:cNvSpPr/>
      </xdr:nvSpPr>
      <xdr:spPr>
        <a:xfrm>
          <a:off x="2857500" y="6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55865</xdr:rowOff>
    </xdr:from>
    <xdr:ext cx="534377" cy="259045"/>
    <xdr:sp macro="" textlink="">
      <xdr:nvSpPr>
        <xdr:cNvPr id="87" name="テキスト ボックス 86"/>
        <xdr:cNvSpPr txBox="1"/>
      </xdr:nvSpPr>
      <xdr:spPr>
        <a:xfrm>
          <a:off x="2641111" y="6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24873</xdr:rowOff>
    </xdr:from>
    <xdr:ext cx="534377" cy="259045"/>
    <xdr:sp macro="" textlink="">
      <xdr:nvSpPr>
        <xdr:cNvPr id="89" name="テキスト ボックス 88"/>
        <xdr:cNvSpPr txBox="1"/>
      </xdr:nvSpPr>
      <xdr:spPr>
        <a:xfrm>
          <a:off x="1752111" y="6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108070</xdr:rowOff>
    </xdr:from>
    <xdr:to>
      <xdr:col>6</xdr:col>
      <xdr:colOff>38100</xdr:colOff>
      <xdr:row>38</xdr:row>
      <xdr:rowOff>38219</xdr:rowOff>
    </xdr:to>
    <xdr:sp macro="" textlink="">
      <xdr:nvSpPr>
        <xdr:cNvPr id="90" name="楕円 89"/>
        <xdr:cNvSpPr/>
      </xdr:nvSpPr>
      <xdr:spPr>
        <a:xfrm>
          <a:off x="1079500" y="6451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29346</xdr:rowOff>
    </xdr:from>
    <xdr:ext cx="534377" cy="259045"/>
    <xdr:sp macro="" textlink="">
      <xdr:nvSpPr>
        <xdr:cNvPr id="91" name="テキスト ボックス 90"/>
        <xdr:cNvSpPr txBox="1"/>
      </xdr:nvSpPr>
      <xdr:spPr>
        <a:xfrm>
          <a:off x="863111" y="654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39801</xdr:rowOff>
    </xdr:from>
    <xdr:to>
      <xdr:col>24</xdr:col>
      <xdr:colOff>63500</xdr:colOff>
      <xdr:row>55</xdr:row>
      <xdr:rowOff>161782</xdr:rowOff>
    </xdr:to>
    <xdr:cxnSp macro="">
      <xdr:nvCxnSpPr>
        <xdr:cNvPr id="119" name="直線コネクタ 118"/>
        <xdr:cNvCxnSpPr/>
      </xdr:nvCxnSpPr>
      <xdr:spPr>
        <a:xfrm flipV="1">
          <a:off x="3797300" y="9469551"/>
          <a:ext cx="838200" cy="12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161782</xdr:rowOff>
    </xdr:from>
    <xdr:to>
      <xdr:col>19</xdr:col>
      <xdr:colOff>177800</xdr:colOff>
      <xdr:row>56</xdr:row>
      <xdr:rowOff>91466</xdr:rowOff>
    </xdr:to>
    <xdr:cxnSp macro="">
      <xdr:nvCxnSpPr>
        <xdr:cNvPr id="122" name="直線コネクタ 121"/>
        <xdr:cNvCxnSpPr/>
      </xdr:nvCxnSpPr>
      <xdr:spPr>
        <a:xfrm flipV="1">
          <a:off x="2908300" y="9591532"/>
          <a:ext cx="889000" cy="1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91466</xdr:rowOff>
    </xdr:from>
    <xdr:to>
      <xdr:col>15</xdr:col>
      <xdr:colOff>50800</xdr:colOff>
      <xdr:row>57</xdr:row>
      <xdr:rowOff>67645</xdr:rowOff>
    </xdr:to>
    <xdr:cxnSp macro="">
      <xdr:nvCxnSpPr>
        <xdr:cNvPr id="125" name="直線コネクタ 124"/>
        <xdr:cNvCxnSpPr/>
      </xdr:nvCxnSpPr>
      <xdr:spPr>
        <a:xfrm flipV="1">
          <a:off x="2019300" y="9692666"/>
          <a:ext cx="889000" cy="1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67645</xdr:rowOff>
    </xdr:from>
    <xdr:to>
      <xdr:col>10</xdr:col>
      <xdr:colOff>114300</xdr:colOff>
      <xdr:row>58</xdr:row>
      <xdr:rowOff>7615</xdr:rowOff>
    </xdr:to>
    <xdr:cxnSp macro="">
      <xdr:nvCxnSpPr>
        <xdr:cNvPr id="128" name="直線コネクタ 127"/>
        <xdr:cNvCxnSpPr/>
      </xdr:nvCxnSpPr>
      <xdr:spPr>
        <a:xfrm flipV="1">
          <a:off x="1130300" y="9840295"/>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160451</xdr:rowOff>
    </xdr:from>
    <xdr:to>
      <xdr:col>24</xdr:col>
      <xdr:colOff>114300</xdr:colOff>
      <xdr:row>55</xdr:row>
      <xdr:rowOff>90601</xdr:rowOff>
    </xdr:to>
    <xdr:sp macro="" textlink="">
      <xdr:nvSpPr>
        <xdr:cNvPr id="138" name="楕円 137"/>
        <xdr:cNvSpPr/>
      </xdr:nvSpPr>
      <xdr:spPr>
        <a:xfrm>
          <a:off x="4584700" y="9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11878</xdr:rowOff>
    </xdr:from>
    <xdr:ext cx="534377" cy="259045"/>
    <xdr:sp macro="" textlink="">
      <xdr:nvSpPr>
        <xdr:cNvPr id="139" name="物件費該当値テキスト"/>
        <xdr:cNvSpPr txBox="1"/>
      </xdr:nvSpPr>
      <xdr:spPr>
        <a:xfrm>
          <a:off x="4686300" y="927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110982</xdr:rowOff>
    </xdr:from>
    <xdr:to>
      <xdr:col>20</xdr:col>
      <xdr:colOff>38100</xdr:colOff>
      <xdr:row>56</xdr:row>
      <xdr:rowOff>41132</xdr:rowOff>
    </xdr:to>
    <xdr:sp macro="" textlink="">
      <xdr:nvSpPr>
        <xdr:cNvPr id="140" name="楕円 139"/>
        <xdr:cNvSpPr/>
      </xdr:nvSpPr>
      <xdr:spPr>
        <a:xfrm>
          <a:off x="3746500" y="9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57659</xdr:rowOff>
    </xdr:from>
    <xdr:ext cx="534377" cy="259045"/>
    <xdr:sp macro="" textlink="">
      <xdr:nvSpPr>
        <xdr:cNvPr id="141" name="テキスト ボックス 140"/>
        <xdr:cNvSpPr txBox="1"/>
      </xdr:nvSpPr>
      <xdr:spPr>
        <a:xfrm>
          <a:off x="3530111" y="93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40666</xdr:rowOff>
    </xdr:from>
    <xdr:to>
      <xdr:col>15</xdr:col>
      <xdr:colOff>101600</xdr:colOff>
      <xdr:row>56</xdr:row>
      <xdr:rowOff>142266</xdr:rowOff>
    </xdr:to>
    <xdr:sp macro="" textlink="">
      <xdr:nvSpPr>
        <xdr:cNvPr id="142" name="楕円 141"/>
        <xdr:cNvSpPr/>
      </xdr:nvSpPr>
      <xdr:spPr>
        <a:xfrm>
          <a:off x="2857500" y="9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158793</xdr:rowOff>
    </xdr:from>
    <xdr:ext cx="534377" cy="259045"/>
    <xdr:sp macro="" textlink="">
      <xdr:nvSpPr>
        <xdr:cNvPr id="143" name="テキスト ボックス 142"/>
        <xdr:cNvSpPr txBox="1"/>
      </xdr:nvSpPr>
      <xdr:spPr>
        <a:xfrm>
          <a:off x="2641111" y="94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16845</xdr:rowOff>
    </xdr:from>
    <xdr:to>
      <xdr:col>10</xdr:col>
      <xdr:colOff>165100</xdr:colOff>
      <xdr:row>57</xdr:row>
      <xdr:rowOff>118445</xdr:rowOff>
    </xdr:to>
    <xdr:sp macro="" textlink="">
      <xdr:nvSpPr>
        <xdr:cNvPr id="144" name="楕円 143"/>
        <xdr:cNvSpPr/>
      </xdr:nvSpPr>
      <xdr:spPr>
        <a:xfrm>
          <a:off x="19685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134972</xdr:rowOff>
    </xdr:from>
    <xdr:ext cx="534377" cy="259045"/>
    <xdr:sp macro="" textlink="">
      <xdr:nvSpPr>
        <xdr:cNvPr id="145" name="テキスト ボックス 144"/>
        <xdr:cNvSpPr txBox="1"/>
      </xdr:nvSpPr>
      <xdr:spPr>
        <a:xfrm>
          <a:off x="1752111" y="95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128265</xdr:rowOff>
    </xdr:from>
    <xdr:to>
      <xdr:col>6</xdr:col>
      <xdr:colOff>38100</xdr:colOff>
      <xdr:row>58</xdr:row>
      <xdr:rowOff>58415</xdr:rowOff>
    </xdr:to>
    <xdr:sp macro="" textlink="">
      <xdr:nvSpPr>
        <xdr:cNvPr id="146" name="楕円 145"/>
        <xdr:cNvSpPr/>
      </xdr:nvSpPr>
      <xdr:spPr>
        <a:xfrm>
          <a:off x="1079500" y="99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74942</xdr:rowOff>
    </xdr:from>
    <xdr:ext cx="534377" cy="259045"/>
    <xdr:sp macro="" textlink="">
      <xdr:nvSpPr>
        <xdr:cNvPr id="147" name="テキスト ボックス 146"/>
        <xdr:cNvSpPr txBox="1"/>
      </xdr:nvSpPr>
      <xdr:spPr>
        <a:xfrm>
          <a:off x="863111" y="96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63165</xdr:rowOff>
    </xdr:from>
    <xdr:to>
      <xdr:col>24</xdr:col>
      <xdr:colOff>63500</xdr:colOff>
      <xdr:row>78</xdr:row>
      <xdr:rowOff>63622</xdr:rowOff>
    </xdr:to>
    <xdr:cxnSp macro="">
      <xdr:nvCxnSpPr>
        <xdr:cNvPr id="174" name="直線コネクタ 173"/>
        <xdr:cNvCxnSpPr/>
      </xdr:nvCxnSpPr>
      <xdr:spPr>
        <a:xfrm flipV="1">
          <a:off x="3797300" y="1343626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41904</xdr:rowOff>
    </xdr:from>
    <xdr:to>
      <xdr:col>19</xdr:col>
      <xdr:colOff>177800</xdr:colOff>
      <xdr:row>78</xdr:row>
      <xdr:rowOff>63622</xdr:rowOff>
    </xdr:to>
    <xdr:cxnSp macro="">
      <xdr:nvCxnSpPr>
        <xdr:cNvPr id="177" name="直線コネクタ 176"/>
        <xdr:cNvCxnSpPr/>
      </xdr:nvCxnSpPr>
      <xdr:spPr>
        <a:xfrm>
          <a:off x="2908300" y="1341500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41904</xdr:rowOff>
    </xdr:from>
    <xdr:to>
      <xdr:col>15</xdr:col>
      <xdr:colOff>50800</xdr:colOff>
      <xdr:row>78</xdr:row>
      <xdr:rowOff>42134</xdr:rowOff>
    </xdr:to>
    <xdr:cxnSp macro="">
      <xdr:nvCxnSpPr>
        <xdr:cNvPr id="180" name="直線コネクタ 179"/>
        <xdr:cNvCxnSpPr/>
      </xdr:nvCxnSpPr>
      <xdr:spPr>
        <a:xfrm flipV="1">
          <a:off x="2019300" y="134150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42134</xdr:rowOff>
    </xdr:from>
    <xdr:to>
      <xdr:col>10</xdr:col>
      <xdr:colOff>114300</xdr:colOff>
      <xdr:row>78</xdr:row>
      <xdr:rowOff>46797</xdr:rowOff>
    </xdr:to>
    <xdr:cxnSp macro="">
      <xdr:nvCxnSpPr>
        <xdr:cNvPr id="183" name="直線コネクタ 182"/>
        <xdr:cNvCxnSpPr/>
      </xdr:nvCxnSpPr>
      <xdr:spPr>
        <a:xfrm flipV="1">
          <a:off x="1130300" y="13415234"/>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12365</xdr:rowOff>
    </xdr:from>
    <xdr:to>
      <xdr:col>24</xdr:col>
      <xdr:colOff>114300</xdr:colOff>
      <xdr:row>78</xdr:row>
      <xdr:rowOff>113965</xdr:rowOff>
    </xdr:to>
    <xdr:sp macro="" textlink="">
      <xdr:nvSpPr>
        <xdr:cNvPr id="193" name="楕円 192"/>
        <xdr:cNvSpPr/>
      </xdr:nvSpPr>
      <xdr:spPr>
        <a:xfrm>
          <a:off x="4584700" y="133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98742</xdr:rowOff>
    </xdr:from>
    <xdr:ext cx="469744" cy="259045"/>
    <xdr:sp macro="" textlink="">
      <xdr:nvSpPr>
        <xdr:cNvPr id="194" name="維持補修費該当値テキスト"/>
        <xdr:cNvSpPr txBox="1"/>
      </xdr:nvSpPr>
      <xdr:spPr>
        <a:xfrm>
          <a:off x="4686300" y="1330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12822</xdr:rowOff>
    </xdr:from>
    <xdr:to>
      <xdr:col>20</xdr:col>
      <xdr:colOff>38100</xdr:colOff>
      <xdr:row>78</xdr:row>
      <xdr:rowOff>114422</xdr:rowOff>
    </xdr:to>
    <xdr:sp macro="" textlink="">
      <xdr:nvSpPr>
        <xdr:cNvPr id="195" name="楕円 194"/>
        <xdr:cNvSpPr/>
      </xdr:nvSpPr>
      <xdr:spPr>
        <a:xfrm>
          <a:off x="37465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105549</xdr:rowOff>
    </xdr:from>
    <xdr:ext cx="469744" cy="259045"/>
    <xdr:sp macro="" textlink="">
      <xdr:nvSpPr>
        <xdr:cNvPr id="196" name="テキスト ボックス 195"/>
        <xdr:cNvSpPr txBox="1"/>
      </xdr:nvSpPr>
      <xdr:spPr>
        <a:xfrm>
          <a:off x="3562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162554</xdr:rowOff>
    </xdr:from>
    <xdr:to>
      <xdr:col>15</xdr:col>
      <xdr:colOff>101600</xdr:colOff>
      <xdr:row>78</xdr:row>
      <xdr:rowOff>92704</xdr:rowOff>
    </xdr:to>
    <xdr:sp macro="" textlink="">
      <xdr:nvSpPr>
        <xdr:cNvPr id="197" name="楕円 196"/>
        <xdr:cNvSpPr/>
      </xdr:nvSpPr>
      <xdr:spPr>
        <a:xfrm>
          <a:off x="2857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83831</xdr:rowOff>
    </xdr:from>
    <xdr:ext cx="469744" cy="259045"/>
    <xdr:sp macro="" textlink="">
      <xdr:nvSpPr>
        <xdr:cNvPr id="198" name="テキスト ボックス 197"/>
        <xdr:cNvSpPr txBox="1"/>
      </xdr:nvSpPr>
      <xdr:spPr>
        <a:xfrm>
          <a:off x="2673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162784</xdr:rowOff>
    </xdr:from>
    <xdr:to>
      <xdr:col>10</xdr:col>
      <xdr:colOff>165100</xdr:colOff>
      <xdr:row>78</xdr:row>
      <xdr:rowOff>92934</xdr:rowOff>
    </xdr:to>
    <xdr:sp macro="" textlink="">
      <xdr:nvSpPr>
        <xdr:cNvPr id="199" name="楕円 198"/>
        <xdr:cNvSpPr/>
      </xdr:nvSpPr>
      <xdr:spPr>
        <a:xfrm>
          <a:off x="1968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84061</xdr:rowOff>
    </xdr:from>
    <xdr:ext cx="469744" cy="259045"/>
    <xdr:sp macro="" textlink="">
      <xdr:nvSpPr>
        <xdr:cNvPr id="200" name="テキスト ボックス 199"/>
        <xdr:cNvSpPr txBox="1"/>
      </xdr:nvSpPr>
      <xdr:spPr>
        <a:xfrm>
          <a:off x="1784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167447</xdr:rowOff>
    </xdr:from>
    <xdr:to>
      <xdr:col>6</xdr:col>
      <xdr:colOff>38100</xdr:colOff>
      <xdr:row>78</xdr:row>
      <xdr:rowOff>97597</xdr:rowOff>
    </xdr:to>
    <xdr:sp macro="" textlink="">
      <xdr:nvSpPr>
        <xdr:cNvPr id="201" name="楕円 200"/>
        <xdr:cNvSpPr/>
      </xdr:nvSpPr>
      <xdr:spPr>
        <a:xfrm>
          <a:off x="1079500" y="133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88724</xdr:rowOff>
    </xdr:from>
    <xdr:ext cx="469744" cy="259045"/>
    <xdr:sp macro="" textlink="">
      <xdr:nvSpPr>
        <xdr:cNvPr id="202" name="テキスト ボックス 201"/>
        <xdr:cNvSpPr txBox="1"/>
      </xdr:nvSpPr>
      <xdr:spPr>
        <a:xfrm>
          <a:off x="895428"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103981</xdr:rowOff>
    </xdr:from>
    <xdr:to>
      <xdr:col>24</xdr:col>
      <xdr:colOff>63500</xdr:colOff>
      <xdr:row>94</xdr:row>
      <xdr:rowOff>134062</xdr:rowOff>
    </xdr:to>
    <xdr:cxnSp macro="">
      <xdr:nvCxnSpPr>
        <xdr:cNvPr id="232" name="直線コネクタ 231"/>
        <xdr:cNvCxnSpPr/>
      </xdr:nvCxnSpPr>
      <xdr:spPr>
        <a:xfrm>
          <a:off x="3797300" y="16048831"/>
          <a:ext cx="838200" cy="2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103981</xdr:rowOff>
    </xdr:from>
    <xdr:to>
      <xdr:col>19</xdr:col>
      <xdr:colOff>177800</xdr:colOff>
      <xdr:row>96</xdr:row>
      <xdr:rowOff>21837</xdr:rowOff>
    </xdr:to>
    <xdr:cxnSp macro="">
      <xdr:nvCxnSpPr>
        <xdr:cNvPr id="235" name="直線コネクタ 234"/>
        <xdr:cNvCxnSpPr/>
      </xdr:nvCxnSpPr>
      <xdr:spPr>
        <a:xfrm flipV="1">
          <a:off x="2908300" y="16048831"/>
          <a:ext cx="889000" cy="4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21837</xdr:rowOff>
    </xdr:from>
    <xdr:to>
      <xdr:col>15</xdr:col>
      <xdr:colOff>50800</xdr:colOff>
      <xdr:row>96</xdr:row>
      <xdr:rowOff>142215</xdr:rowOff>
    </xdr:to>
    <xdr:cxnSp macro="">
      <xdr:nvCxnSpPr>
        <xdr:cNvPr id="238" name="直線コネクタ 237"/>
        <xdr:cNvCxnSpPr/>
      </xdr:nvCxnSpPr>
      <xdr:spPr>
        <a:xfrm flipV="1">
          <a:off x="2019300" y="16481037"/>
          <a:ext cx="889000" cy="1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142215</xdr:rowOff>
    </xdr:from>
    <xdr:to>
      <xdr:col>10</xdr:col>
      <xdr:colOff>114300</xdr:colOff>
      <xdr:row>97</xdr:row>
      <xdr:rowOff>68357</xdr:rowOff>
    </xdr:to>
    <xdr:cxnSp macro="">
      <xdr:nvCxnSpPr>
        <xdr:cNvPr id="241" name="直線コネクタ 240"/>
        <xdr:cNvCxnSpPr/>
      </xdr:nvCxnSpPr>
      <xdr:spPr>
        <a:xfrm flipV="1">
          <a:off x="1130300" y="16601415"/>
          <a:ext cx="889000" cy="9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83262</xdr:rowOff>
    </xdr:from>
    <xdr:to>
      <xdr:col>24</xdr:col>
      <xdr:colOff>114300</xdr:colOff>
      <xdr:row>95</xdr:row>
      <xdr:rowOff>13412</xdr:rowOff>
    </xdr:to>
    <xdr:sp macro="" textlink="">
      <xdr:nvSpPr>
        <xdr:cNvPr id="251" name="楕円 250"/>
        <xdr:cNvSpPr/>
      </xdr:nvSpPr>
      <xdr:spPr>
        <a:xfrm>
          <a:off x="4584700" y="161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106139</xdr:rowOff>
    </xdr:from>
    <xdr:ext cx="599010" cy="259045"/>
    <xdr:sp macro="" textlink="">
      <xdr:nvSpPr>
        <xdr:cNvPr id="252" name="扶助費該当値テキスト"/>
        <xdr:cNvSpPr txBox="1"/>
      </xdr:nvSpPr>
      <xdr:spPr>
        <a:xfrm>
          <a:off x="4686300" y="1605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53181</xdr:rowOff>
    </xdr:from>
    <xdr:to>
      <xdr:col>20</xdr:col>
      <xdr:colOff>38100</xdr:colOff>
      <xdr:row>93</xdr:row>
      <xdr:rowOff>154781</xdr:rowOff>
    </xdr:to>
    <xdr:sp macro="" textlink="">
      <xdr:nvSpPr>
        <xdr:cNvPr id="253" name="楕円 252"/>
        <xdr:cNvSpPr/>
      </xdr:nvSpPr>
      <xdr:spPr>
        <a:xfrm>
          <a:off x="3746500" y="159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171308</xdr:rowOff>
    </xdr:from>
    <xdr:ext cx="599010" cy="259045"/>
    <xdr:sp macro="" textlink="">
      <xdr:nvSpPr>
        <xdr:cNvPr id="254" name="テキスト ボックス 253"/>
        <xdr:cNvSpPr txBox="1"/>
      </xdr:nvSpPr>
      <xdr:spPr>
        <a:xfrm>
          <a:off x="3497795" y="1577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142487</xdr:rowOff>
    </xdr:from>
    <xdr:to>
      <xdr:col>15</xdr:col>
      <xdr:colOff>101600</xdr:colOff>
      <xdr:row>96</xdr:row>
      <xdr:rowOff>72637</xdr:rowOff>
    </xdr:to>
    <xdr:sp macro="" textlink="">
      <xdr:nvSpPr>
        <xdr:cNvPr id="255" name="楕円 254"/>
        <xdr:cNvSpPr/>
      </xdr:nvSpPr>
      <xdr:spPr>
        <a:xfrm>
          <a:off x="2857500" y="164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89164</xdr:rowOff>
    </xdr:from>
    <xdr:ext cx="599010" cy="259045"/>
    <xdr:sp macro="" textlink="">
      <xdr:nvSpPr>
        <xdr:cNvPr id="256" name="テキスト ボックス 255"/>
        <xdr:cNvSpPr txBox="1"/>
      </xdr:nvSpPr>
      <xdr:spPr>
        <a:xfrm>
          <a:off x="2608795" y="1620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91415</xdr:rowOff>
    </xdr:from>
    <xdr:to>
      <xdr:col>10</xdr:col>
      <xdr:colOff>165100</xdr:colOff>
      <xdr:row>97</xdr:row>
      <xdr:rowOff>21565</xdr:rowOff>
    </xdr:to>
    <xdr:sp macro="" textlink="">
      <xdr:nvSpPr>
        <xdr:cNvPr id="257" name="楕円 256"/>
        <xdr:cNvSpPr/>
      </xdr:nvSpPr>
      <xdr:spPr>
        <a:xfrm>
          <a:off x="1968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38092</xdr:rowOff>
    </xdr:from>
    <xdr:ext cx="599010" cy="259045"/>
    <xdr:sp macro="" textlink="">
      <xdr:nvSpPr>
        <xdr:cNvPr id="258" name="テキスト ボックス 257"/>
        <xdr:cNvSpPr txBox="1"/>
      </xdr:nvSpPr>
      <xdr:spPr>
        <a:xfrm>
          <a:off x="1719795" y="163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17557</xdr:rowOff>
    </xdr:from>
    <xdr:to>
      <xdr:col>6</xdr:col>
      <xdr:colOff>38100</xdr:colOff>
      <xdr:row>97</xdr:row>
      <xdr:rowOff>119157</xdr:rowOff>
    </xdr:to>
    <xdr:sp macro="" textlink="">
      <xdr:nvSpPr>
        <xdr:cNvPr id="259" name="楕円 258"/>
        <xdr:cNvSpPr/>
      </xdr:nvSpPr>
      <xdr:spPr>
        <a:xfrm>
          <a:off x="10795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135684</xdr:rowOff>
    </xdr:from>
    <xdr:ext cx="534377" cy="259045"/>
    <xdr:sp macro="" textlink="">
      <xdr:nvSpPr>
        <xdr:cNvPr id="260" name="テキスト ボックス 259"/>
        <xdr:cNvSpPr txBox="1"/>
      </xdr:nvSpPr>
      <xdr:spPr>
        <a:xfrm>
          <a:off x="863111" y="164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40705</xdr:rowOff>
    </xdr:from>
    <xdr:to>
      <xdr:col>54</xdr:col>
      <xdr:colOff>189865</xdr:colOff>
      <xdr:row>37</xdr:row>
      <xdr:rowOff>115403</xdr:rowOff>
    </xdr:to>
    <xdr:cxnSp macro="">
      <xdr:nvCxnSpPr>
        <xdr:cNvPr id="286" name="直線コネクタ 285"/>
        <xdr:cNvCxnSpPr/>
      </xdr:nvCxnSpPr>
      <xdr:spPr>
        <a:xfrm flipV="1">
          <a:off x="10475595" y="5870005"/>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119230</xdr:rowOff>
    </xdr:from>
    <xdr:ext cx="534377" cy="259045"/>
    <xdr:sp macro="" textlink="">
      <xdr:nvSpPr>
        <xdr:cNvPr id="287" name="補助費等最小値テキスト"/>
        <xdr:cNvSpPr txBox="1"/>
      </xdr:nvSpPr>
      <xdr:spPr>
        <a:xfrm>
          <a:off x="10528300" y="6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115403</xdr:rowOff>
    </xdr:from>
    <xdr:to>
      <xdr:col>55</xdr:col>
      <xdr:colOff>88900</xdr:colOff>
      <xdr:row>37</xdr:row>
      <xdr:rowOff>115403</xdr:rowOff>
    </xdr:to>
    <xdr:cxnSp macro="">
      <xdr:nvCxnSpPr>
        <xdr:cNvPr id="288" name="直線コネクタ 287"/>
        <xdr:cNvCxnSpPr/>
      </xdr:nvCxnSpPr>
      <xdr:spPr>
        <a:xfrm>
          <a:off x="10388600" y="645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158832</xdr:rowOff>
    </xdr:from>
    <xdr:ext cx="534377" cy="259045"/>
    <xdr:sp macro="" textlink="">
      <xdr:nvSpPr>
        <xdr:cNvPr id="289" name="補助費等最大値テキスト"/>
        <xdr:cNvSpPr txBox="1"/>
      </xdr:nvSpPr>
      <xdr:spPr>
        <a:xfrm>
          <a:off x="10528300" y="5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40705</xdr:rowOff>
    </xdr:from>
    <xdr:to>
      <xdr:col>55</xdr:col>
      <xdr:colOff>88900</xdr:colOff>
      <xdr:row>34</xdr:row>
      <xdr:rowOff>40705</xdr:rowOff>
    </xdr:to>
    <xdr:cxnSp macro="">
      <xdr:nvCxnSpPr>
        <xdr:cNvPr id="290" name="直線コネクタ 289"/>
        <xdr:cNvCxnSpPr/>
      </xdr:nvCxnSpPr>
      <xdr:spPr>
        <a:xfrm>
          <a:off x="10388600" y="58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83541</xdr:rowOff>
    </xdr:from>
    <xdr:to>
      <xdr:col>55</xdr:col>
      <xdr:colOff>0</xdr:colOff>
      <xdr:row>37</xdr:row>
      <xdr:rowOff>127105</xdr:rowOff>
    </xdr:to>
    <xdr:cxnSp macro="">
      <xdr:nvCxnSpPr>
        <xdr:cNvPr id="291" name="直線コネクタ 290"/>
        <xdr:cNvCxnSpPr/>
      </xdr:nvCxnSpPr>
      <xdr:spPr>
        <a:xfrm flipV="1">
          <a:off x="9639300" y="6427191"/>
          <a:ext cx="8382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118396</xdr:rowOff>
    </xdr:from>
    <xdr:ext cx="534377" cy="259045"/>
    <xdr:sp macro="" textlink="">
      <xdr:nvSpPr>
        <xdr:cNvPr id="292" name="補助費等平均値テキスト"/>
        <xdr:cNvSpPr txBox="1"/>
      </xdr:nvSpPr>
      <xdr:spPr>
        <a:xfrm>
          <a:off x="10528300" y="611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95519</xdr:rowOff>
    </xdr:from>
    <xdr:to>
      <xdr:col>55</xdr:col>
      <xdr:colOff>50800</xdr:colOff>
      <xdr:row>37</xdr:row>
      <xdr:rowOff>25669</xdr:rowOff>
    </xdr:to>
    <xdr:sp macro="" textlink="">
      <xdr:nvSpPr>
        <xdr:cNvPr id="293" name="フローチャート: 判断 292"/>
        <xdr:cNvSpPr/>
      </xdr:nvSpPr>
      <xdr:spPr>
        <a:xfrm>
          <a:off x="10426700" y="626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93153</xdr:rowOff>
    </xdr:from>
    <xdr:to>
      <xdr:col>50</xdr:col>
      <xdr:colOff>114300</xdr:colOff>
      <xdr:row>37</xdr:row>
      <xdr:rowOff>127105</xdr:rowOff>
    </xdr:to>
    <xdr:cxnSp macro="">
      <xdr:nvCxnSpPr>
        <xdr:cNvPr id="294" name="直線コネクタ 293"/>
        <xdr:cNvCxnSpPr/>
      </xdr:nvCxnSpPr>
      <xdr:spPr>
        <a:xfrm>
          <a:off x="8750300" y="5408103"/>
          <a:ext cx="889000" cy="10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152679</xdr:rowOff>
    </xdr:from>
    <xdr:to>
      <xdr:col>50</xdr:col>
      <xdr:colOff>165100</xdr:colOff>
      <xdr:row>37</xdr:row>
      <xdr:rowOff>82829</xdr:rowOff>
    </xdr:to>
    <xdr:sp macro="" textlink="">
      <xdr:nvSpPr>
        <xdr:cNvPr id="295" name="フローチャート: 判断 294"/>
        <xdr:cNvSpPr/>
      </xdr:nvSpPr>
      <xdr:spPr>
        <a:xfrm>
          <a:off x="95885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99356</xdr:rowOff>
    </xdr:from>
    <xdr:ext cx="534377" cy="259045"/>
    <xdr:sp macro="" textlink="">
      <xdr:nvSpPr>
        <xdr:cNvPr id="296" name="テキスト ボックス 295"/>
        <xdr:cNvSpPr txBox="1"/>
      </xdr:nvSpPr>
      <xdr:spPr>
        <a:xfrm>
          <a:off x="9372111" y="6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93153</xdr:rowOff>
    </xdr:from>
    <xdr:to>
      <xdr:col>45</xdr:col>
      <xdr:colOff>177800</xdr:colOff>
      <xdr:row>38</xdr:row>
      <xdr:rowOff>58493</xdr:rowOff>
    </xdr:to>
    <xdr:cxnSp macro="">
      <xdr:nvCxnSpPr>
        <xdr:cNvPr id="297" name="直線コネクタ 296"/>
        <xdr:cNvCxnSpPr/>
      </xdr:nvCxnSpPr>
      <xdr:spPr>
        <a:xfrm flipV="1">
          <a:off x="7861300" y="5408103"/>
          <a:ext cx="889000" cy="11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62262</xdr:rowOff>
    </xdr:from>
    <xdr:to>
      <xdr:col>46</xdr:col>
      <xdr:colOff>38100</xdr:colOff>
      <xdr:row>30</xdr:row>
      <xdr:rowOff>163862</xdr:rowOff>
    </xdr:to>
    <xdr:sp macro="" textlink="">
      <xdr:nvSpPr>
        <xdr:cNvPr id="298" name="フローチャート: 判断 297"/>
        <xdr:cNvSpPr/>
      </xdr:nvSpPr>
      <xdr:spPr>
        <a:xfrm>
          <a:off x="8699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8939</xdr:rowOff>
    </xdr:from>
    <xdr:ext cx="599010" cy="259045"/>
    <xdr:sp macro="" textlink="">
      <xdr:nvSpPr>
        <xdr:cNvPr id="299" name="テキスト ボックス 298"/>
        <xdr:cNvSpPr txBox="1"/>
      </xdr:nvSpPr>
      <xdr:spPr>
        <a:xfrm>
          <a:off x="8450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46561</xdr:rowOff>
    </xdr:from>
    <xdr:to>
      <xdr:col>41</xdr:col>
      <xdr:colOff>50800</xdr:colOff>
      <xdr:row>38</xdr:row>
      <xdr:rowOff>58493</xdr:rowOff>
    </xdr:to>
    <xdr:cxnSp macro="">
      <xdr:nvCxnSpPr>
        <xdr:cNvPr id="300" name="直線コネクタ 299"/>
        <xdr:cNvCxnSpPr/>
      </xdr:nvCxnSpPr>
      <xdr:spPr>
        <a:xfrm>
          <a:off x="6972300" y="6561661"/>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1" name="フローチャート: 判断 300"/>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2" name="テキスト ボックス 301"/>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3" name="フローチャート: 判断 302"/>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4" name="テキスト ボックス 303"/>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32741</xdr:rowOff>
    </xdr:from>
    <xdr:to>
      <xdr:col>55</xdr:col>
      <xdr:colOff>50800</xdr:colOff>
      <xdr:row>37</xdr:row>
      <xdr:rowOff>134341</xdr:rowOff>
    </xdr:to>
    <xdr:sp macro="" textlink="">
      <xdr:nvSpPr>
        <xdr:cNvPr id="310" name="楕円 309"/>
        <xdr:cNvSpPr/>
      </xdr:nvSpPr>
      <xdr:spPr>
        <a:xfrm>
          <a:off x="10426700" y="6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119118</xdr:rowOff>
    </xdr:from>
    <xdr:ext cx="534377" cy="259045"/>
    <xdr:sp macro="" textlink="">
      <xdr:nvSpPr>
        <xdr:cNvPr id="311" name="補助費等該当値テキスト"/>
        <xdr:cNvSpPr txBox="1"/>
      </xdr:nvSpPr>
      <xdr:spPr>
        <a:xfrm>
          <a:off x="10528300" y="62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76305</xdr:rowOff>
    </xdr:from>
    <xdr:to>
      <xdr:col>50</xdr:col>
      <xdr:colOff>165100</xdr:colOff>
      <xdr:row>38</xdr:row>
      <xdr:rowOff>6455</xdr:rowOff>
    </xdr:to>
    <xdr:sp macro="" textlink="">
      <xdr:nvSpPr>
        <xdr:cNvPr id="312" name="楕円 311"/>
        <xdr:cNvSpPr/>
      </xdr:nvSpPr>
      <xdr:spPr>
        <a:xfrm>
          <a:off x="9588500" y="6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169032</xdr:rowOff>
    </xdr:from>
    <xdr:ext cx="534377" cy="259045"/>
    <xdr:sp macro="" textlink="">
      <xdr:nvSpPr>
        <xdr:cNvPr id="313" name="テキスト ボックス 312"/>
        <xdr:cNvSpPr txBox="1"/>
      </xdr:nvSpPr>
      <xdr:spPr>
        <a:xfrm>
          <a:off x="9372111" y="651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42353</xdr:rowOff>
    </xdr:from>
    <xdr:to>
      <xdr:col>46</xdr:col>
      <xdr:colOff>38100</xdr:colOff>
      <xdr:row>31</xdr:row>
      <xdr:rowOff>143953</xdr:rowOff>
    </xdr:to>
    <xdr:sp macro="" textlink="">
      <xdr:nvSpPr>
        <xdr:cNvPr id="314" name="楕円 313"/>
        <xdr:cNvSpPr/>
      </xdr:nvSpPr>
      <xdr:spPr>
        <a:xfrm>
          <a:off x="8699500" y="5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135080</xdr:rowOff>
    </xdr:from>
    <xdr:ext cx="599010" cy="259045"/>
    <xdr:sp macro="" textlink="">
      <xdr:nvSpPr>
        <xdr:cNvPr id="315" name="テキスト ボックス 314"/>
        <xdr:cNvSpPr txBox="1"/>
      </xdr:nvSpPr>
      <xdr:spPr>
        <a:xfrm>
          <a:off x="8450795" y="5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7693</xdr:rowOff>
    </xdr:from>
    <xdr:to>
      <xdr:col>41</xdr:col>
      <xdr:colOff>101600</xdr:colOff>
      <xdr:row>38</xdr:row>
      <xdr:rowOff>109293</xdr:rowOff>
    </xdr:to>
    <xdr:sp macro="" textlink="">
      <xdr:nvSpPr>
        <xdr:cNvPr id="316" name="楕円 315"/>
        <xdr:cNvSpPr/>
      </xdr:nvSpPr>
      <xdr:spPr>
        <a:xfrm>
          <a:off x="7810500" y="65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100420</xdr:rowOff>
    </xdr:from>
    <xdr:ext cx="534377" cy="259045"/>
    <xdr:sp macro="" textlink="">
      <xdr:nvSpPr>
        <xdr:cNvPr id="317" name="テキスト ボックス 316"/>
        <xdr:cNvSpPr txBox="1"/>
      </xdr:nvSpPr>
      <xdr:spPr>
        <a:xfrm>
          <a:off x="7594111" y="66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167211</xdr:rowOff>
    </xdr:from>
    <xdr:to>
      <xdr:col>36</xdr:col>
      <xdr:colOff>165100</xdr:colOff>
      <xdr:row>38</xdr:row>
      <xdr:rowOff>97361</xdr:rowOff>
    </xdr:to>
    <xdr:sp macro="" textlink="">
      <xdr:nvSpPr>
        <xdr:cNvPr id="318" name="楕円 317"/>
        <xdr:cNvSpPr/>
      </xdr:nvSpPr>
      <xdr:spPr>
        <a:xfrm>
          <a:off x="6921500" y="65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88488</xdr:rowOff>
    </xdr:from>
    <xdr:ext cx="534377" cy="259045"/>
    <xdr:sp macro="" textlink="">
      <xdr:nvSpPr>
        <xdr:cNvPr id="319" name="テキスト ボックス 318"/>
        <xdr:cNvSpPr txBox="1"/>
      </xdr:nvSpPr>
      <xdr:spPr>
        <a:xfrm>
          <a:off x="6705111" y="66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4" name="直線コネクタ 343"/>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5" name="普通建設事業費最小値テキスト"/>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6" name="直線コネクタ 345"/>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7" name="普通建設事業費最大値テキスト"/>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8" name="直線コネクタ 347"/>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128308</xdr:rowOff>
    </xdr:from>
    <xdr:to>
      <xdr:col>55</xdr:col>
      <xdr:colOff>0</xdr:colOff>
      <xdr:row>58</xdr:row>
      <xdr:rowOff>1663</xdr:rowOff>
    </xdr:to>
    <xdr:cxnSp macro="">
      <xdr:nvCxnSpPr>
        <xdr:cNvPr id="349" name="直線コネクタ 348"/>
        <xdr:cNvCxnSpPr/>
      </xdr:nvCxnSpPr>
      <xdr:spPr>
        <a:xfrm>
          <a:off x="9639300" y="990095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0" name="普通建設事業費平均値テキスト"/>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1" name="フローチャート: 判断 350"/>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128308</xdr:rowOff>
    </xdr:from>
    <xdr:to>
      <xdr:col>50</xdr:col>
      <xdr:colOff>114300</xdr:colOff>
      <xdr:row>59</xdr:row>
      <xdr:rowOff>10713</xdr:rowOff>
    </xdr:to>
    <xdr:cxnSp macro="">
      <xdr:nvCxnSpPr>
        <xdr:cNvPr id="352" name="直線コネクタ 351"/>
        <xdr:cNvCxnSpPr/>
      </xdr:nvCxnSpPr>
      <xdr:spPr>
        <a:xfrm flipV="1">
          <a:off x="8750300" y="9900958"/>
          <a:ext cx="889000" cy="2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3" name="フローチャート: 判断 352"/>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4" name="テキスト ボックス 353"/>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101429</xdr:rowOff>
    </xdr:from>
    <xdr:to>
      <xdr:col>45</xdr:col>
      <xdr:colOff>177800</xdr:colOff>
      <xdr:row>59</xdr:row>
      <xdr:rowOff>10713</xdr:rowOff>
    </xdr:to>
    <xdr:cxnSp macro="">
      <xdr:nvCxnSpPr>
        <xdr:cNvPr id="355" name="直線コネクタ 354"/>
        <xdr:cNvCxnSpPr/>
      </xdr:nvCxnSpPr>
      <xdr:spPr>
        <a:xfrm>
          <a:off x="7861300" y="10045529"/>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6" name="フローチャート: 判断 355"/>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7" name="テキスト ボックス 356"/>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93885</xdr:rowOff>
    </xdr:from>
    <xdr:to>
      <xdr:col>41</xdr:col>
      <xdr:colOff>50800</xdr:colOff>
      <xdr:row>58</xdr:row>
      <xdr:rowOff>101429</xdr:rowOff>
    </xdr:to>
    <xdr:cxnSp macro="">
      <xdr:nvCxnSpPr>
        <xdr:cNvPr id="358" name="直線コネクタ 357"/>
        <xdr:cNvCxnSpPr/>
      </xdr:nvCxnSpPr>
      <xdr:spPr>
        <a:xfrm>
          <a:off x="6972300" y="9866535"/>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9" name="フローチャート: 判断 358"/>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0" name="テキスト ボックス 359"/>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1" name="フローチャート: 判断 360"/>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2" name="テキスト ボックス 361"/>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122313</xdr:rowOff>
    </xdr:from>
    <xdr:to>
      <xdr:col>55</xdr:col>
      <xdr:colOff>50800</xdr:colOff>
      <xdr:row>58</xdr:row>
      <xdr:rowOff>52463</xdr:rowOff>
    </xdr:to>
    <xdr:sp macro="" textlink="">
      <xdr:nvSpPr>
        <xdr:cNvPr id="368" name="楕円 367"/>
        <xdr:cNvSpPr/>
      </xdr:nvSpPr>
      <xdr:spPr>
        <a:xfrm>
          <a:off x="10426700" y="9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100740</xdr:rowOff>
    </xdr:from>
    <xdr:ext cx="534377" cy="259045"/>
    <xdr:sp macro="" textlink="">
      <xdr:nvSpPr>
        <xdr:cNvPr id="369" name="普通建設事業費該当値テキスト"/>
        <xdr:cNvSpPr txBox="1"/>
      </xdr:nvSpPr>
      <xdr:spPr>
        <a:xfrm>
          <a:off x="10528300" y="9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77508</xdr:rowOff>
    </xdr:from>
    <xdr:to>
      <xdr:col>50</xdr:col>
      <xdr:colOff>165100</xdr:colOff>
      <xdr:row>58</xdr:row>
      <xdr:rowOff>7658</xdr:rowOff>
    </xdr:to>
    <xdr:sp macro="" textlink="">
      <xdr:nvSpPr>
        <xdr:cNvPr id="370" name="楕円 369"/>
        <xdr:cNvSpPr/>
      </xdr:nvSpPr>
      <xdr:spPr>
        <a:xfrm>
          <a:off x="9588500" y="9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170235</xdr:rowOff>
    </xdr:from>
    <xdr:ext cx="534377" cy="259045"/>
    <xdr:sp macro="" textlink="">
      <xdr:nvSpPr>
        <xdr:cNvPr id="371" name="テキスト ボックス 370"/>
        <xdr:cNvSpPr txBox="1"/>
      </xdr:nvSpPr>
      <xdr:spPr>
        <a:xfrm>
          <a:off x="9372111" y="99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131363</xdr:rowOff>
    </xdr:from>
    <xdr:to>
      <xdr:col>46</xdr:col>
      <xdr:colOff>38100</xdr:colOff>
      <xdr:row>59</xdr:row>
      <xdr:rowOff>61513</xdr:rowOff>
    </xdr:to>
    <xdr:sp macro="" textlink="">
      <xdr:nvSpPr>
        <xdr:cNvPr id="372" name="楕円 371"/>
        <xdr:cNvSpPr/>
      </xdr:nvSpPr>
      <xdr:spPr>
        <a:xfrm>
          <a:off x="8699500" y="100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52640</xdr:rowOff>
    </xdr:from>
    <xdr:ext cx="534377" cy="259045"/>
    <xdr:sp macro="" textlink="">
      <xdr:nvSpPr>
        <xdr:cNvPr id="373" name="テキスト ボックス 372"/>
        <xdr:cNvSpPr txBox="1"/>
      </xdr:nvSpPr>
      <xdr:spPr>
        <a:xfrm>
          <a:off x="8483111" y="101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50629</xdr:rowOff>
    </xdr:from>
    <xdr:to>
      <xdr:col>41</xdr:col>
      <xdr:colOff>101600</xdr:colOff>
      <xdr:row>58</xdr:row>
      <xdr:rowOff>152229</xdr:rowOff>
    </xdr:to>
    <xdr:sp macro="" textlink="">
      <xdr:nvSpPr>
        <xdr:cNvPr id="374" name="楕円 373"/>
        <xdr:cNvSpPr/>
      </xdr:nvSpPr>
      <xdr:spPr>
        <a:xfrm>
          <a:off x="7810500" y="99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143356</xdr:rowOff>
    </xdr:from>
    <xdr:ext cx="534377" cy="259045"/>
    <xdr:sp macro="" textlink="">
      <xdr:nvSpPr>
        <xdr:cNvPr id="375" name="テキスト ボックス 374"/>
        <xdr:cNvSpPr txBox="1"/>
      </xdr:nvSpPr>
      <xdr:spPr>
        <a:xfrm>
          <a:off x="7594111" y="1008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43085</xdr:rowOff>
    </xdr:from>
    <xdr:to>
      <xdr:col>36</xdr:col>
      <xdr:colOff>165100</xdr:colOff>
      <xdr:row>57</xdr:row>
      <xdr:rowOff>144685</xdr:rowOff>
    </xdr:to>
    <xdr:sp macro="" textlink="">
      <xdr:nvSpPr>
        <xdr:cNvPr id="376" name="楕円 375"/>
        <xdr:cNvSpPr/>
      </xdr:nvSpPr>
      <xdr:spPr>
        <a:xfrm>
          <a:off x="6921500" y="98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135812</xdr:rowOff>
    </xdr:from>
    <xdr:ext cx="534377" cy="259045"/>
    <xdr:sp macro="" textlink="">
      <xdr:nvSpPr>
        <xdr:cNvPr id="377" name="テキスト ボックス 376"/>
        <xdr:cNvSpPr txBox="1"/>
      </xdr:nvSpPr>
      <xdr:spPr>
        <a:xfrm>
          <a:off x="6705111" y="99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3" name="直線コネクタ 402"/>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4" name="普通建設事業費 （ うち新規整備　）最小値テキスト"/>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5" name="直線コネクタ 404"/>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6" name="普通建設事業費 （ うち新規整備　）最大値テキスト"/>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7" name="直線コネクタ 406"/>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1169</xdr:rowOff>
    </xdr:from>
    <xdr:to>
      <xdr:col>55</xdr:col>
      <xdr:colOff>0</xdr:colOff>
      <xdr:row>79</xdr:row>
      <xdr:rowOff>90159</xdr:rowOff>
    </xdr:to>
    <xdr:cxnSp macro="">
      <xdr:nvCxnSpPr>
        <xdr:cNvPr id="408" name="直線コネクタ 407"/>
        <xdr:cNvCxnSpPr/>
      </xdr:nvCxnSpPr>
      <xdr:spPr>
        <a:xfrm>
          <a:off x="9639300" y="13545719"/>
          <a:ext cx="838200" cy="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09" name="普通建設事業費 （ うち新規整備　）平均値テキスト"/>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0" name="フローチャート: 判断 409"/>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149988</xdr:rowOff>
    </xdr:from>
    <xdr:to>
      <xdr:col>50</xdr:col>
      <xdr:colOff>114300</xdr:colOff>
      <xdr:row>79</xdr:row>
      <xdr:rowOff>1169</xdr:rowOff>
    </xdr:to>
    <xdr:cxnSp macro="">
      <xdr:nvCxnSpPr>
        <xdr:cNvPr id="411" name="直線コネクタ 410"/>
        <xdr:cNvCxnSpPr/>
      </xdr:nvCxnSpPr>
      <xdr:spPr>
        <a:xfrm>
          <a:off x="8750300" y="1352308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2" name="フローチャート: 判断 411"/>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3" name="テキスト ボックス 412"/>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38658</xdr:rowOff>
    </xdr:from>
    <xdr:to>
      <xdr:col>45</xdr:col>
      <xdr:colOff>177800</xdr:colOff>
      <xdr:row>78</xdr:row>
      <xdr:rowOff>149988</xdr:rowOff>
    </xdr:to>
    <xdr:cxnSp macro="">
      <xdr:nvCxnSpPr>
        <xdr:cNvPr id="414" name="直線コネクタ 413"/>
        <xdr:cNvCxnSpPr/>
      </xdr:nvCxnSpPr>
      <xdr:spPr>
        <a:xfrm>
          <a:off x="7861300" y="13411758"/>
          <a:ext cx="889000" cy="1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5" name="フローチャート: 判断 414"/>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6" name="テキスト ボックス 415"/>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65078</xdr:rowOff>
    </xdr:from>
    <xdr:to>
      <xdr:col>41</xdr:col>
      <xdr:colOff>50800</xdr:colOff>
      <xdr:row>78</xdr:row>
      <xdr:rowOff>38658</xdr:rowOff>
    </xdr:to>
    <xdr:cxnSp macro="">
      <xdr:nvCxnSpPr>
        <xdr:cNvPr id="417" name="直線コネクタ 416"/>
        <xdr:cNvCxnSpPr/>
      </xdr:nvCxnSpPr>
      <xdr:spPr>
        <a:xfrm>
          <a:off x="6972300" y="13266728"/>
          <a:ext cx="8890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8" name="フローチャート: 判断 417"/>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9" name="テキスト ボックス 418"/>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0" name="フローチャート: 判断 419"/>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1" name="テキスト ボックス 420"/>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39359</xdr:rowOff>
    </xdr:from>
    <xdr:to>
      <xdr:col>55</xdr:col>
      <xdr:colOff>50800</xdr:colOff>
      <xdr:row>79</xdr:row>
      <xdr:rowOff>140959</xdr:rowOff>
    </xdr:to>
    <xdr:sp macro="" textlink="">
      <xdr:nvSpPr>
        <xdr:cNvPr id="427" name="楕円 426"/>
        <xdr:cNvSpPr/>
      </xdr:nvSpPr>
      <xdr:spPr>
        <a:xfrm>
          <a:off x="10426700" y="13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125736</xdr:rowOff>
    </xdr:from>
    <xdr:ext cx="378565" cy="259045"/>
    <xdr:sp macro="" textlink="">
      <xdr:nvSpPr>
        <xdr:cNvPr id="428" name="普通建設事業費 （ うち新規整備　）該当値テキスト"/>
        <xdr:cNvSpPr txBox="1"/>
      </xdr:nvSpPr>
      <xdr:spPr>
        <a:xfrm>
          <a:off x="10528300" y="1349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121819</xdr:rowOff>
    </xdr:from>
    <xdr:to>
      <xdr:col>50</xdr:col>
      <xdr:colOff>165100</xdr:colOff>
      <xdr:row>79</xdr:row>
      <xdr:rowOff>51969</xdr:rowOff>
    </xdr:to>
    <xdr:sp macro="" textlink="">
      <xdr:nvSpPr>
        <xdr:cNvPr id="429" name="楕円 428"/>
        <xdr:cNvSpPr/>
      </xdr:nvSpPr>
      <xdr:spPr>
        <a:xfrm>
          <a:off x="9588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43096</xdr:rowOff>
    </xdr:from>
    <xdr:ext cx="469744" cy="259045"/>
    <xdr:sp macro="" textlink="">
      <xdr:nvSpPr>
        <xdr:cNvPr id="430" name="テキスト ボックス 429"/>
        <xdr:cNvSpPr txBox="1"/>
      </xdr:nvSpPr>
      <xdr:spPr>
        <a:xfrm>
          <a:off x="9404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99188</xdr:rowOff>
    </xdr:from>
    <xdr:to>
      <xdr:col>46</xdr:col>
      <xdr:colOff>38100</xdr:colOff>
      <xdr:row>79</xdr:row>
      <xdr:rowOff>29338</xdr:rowOff>
    </xdr:to>
    <xdr:sp macro="" textlink="">
      <xdr:nvSpPr>
        <xdr:cNvPr id="431" name="楕円 430"/>
        <xdr:cNvSpPr/>
      </xdr:nvSpPr>
      <xdr:spPr>
        <a:xfrm>
          <a:off x="86995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32" name="テキスト ボックス 431"/>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159308</xdr:rowOff>
    </xdr:from>
    <xdr:to>
      <xdr:col>41</xdr:col>
      <xdr:colOff>101600</xdr:colOff>
      <xdr:row>78</xdr:row>
      <xdr:rowOff>89458</xdr:rowOff>
    </xdr:to>
    <xdr:sp macro="" textlink="">
      <xdr:nvSpPr>
        <xdr:cNvPr id="433" name="楕円 432"/>
        <xdr:cNvSpPr/>
      </xdr:nvSpPr>
      <xdr:spPr>
        <a:xfrm>
          <a:off x="7810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80585</xdr:rowOff>
    </xdr:from>
    <xdr:ext cx="469744" cy="259045"/>
    <xdr:sp macro="" textlink="">
      <xdr:nvSpPr>
        <xdr:cNvPr id="434" name="テキスト ボックス 433"/>
        <xdr:cNvSpPr txBox="1"/>
      </xdr:nvSpPr>
      <xdr:spPr>
        <a:xfrm>
          <a:off x="7626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14278</xdr:rowOff>
    </xdr:from>
    <xdr:to>
      <xdr:col>36</xdr:col>
      <xdr:colOff>165100</xdr:colOff>
      <xdr:row>77</xdr:row>
      <xdr:rowOff>115878</xdr:rowOff>
    </xdr:to>
    <xdr:sp macro="" textlink="">
      <xdr:nvSpPr>
        <xdr:cNvPr id="435" name="楕円 434"/>
        <xdr:cNvSpPr/>
      </xdr:nvSpPr>
      <xdr:spPr>
        <a:xfrm>
          <a:off x="6921500" y="132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132405</xdr:rowOff>
    </xdr:from>
    <xdr:ext cx="534377" cy="259045"/>
    <xdr:sp macro="" textlink="">
      <xdr:nvSpPr>
        <xdr:cNvPr id="436" name="テキスト ボックス 435"/>
        <xdr:cNvSpPr txBox="1"/>
      </xdr:nvSpPr>
      <xdr:spPr>
        <a:xfrm>
          <a:off x="6705111" y="129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2" name="直線コネクタ 461"/>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3" name="普通建設事業費 （ うち更新整備　）最小値テキスト"/>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4" name="直線コネクタ 463"/>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5" name="普通建設事業費 （ うち更新整備　）最大値テキスト"/>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6" name="直線コネクタ 465"/>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142802</xdr:rowOff>
    </xdr:from>
    <xdr:to>
      <xdr:col>55</xdr:col>
      <xdr:colOff>0</xdr:colOff>
      <xdr:row>94</xdr:row>
      <xdr:rowOff>71447</xdr:rowOff>
    </xdr:to>
    <xdr:cxnSp macro="">
      <xdr:nvCxnSpPr>
        <xdr:cNvPr id="467" name="直線コネクタ 466"/>
        <xdr:cNvCxnSpPr/>
      </xdr:nvCxnSpPr>
      <xdr:spPr>
        <a:xfrm flipV="1">
          <a:off x="9639300" y="16087652"/>
          <a:ext cx="838200" cy="10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8" name="普通建設事業費 （ うち更新整備　）平均値テキスト"/>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9" name="フローチャート: 判断 468"/>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71447</xdr:rowOff>
    </xdr:from>
    <xdr:to>
      <xdr:col>50</xdr:col>
      <xdr:colOff>114300</xdr:colOff>
      <xdr:row>96</xdr:row>
      <xdr:rowOff>48718</xdr:rowOff>
    </xdr:to>
    <xdr:cxnSp macro="">
      <xdr:nvCxnSpPr>
        <xdr:cNvPr id="470" name="直線コネクタ 469"/>
        <xdr:cNvCxnSpPr/>
      </xdr:nvCxnSpPr>
      <xdr:spPr>
        <a:xfrm flipV="1">
          <a:off x="8750300" y="16187747"/>
          <a:ext cx="889000" cy="3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1" name="フローチャート: 判断 470"/>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2" name="テキスト ボックス 471"/>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27130</xdr:rowOff>
    </xdr:from>
    <xdr:to>
      <xdr:col>45</xdr:col>
      <xdr:colOff>177800</xdr:colOff>
      <xdr:row>96</xdr:row>
      <xdr:rowOff>48718</xdr:rowOff>
    </xdr:to>
    <xdr:cxnSp macro="">
      <xdr:nvCxnSpPr>
        <xdr:cNvPr id="473" name="直線コネクタ 472"/>
        <xdr:cNvCxnSpPr/>
      </xdr:nvCxnSpPr>
      <xdr:spPr>
        <a:xfrm>
          <a:off x="7861300" y="16486330"/>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4" name="フローチャート: 判断 473"/>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5" name="テキスト ボックス 474"/>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9170</xdr:rowOff>
    </xdr:from>
    <xdr:to>
      <xdr:col>41</xdr:col>
      <xdr:colOff>50800</xdr:colOff>
      <xdr:row>96</xdr:row>
      <xdr:rowOff>27130</xdr:rowOff>
    </xdr:to>
    <xdr:cxnSp macro="">
      <xdr:nvCxnSpPr>
        <xdr:cNvPr id="476" name="直線コネクタ 475"/>
        <xdr:cNvCxnSpPr/>
      </xdr:nvCxnSpPr>
      <xdr:spPr>
        <a:xfrm>
          <a:off x="6972300" y="16468370"/>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7" name="フローチャート: 判断 476"/>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8" name="テキスト ボックス 477"/>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9" name="フローチャート: 判断 478"/>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0" name="テキスト ボックス 479"/>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92002</xdr:rowOff>
    </xdr:from>
    <xdr:to>
      <xdr:col>55</xdr:col>
      <xdr:colOff>50800</xdr:colOff>
      <xdr:row>94</xdr:row>
      <xdr:rowOff>22152</xdr:rowOff>
    </xdr:to>
    <xdr:sp macro="" textlink="">
      <xdr:nvSpPr>
        <xdr:cNvPr id="486" name="楕円 485"/>
        <xdr:cNvSpPr/>
      </xdr:nvSpPr>
      <xdr:spPr>
        <a:xfrm>
          <a:off x="10426700" y="160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114879</xdr:rowOff>
    </xdr:from>
    <xdr:ext cx="534377" cy="259045"/>
    <xdr:sp macro="" textlink="">
      <xdr:nvSpPr>
        <xdr:cNvPr id="487" name="普通建設事業費 （ うち更新整備　）該当値テキスト"/>
        <xdr:cNvSpPr txBox="1"/>
      </xdr:nvSpPr>
      <xdr:spPr>
        <a:xfrm>
          <a:off x="10528300" y="1588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20647</xdr:rowOff>
    </xdr:from>
    <xdr:to>
      <xdr:col>50</xdr:col>
      <xdr:colOff>165100</xdr:colOff>
      <xdr:row>94</xdr:row>
      <xdr:rowOff>122247</xdr:rowOff>
    </xdr:to>
    <xdr:sp macro="" textlink="">
      <xdr:nvSpPr>
        <xdr:cNvPr id="488" name="楕円 487"/>
        <xdr:cNvSpPr/>
      </xdr:nvSpPr>
      <xdr:spPr>
        <a:xfrm>
          <a:off x="9588500" y="161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138774</xdr:rowOff>
    </xdr:from>
    <xdr:ext cx="534377" cy="259045"/>
    <xdr:sp macro="" textlink="">
      <xdr:nvSpPr>
        <xdr:cNvPr id="489" name="テキスト ボックス 488"/>
        <xdr:cNvSpPr txBox="1"/>
      </xdr:nvSpPr>
      <xdr:spPr>
        <a:xfrm>
          <a:off x="9372111" y="159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169368</xdr:rowOff>
    </xdr:from>
    <xdr:to>
      <xdr:col>46</xdr:col>
      <xdr:colOff>38100</xdr:colOff>
      <xdr:row>96</xdr:row>
      <xdr:rowOff>99518</xdr:rowOff>
    </xdr:to>
    <xdr:sp macro="" textlink="">
      <xdr:nvSpPr>
        <xdr:cNvPr id="490" name="楕円 489"/>
        <xdr:cNvSpPr/>
      </xdr:nvSpPr>
      <xdr:spPr>
        <a:xfrm>
          <a:off x="8699500" y="164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90645</xdr:rowOff>
    </xdr:from>
    <xdr:ext cx="534377" cy="259045"/>
    <xdr:sp macro="" textlink="">
      <xdr:nvSpPr>
        <xdr:cNvPr id="491" name="テキスト ボックス 490"/>
        <xdr:cNvSpPr txBox="1"/>
      </xdr:nvSpPr>
      <xdr:spPr>
        <a:xfrm>
          <a:off x="8483111" y="165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147780</xdr:rowOff>
    </xdr:from>
    <xdr:to>
      <xdr:col>41</xdr:col>
      <xdr:colOff>101600</xdr:colOff>
      <xdr:row>96</xdr:row>
      <xdr:rowOff>77930</xdr:rowOff>
    </xdr:to>
    <xdr:sp macro="" textlink="">
      <xdr:nvSpPr>
        <xdr:cNvPr id="492" name="楕円 491"/>
        <xdr:cNvSpPr/>
      </xdr:nvSpPr>
      <xdr:spPr>
        <a:xfrm>
          <a:off x="7810500" y="164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69057</xdr:rowOff>
    </xdr:from>
    <xdr:ext cx="534377" cy="259045"/>
    <xdr:sp macro="" textlink="">
      <xdr:nvSpPr>
        <xdr:cNvPr id="493" name="テキスト ボックス 492"/>
        <xdr:cNvSpPr txBox="1"/>
      </xdr:nvSpPr>
      <xdr:spPr>
        <a:xfrm>
          <a:off x="7594111" y="165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129820</xdr:rowOff>
    </xdr:from>
    <xdr:to>
      <xdr:col>36</xdr:col>
      <xdr:colOff>165100</xdr:colOff>
      <xdr:row>96</xdr:row>
      <xdr:rowOff>59970</xdr:rowOff>
    </xdr:to>
    <xdr:sp macro="" textlink="">
      <xdr:nvSpPr>
        <xdr:cNvPr id="494" name="楕円 493"/>
        <xdr:cNvSpPr/>
      </xdr:nvSpPr>
      <xdr:spPr>
        <a:xfrm>
          <a:off x="6921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51097</xdr:rowOff>
    </xdr:from>
    <xdr:ext cx="534377" cy="259045"/>
    <xdr:sp macro="" textlink="">
      <xdr:nvSpPr>
        <xdr:cNvPr id="495" name="テキスト ボックス 494"/>
        <xdr:cNvSpPr txBox="1"/>
      </xdr:nvSpPr>
      <xdr:spPr>
        <a:xfrm>
          <a:off x="6705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1" name="直線コネクタ 520"/>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4" name="災害復旧事業費最大値テキスト"/>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5" name="直線コネクタ 524"/>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7" name="災害復旧事業費平均値テキスト"/>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8" name="フローチャート: 判断 527"/>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0" name="フローチャート: 判断 529"/>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1" name="テキスト ボックス 530"/>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3" name="フローチャート: 判断 532"/>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4" name="テキスト ボックス 533"/>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6" name="フローチャート: 判断 535"/>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7" name="テキスト ボックス 536"/>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8" name="フローチャート: 判断 537"/>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9" name="テキスト ボックス 538"/>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6" name="直線コネクタ 625"/>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7" name="公債費最小値テキスト"/>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8" name="直線コネクタ 627"/>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9" name="公債費最大値テキスト"/>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0" name="直線コネクタ 629"/>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76766</xdr:rowOff>
    </xdr:from>
    <xdr:to>
      <xdr:col>85</xdr:col>
      <xdr:colOff>127000</xdr:colOff>
      <xdr:row>78</xdr:row>
      <xdr:rowOff>104267</xdr:rowOff>
    </xdr:to>
    <xdr:cxnSp macro="">
      <xdr:nvCxnSpPr>
        <xdr:cNvPr id="631" name="直線コネクタ 630"/>
        <xdr:cNvCxnSpPr/>
      </xdr:nvCxnSpPr>
      <xdr:spPr>
        <a:xfrm flipV="1">
          <a:off x="15481300" y="13449866"/>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2" name="公債費平均値テキスト"/>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3" name="フローチャート: 判断 632"/>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104267</xdr:rowOff>
    </xdr:from>
    <xdr:to>
      <xdr:col>81</xdr:col>
      <xdr:colOff>50800</xdr:colOff>
      <xdr:row>78</xdr:row>
      <xdr:rowOff>118280</xdr:rowOff>
    </xdr:to>
    <xdr:cxnSp macro="">
      <xdr:nvCxnSpPr>
        <xdr:cNvPr id="634" name="直線コネクタ 633"/>
        <xdr:cNvCxnSpPr/>
      </xdr:nvCxnSpPr>
      <xdr:spPr>
        <a:xfrm flipV="1">
          <a:off x="14592300" y="1347736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5" name="フローチャート: 判断 634"/>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6" name="テキスト ボックス 635"/>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118280</xdr:rowOff>
    </xdr:from>
    <xdr:to>
      <xdr:col>76</xdr:col>
      <xdr:colOff>114300</xdr:colOff>
      <xdr:row>78</xdr:row>
      <xdr:rowOff>120498</xdr:rowOff>
    </xdr:to>
    <xdr:cxnSp macro="">
      <xdr:nvCxnSpPr>
        <xdr:cNvPr id="637" name="直線コネクタ 636"/>
        <xdr:cNvCxnSpPr/>
      </xdr:nvCxnSpPr>
      <xdr:spPr>
        <a:xfrm flipV="1">
          <a:off x="13703300" y="13491380"/>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8" name="フローチャート: 判断 637"/>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9" name="テキスト ボックス 638"/>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120498</xdr:rowOff>
    </xdr:from>
    <xdr:to>
      <xdr:col>71</xdr:col>
      <xdr:colOff>177800</xdr:colOff>
      <xdr:row>78</xdr:row>
      <xdr:rowOff>137460</xdr:rowOff>
    </xdr:to>
    <xdr:cxnSp macro="">
      <xdr:nvCxnSpPr>
        <xdr:cNvPr id="640" name="直線コネクタ 639"/>
        <xdr:cNvCxnSpPr/>
      </xdr:nvCxnSpPr>
      <xdr:spPr>
        <a:xfrm flipV="1">
          <a:off x="12814300" y="1349359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1" name="フローチャート: 判断 640"/>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2" name="テキスト ボックス 641"/>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3" name="フローチャート: 判断 642"/>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4" name="テキスト ボックス 643"/>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25966</xdr:rowOff>
    </xdr:from>
    <xdr:to>
      <xdr:col>85</xdr:col>
      <xdr:colOff>177800</xdr:colOff>
      <xdr:row>78</xdr:row>
      <xdr:rowOff>127566</xdr:rowOff>
    </xdr:to>
    <xdr:sp macro="" textlink="">
      <xdr:nvSpPr>
        <xdr:cNvPr id="650" name="楕円 649"/>
        <xdr:cNvSpPr/>
      </xdr:nvSpPr>
      <xdr:spPr>
        <a:xfrm>
          <a:off x="16268700" y="133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112343</xdr:rowOff>
    </xdr:from>
    <xdr:ext cx="534377" cy="259045"/>
    <xdr:sp macro="" textlink="">
      <xdr:nvSpPr>
        <xdr:cNvPr id="651" name="公債費該当値テキスト"/>
        <xdr:cNvSpPr txBox="1"/>
      </xdr:nvSpPr>
      <xdr:spPr>
        <a:xfrm>
          <a:off x="16370300" y="133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53467</xdr:rowOff>
    </xdr:from>
    <xdr:to>
      <xdr:col>81</xdr:col>
      <xdr:colOff>101600</xdr:colOff>
      <xdr:row>78</xdr:row>
      <xdr:rowOff>155067</xdr:rowOff>
    </xdr:to>
    <xdr:sp macro="" textlink="">
      <xdr:nvSpPr>
        <xdr:cNvPr id="652" name="楕円 651"/>
        <xdr:cNvSpPr/>
      </xdr:nvSpPr>
      <xdr:spPr>
        <a:xfrm>
          <a:off x="15430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146194</xdr:rowOff>
    </xdr:from>
    <xdr:ext cx="534377" cy="259045"/>
    <xdr:sp macro="" textlink="">
      <xdr:nvSpPr>
        <xdr:cNvPr id="653" name="テキスト ボックス 652"/>
        <xdr:cNvSpPr txBox="1"/>
      </xdr:nvSpPr>
      <xdr:spPr>
        <a:xfrm>
          <a:off x="15214111" y="135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67480</xdr:rowOff>
    </xdr:from>
    <xdr:to>
      <xdr:col>76</xdr:col>
      <xdr:colOff>165100</xdr:colOff>
      <xdr:row>78</xdr:row>
      <xdr:rowOff>169080</xdr:rowOff>
    </xdr:to>
    <xdr:sp macro="" textlink="">
      <xdr:nvSpPr>
        <xdr:cNvPr id="654" name="楕円 653"/>
        <xdr:cNvSpPr/>
      </xdr:nvSpPr>
      <xdr:spPr>
        <a:xfrm>
          <a:off x="145415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160207</xdr:rowOff>
    </xdr:from>
    <xdr:ext cx="534377" cy="259045"/>
    <xdr:sp macro="" textlink="">
      <xdr:nvSpPr>
        <xdr:cNvPr id="655" name="テキスト ボックス 654"/>
        <xdr:cNvSpPr txBox="1"/>
      </xdr:nvSpPr>
      <xdr:spPr>
        <a:xfrm>
          <a:off x="14325111" y="135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69698</xdr:rowOff>
    </xdr:from>
    <xdr:to>
      <xdr:col>72</xdr:col>
      <xdr:colOff>38100</xdr:colOff>
      <xdr:row>78</xdr:row>
      <xdr:rowOff>171298</xdr:rowOff>
    </xdr:to>
    <xdr:sp macro="" textlink="">
      <xdr:nvSpPr>
        <xdr:cNvPr id="656" name="楕円 655"/>
        <xdr:cNvSpPr/>
      </xdr:nvSpPr>
      <xdr:spPr>
        <a:xfrm>
          <a:off x="13652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162425</xdr:rowOff>
    </xdr:from>
    <xdr:ext cx="534377" cy="259045"/>
    <xdr:sp macro="" textlink="">
      <xdr:nvSpPr>
        <xdr:cNvPr id="657" name="テキスト ボックス 656"/>
        <xdr:cNvSpPr txBox="1"/>
      </xdr:nvSpPr>
      <xdr:spPr>
        <a:xfrm>
          <a:off x="13436111" y="135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86660</xdr:rowOff>
    </xdr:from>
    <xdr:to>
      <xdr:col>67</xdr:col>
      <xdr:colOff>101600</xdr:colOff>
      <xdr:row>79</xdr:row>
      <xdr:rowOff>16810</xdr:rowOff>
    </xdr:to>
    <xdr:sp macro="" textlink="">
      <xdr:nvSpPr>
        <xdr:cNvPr id="658" name="楕円 657"/>
        <xdr:cNvSpPr/>
      </xdr:nvSpPr>
      <xdr:spPr>
        <a:xfrm>
          <a:off x="12763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7937</xdr:rowOff>
    </xdr:from>
    <xdr:ext cx="534377" cy="259045"/>
    <xdr:sp macro="" textlink="">
      <xdr:nvSpPr>
        <xdr:cNvPr id="659" name="テキスト ボックス 658"/>
        <xdr:cNvSpPr txBox="1"/>
      </xdr:nvSpPr>
      <xdr:spPr>
        <a:xfrm>
          <a:off x="12547111" y="135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5" name="直線コネクタ 684"/>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6" name="積立金最小値テキスト"/>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7" name="直線コネクタ 686"/>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8" name="積立金最大値テキスト"/>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9" name="直線コネクタ 688"/>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88199</xdr:rowOff>
    </xdr:from>
    <xdr:to>
      <xdr:col>85</xdr:col>
      <xdr:colOff>127000</xdr:colOff>
      <xdr:row>99</xdr:row>
      <xdr:rowOff>89343</xdr:rowOff>
    </xdr:to>
    <xdr:cxnSp macro="">
      <xdr:nvCxnSpPr>
        <xdr:cNvPr id="690" name="直線コネクタ 689"/>
        <xdr:cNvCxnSpPr/>
      </xdr:nvCxnSpPr>
      <xdr:spPr>
        <a:xfrm>
          <a:off x="15481300" y="1706174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1" name="積立金平均値テキスト"/>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2" name="フローチャート: 判断 691"/>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88199</xdr:rowOff>
    </xdr:from>
    <xdr:to>
      <xdr:col>81</xdr:col>
      <xdr:colOff>50800</xdr:colOff>
      <xdr:row>99</xdr:row>
      <xdr:rowOff>94535</xdr:rowOff>
    </xdr:to>
    <xdr:cxnSp macro="">
      <xdr:nvCxnSpPr>
        <xdr:cNvPr id="693" name="直線コネクタ 692"/>
        <xdr:cNvCxnSpPr/>
      </xdr:nvCxnSpPr>
      <xdr:spPr>
        <a:xfrm flipV="1">
          <a:off x="14592300" y="1706174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4" name="フローチャート: 判断 693"/>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5" name="テキスト ボックス 694"/>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94535</xdr:rowOff>
    </xdr:from>
    <xdr:to>
      <xdr:col>76</xdr:col>
      <xdr:colOff>114300</xdr:colOff>
      <xdr:row>99</xdr:row>
      <xdr:rowOff>96200</xdr:rowOff>
    </xdr:to>
    <xdr:cxnSp macro="">
      <xdr:nvCxnSpPr>
        <xdr:cNvPr id="696" name="直線コネクタ 695"/>
        <xdr:cNvCxnSpPr/>
      </xdr:nvCxnSpPr>
      <xdr:spPr>
        <a:xfrm flipV="1">
          <a:off x="13703300" y="1706808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7" name="フローチャート: 判断 696"/>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8" name="テキスト ボックス 697"/>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96200</xdr:rowOff>
    </xdr:from>
    <xdr:to>
      <xdr:col>71</xdr:col>
      <xdr:colOff>177800</xdr:colOff>
      <xdr:row>99</xdr:row>
      <xdr:rowOff>98258</xdr:rowOff>
    </xdr:to>
    <xdr:cxnSp macro="">
      <xdr:nvCxnSpPr>
        <xdr:cNvPr id="699" name="直線コネクタ 698"/>
        <xdr:cNvCxnSpPr/>
      </xdr:nvCxnSpPr>
      <xdr:spPr>
        <a:xfrm flipV="1">
          <a:off x="12814300" y="1706975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0" name="フローチャート: 判断 699"/>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1" name="テキスト ボックス 700"/>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3" name="テキスト ボックス 702"/>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38543</xdr:rowOff>
    </xdr:from>
    <xdr:to>
      <xdr:col>85</xdr:col>
      <xdr:colOff>177800</xdr:colOff>
      <xdr:row>99</xdr:row>
      <xdr:rowOff>140143</xdr:rowOff>
    </xdr:to>
    <xdr:sp macro="" textlink="">
      <xdr:nvSpPr>
        <xdr:cNvPr id="709" name="楕円 708"/>
        <xdr:cNvSpPr/>
      </xdr:nvSpPr>
      <xdr:spPr>
        <a:xfrm>
          <a:off x="16268700" y="170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124920</xdr:rowOff>
    </xdr:from>
    <xdr:ext cx="378565" cy="259045"/>
    <xdr:sp macro="" textlink="">
      <xdr:nvSpPr>
        <xdr:cNvPr id="710" name="積立金該当値テキスト"/>
        <xdr:cNvSpPr txBox="1"/>
      </xdr:nvSpPr>
      <xdr:spPr>
        <a:xfrm>
          <a:off x="16370300" y="1692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37399</xdr:rowOff>
    </xdr:from>
    <xdr:to>
      <xdr:col>81</xdr:col>
      <xdr:colOff>101600</xdr:colOff>
      <xdr:row>99</xdr:row>
      <xdr:rowOff>138999</xdr:rowOff>
    </xdr:to>
    <xdr:sp macro="" textlink="">
      <xdr:nvSpPr>
        <xdr:cNvPr id="711" name="楕円 710"/>
        <xdr:cNvSpPr/>
      </xdr:nvSpPr>
      <xdr:spPr>
        <a:xfrm>
          <a:off x="15430500" y="170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130126</xdr:rowOff>
    </xdr:from>
    <xdr:ext cx="378565" cy="259045"/>
    <xdr:sp macro="" textlink="">
      <xdr:nvSpPr>
        <xdr:cNvPr id="712" name="テキスト ボックス 711"/>
        <xdr:cNvSpPr txBox="1"/>
      </xdr:nvSpPr>
      <xdr:spPr>
        <a:xfrm>
          <a:off x="15292017" y="1710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43735</xdr:rowOff>
    </xdr:from>
    <xdr:to>
      <xdr:col>76</xdr:col>
      <xdr:colOff>165100</xdr:colOff>
      <xdr:row>99</xdr:row>
      <xdr:rowOff>145335</xdr:rowOff>
    </xdr:to>
    <xdr:sp macro="" textlink="">
      <xdr:nvSpPr>
        <xdr:cNvPr id="713" name="楕円 712"/>
        <xdr:cNvSpPr/>
      </xdr:nvSpPr>
      <xdr:spPr>
        <a:xfrm>
          <a:off x="14541500" y="170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136462</xdr:rowOff>
    </xdr:from>
    <xdr:ext cx="378565" cy="259045"/>
    <xdr:sp macro="" textlink="">
      <xdr:nvSpPr>
        <xdr:cNvPr id="714" name="テキスト ボックス 713"/>
        <xdr:cNvSpPr txBox="1"/>
      </xdr:nvSpPr>
      <xdr:spPr>
        <a:xfrm>
          <a:off x="14403017" y="1711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45400</xdr:rowOff>
    </xdr:from>
    <xdr:to>
      <xdr:col>72</xdr:col>
      <xdr:colOff>38100</xdr:colOff>
      <xdr:row>99</xdr:row>
      <xdr:rowOff>147000</xdr:rowOff>
    </xdr:to>
    <xdr:sp macro="" textlink="">
      <xdr:nvSpPr>
        <xdr:cNvPr id="715" name="楕円 714"/>
        <xdr:cNvSpPr/>
      </xdr:nvSpPr>
      <xdr:spPr>
        <a:xfrm>
          <a:off x="13652500" y="170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138127</xdr:rowOff>
    </xdr:from>
    <xdr:ext cx="313932" cy="259045"/>
    <xdr:sp macro="" textlink="">
      <xdr:nvSpPr>
        <xdr:cNvPr id="716" name="テキスト ボックス 715"/>
        <xdr:cNvSpPr txBox="1"/>
      </xdr:nvSpPr>
      <xdr:spPr>
        <a:xfrm>
          <a:off x="13546333" y="17111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47458</xdr:rowOff>
    </xdr:from>
    <xdr:to>
      <xdr:col>67</xdr:col>
      <xdr:colOff>101600</xdr:colOff>
      <xdr:row>99</xdr:row>
      <xdr:rowOff>149058</xdr:rowOff>
    </xdr:to>
    <xdr:sp macro="" textlink="">
      <xdr:nvSpPr>
        <xdr:cNvPr id="717" name="楕円 716"/>
        <xdr:cNvSpPr/>
      </xdr:nvSpPr>
      <xdr:spPr>
        <a:xfrm>
          <a:off x="12763500" y="170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140185</xdr:rowOff>
    </xdr:from>
    <xdr:ext cx="313932" cy="259045"/>
    <xdr:sp macro="" textlink="">
      <xdr:nvSpPr>
        <xdr:cNvPr id="718" name="テキスト ボックス 717"/>
        <xdr:cNvSpPr txBox="1"/>
      </xdr:nvSpPr>
      <xdr:spPr>
        <a:xfrm>
          <a:off x="12657333" y="17113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2" name="直線コネクタ 741"/>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5" name="投資及び出資金最大値テキスト"/>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6" name="直線コネクタ 745"/>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8" name="投資及び出資金平均値テキスト"/>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9" name="フローチャート: 判断 748"/>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1" name="フローチャート: 判断 750"/>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2" name="テキスト ボックス 751"/>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4" name="フローチャート: 判断 753"/>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5" name="テキスト ボックス 754"/>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7" name="フローチャート: 判断 756"/>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8" name="テキスト ボックス 757"/>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9" name="フローチャート: 判断 758"/>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0" name="テキスト ボックス 759"/>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5" name="直線コネクタ 794"/>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8" name="貸付金最大値テキスト"/>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9" name="直線コネクタ 798"/>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87179</xdr:rowOff>
    </xdr:from>
    <xdr:to>
      <xdr:col>116</xdr:col>
      <xdr:colOff>63500</xdr:colOff>
      <xdr:row>56</xdr:row>
      <xdr:rowOff>88894</xdr:rowOff>
    </xdr:to>
    <xdr:cxnSp macro="">
      <xdr:nvCxnSpPr>
        <xdr:cNvPr id="800" name="直線コネクタ 799"/>
        <xdr:cNvCxnSpPr/>
      </xdr:nvCxnSpPr>
      <xdr:spPr>
        <a:xfrm>
          <a:off x="21323300" y="968837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1" name="貸付金平均値テキスト"/>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2" name="フローチャート: 判断 801"/>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79007</xdr:rowOff>
    </xdr:from>
    <xdr:to>
      <xdr:col>111</xdr:col>
      <xdr:colOff>177800</xdr:colOff>
      <xdr:row>56</xdr:row>
      <xdr:rowOff>87179</xdr:rowOff>
    </xdr:to>
    <xdr:cxnSp macro="">
      <xdr:nvCxnSpPr>
        <xdr:cNvPr id="803" name="直線コネクタ 802"/>
        <xdr:cNvCxnSpPr/>
      </xdr:nvCxnSpPr>
      <xdr:spPr>
        <a:xfrm>
          <a:off x="20434300" y="9680207"/>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4" name="フローチャート: 判断 803"/>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5" name="テキスト ボックス 804"/>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9341</xdr:rowOff>
    </xdr:from>
    <xdr:to>
      <xdr:col>107</xdr:col>
      <xdr:colOff>50800</xdr:colOff>
      <xdr:row>56</xdr:row>
      <xdr:rowOff>79007</xdr:rowOff>
    </xdr:to>
    <xdr:cxnSp macro="">
      <xdr:nvCxnSpPr>
        <xdr:cNvPr id="806" name="直線コネクタ 805"/>
        <xdr:cNvCxnSpPr/>
      </xdr:nvCxnSpPr>
      <xdr:spPr>
        <a:xfrm>
          <a:off x="19545300" y="9439091"/>
          <a:ext cx="889000" cy="2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7" name="フローチャート: 判断 806"/>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8" name="テキスト ボックス 807"/>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9341</xdr:rowOff>
    </xdr:from>
    <xdr:to>
      <xdr:col>102</xdr:col>
      <xdr:colOff>114300</xdr:colOff>
      <xdr:row>56</xdr:row>
      <xdr:rowOff>74263</xdr:rowOff>
    </xdr:to>
    <xdr:cxnSp macro="">
      <xdr:nvCxnSpPr>
        <xdr:cNvPr id="809" name="直線コネクタ 808"/>
        <xdr:cNvCxnSpPr/>
      </xdr:nvCxnSpPr>
      <xdr:spPr>
        <a:xfrm flipV="1">
          <a:off x="18656300" y="943909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0" name="フローチャート: 判断 809"/>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1" name="テキスト ボックス 810"/>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2" name="フローチャート: 判断 811"/>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3" name="テキスト ボックス 812"/>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38094</xdr:rowOff>
    </xdr:from>
    <xdr:to>
      <xdr:col>116</xdr:col>
      <xdr:colOff>114300</xdr:colOff>
      <xdr:row>56</xdr:row>
      <xdr:rowOff>139694</xdr:rowOff>
    </xdr:to>
    <xdr:sp macro="" textlink="">
      <xdr:nvSpPr>
        <xdr:cNvPr id="819" name="楕円 818"/>
        <xdr:cNvSpPr/>
      </xdr:nvSpPr>
      <xdr:spPr>
        <a:xfrm>
          <a:off x="22110700" y="9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60971</xdr:rowOff>
    </xdr:from>
    <xdr:ext cx="469744" cy="259045"/>
    <xdr:sp macro="" textlink="">
      <xdr:nvSpPr>
        <xdr:cNvPr id="820" name="貸付金該当値テキスト"/>
        <xdr:cNvSpPr txBox="1"/>
      </xdr:nvSpPr>
      <xdr:spPr>
        <a:xfrm>
          <a:off x="22212300" y="949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36379</xdr:rowOff>
    </xdr:from>
    <xdr:to>
      <xdr:col>112</xdr:col>
      <xdr:colOff>38100</xdr:colOff>
      <xdr:row>56</xdr:row>
      <xdr:rowOff>137979</xdr:rowOff>
    </xdr:to>
    <xdr:sp macro="" textlink="">
      <xdr:nvSpPr>
        <xdr:cNvPr id="821" name="楕円 820"/>
        <xdr:cNvSpPr/>
      </xdr:nvSpPr>
      <xdr:spPr>
        <a:xfrm>
          <a:off x="21272500" y="96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154506</xdr:rowOff>
    </xdr:from>
    <xdr:ext cx="469744" cy="259045"/>
    <xdr:sp macro="" textlink="">
      <xdr:nvSpPr>
        <xdr:cNvPr id="822" name="テキスト ボックス 821"/>
        <xdr:cNvSpPr txBox="1"/>
      </xdr:nvSpPr>
      <xdr:spPr>
        <a:xfrm>
          <a:off x="21088428" y="9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28207</xdr:rowOff>
    </xdr:from>
    <xdr:to>
      <xdr:col>107</xdr:col>
      <xdr:colOff>101600</xdr:colOff>
      <xdr:row>56</xdr:row>
      <xdr:rowOff>129807</xdr:rowOff>
    </xdr:to>
    <xdr:sp macro="" textlink="">
      <xdr:nvSpPr>
        <xdr:cNvPr id="823" name="楕円 822"/>
        <xdr:cNvSpPr/>
      </xdr:nvSpPr>
      <xdr:spPr>
        <a:xfrm>
          <a:off x="20383500" y="96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120934</xdr:rowOff>
    </xdr:from>
    <xdr:ext cx="469744" cy="259045"/>
    <xdr:sp macro="" textlink="">
      <xdr:nvSpPr>
        <xdr:cNvPr id="824" name="テキスト ボックス 823"/>
        <xdr:cNvSpPr txBox="1"/>
      </xdr:nvSpPr>
      <xdr:spPr>
        <a:xfrm>
          <a:off x="20199428" y="97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129991</xdr:rowOff>
    </xdr:from>
    <xdr:to>
      <xdr:col>102</xdr:col>
      <xdr:colOff>165100</xdr:colOff>
      <xdr:row>55</xdr:row>
      <xdr:rowOff>60141</xdr:rowOff>
    </xdr:to>
    <xdr:sp macro="" textlink="">
      <xdr:nvSpPr>
        <xdr:cNvPr id="825" name="楕円 824"/>
        <xdr:cNvSpPr/>
      </xdr:nvSpPr>
      <xdr:spPr>
        <a:xfrm>
          <a:off x="19494500" y="93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76668</xdr:rowOff>
    </xdr:from>
    <xdr:ext cx="469744" cy="259045"/>
    <xdr:sp macro="" textlink="">
      <xdr:nvSpPr>
        <xdr:cNvPr id="826" name="テキスト ボックス 825"/>
        <xdr:cNvSpPr txBox="1"/>
      </xdr:nvSpPr>
      <xdr:spPr>
        <a:xfrm>
          <a:off x="19310428" y="91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23463</xdr:rowOff>
    </xdr:from>
    <xdr:to>
      <xdr:col>98</xdr:col>
      <xdr:colOff>38100</xdr:colOff>
      <xdr:row>56</xdr:row>
      <xdr:rowOff>125063</xdr:rowOff>
    </xdr:to>
    <xdr:sp macro="" textlink="">
      <xdr:nvSpPr>
        <xdr:cNvPr id="827" name="楕円 826"/>
        <xdr:cNvSpPr/>
      </xdr:nvSpPr>
      <xdr:spPr>
        <a:xfrm>
          <a:off x="18605500" y="96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116190</xdr:rowOff>
    </xdr:from>
    <xdr:ext cx="469744" cy="259045"/>
    <xdr:sp macro="" textlink="">
      <xdr:nvSpPr>
        <xdr:cNvPr id="828" name="テキスト ボックス 827"/>
        <xdr:cNvSpPr txBox="1"/>
      </xdr:nvSpPr>
      <xdr:spPr>
        <a:xfrm>
          <a:off x="18421428" y="97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1" name="直線コネクタ 850"/>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2" name="繰出金最小値テキスト"/>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3" name="直線コネクタ 852"/>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4" name="繰出金最大値テキスト"/>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5" name="直線コネクタ 854"/>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23205</xdr:rowOff>
    </xdr:from>
    <xdr:to>
      <xdr:col>116</xdr:col>
      <xdr:colOff>63500</xdr:colOff>
      <xdr:row>76</xdr:row>
      <xdr:rowOff>84837</xdr:rowOff>
    </xdr:to>
    <xdr:cxnSp macro="">
      <xdr:nvCxnSpPr>
        <xdr:cNvPr id="856" name="直線コネクタ 855"/>
        <xdr:cNvCxnSpPr/>
      </xdr:nvCxnSpPr>
      <xdr:spPr>
        <a:xfrm flipV="1">
          <a:off x="21323300" y="13053405"/>
          <a:ext cx="838200" cy="6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7" name="繰出金平均値テキスト"/>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8" name="フローチャート: 判断 857"/>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84837</xdr:rowOff>
    </xdr:from>
    <xdr:to>
      <xdr:col>111</xdr:col>
      <xdr:colOff>177800</xdr:colOff>
      <xdr:row>76</xdr:row>
      <xdr:rowOff>147199</xdr:rowOff>
    </xdr:to>
    <xdr:cxnSp macro="">
      <xdr:nvCxnSpPr>
        <xdr:cNvPr id="859" name="直線コネクタ 858"/>
        <xdr:cNvCxnSpPr/>
      </xdr:nvCxnSpPr>
      <xdr:spPr>
        <a:xfrm flipV="1">
          <a:off x="20434300" y="13115037"/>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0" name="フローチャート: 判断 859"/>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1" name="テキスト ボックス 860"/>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19914</xdr:rowOff>
    </xdr:from>
    <xdr:to>
      <xdr:col>107</xdr:col>
      <xdr:colOff>50800</xdr:colOff>
      <xdr:row>76</xdr:row>
      <xdr:rowOff>147199</xdr:rowOff>
    </xdr:to>
    <xdr:cxnSp macro="">
      <xdr:nvCxnSpPr>
        <xdr:cNvPr id="862" name="直線コネクタ 861"/>
        <xdr:cNvCxnSpPr/>
      </xdr:nvCxnSpPr>
      <xdr:spPr>
        <a:xfrm>
          <a:off x="19545300" y="12878664"/>
          <a:ext cx="889000" cy="2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3" name="フローチャート: 判断 862"/>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4" name="テキスト ボックス 863"/>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19914</xdr:rowOff>
    </xdr:from>
    <xdr:to>
      <xdr:col>102</xdr:col>
      <xdr:colOff>114300</xdr:colOff>
      <xdr:row>75</xdr:row>
      <xdr:rowOff>98918</xdr:rowOff>
    </xdr:to>
    <xdr:cxnSp macro="">
      <xdr:nvCxnSpPr>
        <xdr:cNvPr id="865" name="直線コネクタ 864"/>
        <xdr:cNvCxnSpPr/>
      </xdr:nvCxnSpPr>
      <xdr:spPr>
        <a:xfrm flipV="1">
          <a:off x="18656300" y="12878664"/>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6" name="フローチャート: 判断 865"/>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7" name="テキスト ボックス 866"/>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8" name="フローチャート: 判断 867"/>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69" name="テキスト ボックス 868"/>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143856</xdr:rowOff>
    </xdr:from>
    <xdr:to>
      <xdr:col>116</xdr:col>
      <xdr:colOff>114300</xdr:colOff>
      <xdr:row>76</xdr:row>
      <xdr:rowOff>74005</xdr:rowOff>
    </xdr:to>
    <xdr:sp macro="" textlink="">
      <xdr:nvSpPr>
        <xdr:cNvPr id="875" name="楕円 874"/>
        <xdr:cNvSpPr/>
      </xdr:nvSpPr>
      <xdr:spPr>
        <a:xfrm>
          <a:off x="221107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122282</xdr:rowOff>
    </xdr:from>
    <xdr:ext cx="534377" cy="259045"/>
    <xdr:sp macro="" textlink="">
      <xdr:nvSpPr>
        <xdr:cNvPr id="876" name="繰出金該当値テキスト"/>
        <xdr:cNvSpPr txBox="1"/>
      </xdr:nvSpPr>
      <xdr:spPr>
        <a:xfrm>
          <a:off x="22212300" y="129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34037</xdr:rowOff>
    </xdr:from>
    <xdr:to>
      <xdr:col>112</xdr:col>
      <xdr:colOff>38100</xdr:colOff>
      <xdr:row>76</xdr:row>
      <xdr:rowOff>135637</xdr:rowOff>
    </xdr:to>
    <xdr:sp macro="" textlink="">
      <xdr:nvSpPr>
        <xdr:cNvPr id="877" name="楕円 876"/>
        <xdr:cNvSpPr/>
      </xdr:nvSpPr>
      <xdr:spPr>
        <a:xfrm>
          <a:off x="212725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126764</xdr:rowOff>
    </xdr:from>
    <xdr:ext cx="534377" cy="259045"/>
    <xdr:sp macro="" textlink="">
      <xdr:nvSpPr>
        <xdr:cNvPr id="878" name="テキスト ボックス 877"/>
        <xdr:cNvSpPr txBox="1"/>
      </xdr:nvSpPr>
      <xdr:spPr>
        <a:xfrm>
          <a:off x="21056111" y="131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96399</xdr:rowOff>
    </xdr:from>
    <xdr:to>
      <xdr:col>107</xdr:col>
      <xdr:colOff>101600</xdr:colOff>
      <xdr:row>77</xdr:row>
      <xdr:rowOff>26549</xdr:rowOff>
    </xdr:to>
    <xdr:sp macro="" textlink="">
      <xdr:nvSpPr>
        <xdr:cNvPr id="879" name="楕円 878"/>
        <xdr:cNvSpPr/>
      </xdr:nvSpPr>
      <xdr:spPr>
        <a:xfrm>
          <a:off x="20383500" y="131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17676</xdr:rowOff>
    </xdr:from>
    <xdr:ext cx="534377" cy="259045"/>
    <xdr:sp macro="" textlink="">
      <xdr:nvSpPr>
        <xdr:cNvPr id="880" name="テキスト ボックス 879"/>
        <xdr:cNvSpPr txBox="1"/>
      </xdr:nvSpPr>
      <xdr:spPr>
        <a:xfrm>
          <a:off x="20167111" y="132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140564</xdr:rowOff>
    </xdr:from>
    <xdr:to>
      <xdr:col>102</xdr:col>
      <xdr:colOff>165100</xdr:colOff>
      <xdr:row>75</xdr:row>
      <xdr:rowOff>70714</xdr:rowOff>
    </xdr:to>
    <xdr:sp macro="" textlink="">
      <xdr:nvSpPr>
        <xdr:cNvPr id="881" name="楕円 880"/>
        <xdr:cNvSpPr/>
      </xdr:nvSpPr>
      <xdr:spPr>
        <a:xfrm>
          <a:off x="19494500" y="128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87241</xdr:rowOff>
    </xdr:from>
    <xdr:ext cx="534377" cy="259045"/>
    <xdr:sp macro="" textlink="">
      <xdr:nvSpPr>
        <xdr:cNvPr id="882" name="テキスト ボックス 881"/>
        <xdr:cNvSpPr txBox="1"/>
      </xdr:nvSpPr>
      <xdr:spPr>
        <a:xfrm>
          <a:off x="19278111" y="12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48118</xdr:rowOff>
    </xdr:from>
    <xdr:to>
      <xdr:col>98</xdr:col>
      <xdr:colOff>38100</xdr:colOff>
      <xdr:row>75</xdr:row>
      <xdr:rowOff>149718</xdr:rowOff>
    </xdr:to>
    <xdr:sp macro="" textlink="">
      <xdr:nvSpPr>
        <xdr:cNvPr id="883" name="楕円 882"/>
        <xdr:cNvSpPr/>
      </xdr:nvSpPr>
      <xdr:spPr>
        <a:xfrm>
          <a:off x="18605500" y="129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166245</xdr:rowOff>
    </xdr:from>
    <xdr:ext cx="534377" cy="259045"/>
    <xdr:sp macro="" textlink="">
      <xdr:nvSpPr>
        <xdr:cNvPr id="884" name="テキスト ボックス 883"/>
        <xdr:cNvSpPr txBox="1"/>
      </xdr:nvSpPr>
      <xdr:spPr>
        <a:xfrm>
          <a:off x="18389111" y="126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千円）となっている。これは、歳出決算総額が前年度よりも約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億円減少し、さらに人口が微増（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人の増）したことによる。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令和４年度の主な構成項目となる扶助費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千円は、令和３年度に実施した子育て世帯への臨時特別給付事業や、住民非課税世帯等に対する臨時特別給付金事業などにより、前年度よりも大きく減少した。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普通建設事業費（うち更新整備）は、主に令和２年度から令和５年度にかけて実施する環境管理センター焼却炉の延命化工事の影響を受け、類似団体よりも高い水準となっているが、これは工事の完了により解消される見込み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なお、住民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人あたりのコストを比較するにあたっては、全国的には人口が減少傾向にある中、本市においては微増傾向が続いている点について留意が必要である。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244,421
236,897
27.09
91,599,644
87,873,362
3,650,419
45,264,887
58,568,012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49784</xdr:rowOff>
    </xdr:from>
    <xdr:to>
      <xdr:col>24</xdr:col>
      <xdr:colOff>63500</xdr:colOff>
      <xdr:row>38</xdr:row>
      <xdr:rowOff>153416</xdr:rowOff>
    </xdr:to>
    <xdr:cxnSp macro="">
      <xdr:nvCxnSpPr>
        <xdr:cNvPr id="59" name="直線コネクタ 58"/>
        <xdr:cNvCxnSpPr/>
      </xdr:nvCxnSpPr>
      <xdr:spPr>
        <a:xfrm>
          <a:off x="3797300" y="6564884"/>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17780</xdr:rowOff>
    </xdr:from>
    <xdr:to>
      <xdr:col>19</xdr:col>
      <xdr:colOff>177800</xdr:colOff>
      <xdr:row>38</xdr:row>
      <xdr:rowOff>49784</xdr:rowOff>
    </xdr:to>
    <xdr:cxnSp macro="">
      <xdr:nvCxnSpPr>
        <xdr:cNvPr id="62" name="直線コネクタ 61"/>
        <xdr:cNvCxnSpPr/>
      </xdr:nvCxnSpPr>
      <xdr:spPr>
        <a:xfrm>
          <a:off x="2908300" y="6532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114554</xdr:rowOff>
    </xdr:from>
    <xdr:to>
      <xdr:col>15</xdr:col>
      <xdr:colOff>50800</xdr:colOff>
      <xdr:row>38</xdr:row>
      <xdr:rowOff>17780</xdr:rowOff>
    </xdr:to>
    <xdr:cxnSp macro="">
      <xdr:nvCxnSpPr>
        <xdr:cNvPr id="65" name="直線コネクタ 64"/>
        <xdr:cNvCxnSpPr/>
      </xdr:nvCxnSpPr>
      <xdr:spPr>
        <a:xfrm>
          <a:off x="2019300" y="645820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114554</xdr:rowOff>
    </xdr:from>
    <xdr:to>
      <xdr:col>10</xdr:col>
      <xdr:colOff>114300</xdr:colOff>
      <xdr:row>37</xdr:row>
      <xdr:rowOff>119126</xdr:rowOff>
    </xdr:to>
    <xdr:cxnSp macro="">
      <xdr:nvCxnSpPr>
        <xdr:cNvPr id="68" name="直線コネクタ 67"/>
        <xdr:cNvCxnSpPr/>
      </xdr:nvCxnSpPr>
      <xdr:spPr>
        <a:xfrm flipV="1">
          <a:off x="1130300" y="6458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102616</xdr:rowOff>
    </xdr:from>
    <xdr:to>
      <xdr:col>24</xdr:col>
      <xdr:colOff>114300</xdr:colOff>
      <xdr:row>39</xdr:row>
      <xdr:rowOff>32766</xdr:rowOff>
    </xdr:to>
    <xdr:sp macro="" textlink="">
      <xdr:nvSpPr>
        <xdr:cNvPr id="78" name="楕円 77"/>
        <xdr:cNvSpPr/>
      </xdr:nvSpPr>
      <xdr:spPr>
        <a:xfrm>
          <a:off x="45847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17543</xdr:rowOff>
    </xdr:from>
    <xdr:ext cx="469744" cy="259045"/>
    <xdr:sp macro="" textlink="">
      <xdr:nvSpPr>
        <xdr:cNvPr id="79" name="議会費該当値テキスト"/>
        <xdr:cNvSpPr txBox="1"/>
      </xdr:nvSpPr>
      <xdr:spPr>
        <a:xfrm>
          <a:off x="4686300"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170434</xdr:rowOff>
    </xdr:from>
    <xdr:to>
      <xdr:col>20</xdr:col>
      <xdr:colOff>38100</xdr:colOff>
      <xdr:row>38</xdr:row>
      <xdr:rowOff>100584</xdr:rowOff>
    </xdr:to>
    <xdr:sp macro="" textlink="">
      <xdr:nvSpPr>
        <xdr:cNvPr id="80" name="楕円 79"/>
        <xdr:cNvSpPr/>
      </xdr:nvSpPr>
      <xdr:spPr>
        <a:xfrm>
          <a:off x="3746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91711</xdr:rowOff>
    </xdr:from>
    <xdr:ext cx="469744" cy="259045"/>
    <xdr:sp macro="" textlink="">
      <xdr:nvSpPr>
        <xdr:cNvPr id="81" name="テキスト ボックス 80"/>
        <xdr:cNvSpPr txBox="1"/>
      </xdr:nvSpPr>
      <xdr:spPr>
        <a:xfrm>
          <a:off x="3562428"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138430</xdr:rowOff>
    </xdr:from>
    <xdr:to>
      <xdr:col>15</xdr:col>
      <xdr:colOff>101600</xdr:colOff>
      <xdr:row>38</xdr:row>
      <xdr:rowOff>68580</xdr:rowOff>
    </xdr:to>
    <xdr:sp macro="" textlink="">
      <xdr:nvSpPr>
        <xdr:cNvPr id="82" name="楕円 81"/>
        <xdr:cNvSpPr/>
      </xdr:nvSpPr>
      <xdr:spPr>
        <a:xfrm>
          <a:off x="2857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59707</xdr:rowOff>
    </xdr:from>
    <xdr:ext cx="469744" cy="259045"/>
    <xdr:sp macro="" textlink="">
      <xdr:nvSpPr>
        <xdr:cNvPr id="83" name="テキスト ボックス 82"/>
        <xdr:cNvSpPr txBox="1"/>
      </xdr:nvSpPr>
      <xdr:spPr>
        <a:xfrm>
          <a:off x="2673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63754</xdr:rowOff>
    </xdr:from>
    <xdr:to>
      <xdr:col>10</xdr:col>
      <xdr:colOff>165100</xdr:colOff>
      <xdr:row>37</xdr:row>
      <xdr:rowOff>165354</xdr:rowOff>
    </xdr:to>
    <xdr:sp macro="" textlink="">
      <xdr:nvSpPr>
        <xdr:cNvPr id="84" name="楕円 83"/>
        <xdr:cNvSpPr/>
      </xdr:nvSpPr>
      <xdr:spPr>
        <a:xfrm>
          <a:off x="196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156481</xdr:rowOff>
    </xdr:from>
    <xdr:ext cx="469744" cy="259045"/>
    <xdr:sp macro="" textlink="">
      <xdr:nvSpPr>
        <xdr:cNvPr id="85" name="テキスト ボックス 84"/>
        <xdr:cNvSpPr txBox="1"/>
      </xdr:nvSpPr>
      <xdr:spPr>
        <a:xfrm>
          <a:off x="1784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68326</xdr:rowOff>
    </xdr:from>
    <xdr:to>
      <xdr:col>6</xdr:col>
      <xdr:colOff>38100</xdr:colOff>
      <xdr:row>37</xdr:row>
      <xdr:rowOff>169926</xdr:rowOff>
    </xdr:to>
    <xdr:sp macro="" textlink="">
      <xdr:nvSpPr>
        <xdr:cNvPr id="86" name="楕円 85"/>
        <xdr:cNvSpPr/>
      </xdr:nvSpPr>
      <xdr:spPr>
        <a:xfrm>
          <a:off x="1079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161053</xdr:rowOff>
    </xdr:from>
    <xdr:ext cx="469744" cy="259045"/>
    <xdr:sp macro="" textlink="">
      <xdr:nvSpPr>
        <xdr:cNvPr id="87" name="テキスト ボックス 86"/>
        <xdr:cNvSpPr txBox="1"/>
      </xdr:nvSpPr>
      <xdr:spPr>
        <a:xfrm>
          <a:off x="895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51829</xdr:rowOff>
    </xdr:from>
    <xdr:to>
      <xdr:col>24</xdr:col>
      <xdr:colOff>63500</xdr:colOff>
      <xdr:row>59</xdr:row>
      <xdr:rowOff>57480</xdr:rowOff>
    </xdr:to>
    <xdr:cxnSp macro="">
      <xdr:nvCxnSpPr>
        <xdr:cNvPr id="117" name="直線コネクタ 116"/>
        <xdr:cNvCxnSpPr/>
      </xdr:nvCxnSpPr>
      <xdr:spPr>
        <a:xfrm>
          <a:off x="3797300" y="10167379"/>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159563</xdr:rowOff>
    </xdr:from>
    <xdr:to>
      <xdr:col>19</xdr:col>
      <xdr:colOff>177800</xdr:colOff>
      <xdr:row>59</xdr:row>
      <xdr:rowOff>51829</xdr:rowOff>
    </xdr:to>
    <xdr:cxnSp macro="">
      <xdr:nvCxnSpPr>
        <xdr:cNvPr id="120" name="直線コネクタ 119"/>
        <xdr:cNvCxnSpPr/>
      </xdr:nvCxnSpPr>
      <xdr:spPr>
        <a:xfrm>
          <a:off x="2908300" y="8903513"/>
          <a:ext cx="889000" cy="126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159563</xdr:rowOff>
    </xdr:from>
    <xdr:to>
      <xdr:col>15</xdr:col>
      <xdr:colOff>50800</xdr:colOff>
      <xdr:row>59</xdr:row>
      <xdr:rowOff>41605</xdr:rowOff>
    </xdr:to>
    <xdr:cxnSp macro="">
      <xdr:nvCxnSpPr>
        <xdr:cNvPr id="123" name="直線コネクタ 122"/>
        <xdr:cNvCxnSpPr/>
      </xdr:nvCxnSpPr>
      <xdr:spPr>
        <a:xfrm flipV="1">
          <a:off x="2019300" y="8903513"/>
          <a:ext cx="889000" cy="12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40539</xdr:rowOff>
    </xdr:from>
    <xdr:to>
      <xdr:col>10</xdr:col>
      <xdr:colOff>114300</xdr:colOff>
      <xdr:row>59</xdr:row>
      <xdr:rowOff>41605</xdr:rowOff>
    </xdr:to>
    <xdr:cxnSp macro="">
      <xdr:nvCxnSpPr>
        <xdr:cNvPr id="126" name="直線コネクタ 125"/>
        <xdr:cNvCxnSpPr/>
      </xdr:nvCxnSpPr>
      <xdr:spPr>
        <a:xfrm>
          <a:off x="1130300" y="1015608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6680</xdr:rowOff>
    </xdr:from>
    <xdr:to>
      <xdr:col>24</xdr:col>
      <xdr:colOff>114300</xdr:colOff>
      <xdr:row>59</xdr:row>
      <xdr:rowOff>108280</xdr:rowOff>
    </xdr:to>
    <xdr:sp macro="" textlink="">
      <xdr:nvSpPr>
        <xdr:cNvPr id="136" name="楕円 135"/>
        <xdr:cNvSpPr/>
      </xdr:nvSpPr>
      <xdr:spPr>
        <a:xfrm>
          <a:off x="4584700" y="101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93057</xdr:rowOff>
    </xdr:from>
    <xdr:ext cx="534377" cy="259045"/>
    <xdr:sp macro="" textlink="">
      <xdr:nvSpPr>
        <xdr:cNvPr id="137" name="総務費該当値テキスト"/>
        <xdr:cNvSpPr txBox="1"/>
      </xdr:nvSpPr>
      <xdr:spPr>
        <a:xfrm>
          <a:off x="4686300" y="100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1029</xdr:rowOff>
    </xdr:from>
    <xdr:to>
      <xdr:col>20</xdr:col>
      <xdr:colOff>38100</xdr:colOff>
      <xdr:row>59</xdr:row>
      <xdr:rowOff>102629</xdr:rowOff>
    </xdr:to>
    <xdr:sp macro="" textlink="">
      <xdr:nvSpPr>
        <xdr:cNvPr id="138" name="楕円 137"/>
        <xdr:cNvSpPr/>
      </xdr:nvSpPr>
      <xdr:spPr>
        <a:xfrm>
          <a:off x="3746500" y="101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93756</xdr:rowOff>
    </xdr:from>
    <xdr:ext cx="534377" cy="259045"/>
    <xdr:sp macro="" textlink="">
      <xdr:nvSpPr>
        <xdr:cNvPr id="139" name="テキスト ボックス 138"/>
        <xdr:cNvSpPr txBox="1"/>
      </xdr:nvSpPr>
      <xdr:spPr>
        <a:xfrm>
          <a:off x="3530111" y="102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108763</xdr:rowOff>
    </xdr:from>
    <xdr:to>
      <xdr:col>15</xdr:col>
      <xdr:colOff>101600</xdr:colOff>
      <xdr:row>52</xdr:row>
      <xdr:rowOff>38913</xdr:rowOff>
    </xdr:to>
    <xdr:sp macro="" textlink="">
      <xdr:nvSpPr>
        <xdr:cNvPr id="140" name="楕円 139"/>
        <xdr:cNvSpPr/>
      </xdr:nvSpPr>
      <xdr:spPr>
        <a:xfrm>
          <a:off x="2857500" y="88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30040</xdr:rowOff>
    </xdr:from>
    <xdr:ext cx="599010" cy="259045"/>
    <xdr:sp macro="" textlink="">
      <xdr:nvSpPr>
        <xdr:cNvPr id="141" name="テキスト ボックス 140"/>
        <xdr:cNvSpPr txBox="1"/>
      </xdr:nvSpPr>
      <xdr:spPr>
        <a:xfrm>
          <a:off x="2608795" y="894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162255</xdr:rowOff>
    </xdr:from>
    <xdr:to>
      <xdr:col>10</xdr:col>
      <xdr:colOff>165100</xdr:colOff>
      <xdr:row>59</xdr:row>
      <xdr:rowOff>92405</xdr:rowOff>
    </xdr:to>
    <xdr:sp macro="" textlink="">
      <xdr:nvSpPr>
        <xdr:cNvPr id="142" name="楕円 141"/>
        <xdr:cNvSpPr/>
      </xdr:nvSpPr>
      <xdr:spPr>
        <a:xfrm>
          <a:off x="1968500" y="101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83532</xdr:rowOff>
    </xdr:from>
    <xdr:ext cx="534377" cy="259045"/>
    <xdr:sp macro="" textlink="">
      <xdr:nvSpPr>
        <xdr:cNvPr id="143" name="テキスト ボックス 142"/>
        <xdr:cNvSpPr txBox="1"/>
      </xdr:nvSpPr>
      <xdr:spPr>
        <a:xfrm>
          <a:off x="1752111" y="101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161189</xdr:rowOff>
    </xdr:from>
    <xdr:to>
      <xdr:col>6</xdr:col>
      <xdr:colOff>38100</xdr:colOff>
      <xdr:row>59</xdr:row>
      <xdr:rowOff>91339</xdr:rowOff>
    </xdr:to>
    <xdr:sp macro="" textlink="">
      <xdr:nvSpPr>
        <xdr:cNvPr id="144" name="楕円 143"/>
        <xdr:cNvSpPr/>
      </xdr:nvSpPr>
      <xdr:spPr>
        <a:xfrm>
          <a:off x="1079500" y="101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82466</xdr:rowOff>
    </xdr:from>
    <xdr:ext cx="534377" cy="259045"/>
    <xdr:sp macro="" textlink="">
      <xdr:nvSpPr>
        <xdr:cNvPr id="145" name="テキスト ボックス 144"/>
        <xdr:cNvSpPr txBox="1"/>
      </xdr:nvSpPr>
      <xdr:spPr>
        <a:xfrm>
          <a:off x="863111" y="101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2719</xdr:rowOff>
    </xdr:from>
    <xdr:to>
      <xdr:col>24</xdr:col>
      <xdr:colOff>63500</xdr:colOff>
      <xdr:row>76</xdr:row>
      <xdr:rowOff>112447</xdr:rowOff>
    </xdr:to>
    <xdr:cxnSp macro="">
      <xdr:nvCxnSpPr>
        <xdr:cNvPr id="177" name="直線コネクタ 176"/>
        <xdr:cNvCxnSpPr/>
      </xdr:nvCxnSpPr>
      <xdr:spPr>
        <a:xfrm>
          <a:off x="3797300" y="13032919"/>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2719</xdr:rowOff>
    </xdr:from>
    <xdr:to>
      <xdr:col>19</xdr:col>
      <xdr:colOff>177800</xdr:colOff>
      <xdr:row>78</xdr:row>
      <xdr:rowOff>95090</xdr:rowOff>
    </xdr:to>
    <xdr:cxnSp macro="">
      <xdr:nvCxnSpPr>
        <xdr:cNvPr id="180" name="直線コネクタ 179"/>
        <xdr:cNvCxnSpPr/>
      </xdr:nvCxnSpPr>
      <xdr:spPr>
        <a:xfrm flipV="1">
          <a:off x="2908300" y="13032919"/>
          <a:ext cx="889000" cy="4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95090</xdr:rowOff>
    </xdr:from>
    <xdr:to>
      <xdr:col>15</xdr:col>
      <xdr:colOff>50800</xdr:colOff>
      <xdr:row>78</xdr:row>
      <xdr:rowOff>160976</xdr:rowOff>
    </xdr:to>
    <xdr:cxnSp macro="">
      <xdr:nvCxnSpPr>
        <xdr:cNvPr id="183" name="直線コネクタ 182"/>
        <xdr:cNvCxnSpPr/>
      </xdr:nvCxnSpPr>
      <xdr:spPr>
        <a:xfrm flipV="1">
          <a:off x="2019300" y="13468190"/>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160976</xdr:rowOff>
    </xdr:from>
    <xdr:to>
      <xdr:col>10</xdr:col>
      <xdr:colOff>114300</xdr:colOff>
      <xdr:row>79</xdr:row>
      <xdr:rowOff>59249</xdr:rowOff>
    </xdr:to>
    <xdr:cxnSp macro="">
      <xdr:nvCxnSpPr>
        <xdr:cNvPr id="186" name="直線コネクタ 185"/>
        <xdr:cNvCxnSpPr/>
      </xdr:nvCxnSpPr>
      <xdr:spPr>
        <a:xfrm flipV="1">
          <a:off x="1130300" y="1353407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61647</xdr:rowOff>
    </xdr:from>
    <xdr:to>
      <xdr:col>24</xdr:col>
      <xdr:colOff>114300</xdr:colOff>
      <xdr:row>76</xdr:row>
      <xdr:rowOff>163247</xdr:rowOff>
    </xdr:to>
    <xdr:sp macro="" textlink="">
      <xdr:nvSpPr>
        <xdr:cNvPr id="196" name="楕円 195"/>
        <xdr:cNvSpPr/>
      </xdr:nvSpPr>
      <xdr:spPr>
        <a:xfrm>
          <a:off x="4584700" y="13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84524</xdr:rowOff>
    </xdr:from>
    <xdr:ext cx="599010" cy="259045"/>
    <xdr:sp macro="" textlink="">
      <xdr:nvSpPr>
        <xdr:cNvPr id="197" name="民生費該当値テキスト"/>
        <xdr:cNvSpPr txBox="1"/>
      </xdr:nvSpPr>
      <xdr:spPr>
        <a:xfrm>
          <a:off x="4686300" y="1294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123370</xdr:rowOff>
    </xdr:from>
    <xdr:to>
      <xdr:col>20</xdr:col>
      <xdr:colOff>38100</xdr:colOff>
      <xdr:row>76</xdr:row>
      <xdr:rowOff>53519</xdr:rowOff>
    </xdr:to>
    <xdr:sp macro="" textlink="">
      <xdr:nvSpPr>
        <xdr:cNvPr id="198" name="楕円 197"/>
        <xdr:cNvSpPr/>
      </xdr:nvSpPr>
      <xdr:spPr>
        <a:xfrm>
          <a:off x="3746500" y="12982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70047</xdr:rowOff>
    </xdr:from>
    <xdr:ext cx="599010" cy="259045"/>
    <xdr:sp macro="" textlink="">
      <xdr:nvSpPr>
        <xdr:cNvPr id="199" name="テキスト ボックス 198"/>
        <xdr:cNvSpPr txBox="1"/>
      </xdr:nvSpPr>
      <xdr:spPr>
        <a:xfrm>
          <a:off x="3497795" y="127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44290</xdr:rowOff>
    </xdr:from>
    <xdr:to>
      <xdr:col>15</xdr:col>
      <xdr:colOff>101600</xdr:colOff>
      <xdr:row>78</xdr:row>
      <xdr:rowOff>145890</xdr:rowOff>
    </xdr:to>
    <xdr:sp macro="" textlink="">
      <xdr:nvSpPr>
        <xdr:cNvPr id="200" name="楕円 199"/>
        <xdr:cNvSpPr/>
      </xdr:nvSpPr>
      <xdr:spPr>
        <a:xfrm>
          <a:off x="2857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162417</xdr:rowOff>
    </xdr:from>
    <xdr:ext cx="599010" cy="259045"/>
    <xdr:sp macro="" textlink="">
      <xdr:nvSpPr>
        <xdr:cNvPr id="201" name="テキスト ボックス 200"/>
        <xdr:cNvSpPr txBox="1"/>
      </xdr:nvSpPr>
      <xdr:spPr>
        <a:xfrm>
          <a:off x="2608795" y="131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110176</xdr:rowOff>
    </xdr:from>
    <xdr:to>
      <xdr:col>10</xdr:col>
      <xdr:colOff>165100</xdr:colOff>
      <xdr:row>79</xdr:row>
      <xdr:rowOff>40326</xdr:rowOff>
    </xdr:to>
    <xdr:sp macro="" textlink="">
      <xdr:nvSpPr>
        <xdr:cNvPr id="202" name="楕円 201"/>
        <xdr:cNvSpPr/>
      </xdr:nvSpPr>
      <xdr:spPr>
        <a:xfrm>
          <a:off x="1968500" y="134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56853</xdr:rowOff>
    </xdr:from>
    <xdr:ext cx="599010" cy="259045"/>
    <xdr:sp macro="" textlink="">
      <xdr:nvSpPr>
        <xdr:cNvPr id="203" name="テキスト ボックス 202"/>
        <xdr:cNvSpPr txBox="1"/>
      </xdr:nvSpPr>
      <xdr:spPr>
        <a:xfrm>
          <a:off x="1719795" y="13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8449</xdr:rowOff>
    </xdr:from>
    <xdr:to>
      <xdr:col>6</xdr:col>
      <xdr:colOff>38100</xdr:colOff>
      <xdr:row>79</xdr:row>
      <xdr:rowOff>110049</xdr:rowOff>
    </xdr:to>
    <xdr:sp macro="" textlink="">
      <xdr:nvSpPr>
        <xdr:cNvPr id="204" name="楕円 203"/>
        <xdr:cNvSpPr/>
      </xdr:nvSpPr>
      <xdr:spPr>
        <a:xfrm>
          <a:off x="1079500" y="13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126576</xdr:rowOff>
    </xdr:from>
    <xdr:ext cx="599010" cy="259045"/>
    <xdr:sp macro="" textlink="">
      <xdr:nvSpPr>
        <xdr:cNvPr id="205" name="テキスト ボックス 204"/>
        <xdr:cNvSpPr txBox="1"/>
      </xdr:nvSpPr>
      <xdr:spPr>
        <a:xfrm>
          <a:off x="830795" y="133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142489</xdr:rowOff>
    </xdr:from>
    <xdr:to>
      <xdr:col>24</xdr:col>
      <xdr:colOff>63500</xdr:colOff>
      <xdr:row>93</xdr:row>
      <xdr:rowOff>162378</xdr:rowOff>
    </xdr:to>
    <xdr:cxnSp macro="">
      <xdr:nvCxnSpPr>
        <xdr:cNvPr id="233" name="直線コネクタ 232"/>
        <xdr:cNvCxnSpPr/>
      </xdr:nvCxnSpPr>
      <xdr:spPr>
        <a:xfrm>
          <a:off x="3797300" y="16087339"/>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40215</xdr:rowOff>
    </xdr:from>
    <xdr:ext cx="534377" cy="259045"/>
    <xdr:sp macro="" textlink="">
      <xdr:nvSpPr>
        <xdr:cNvPr id="234" name="衛生費平均値テキスト"/>
        <xdr:cNvSpPr txBox="1"/>
      </xdr:nvSpPr>
      <xdr:spPr>
        <a:xfrm>
          <a:off x="4686300" y="1632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142489</xdr:rowOff>
    </xdr:from>
    <xdr:to>
      <xdr:col>19</xdr:col>
      <xdr:colOff>177800</xdr:colOff>
      <xdr:row>97</xdr:row>
      <xdr:rowOff>161417</xdr:rowOff>
    </xdr:to>
    <xdr:cxnSp macro="">
      <xdr:nvCxnSpPr>
        <xdr:cNvPr id="236" name="直線コネクタ 235"/>
        <xdr:cNvCxnSpPr/>
      </xdr:nvCxnSpPr>
      <xdr:spPr>
        <a:xfrm flipV="1">
          <a:off x="2908300" y="16087339"/>
          <a:ext cx="889000" cy="70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8" name="テキスト ボックス 237"/>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64901</xdr:rowOff>
    </xdr:from>
    <xdr:to>
      <xdr:col>15</xdr:col>
      <xdr:colOff>50800</xdr:colOff>
      <xdr:row>97</xdr:row>
      <xdr:rowOff>161417</xdr:rowOff>
    </xdr:to>
    <xdr:cxnSp macro="">
      <xdr:nvCxnSpPr>
        <xdr:cNvPr id="239" name="直線コネクタ 238"/>
        <xdr:cNvCxnSpPr/>
      </xdr:nvCxnSpPr>
      <xdr:spPr>
        <a:xfrm>
          <a:off x="2019300" y="16695551"/>
          <a:ext cx="889000" cy="9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9974</xdr:rowOff>
    </xdr:from>
    <xdr:ext cx="534377" cy="259045"/>
    <xdr:sp macro="" textlink="">
      <xdr:nvSpPr>
        <xdr:cNvPr id="241" name="テキスト ボックス 240"/>
        <xdr:cNvSpPr txBox="1"/>
      </xdr:nvSpPr>
      <xdr:spPr>
        <a:xfrm>
          <a:off x="2641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64901</xdr:rowOff>
    </xdr:from>
    <xdr:to>
      <xdr:col>10</xdr:col>
      <xdr:colOff>114300</xdr:colOff>
      <xdr:row>98</xdr:row>
      <xdr:rowOff>160502</xdr:rowOff>
    </xdr:to>
    <xdr:cxnSp macro="">
      <xdr:nvCxnSpPr>
        <xdr:cNvPr id="242" name="直線コネクタ 241"/>
        <xdr:cNvCxnSpPr/>
      </xdr:nvCxnSpPr>
      <xdr:spPr>
        <a:xfrm flipV="1">
          <a:off x="1130300" y="16695551"/>
          <a:ext cx="889000" cy="26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6" name="テキスト ボックス 245"/>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111578</xdr:rowOff>
    </xdr:from>
    <xdr:to>
      <xdr:col>24</xdr:col>
      <xdr:colOff>114300</xdr:colOff>
      <xdr:row>94</xdr:row>
      <xdr:rowOff>41728</xdr:rowOff>
    </xdr:to>
    <xdr:sp macro="" textlink="">
      <xdr:nvSpPr>
        <xdr:cNvPr id="252" name="楕円 251"/>
        <xdr:cNvSpPr/>
      </xdr:nvSpPr>
      <xdr:spPr>
        <a:xfrm>
          <a:off x="4584700" y="160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134455</xdr:rowOff>
    </xdr:from>
    <xdr:ext cx="534377" cy="259045"/>
    <xdr:sp macro="" textlink="">
      <xdr:nvSpPr>
        <xdr:cNvPr id="253" name="衛生費該当値テキスト"/>
        <xdr:cNvSpPr txBox="1"/>
      </xdr:nvSpPr>
      <xdr:spPr>
        <a:xfrm>
          <a:off x="4686300" y="159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91689</xdr:rowOff>
    </xdr:from>
    <xdr:to>
      <xdr:col>20</xdr:col>
      <xdr:colOff>38100</xdr:colOff>
      <xdr:row>94</xdr:row>
      <xdr:rowOff>21839</xdr:rowOff>
    </xdr:to>
    <xdr:sp macro="" textlink="">
      <xdr:nvSpPr>
        <xdr:cNvPr id="254" name="楕円 253"/>
        <xdr:cNvSpPr/>
      </xdr:nvSpPr>
      <xdr:spPr>
        <a:xfrm>
          <a:off x="3746500" y="16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38366</xdr:rowOff>
    </xdr:from>
    <xdr:ext cx="534377" cy="259045"/>
    <xdr:sp macro="" textlink="">
      <xdr:nvSpPr>
        <xdr:cNvPr id="255" name="テキスト ボックス 254"/>
        <xdr:cNvSpPr txBox="1"/>
      </xdr:nvSpPr>
      <xdr:spPr>
        <a:xfrm>
          <a:off x="3530111" y="1581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110617</xdr:rowOff>
    </xdr:from>
    <xdr:to>
      <xdr:col>15</xdr:col>
      <xdr:colOff>101600</xdr:colOff>
      <xdr:row>98</xdr:row>
      <xdr:rowOff>40767</xdr:rowOff>
    </xdr:to>
    <xdr:sp macro="" textlink="">
      <xdr:nvSpPr>
        <xdr:cNvPr id="256" name="楕円 255"/>
        <xdr:cNvSpPr/>
      </xdr:nvSpPr>
      <xdr:spPr>
        <a:xfrm>
          <a:off x="28575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31894</xdr:rowOff>
    </xdr:from>
    <xdr:ext cx="534377" cy="259045"/>
    <xdr:sp macro="" textlink="">
      <xdr:nvSpPr>
        <xdr:cNvPr id="257" name="テキスト ボックス 256"/>
        <xdr:cNvSpPr txBox="1"/>
      </xdr:nvSpPr>
      <xdr:spPr>
        <a:xfrm>
          <a:off x="2641111" y="168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14101</xdr:rowOff>
    </xdr:from>
    <xdr:to>
      <xdr:col>10</xdr:col>
      <xdr:colOff>165100</xdr:colOff>
      <xdr:row>97</xdr:row>
      <xdr:rowOff>115701</xdr:rowOff>
    </xdr:to>
    <xdr:sp macro="" textlink="">
      <xdr:nvSpPr>
        <xdr:cNvPr id="258" name="楕円 257"/>
        <xdr:cNvSpPr/>
      </xdr:nvSpPr>
      <xdr:spPr>
        <a:xfrm>
          <a:off x="19685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106828</xdr:rowOff>
    </xdr:from>
    <xdr:ext cx="534377" cy="259045"/>
    <xdr:sp macro="" textlink="">
      <xdr:nvSpPr>
        <xdr:cNvPr id="259" name="テキスト ボックス 258"/>
        <xdr:cNvSpPr txBox="1"/>
      </xdr:nvSpPr>
      <xdr:spPr>
        <a:xfrm>
          <a:off x="1752111"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109702</xdr:rowOff>
    </xdr:from>
    <xdr:to>
      <xdr:col>6</xdr:col>
      <xdr:colOff>38100</xdr:colOff>
      <xdr:row>99</xdr:row>
      <xdr:rowOff>39852</xdr:rowOff>
    </xdr:to>
    <xdr:sp macro="" textlink="">
      <xdr:nvSpPr>
        <xdr:cNvPr id="260" name="楕円 259"/>
        <xdr:cNvSpPr/>
      </xdr:nvSpPr>
      <xdr:spPr>
        <a:xfrm>
          <a:off x="1079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30979</xdr:rowOff>
    </xdr:from>
    <xdr:ext cx="534377" cy="259045"/>
    <xdr:sp macro="" textlink="">
      <xdr:nvSpPr>
        <xdr:cNvPr id="261" name="テキスト ボックス 260"/>
        <xdr:cNvSpPr txBox="1"/>
      </xdr:nvSpPr>
      <xdr:spPr>
        <a:xfrm>
          <a:off x="863111" y="170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93980</xdr:rowOff>
    </xdr:from>
    <xdr:to>
      <xdr:col>54</xdr:col>
      <xdr:colOff>189865</xdr:colOff>
      <xdr:row>38</xdr:row>
      <xdr:rowOff>138176</xdr:rowOff>
    </xdr:to>
    <xdr:cxnSp macro="">
      <xdr:nvCxnSpPr>
        <xdr:cNvPr id="285" name="直線コネクタ 284"/>
        <xdr:cNvCxnSpPr/>
      </xdr:nvCxnSpPr>
      <xdr:spPr>
        <a:xfrm flipV="1">
          <a:off x="10475595" y="5751830"/>
          <a:ext cx="1270" cy="9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142003</xdr:rowOff>
    </xdr:from>
    <xdr:ext cx="378565" cy="259045"/>
    <xdr:sp macro="" textlink="">
      <xdr:nvSpPr>
        <xdr:cNvPr id="286" name="労働費最小値テキスト"/>
        <xdr:cNvSpPr txBox="1"/>
      </xdr:nvSpPr>
      <xdr:spPr>
        <a:xfrm>
          <a:off x="10528300" y="665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138176</xdr:rowOff>
    </xdr:from>
    <xdr:to>
      <xdr:col>55</xdr:col>
      <xdr:colOff>88900</xdr:colOff>
      <xdr:row>38</xdr:row>
      <xdr:rowOff>138176</xdr:rowOff>
    </xdr:to>
    <xdr:cxnSp macro="">
      <xdr:nvCxnSpPr>
        <xdr:cNvPr id="287" name="直線コネクタ 286"/>
        <xdr:cNvCxnSpPr/>
      </xdr:nvCxnSpPr>
      <xdr:spPr>
        <a:xfrm>
          <a:off x="10388600" y="665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40657</xdr:rowOff>
    </xdr:from>
    <xdr:ext cx="469744" cy="259045"/>
    <xdr:sp macro="" textlink="">
      <xdr:nvSpPr>
        <xdr:cNvPr id="288" name="労働費最大値テキスト"/>
        <xdr:cNvSpPr txBox="1"/>
      </xdr:nvSpPr>
      <xdr:spPr>
        <a:xfrm>
          <a:off x="10528300" y="55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93980</xdr:rowOff>
    </xdr:from>
    <xdr:to>
      <xdr:col>55</xdr:col>
      <xdr:colOff>88900</xdr:colOff>
      <xdr:row>33</xdr:row>
      <xdr:rowOff>93980</xdr:rowOff>
    </xdr:to>
    <xdr:cxnSp macro="">
      <xdr:nvCxnSpPr>
        <xdr:cNvPr id="289" name="直線コネクタ 288"/>
        <xdr:cNvCxnSpPr/>
      </xdr:nvCxnSpPr>
      <xdr:spPr>
        <a:xfrm>
          <a:off x="10388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72644</xdr:rowOff>
    </xdr:from>
    <xdr:to>
      <xdr:col>55</xdr:col>
      <xdr:colOff>0</xdr:colOff>
      <xdr:row>35</xdr:row>
      <xdr:rowOff>74168</xdr:rowOff>
    </xdr:to>
    <xdr:cxnSp macro="">
      <xdr:nvCxnSpPr>
        <xdr:cNvPr id="290" name="直線コネクタ 289"/>
        <xdr:cNvCxnSpPr/>
      </xdr:nvCxnSpPr>
      <xdr:spPr>
        <a:xfrm flipV="1">
          <a:off x="9639300" y="60733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18559</xdr:rowOff>
    </xdr:from>
    <xdr:ext cx="378565" cy="259045"/>
    <xdr:sp macro="" textlink="">
      <xdr:nvSpPr>
        <xdr:cNvPr id="291" name="労働費平均値テキスト"/>
        <xdr:cNvSpPr txBox="1"/>
      </xdr:nvSpPr>
      <xdr:spPr>
        <a:xfrm>
          <a:off x="10528300" y="619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40132</xdr:rowOff>
    </xdr:from>
    <xdr:to>
      <xdr:col>55</xdr:col>
      <xdr:colOff>50800</xdr:colOff>
      <xdr:row>36</xdr:row>
      <xdr:rowOff>141732</xdr:rowOff>
    </xdr:to>
    <xdr:sp macro="" textlink="">
      <xdr:nvSpPr>
        <xdr:cNvPr id="292" name="フローチャート: 判断 291"/>
        <xdr:cNvSpPr/>
      </xdr:nvSpPr>
      <xdr:spPr>
        <a:xfrm>
          <a:off x="104267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29210</xdr:rowOff>
    </xdr:from>
    <xdr:to>
      <xdr:col>50</xdr:col>
      <xdr:colOff>114300</xdr:colOff>
      <xdr:row>35</xdr:row>
      <xdr:rowOff>74168</xdr:rowOff>
    </xdr:to>
    <xdr:cxnSp macro="">
      <xdr:nvCxnSpPr>
        <xdr:cNvPr id="293" name="直線コネクタ 292"/>
        <xdr:cNvCxnSpPr/>
      </xdr:nvCxnSpPr>
      <xdr:spPr>
        <a:xfrm>
          <a:off x="8750300" y="602996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2794</xdr:rowOff>
    </xdr:from>
    <xdr:to>
      <xdr:col>50</xdr:col>
      <xdr:colOff>165100</xdr:colOff>
      <xdr:row>35</xdr:row>
      <xdr:rowOff>104394</xdr:rowOff>
    </xdr:to>
    <xdr:sp macro="" textlink="">
      <xdr:nvSpPr>
        <xdr:cNvPr id="294" name="フローチャート: 判断 293"/>
        <xdr:cNvSpPr/>
      </xdr:nvSpPr>
      <xdr:spPr>
        <a:xfrm>
          <a:off x="9588500" y="600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120921</xdr:rowOff>
    </xdr:from>
    <xdr:ext cx="378565" cy="259045"/>
    <xdr:sp macro="" textlink="">
      <xdr:nvSpPr>
        <xdr:cNvPr id="295" name="テキスト ボックス 294"/>
        <xdr:cNvSpPr txBox="1"/>
      </xdr:nvSpPr>
      <xdr:spPr>
        <a:xfrm>
          <a:off x="9450017" y="577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80264</xdr:rowOff>
    </xdr:from>
    <xdr:to>
      <xdr:col>45</xdr:col>
      <xdr:colOff>177800</xdr:colOff>
      <xdr:row>35</xdr:row>
      <xdr:rowOff>29210</xdr:rowOff>
    </xdr:to>
    <xdr:cxnSp macro="">
      <xdr:nvCxnSpPr>
        <xdr:cNvPr id="296" name="直線コネクタ 295"/>
        <xdr:cNvCxnSpPr/>
      </xdr:nvCxnSpPr>
      <xdr:spPr>
        <a:xfrm>
          <a:off x="7861300" y="5395214"/>
          <a:ext cx="889000" cy="6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85090</xdr:rowOff>
    </xdr:from>
    <xdr:to>
      <xdr:col>46</xdr:col>
      <xdr:colOff>38100</xdr:colOff>
      <xdr:row>36</xdr:row>
      <xdr:rowOff>15240</xdr:rowOff>
    </xdr:to>
    <xdr:sp macro="" textlink="">
      <xdr:nvSpPr>
        <xdr:cNvPr id="297" name="フローチャート: 判断 296"/>
        <xdr:cNvSpPr/>
      </xdr:nvSpPr>
      <xdr:spPr>
        <a:xfrm>
          <a:off x="869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6367</xdr:rowOff>
    </xdr:from>
    <xdr:ext cx="378565" cy="259045"/>
    <xdr:sp macro="" textlink="">
      <xdr:nvSpPr>
        <xdr:cNvPr id="298" name="テキスト ボックス 297"/>
        <xdr:cNvSpPr txBox="1"/>
      </xdr:nvSpPr>
      <xdr:spPr>
        <a:xfrm>
          <a:off x="8561017" y="617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80264</xdr:rowOff>
    </xdr:from>
    <xdr:to>
      <xdr:col>41</xdr:col>
      <xdr:colOff>50800</xdr:colOff>
      <xdr:row>34</xdr:row>
      <xdr:rowOff>136652</xdr:rowOff>
    </xdr:to>
    <xdr:cxnSp macro="">
      <xdr:nvCxnSpPr>
        <xdr:cNvPr id="299" name="直線コネクタ 298"/>
        <xdr:cNvCxnSpPr/>
      </xdr:nvCxnSpPr>
      <xdr:spPr>
        <a:xfrm flipV="1">
          <a:off x="6972300" y="5395214"/>
          <a:ext cx="889000" cy="5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65278</xdr:rowOff>
    </xdr:from>
    <xdr:to>
      <xdr:col>41</xdr:col>
      <xdr:colOff>101600</xdr:colOff>
      <xdr:row>35</xdr:row>
      <xdr:rowOff>166878</xdr:rowOff>
    </xdr:to>
    <xdr:sp macro="" textlink="">
      <xdr:nvSpPr>
        <xdr:cNvPr id="300" name="フローチャート: 判断 299"/>
        <xdr:cNvSpPr/>
      </xdr:nvSpPr>
      <xdr:spPr>
        <a:xfrm>
          <a:off x="7810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158005</xdr:rowOff>
    </xdr:from>
    <xdr:ext cx="378565" cy="259045"/>
    <xdr:sp macro="" textlink="">
      <xdr:nvSpPr>
        <xdr:cNvPr id="301" name="テキスト ボックス 300"/>
        <xdr:cNvSpPr txBox="1"/>
      </xdr:nvSpPr>
      <xdr:spPr>
        <a:xfrm>
          <a:off x="7672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160528</xdr:rowOff>
    </xdr:from>
    <xdr:to>
      <xdr:col>36</xdr:col>
      <xdr:colOff>165100</xdr:colOff>
      <xdr:row>35</xdr:row>
      <xdr:rowOff>90678</xdr:rowOff>
    </xdr:to>
    <xdr:sp macro="" textlink="">
      <xdr:nvSpPr>
        <xdr:cNvPr id="302" name="フローチャート: 判断 301"/>
        <xdr:cNvSpPr/>
      </xdr:nvSpPr>
      <xdr:spPr>
        <a:xfrm>
          <a:off x="6921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81805</xdr:rowOff>
    </xdr:from>
    <xdr:ext cx="378565" cy="259045"/>
    <xdr:sp macro="" textlink="">
      <xdr:nvSpPr>
        <xdr:cNvPr id="303" name="テキスト ボックス 302"/>
        <xdr:cNvSpPr txBox="1"/>
      </xdr:nvSpPr>
      <xdr:spPr>
        <a:xfrm>
          <a:off x="6783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21844</xdr:rowOff>
    </xdr:from>
    <xdr:to>
      <xdr:col>55</xdr:col>
      <xdr:colOff>50800</xdr:colOff>
      <xdr:row>35</xdr:row>
      <xdr:rowOff>123444</xdr:rowOff>
    </xdr:to>
    <xdr:sp macro="" textlink="">
      <xdr:nvSpPr>
        <xdr:cNvPr id="309" name="楕円 308"/>
        <xdr:cNvSpPr/>
      </xdr:nvSpPr>
      <xdr:spPr>
        <a:xfrm>
          <a:off x="104267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44721</xdr:rowOff>
    </xdr:from>
    <xdr:ext cx="378565" cy="259045"/>
    <xdr:sp macro="" textlink="">
      <xdr:nvSpPr>
        <xdr:cNvPr id="310" name="労働費該当値テキスト"/>
        <xdr:cNvSpPr txBox="1"/>
      </xdr:nvSpPr>
      <xdr:spPr>
        <a:xfrm>
          <a:off x="10528300"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23368</xdr:rowOff>
    </xdr:from>
    <xdr:to>
      <xdr:col>50</xdr:col>
      <xdr:colOff>165100</xdr:colOff>
      <xdr:row>35</xdr:row>
      <xdr:rowOff>124968</xdr:rowOff>
    </xdr:to>
    <xdr:sp macro="" textlink="">
      <xdr:nvSpPr>
        <xdr:cNvPr id="311" name="楕円 310"/>
        <xdr:cNvSpPr/>
      </xdr:nvSpPr>
      <xdr:spPr>
        <a:xfrm>
          <a:off x="9588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116095</xdr:rowOff>
    </xdr:from>
    <xdr:ext cx="378565" cy="259045"/>
    <xdr:sp macro="" textlink="">
      <xdr:nvSpPr>
        <xdr:cNvPr id="312" name="テキスト ボックス 311"/>
        <xdr:cNvSpPr txBox="1"/>
      </xdr:nvSpPr>
      <xdr:spPr>
        <a:xfrm>
          <a:off x="9450017" y="6116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149860</xdr:rowOff>
    </xdr:from>
    <xdr:to>
      <xdr:col>46</xdr:col>
      <xdr:colOff>38100</xdr:colOff>
      <xdr:row>35</xdr:row>
      <xdr:rowOff>80010</xdr:rowOff>
    </xdr:to>
    <xdr:sp macro="" textlink="">
      <xdr:nvSpPr>
        <xdr:cNvPr id="313" name="楕円 312"/>
        <xdr:cNvSpPr/>
      </xdr:nvSpPr>
      <xdr:spPr>
        <a:xfrm>
          <a:off x="8699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96537</xdr:rowOff>
    </xdr:from>
    <xdr:ext cx="378565" cy="259045"/>
    <xdr:sp macro="" textlink="">
      <xdr:nvSpPr>
        <xdr:cNvPr id="314" name="テキスト ボックス 313"/>
        <xdr:cNvSpPr txBox="1"/>
      </xdr:nvSpPr>
      <xdr:spPr>
        <a:xfrm>
          <a:off x="8561017" y="575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29464</xdr:rowOff>
    </xdr:from>
    <xdr:to>
      <xdr:col>41</xdr:col>
      <xdr:colOff>101600</xdr:colOff>
      <xdr:row>31</xdr:row>
      <xdr:rowOff>131064</xdr:rowOff>
    </xdr:to>
    <xdr:sp macro="" textlink="">
      <xdr:nvSpPr>
        <xdr:cNvPr id="315" name="楕円 314"/>
        <xdr:cNvSpPr/>
      </xdr:nvSpPr>
      <xdr:spPr>
        <a:xfrm>
          <a:off x="7810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147591</xdr:rowOff>
    </xdr:from>
    <xdr:ext cx="469744" cy="259045"/>
    <xdr:sp macro="" textlink="">
      <xdr:nvSpPr>
        <xdr:cNvPr id="316" name="テキスト ボックス 315"/>
        <xdr:cNvSpPr txBox="1"/>
      </xdr:nvSpPr>
      <xdr:spPr>
        <a:xfrm>
          <a:off x="7626428" y="51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85852</xdr:rowOff>
    </xdr:from>
    <xdr:to>
      <xdr:col>36</xdr:col>
      <xdr:colOff>165100</xdr:colOff>
      <xdr:row>35</xdr:row>
      <xdr:rowOff>16002</xdr:rowOff>
    </xdr:to>
    <xdr:sp macro="" textlink="">
      <xdr:nvSpPr>
        <xdr:cNvPr id="317" name="楕円 316"/>
        <xdr:cNvSpPr/>
      </xdr:nvSpPr>
      <xdr:spPr>
        <a:xfrm>
          <a:off x="6921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32529</xdr:rowOff>
    </xdr:from>
    <xdr:ext cx="469744" cy="259045"/>
    <xdr:sp macro="" textlink="">
      <xdr:nvSpPr>
        <xdr:cNvPr id="318" name="テキスト ボックス 317"/>
        <xdr:cNvSpPr txBox="1"/>
      </xdr:nvSpPr>
      <xdr:spPr>
        <a:xfrm>
          <a:off x="6737428"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119904</xdr:rowOff>
    </xdr:from>
    <xdr:to>
      <xdr:col>55</xdr:col>
      <xdr:colOff>0</xdr:colOff>
      <xdr:row>58</xdr:row>
      <xdr:rowOff>120726</xdr:rowOff>
    </xdr:to>
    <xdr:cxnSp macro="">
      <xdr:nvCxnSpPr>
        <xdr:cNvPr id="345" name="直線コネクタ 344"/>
        <xdr:cNvCxnSpPr/>
      </xdr:nvCxnSpPr>
      <xdr:spPr>
        <a:xfrm flipV="1">
          <a:off x="9639300" y="10064004"/>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118714</xdr:rowOff>
    </xdr:from>
    <xdr:to>
      <xdr:col>50</xdr:col>
      <xdr:colOff>114300</xdr:colOff>
      <xdr:row>58</xdr:row>
      <xdr:rowOff>120726</xdr:rowOff>
    </xdr:to>
    <xdr:cxnSp macro="">
      <xdr:nvCxnSpPr>
        <xdr:cNvPr id="348" name="直線コネクタ 347"/>
        <xdr:cNvCxnSpPr/>
      </xdr:nvCxnSpPr>
      <xdr:spPr>
        <a:xfrm>
          <a:off x="8750300" y="1006281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118714</xdr:rowOff>
    </xdr:from>
    <xdr:to>
      <xdr:col>45</xdr:col>
      <xdr:colOff>177800</xdr:colOff>
      <xdr:row>58</xdr:row>
      <xdr:rowOff>118852</xdr:rowOff>
    </xdr:to>
    <xdr:cxnSp macro="">
      <xdr:nvCxnSpPr>
        <xdr:cNvPr id="351" name="直線コネクタ 350"/>
        <xdr:cNvCxnSpPr/>
      </xdr:nvCxnSpPr>
      <xdr:spPr>
        <a:xfrm flipV="1">
          <a:off x="7861300" y="1006281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116063</xdr:rowOff>
    </xdr:from>
    <xdr:to>
      <xdr:col>41</xdr:col>
      <xdr:colOff>50800</xdr:colOff>
      <xdr:row>58</xdr:row>
      <xdr:rowOff>118852</xdr:rowOff>
    </xdr:to>
    <xdr:cxnSp macro="">
      <xdr:nvCxnSpPr>
        <xdr:cNvPr id="354" name="直線コネクタ 353"/>
        <xdr:cNvCxnSpPr/>
      </xdr:nvCxnSpPr>
      <xdr:spPr>
        <a:xfrm>
          <a:off x="6972300" y="1006016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69104</xdr:rowOff>
    </xdr:from>
    <xdr:to>
      <xdr:col>55</xdr:col>
      <xdr:colOff>50800</xdr:colOff>
      <xdr:row>58</xdr:row>
      <xdr:rowOff>170704</xdr:rowOff>
    </xdr:to>
    <xdr:sp macro="" textlink="">
      <xdr:nvSpPr>
        <xdr:cNvPr id="364" name="楕円 363"/>
        <xdr:cNvSpPr/>
      </xdr:nvSpPr>
      <xdr:spPr>
        <a:xfrm>
          <a:off x="10426700" y="100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155481</xdr:rowOff>
    </xdr:from>
    <xdr:ext cx="378565" cy="259045"/>
    <xdr:sp macro="" textlink="">
      <xdr:nvSpPr>
        <xdr:cNvPr id="365" name="農林水産業費該当値テキスト"/>
        <xdr:cNvSpPr txBox="1"/>
      </xdr:nvSpPr>
      <xdr:spPr>
        <a:xfrm>
          <a:off x="10528300" y="9928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69926</xdr:rowOff>
    </xdr:from>
    <xdr:to>
      <xdr:col>50</xdr:col>
      <xdr:colOff>165100</xdr:colOff>
      <xdr:row>59</xdr:row>
      <xdr:rowOff>76</xdr:rowOff>
    </xdr:to>
    <xdr:sp macro="" textlink="">
      <xdr:nvSpPr>
        <xdr:cNvPr id="366" name="楕円 365"/>
        <xdr:cNvSpPr/>
      </xdr:nvSpPr>
      <xdr:spPr>
        <a:xfrm>
          <a:off x="9588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162653</xdr:rowOff>
    </xdr:from>
    <xdr:ext cx="378565" cy="259045"/>
    <xdr:sp macro="" textlink="">
      <xdr:nvSpPr>
        <xdr:cNvPr id="367" name="テキスト ボックス 366"/>
        <xdr:cNvSpPr txBox="1"/>
      </xdr:nvSpPr>
      <xdr:spPr>
        <a:xfrm>
          <a:off x="9450017" y="101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67914</xdr:rowOff>
    </xdr:from>
    <xdr:to>
      <xdr:col>46</xdr:col>
      <xdr:colOff>38100</xdr:colOff>
      <xdr:row>58</xdr:row>
      <xdr:rowOff>169514</xdr:rowOff>
    </xdr:to>
    <xdr:sp macro="" textlink="">
      <xdr:nvSpPr>
        <xdr:cNvPr id="368" name="楕円 367"/>
        <xdr:cNvSpPr/>
      </xdr:nvSpPr>
      <xdr:spPr>
        <a:xfrm>
          <a:off x="8699500" y="100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160641</xdr:rowOff>
    </xdr:from>
    <xdr:ext cx="378565" cy="259045"/>
    <xdr:sp macro="" textlink="">
      <xdr:nvSpPr>
        <xdr:cNvPr id="369" name="テキスト ボックス 368"/>
        <xdr:cNvSpPr txBox="1"/>
      </xdr:nvSpPr>
      <xdr:spPr>
        <a:xfrm>
          <a:off x="8561017" y="101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68052</xdr:rowOff>
    </xdr:from>
    <xdr:to>
      <xdr:col>41</xdr:col>
      <xdr:colOff>101600</xdr:colOff>
      <xdr:row>58</xdr:row>
      <xdr:rowOff>169652</xdr:rowOff>
    </xdr:to>
    <xdr:sp macro="" textlink="">
      <xdr:nvSpPr>
        <xdr:cNvPr id="370" name="楕円 369"/>
        <xdr:cNvSpPr/>
      </xdr:nvSpPr>
      <xdr:spPr>
        <a:xfrm>
          <a:off x="7810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160779</xdr:rowOff>
    </xdr:from>
    <xdr:ext cx="378565" cy="259045"/>
    <xdr:sp macro="" textlink="">
      <xdr:nvSpPr>
        <xdr:cNvPr id="371" name="テキスト ボックス 370"/>
        <xdr:cNvSpPr txBox="1"/>
      </xdr:nvSpPr>
      <xdr:spPr>
        <a:xfrm>
          <a:off x="7672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65263</xdr:rowOff>
    </xdr:from>
    <xdr:to>
      <xdr:col>36</xdr:col>
      <xdr:colOff>165100</xdr:colOff>
      <xdr:row>58</xdr:row>
      <xdr:rowOff>166863</xdr:rowOff>
    </xdr:to>
    <xdr:sp macro="" textlink="">
      <xdr:nvSpPr>
        <xdr:cNvPr id="372" name="楕円 371"/>
        <xdr:cNvSpPr/>
      </xdr:nvSpPr>
      <xdr:spPr>
        <a:xfrm>
          <a:off x="6921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157990</xdr:rowOff>
    </xdr:from>
    <xdr:ext cx="378565" cy="259045"/>
    <xdr:sp macro="" textlink="">
      <xdr:nvSpPr>
        <xdr:cNvPr id="373" name="テキスト ボックス 372"/>
        <xdr:cNvSpPr txBox="1"/>
      </xdr:nvSpPr>
      <xdr:spPr>
        <a:xfrm>
          <a:off x="6783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121946</xdr:rowOff>
    </xdr:from>
    <xdr:to>
      <xdr:col>55</xdr:col>
      <xdr:colOff>0</xdr:colOff>
      <xdr:row>77</xdr:row>
      <xdr:rowOff>134289</xdr:rowOff>
    </xdr:to>
    <xdr:cxnSp macro="">
      <xdr:nvCxnSpPr>
        <xdr:cNvPr id="402" name="直線コネクタ 401"/>
        <xdr:cNvCxnSpPr/>
      </xdr:nvCxnSpPr>
      <xdr:spPr>
        <a:xfrm flipV="1">
          <a:off x="9639300" y="13323596"/>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102057</xdr:rowOff>
    </xdr:from>
    <xdr:to>
      <xdr:col>50</xdr:col>
      <xdr:colOff>114300</xdr:colOff>
      <xdr:row>77</xdr:row>
      <xdr:rowOff>134289</xdr:rowOff>
    </xdr:to>
    <xdr:cxnSp macro="">
      <xdr:nvCxnSpPr>
        <xdr:cNvPr id="405" name="直線コネクタ 404"/>
        <xdr:cNvCxnSpPr/>
      </xdr:nvCxnSpPr>
      <xdr:spPr>
        <a:xfrm>
          <a:off x="8750300" y="1330370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102057</xdr:rowOff>
    </xdr:from>
    <xdr:to>
      <xdr:col>45</xdr:col>
      <xdr:colOff>177800</xdr:colOff>
      <xdr:row>78</xdr:row>
      <xdr:rowOff>4178</xdr:rowOff>
    </xdr:to>
    <xdr:cxnSp macro="">
      <xdr:nvCxnSpPr>
        <xdr:cNvPr id="408" name="直線コネクタ 407"/>
        <xdr:cNvCxnSpPr/>
      </xdr:nvCxnSpPr>
      <xdr:spPr>
        <a:xfrm flipV="1">
          <a:off x="7861300" y="13303707"/>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4178</xdr:rowOff>
    </xdr:from>
    <xdr:to>
      <xdr:col>41</xdr:col>
      <xdr:colOff>50800</xdr:colOff>
      <xdr:row>78</xdr:row>
      <xdr:rowOff>7417</xdr:rowOff>
    </xdr:to>
    <xdr:cxnSp macro="">
      <xdr:nvCxnSpPr>
        <xdr:cNvPr id="411" name="直線コネクタ 410"/>
        <xdr:cNvCxnSpPr/>
      </xdr:nvCxnSpPr>
      <xdr:spPr>
        <a:xfrm flipV="1">
          <a:off x="6972300" y="1337727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71146</xdr:rowOff>
    </xdr:from>
    <xdr:to>
      <xdr:col>55</xdr:col>
      <xdr:colOff>50800</xdr:colOff>
      <xdr:row>78</xdr:row>
      <xdr:rowOff>1296</xdr:rowOff>
    </xdr:to>
    <xdr:sp macro="" textlink="">
      <xdr:nvSpPr>
        <xdr:cNvPr id="421" name="楕円 420"/>
        <xdr:cNvSpPr/>
      </xdr:nvSpPr>
      <xdr:spPr>
        <a:xfrm>
          <a:off x="10426700" y="132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49573</xdr:rowOff>
    </xdr:from>
    <xdr:ext cx="469744" cy="259045"/>
    <xdr:sp macro="" textlink="">
      <xdr:nvSpPr>
        <xdr:cNvPr id="422" name="商工費該当値テキスト"/>
        <xdr:cNvSpPr txBox="1"/>
      </xdr:nvSpPr>
      <xdr:spPr>
        <a:xfrm>
          <a:off x="10528300" y="1325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83489</xdr:rowOff>
    </xdr:from>
    <xdr:to>
      <xdr:col>50</xdr:col>
      <xdr:colOff>165100</xdr:colOff>
      <xdr:row>78</xdr:row>
      <xdr:rowOff>13639</xdr:rowOff>
    </xdr:to>
    <xdr:sp macro="" textlink="">
      <xdr:nvSpPr>
        <xdr:cNvPr id="423" name="楕円 422"/>
        <xdr:cNvSpPr/>
      </xdr:nvSpPr>
      <xdr:spPr>
        <a:xfrm>
          <a:off x="95885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4766</xdr:rowOff>
    </xdr:from>
    <xdr:ext cx="469744" cy="259045"/>
    <xdr:sp macro="" textlink="">
      <xdr:nvSpPr>
        <xdr:cNvPr id="424" name="テキスト ボックス 423"/>
        <xdr:cNvSpPr txBox="1"/>
      </xdr:nvSpPr>
      <xdr:spPr>
        <a:xfrm>
          <a:off x="9404428" y="133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51257</xdr:rowOff>
    </xdr:from>
    <xdr:to>
      <xdr:col>46</xdr:col>
      <xdr:colOff>38100</xdr:colOff>
      <xdr:row>77</xdr:row>
      <xdr:rowOff>152857</xdr:rowOff>
    </xdr:to>
    <xdr:sp macro="" textlink="">
      <xdr:nvSpPr>
        <xdr:cNvPr id="425" name="楕円 424"/>
        <xdr:cNvSpPr/>
      </xdr:nvSpPr>
      <xdr:spPr>
        <a:xfrm>
          <a:off x="8699500" y="132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143984</xdr:rowOff>
    </xdr:from>
    <xdr:ext cx="469744" cy="259045"/>
    <xdr:sp macro="" textlink="">
      <xdr:nvSpPr>
        <xdr:cNvPr id="426" name="テキスト ボックス 425"/>
        <xdr:cNvSpPr txBox="1"/>
      </xdr:nvSpPr>
      <xdr:spPr>
        <a:xfrm>
          <a:off x="8515428" y="133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124828</xdr:rowOff>
    </xdr:from>
    <xdr:to>
      <xdr:col>41</xdr:col>
      <xdr:colOff>101600</xdr:colOff>
      <xdr:row>78</xdr:row>
      <xdr:rowOff>54978</xdr:rowOff>
    </xdr:to>
    <xdr:sp macro="" textlink="">
      <xdr:nvSpPr>
        <xdr:cNvPr id="427" name="楕円 426"/>
        <xdr:cNvSpPr/>
      </xdr:nvSpPr>
      <xdr:spPr>
        <a:xfrm>
          <a:off x="7810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46105</xdr:rowOff>
    </xdr:from>
    <xdr:ext cx="469744" cy="259045"/>
    <xdr:sp macro="" textlink="">
      <xdr:nvSpPr>
        <xdr:cNvPr id="428" name="テキスト ボックス 427"/>
        <xdr:cNvSpPr txBox="1"/>
      </xdr:nvSpPr>
      <xdr:spPr>
        <a:xfrm>
          <a:off x="7626428" y="134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128067</xdr:rowOff>
    </xdr:from>
    <xdr:to>
      <xdr:col>36</xdr:col>
      <xdr:colOff>165100</xdr:colOff>
      <xdr:row>78</xdr:row>
      <xdr:rowOff>58217</xdr:rowOff>
    </xdr:to>
    <xdr:sp macro="" textlink="">
      <xdr:nvSpPr>
        <xdr:cNvPr id="429" name="楕円 428"/>
        <xdr:cNvSpPr/>
      </xdr:nvSpPr>
      <xdr:spPr>
        <a:xfrm>
          <a:off x="6921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49344</xdr:rowOff>
    </xdr:from>
    <xdr:ext cx="469744" cy="259045"/>
    <xdr:sp macro="" textlink="">
      <xdr:nvSpPr>
        <xdr:cNvPr id="430" name="テキスト ボックス 429"/>
        <xdr:cNvSpPr txBox="1"/>
      </xdr:nvSpPr>
      <xdr:spPr>
        <a:xfrm>
          <a:off x="6737428" y="134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7246</xdr:rowOff>
    </xdr:from>
    <xdr:to>
      <xdr:col>55</xdr:col>
      <xdr:colOff>0</xdr:colOff>
      <xdr:row>99</xdr:row>
      <xdr:rowOff>41269</xdr:rowOff>
    </xdr:to>
    <xdr:cxnSp macro="">
      <xdr:nvCxnSpPr>
        <xdr:cNvPr id="460" name="直線コネクタ 459"/>
        <xdr:cNvCxnSpPr/>
      </xdr:nvCxnSpPr>
      <xdr:spPr>
        <a:xfrm flipV="1">
          <a:off x="9639300" y="16980796"/>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171247</xdr:rowOff>
    </xdr:from>
    <xdr:to>
      <xdr:col>50</xdr:col>
      <xdr:colOff>114300</xdr:colOff>
      <xdr:row>99</xdr:row>
      <xdr:rowOff>41269</xdr:rowOff>
    </xdr:to>
    <xdr:cxnSp macro="">
      <xdr:nvCxnSpPr>
        <xdr:cNvPr id="463" name="直線コネクタ 462"/>
        <xdr:cNvCxnSpPr/>
      </xdr:nvCxnSpPr>
      <xdr:spPr>
        <a:xfrm>
          <a:off x="8750300" y="16973347"/>
          <a:ext cx="8890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171247</xdr:rowOff>
    </xdr:from>
    <xdr:to>
      <xdr:col>45</xdr:col>
      <xdr:colOff>177800</xdr:colOff>
      <xdr:row>99</xdr:row>
      <xdr:rowOff>12827</xdr:rowOff>
    </xdr:to>
    <xdr:cxnSp macro="">
      <xdr:nvCxnSpPr>
        <xdr:cNvPr id="466" name="直線コネクタ 465"/>
        <xdr:cNvCxnSpPr/>
      </xdr:nvCxnSpPr>
      <xdr:spPr>
        <a:xfrm flipV="1">
          <a:off x="7861300" y="1697334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128175</xdr:rowOff>
    </xdr:from>
    <xdr:to>
      <xdr:col>41</xdr:col>
      <xdr:colOff>50800</xdr:colOff>
      <xdr:row>99</xdr:row>
      <xdr:rowOff>12827</xdr:rowOff>
    </xdr:to>
    <xdr:cxnSp macro="">
      <xdr:nvCxnSpPr>
        <xdr:cNvPr id="469" name="直線コネクタ 468"/>
        <xdr:cNvCxnSpPr/>
      </xdr:nvCxnSpPr>
      <xdr:spPr>
        <a:xfrm>
          <a:off x="6972300" y="16758825"/>
          <a:ext cx="8890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127896</xdr:rowOff>
    </xdr:from>
    <xdr:to>
      <xdr:col>55</xdr:col>
      <xdr:colOff>50800</xdr:colOff>
      <xdr:row>99</xdr:row>
      <xdr:rowOff>58046</xdr:rowOff>
    </xdr:to>
    <xdr:sp macro="" textlink="">
      <xdr:nvSpPr>
        <xdr:cNvPr id="479" name="楕円 478"/>
        <xdr:cNvSpPr/>
      </xdr:nvSpPr>
      <xdr:spPr>
        <a:xfrm>
          <a:off x="10426700" y="169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42823</xdr:rowOff>
    </xdr:from>
    <xdr:ext cx="534377" cy="259045"/>
    <xdr:sp macro="" textlink="">
      <xdr:nvSpPr>
        <xdr:cNvPr id="480" name="土木費該当値テキスト"/>
        <xdr:cNvSpPr txBox="1"/>
      </xdr:nvSpPr>
      <xdr:spPr>
        <a:xfrm>
          <a:off x="10528300" y="168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161919</xdr:rowOff>
    </xdr:from>
    <xdr:to>
      <xdr:col>50</xdr:col>
      <xdr:colOff>165100</xdr:colOff>
      <xdr:row>99</xdr:row>
      <xdr:rowOff>92069</xdr:rowOff>
    </xdr:to>
    <xdr:sp macro="" textlink="">
      <xdr:nvSpPr>
        <xdr:cNvPr id="481" name="楕円 480"/>
        <xdr:cNvSpPr/>
      </xdr:nvSpPr>
      <xdr:spPr>
        <a:xfrm>
          <a:off x="9588500" y="169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83196</xdr:rowOff>
    </xdr:from>
    <xdr:ext cx="534377" cy="259045"/>
    <xdr:sp macro="" textlink="">
      <xdr:nvSpPr>
        <xdr:cNvPr id="482" name="テキスト ボックス 481"/>
        <xdr:cNvSpPr txBox="1"/>
      </xdr:nvSpPr>
      <xdr:spPr>
        <a:xfrm>
          <a:off x="9372111" y="170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120447</xdr:rowOff>
    </xdr:from>
    <xdr:to>
      <xdr:col>46</xdr:col>
      <xdr:colOff>38100</xdr:colOff>
      <xdr:row>99</xdr:row>
      <xdr:rowOff>50597</xdr:rowOff>
    </xdr:to>
    <xdr:sp macro="" textlink="">
      <xdr:nvSpPr>
        <xdr:cNvPr id="483" name="楕円 482"/>
        <xdr:cNvSpPr/>
      </xdr:nvSpPr>
      <xdr:spPr>
        <a:xfrm>
          <a:off x="8699500" y="169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41724</xdr:rowOff>
    </xdr:from>
    <xdr:ext cx="534377" cy="259045"/>
    <xdr:sp macro="" textlink="">
      <xdr:nvSpPr>
        <xdr:cNvPr id="484" name="テキスト ボックス 483"/>
        <xdr:cNvSpPr txBox="1"/>
      </xdr:nvSpPr>
      <xdr:spPr>
        <a:xfrm>
          <a:off x="8483111" y="170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133477</xdr:rowOff>
    </xdr:from>
    <xdr:to>
      <xdr:col>41</xdr:col>
      <xdr:colOff>101600</xdr:colOff>
      <xdr:row>99</xdr:row>
      <xdr:rowOff>63627</xdr:rowOff>
    </xdr:to>
    <xdr:sp macro="" textlink="">
      <xdr:nvSpPr>
        <xdr:cNvPr id="485" name="楕円 484"/>
        <xdr:cNvSpPr/>
      </xdr:nvSpPr>
      <xdr:spPr>
        <a:xfrm>
          <a:off x="78105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54754</xdr:rowOff>
    </xdr:from>
    <xdr:ext cx="534377" cy="259045"/>
    <xdr:sp macro="" textlink="">
      <xdr:nvSpPr>
        <xdr:cNvPr id="486" name="テキスト ボックス 485"/>
        <xdr:cNvSpPr txBox="1"/>
      </xdr:nvSpPr>
      <xdr:spPr>
        <a:xfrm>
          <a:off x="7594111"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77375</xdr:rowOff>
    </xdr:from>
    <xdr:to>
      <xdr:col>36</xdr:col>
      <xdr:colOff>165100</xdr:colOff>
      <xdr:row>98</xdr:row>
      <xdr:rowOff>7525</xdr:rowOff>
    </xdr:to>
    <xdr:sp macro="" textlink="">
      <xdr:nvSpPr>
        <xdr:cNvPr id="487" name="楕円 486"/>
        <xdr:cNvSpPr/>
      </xdr:nvSpPr>
      <xdr:spPr>
        <a:xfrm>
          <a:off x="6921500" y="167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170102</xdr:rowOff>
    </xdr:from>
    <xdr:ext cx="534377" cy="259045"/>
    <xdr:sp macro="" textlink="">
      <xdr:nvSpPr>
        <xdr:cNvPr id="488" name="テキスト ボックス 487"/>
        <xdr:cNvSpPr txBox="1"/>
      </xdr:nvSpPr>
      <xdr:spPr>
        <a:xfrm>
          <a:off x="6705111" y="168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2322</xdr:rowOff>
    </xdr:from>
    <xdr:to>
      <xdr:col>85</xdr:col>
      <xdr:colOff>127000</xdr:colOff>
      <xdr:row>38</xdr:row>
      <xdr:rowOff>98878</xdr:rowOff>
    </xdr:to>
    <xdr:cxnSp macro="">
      <xdr:nvCxnSpPr>
        <xdr:cNvPr id="520" name="直線コネクタ 519"/>
        <xdr:cNvCxnSpPr/>
      </xdr:nvCxnSpPr>
      <xdr:spPr>
        <a:xfrm>
          <a:off x="15481300" y="6517422"/>
          <a:ext cx="8382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2322</xdr:rowOff>
    </xdr:from>
    <xdr:to>
      <xdr:col>81</xdr:col>
      <xdr:colOff>50800</xdr:colOff>
      <xdr:row>38</xdr:row>
      <xdr:rowOff>59799</xdr:rowOff>
    </xdr:to>
    <xdr:cxnSp macro="">
      <xdr:nvCxnSpPr>
        <xdr:cNvPr id="523" name="直線コネクタ 522"/>
        <xdr:cNvCxnSpPr/>
      </xdr:nvCxnSpPr>
      <xdr:spPr>
        <a:xfrm flipV="1">
          <a:off x="14592300" y="6517422"/>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5" name="テキスト ボックス 524"/>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15929</xdr:rowOff>
    </xdr:from>
    <xdr:to>
      <xdr:col>76</xdr:col>
      <xdr:colOff>114300</xdr:colOff>
      <xdr:row>38</xdr:row>
      <xdr:rowOff>59799</xdr:rowOff>
    </xdr:to>
    <xdr:cxnSp macro="">
      <xdr:nvCxnSpPr>
        <xdr:cNvPr id="526" name="直線コネクタ 525"/>
        <xdr:cNvCxnSpPr/>
      </xdr:nvCxnSpPr>
      <xdr:spPr>
        <a:xfrm>
          <a:off x="13703300" y="6359579"/>
          <a:ext cx="889000" cy="2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15929</xdr:rowOff>
    </xdr:from>
    <xdr:to>
      <xdr:col>71</xdr:col>
      <xdr:colOff>177800</xdr:colOff>
      <xdr:row>37</xdr:row>
      <xdr:rowOff>161036</xdr:rowOff>
    </xdr:to>
    <xdr:cxnSp macro="">
      <xdr:nvCxnSpPr>
        <xdr:cNvPr id="529" name="直線コネクタ 528"/>
        <xdr:cNvCxnSpPr/>
      </xdr:nvCxnSpPr>
      <xdr:spPr>
        <a:xfrm flipV="1">
          <a:off x="12814300" y="6359579"/>
          <a:ext cx="889000" cy="1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48078</xdr:rowOff>
    </xdr:from>
    <xdr:to>
      <xdr:col>85</xdr:col>
      <xdr:colOff>177800</xdr:colOff>
      <xdr:row>38</xdr:row>
      <xdr:rowOff>149678</xdr:rowOff>
    </xdr:to>
    <xdr:sp macro="" textlink="">
      <xdr:nvSpPr>
        <xdr:cNvPr id="539" name="楕円 538"/>
        <xdr:cNvSpPr/>
      </xdr:nvSpPr>
      <xdr:spPr>
        <a:xfrm>
          <a:off x="162687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134455</xdr:rowOff>
    </xdr:from>
    <xdr:ext cx="534377" cy="259045"/>
    <xdr:sp macro="" textlink="">
      <xdr:nvSpPr>
        <xdr:cNvPr id="540" name="消防費該当値テキスト"/>
        <xdr:cNvSpPr txBox="1"/>
      </xdr:nvSpPr>
      <xdr:spPr>
        <a:xfrm>
          <a:off x="16370300" y="647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122972</xdr:rowOff>
    </xdr:from>
    <xdr:to>
      <xdr:col>81</xdr:col>
      <xdr:colOff>101600</xdr:colOff>
      <xdr:row>38</xdr:row>
      <xdr:rowOff>53122</xdr:rowOff>
    </xdr:to>
    <xdr:sp macro="" textlink="">
      <xdr:nvSpPr>
        <xdr:cNvPr id="541" name="楕円 540"/>
        <xdr:cNvSpPr/>
      </xdr:nvSpPr>
      <xdr:spPr>
        <a:xfrm>
          <a:off x="15430500" y="64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44249</xdr:rowOff>
    </xdr:from>
    <xdr:ext cx="534377" cy="259045"/>
    <xdr:sp macro="" textlink="">
      <xdr:nvSpPr>
        <xdr:cNvPr id="542" name="テキスト ボックス 541"/>
        <xdr:cNvSpPr txBox="1"/>
      </xdr:nvSpPr>
      <xdr:spPr>
        <a:xfrm>
          <a:off x="15214111" y="65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8999</xdr:rowOff>
    </xdr:from>
    <xdr:to>
      <xdr:col>76</xdr:col>
      <xdr:colOff>165100</xdr:colOff>
      <xdr:row>38</xdr:row>
      <xdr:rowOff>110599</xdr:rowOff>
    </xdr:to>
    <xdr:sp macro="" textlink="">
      <xdr:nvSpPr>
        <xdr:cNvPr id="543" name="楕円 542"/>
        <xdr:cNvSpPr/>
      </xdr:nvSpPr>
      <xdr:spPr>
        <a:xfrm>
          <a:off x="14541500" y="65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101726</xdr:rowOff>
    </xdr:from>
    <xdr:ext cx="534377" cy="259045"/>
    <xdr:sp macro="" textlink="">
      <xdr:nvSpPr>
        <xdr:cNvPr id="544" name="テキスト ボックス 543"/>
        <xdr:cNvSpPr txBox="1"/>
      </xdr:nvSpPr>
      <xdr:spPr>
        <a:xfrm>
          <a:off x="14325111" y="66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136579</xdr:rowOff>
    </xdr:from>
    <xdr:to>
      <xdr:col>72</xdr:col>
      <xdr:colOff>38100</xdr:colOff>
      <xdr:row>37</xdr:row>
      <xdr:rowOff>66729</xdr:rowOff>
    </xdr:to>
    <xdr:sp macro="" textlink="">
      <xdr:nvSpPr>
        <xdr:cNvPr id="545" name="楕円 544"/>
        <xdr:cNvSpPr/>
      </xdr:nvSpPr>
      <xdr:spPr>
        <a:xfrm>
          <a:off x="13652500" y="63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57856</xdr:rowOff>
    </xdr:from>
    <xdr:ext cx="534377" cy="259045"/>
    <xdr:sp macro="" textlink="">
      <xdr:nvSpPr>
        <xdr:cNvPr id="546" name="テキスト ボックス 545"/>
        <xdr:cNvSpPr txBox="1"/>
      </xdr:nvSpPr>
      <xdr:spPr>
        <a:xfrm>
          <a:off x="13436111" y="64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110236</xdr:rowOff>
    </xdr:from>
    <xdr:to>
      <xdr:col>67</xdr:col>
      <xdr:colOff>101600</xdr:colOff>
      <xdr:row>38</xdr:row>
      <xdr:rowOff>40386</xdr:rowOff>
    </xdr:to>
    <xdr:sp macro="" textlink="">
      <xdr:nvSpPr>
        <xdr:cNvPr id="547" name="楕円 546"/>
        <xdr:cNvSpPr/>
      </xdr:nvSpPr>
      <xdr:spPr>
        <a:xfrm>
          <a:off x="12763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31513</xdr:rowOff>
    </xdr:from>
    <xdr:ext cx="534377" cy="259045"/>
    <xdr:sp macro="" textlink="">
      <xdr:nvSpPr>
        <xdr:cNvPr id="548" name="テキスト ボックス 547"/>
        <xdr:cNvSpPr txBox="1"/>
      </xdr:nvSpPr>
      <xdr:spPr>
        <a:xfrm>
          <a:off x="12547111"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52336</xdr:rowOff>
    </xdr:from>
    <xdr:to>
      <xdr:col>85</xdr:col>
      <xdr:colOff>127000</xdr:colOff>
      <xdr:row>56</xdr:row>
      <xdr:rowOff>90436</xdr:rowOff>
    </xdr:to>
    <xdr:cxnSp macro="">
      <xdr:nvCxnSpPr>
        <xdr:cNvPr id="578" name="直線コネクタ 577"/>
        <xdr:cNvCxnSpPr/>
      </xdr:nvCxnSpPr>
      <xdr:spPr>
        <a:xfrm flipV="1">
          <a:off x="15481300" y="9653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60757</xdr:rowOff>
    </xdr:from>
    <xdr:to>
      <xdr:col>81</xdr:col>
      <xdr:colOff>50800</xdr:colOff>
      <xdr:row>56</xdr:row>
      <xdr:rowOff>90436</xdr:rowOff>
    </xdr:to>
    <xdr:cxnSp macro="">
      <xdr:nvCxnSpPr>
        <xdr:cNvPr id="581" name="直線コネクタ 580"/>
        <xdr:cNvCxnSpPr/>
      </xdr:nvCxnSpPr>
      <xdr:spPr>
        <a:xfrm>
          <a:off x="14592300" y="9661957"/>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3" name="テキスト ボックス 582"/>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60757</xdr:rowOff>
    </xdr:from>
    <xdr:to>
      <xdr:col>76</xdr:col>
      <xdr:colOff>114300</xdr:colOff>
      <xdr:row>56</xdr:row>
      <xdr:rowOff>167246</xdr:rowOff>
    </xdr:to>
    <xdr:cxnSp macro="">
      <xdr:nvCxnSpPr>
        <xdr:cNvPr id="584" name="直線コネクタ 583"/>
        <xdr:cNvCxnSpPr/>
      </xdr:nvCxnSpPr>
      <xdr:spPr>
        <a:xfrm flipV="1">
          <a:off x="13703300" y="9661957"/>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6" name="テキスト ボックス 585"/>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167246</xdr:rowOff>
    </xdr:from>
    <xdr:to>
      <xdr:col>71</xdr:col>
      <xdr:colOff>177800</xdr:colOff>
      <xdr:row>57</xdr:row>
      <xdr:rowOff>53708</xdr:rowOff>
    </xdr:to>
    <xdr:cxnSp macro="">
      <xdr:nvCxnSpPr>
        <xdr:cNvPr id="587" name="直線コネクタ 586"/>
        <xdr:cNvCxnSpPr/>
      </xdr:nvCxnSpPr>
      <xdr:spPr>
        <a:xfrm flipV="1">
          <a:off x="12814300" y="97684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1536</xdr:rowOff>
    </xdr:from>
    <xdr:to>
      <xdr:col>85</xdr:col>
      <xdr:colOff>177800</xdr:colOff>
      <xdr:row>56</xdr:row>
      <xdr:rowOff>103136</xdr:rowOff>
    </xdr:to>
    <xdr:sp macro="" textlink="">
      <xdr:nvSpPr>
        <xdr:cNvPr id="597" name="楕円 596"/>
        <xdr:cNvSpPr/>
      </xdr:nvSpPr>
      <xdr:spPr>
        <a:xfrm>
          <a:off x="16268700" y="96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151413</xdr:rowOff>
    </xdr:from>
    <xdr:ext cx="534377" cy="259045"/>
    <xdr:sp macro="" textlink="">
      <xdr:nvSpPr>
        <xdr:cNvPr id="598" name="教育費該当値テキスト"/>
        <xdr:cNvSpPr txBox="1"/>
      </xdr:nvSpPr>
      <xdr:spPr>
        <a:xfrm>
          <a:off x="16370300" y="95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39636</xdr:rowOff>
    </xdr:from>
    <xdr:to>
      <xdr:col>81</xdr:col>
      <xdr:colOff>101600</xdr:colOff>
      <xdr:row>56</xdr:row>
      <xdr:rowOff>141236</xdr:rowOff>
    </xdr:to>
    <xdr:sp macro="" textlink="">
      <xdr:nvSpPr>
        <xdr:cNvPr id="599" name="楕円 598"/>
        <xdr:cNvSpPr/>
      </xdr:nvSpPr>
      <xdr:spPr>
        <a:xfrm>
          <a:off x="15430500" y="96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157763</xdr:rowOff>
    </xdr:from>
    <xdr:ext cx="534377" cy="259045"/>
    <xdr:sp macro="" textlink="">
      <xdr:nvSpPr>
        <xdr:cNvPr id="600" name="テキスト ボックス 599"/>
        <xdr:cNvSpPr txBox="1"/>
      </xdr:nvSpPr>
      <xdr:spPr>
        <a:xfrm>
          <a:off x="15214111" y="94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9957</xdr:rowOff>
    </xdr:from>
    <xdr:to>
      <xdr:col>76</xdr:col>
      <xdr:colOff>165100</xdr:colOff>
      <xdr:row>56</xdr:row>
      <xdr:rowOff>111557</xdr:rowOff>
    </xdr:to>
    <xdr:sp macro="" textlink="">
      <xdr:nvSpPr>
        <xdr:cNvPr id="601" name="楕円 600"/>
        <xdr:cNvSpPr/>
      </xdr:nvSpPr>
      <xdr:spPr>
        <a:xfrm>
          <a:off x="14541500" y="96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128084</xdr:rowOff>
    </xdr:from>
    <xdr:ext cx="534377" cy="259045"/>
    <xdr:sp macro="" textlink="">
      <xdr:nvSpPr>
        <xdr:cNvPr id="602" name="テキスト ボックス 601"/>
        <xdr:cNvSpPr txBox="1"/>
      </xdr:nvSpPr>
      <xdr:spPr>
        <a:xfrm>
          <a:off x="14325111" y="93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116446</xdr:rowOff>
    </xdr:from>
    <xdr:to>
      <xdr:col>72</xdr:col>
      <xdr:colOff>38100</xdr:colOff>
      <xdr:row>57</xdr:row>
      <xdr:rowOff>46596</xdr:rowOff>
    </xdr:to>
    <xdr:sp macro="" textlink="">
      <xdr:nvSpPr>
        <xdr:cNvPr id="603" name="楕円 602"/>
        <xdr:cNvSpPr/>
      </xdr:nvSpPr>
      <xdr:spPr>
        <a:xfrm>
          <a:off x="13652500" y="97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37723</xdr:rowOff>
    </xdr:from>
    <xdr:ext cx="534377" cy="259045"/>
    <xdr:sp macro="" textlink="">
      <xdr:nvSpPr>
        <xdr:cNvPr id="604" name="テキスト ボックス 603"/>
        <xdr:cNvSpPr txBox="1"/>
      </xdr:nvSpPr>
      <xdr:spPr>
        <a:xfrm>
          <a:off x="13436111" y="98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2908</xdr:rowOff>
    </xdr:from>
    <xdr:to>
      <xdr:col>67</xdr:col>
      <xdr:colOff>101600</xdr:colOff>
      <xdr:row>57</xdr:row>
      <xdr:rowOff>104508</xdr:rowOff>
    </xdr:to>
    <xdr:sp macro="" textlink="">
      <xdr:nvSpPr>
        <xdr:cNvPr id="605" name="楕円 604"/>
        <xdr:cNvSpPr/>
      </xdr:nvSpPr>
      <xdr:spPr>
        <a:xfrm>
          <a:off x="12763500" y="97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95635</xdr:rowOff>
    </xdr:from>
    <xdr:ext cx="534377" cy="259045"/>
    <xdr:sp macro="" textlink="">
      <xdr:nvSpPr>
        <xdr:cNvPr id="606" name="テキスト ボックス 605"/>
        <xdr:cNvSpPr txBox="1"/>
      </xdr:nvSpPr>
      <xdr:spPr>
        <a:xfrm>
          <a:off x="12547111" y="98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8" name="災害復旧費平均値テキスト"/>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2" name="テキスト ボックス 641"/>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48" name="テキスト ボックス 647"/>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0" name="テキスト ボックス 649"/>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76766</xdr:rowOff>
    </xdr:from>
    <xdr:to>
      <xdr:col>85</xdr:col>
      <xdr:colOff>127000</xdr:colOff>
      <xdr:row>98</xdr:row>
      <xdr:rowOff>104267</xdr:rowOff>
    </xdr:to>
    <xdr:cxnSp macro="">
      <xdr:nvCxnSpPr>
        <xdr:cNvPr id="693" name="直線コネクタ 692"/>
        <xdr:cNvCxnSpPr/>
      </xdr:nvCxnSpPr>
      <xdr:spPr>
        <a:xfrm flipV="1">
          <a:off x="15481300" y="16878866"/>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4" name="公債費平均値テキスト"/>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104267</xdr:rowOff>
    </xdr:from>
    <xdr:to>
      <xdr:col>81</xdr:col>
      <xdr:colOff>50800</xdr:colOff>
      <xdr:row>98</xdr:row>
      <xdr:rowOff>118258</xdr:rowOff>
    </xdr:to>
    <xdr:cxnSp macro="">
      <xdr:nvCxnSpPr>
        <xdr:cNvPr id="696" name="直線コネクタ 695"/>
        <xdr:cNvCxnSpPr/>
      </xdr:nvCxnSpPr>
      <xdr:spPr>
        <a:xfrm flipV="1">
          <a:off x="14592300" y="16906367"/>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698" name="テキスト ボックス 697"/>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118258</xdr:rowOff>
    </xdr:from>
    <xdr:to>
      <xdr:col>76</xdr:col>
      <xdr:colOff>114300</xdr:colOff>
      <xdr:row>98</xdr:row>
      <xdr:rowOff>120475</xdr:rowOff>
    </xdr:to>
    <xdr:cxnSp macro="">
      <xdr:nvCxnSpPr>
        <xdr:cNvPr id="699" name="直線コネクタ 698"/>
        <xdr:cNvCxnSpPr/>
      </xdr:nvCxnSpPr>
      <xdr:spPr>
        <a:xfrm flipV="1">
          <a:off x="13703300" y="1692035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1" name="テキスト ボックス 700"/>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120475</xdr:rowOff>
    </xdr:from>
    <xdr:to>
      <xdr:col>71</xdr:col>
      <xdr:colOff>177800</xdr:colOff>
      <xdr:row>98</xdr:row>
      <xdr:rowOff>137437</xdr:rowOff>
    </xdr:to>
    <xdr:cxnSp macro="">
      <xdr:nvCxnSpPr>
        <xdr:cNvPr id="702" name="直線コネクタ 701"/>
        <xdr:cNvCxnSpPr/>
      </xdr:nvCxnSpPr>
      <xdr:spPr>
        <a:xfrm flipV="1">
          <a:off x="12814300" y="16922575"/>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4" name="テキスト ボックス 703"/>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6" name="テキスト ボックス 705"/>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25966</xdr:rowOff>
    </xdr:from>
    <xdr:to>
      <xdr:col>85</xdr:col>
      <xdr:colOff>177800</xdr:colOff>
      <xdr:row>98</xdr:row>
      <xdr:rowOff>127566</xdr:rowOff>
    </xdr:to>
    <xdr:sp macro="" textlink="">
      <xdr:nvSpPr>
        <xdr:cNvPr id="712" name="楕円 711"/>
        <xdr:cNvSpPr/>
      </xdr:nvSpPr>
      <xdr:spPr>
        <a:xfrm>
          <a:off x="16268700" y="16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112343</xdr:rowOff>
    </xdr:from>
    <xdr:ext cx="534377" cy="259045"/>
    <xdr:sp macro="" textlink="">
      <xdr:nvSpPr>
        <xdr:cNvPr id="713" name="公債費該当値テキスト"/>
        <xdr:cNvSpPr txBox="1"/>
      </xdr:nvSpPr>
      <xdr:spPr>
        <a:xfrm>
          <a:off x="16370300" y="167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53467</xdr:rowOff>
    </xdr:from>
    <xdr:to>
      <xdr:col>81</xdr:col>
      <xdr:colOff>101600</xdr:colOff>
      <xdr:row>98</xdr:row>
      <xdr:rowOff>155067</xdr:rowOff>
    </xdr:to>
    <xdr:sp macro="" textlink="">
      <xdr:nvSpPr>
        <xdr:cNvPr id="714" name="楕円 713"/>
        <xdr:cNvSpPr/>
      </xdr:nvSpPr>
      <xdr:spPr>
        <a:xfrm>
          <a:off x="15430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146194</xdr:rowOff>
    </xdr:from>
    <xdr:ext cx="534377" cy="259045"/>
    <xdr:sp macro="" textlink="">
      <xdr:nvSpPr>
        <xdr:cNvPr id="715" name="テキスト ボックス 714"/>
        <xdr:cNvSpPr txBox="1"/>
      </xdr:nvSpPr>
      <xdr:spPr>
        <a:xfrm>
          <a:off x="15214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67458</xdr:rowOff>
    </xdr:from>
    <xdr:to>
      <xdr:col>76</xdr:col>
      <xdr:colOff>165100</xdr:colOff>
      <xdr:row>98</xdr:row>
      <xdr:rowOff>169058</xdr:rowOff>
    </xdr:to>
    <xdr:sp macro="" textlink="">
      <xdr:nvSpPr>
        <xdr:cNvPr id="716" name="楕円 715"/>
        <xdr:cNvSpPr/>
      </xdr:nvSpPr>
      <xdr:spPr>
        <a:xfrm>
          <a:off x="14541500" y="16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160185</xdr:rowOff>
    </xdr:from>
    <xdr:ext cx="534377" cy="259045"/>
    <xdr:sp macro="" textlink="">
      <xdr:nvSpPr>
        <xdr:cNvPr id="717" name="テキスト ボックス 716"/>
        <xdr:cNvSpPr txBox="1"/>
      </xdr:nvSpPr>
      <xdr:spPr>
        <a:xfrm>
          <a:off x="14325111" y="169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69675</xdr:rowOff>
    </xdr:from>
    <xdr:to>
      <xdr:col>72</xdr:col>
      <xdr:colOff>38100</xdr:colOff>
      <xdr:row>98</xdr:row>
      <xdr:rowOff>171275</xdr:rowOff>
    </xdr:to>
    <xdr:sp macro="" textlink="">
      <xdr:nvSpPr>
        <xdr:cNvPr id="718" name="楕円 717"/>
        <xdr:cNvSpPr/>
      </xdr:nvSpPr>
      <xdr:spPr>
        <a:xfrm>
          <a:off x="13652500" y="168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162402</xdr:rowOff>
    </xdr:from>
    <xdr:ext cx="534377" cy="259045"/>
    <xdr:sp macro="" textlink="">
      <xdr:nvSpPr>
        <xdr:cNvPr id="719" name="テキスト ボックス 718"/>
        <xdr:cNvSpPr txBox="1"/>
      </xdr:nvSpPr>
      <xdr:spPr>
        <a:xfrm>
          <a:off x="13436111" y="169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86637</xdr:rowOff>
    </xdr:from>
    <xdr:to>
      <xdr:col>67</xdr:col>
      <xdr:colOff>101600</xdr:colOff>
      <xdr:row>99</xdr:row>
      <xdr:rowOff>16787</xdr:rowOff>
    </xdr:to>
    <xdr:sp macro="" textlink="">
      <xdr:nvSpPr>
        <xdr:cNvPr id="720" name="楕円 719"/>
        <xdr:cNvSpPr/>
      </xdr:nvSpPr>
      <xdr:spPr>
        <a:xfrm>
          <a:off x="12763500" y="16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7914</xdr:rowOff>
    </xdr:from>
    <xdr:ext cx="534377" cy="259045"/>
    <xdr:sp macro="" textlink="">
      <xdr:nvSpPr>
        <xdr:cNvPr id="721" name="テキスト ボックス 720"/>
        <xdr:cNvSpPr txBox="1"/>
      </xdr:nvSpPr>
      <xdr:spPr>
        <a:xfrm>
          <a:off x="12547111" y="169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3" name="直線コネクタ 742"/>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6" name="諸支出金最大値テキスト"/>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7" name="直線コネクタ 746"/>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9" name="諸支出金平均値テキスト"/>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0" name="フローチャート: 判断 749"/>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2" name="フローチャート: 判断 751"/>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3" name="テキスト ボックス 752"/>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5" name="フローチャート: 判断 754"/>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6" name="テキスト ボックス 755"/>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8" name="フローチャート: 判断 757"/>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9" name="テキスト ボックス 758"/>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0" name="フローチャート: 判断 759"/>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1" name="テキスト ボックス 760"/>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千円）となっている。これは、歳出決算総額が前年度よりも約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億円減少し、さらに人口が微増（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人の増）したことによる。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主な構成項目となる民生費は、令和３年度に実施した子育て世帯への臨時特別給付事業や住民非課税世帯等に対する臨時特別給付金事業などにより、前年度から大きく減少したものの、令和４年度に実施した電力・ガス・食料品等価格高騰緊急支援給付金事業等の影響もあり、例年に比べ高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衛生費については、全国的に実施されている新型コロナウイルスワクチン接種事業のほか、本市が令和２年度から令和５年度にかけて実施する環境管理センター焼却炉の延命化工事の影響等により、近年は類似団体と比較しても高い水準となっているが、これは各事業の終了によって解消され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令和４年度の実質収支は、前年度から約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億円減少し、標準財政規模比では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ポイント減少した。これは、令和３年度において、コロナ禍による市税の落ち込みが想定より小幅に留まったほか、地方交付税も増となったことなどにより、前年度比で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ポイント上昇していたものが、例年並みの規模に戻ったものと捉えている。財政調整基金は、剰余金積立額が取崩し額を上回ったことにより、約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億円、標準財政規模比にして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ポイントの上昇となった。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全会計とも実質収支、資金不足・剰余額の増減はあるものの黒字となり、連結実質赤字比率は算定されていない。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公営企業会計である病院事業会計においては、新型コロナウイルス感染症への対応による補助金交付の影響もあり、標準財政規模に対する黒字額の比率が、前年度より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91599644</v>
      </c>
      <c r="BO4" s="449"/>
      <c r="BP4" s="449"/>
      <c r="BQ4" s="449"/>
      <c r="BR4" s="449"/>
      <c r="BS4" s="449"/>
      <c r="BT4" s="449"/>
      <c r="BU4" s="450"/>
      <c r="BV4" s="448">
        <v>93072959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10.7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87873362</v>
      </c>
      <c r="BO5" s="420"/>
      <c r="BP5" s="420"/>
      <c r="BQ5" s="420"/>
      <c r="BR5" s="420"/>
      <c r="BS5" s="420"/>
      <c r="BT5" s="420"/>
      <c r="BU5" s="421"/>
      <c r="BV5" s="419">
        <v>88122184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96.8</v>
      </c>
      <c r="CU5" s="417"/>
      <c r="CV5" s="417"/>
      <c r="CW5" s="417"/>
      <c r="CX5" s="417"/>
      <c r="CY5" s="417"/>
      <c r="CZ5" s="417"/>
      <c r="DA5" s="418"/>
      <c r="DB5" s="416">
        <v>92.2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3726282</v>
      </c>
      <c r="BO6" s="420"/>
      <c r="BP6" s="420"/>
      <c r="BQ6" s="420"/>
      <c r="BR6" s="420"/>
      <c r="BS6" s="420"/>
      <c r="BT6" s="420"/>
      <c r="BU6" s="421"/>
      <c r="BV6" s="419">
        <v>4950775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99</v>
      </c>
      <c r="CU6" s="563"/>
      <c r="CV6" s="563"/>
      <c r="CW6" s="563"/>
      <c r="CX6" s="563"/>
      <c r="CY6" s="563"/>
      <c r="CZ6" s="563"/>
      <c r="DA6" s="564"/>
      <c r="DB6" s="562">
        <v>96.9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75863</v>
      </c>
      <c r="BO7" s="420"/>
      <c r="BP7" s="420"/>
      <c r="BQ7" s="420"/>
      <c r="BR7" s="420"/>
      <c r="BS7" s="420"/>
      <c r="BT7" s="420"/>
      <c r="BU7" s="421"/>
      <c r="BV7" s="419">
        <v>70174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45264887</v>
      </c>
      <c r="CU7" s="420"/>
      <c r="CV7" s="420"/>
      <c r="CW7" s="420"/>
      <c r="CX7" s="420"/>
      <c r="CY7" s="420"/>
      <c r="CZ7" s="420"/>
      <c r="DA7" s="421"/>
      <c r="DB7" s="419">
        <v>45487520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3650419</v>
      </c>
      <c r="BO8" s="420"/>
      <c r="BP8" s="420"/>
      <c r="BQ8" s="420"/>
      <c r="BR8" s="420"/>
      <c r="BS8" s="420"/>
      <c r="BT8" s="420"/>
      <c r="BU8" s="421"/>
      <c r="BV8" s="419">
        <v>4880601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0.94</v>
      </c>
      <c r="CU8" s="523"/>
      <c r="CV8" s="523"/>
      <c r="CW8" s="523"/>
      <c r="CX8" s="523"/>
      <c r="CY8" s="523"/>
      <c r="CZ8" s="523"/>
      <c r="DA8" s="524"/>
      <c r="DB8" s="522">
        <v>0.96</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239169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-1230182</v>
      </c>
      <c r="BO9" s="420"/>
      <c r="BP9" s="420"/>
      <c r="BQ9" s="420"/>
      <c r="BR9" s="420"/>
      <c r="BS9" s="420"/>
      <c r="BT9" s="420"/>
      <c r="BU9" s="421"/>
      <c r="BV9" s="419">
        <v>1413545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9.9</v>
      </c>
      <c r="CU9" s="417"/>
      <c r="CV9" s="417"/>
      <c r="CW9" s="417"/>
      <c r="CX9" s="417"/>
      <c r="CY9" s="417"/>
      <c r="CZ9" s="417"/>
      <c r="DA9" s="418"/>
      <c r="DB9" s="416">
        <v>9.6999999999999993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232922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109</v>
      </c>
      <c r="BO10" s="420"/>
      <c r="BP10" s="420"/>
      <c r="BQ10" s="420"/>
      <c r="BR10" s="420"/>
      <c r="BS10" s="420"/>
      <c r="BT10" s="420"/>
      <c r="BU10" s="421"/>
      <c r="BV10" s="419">
        <v>117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244421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1281500</v>
      </c>
      <c r="BO12" s="420"/>
      <c r="BP12" s="420"/>
      <c r="BQ12" s="420"/>
      <c r="BR12" s="420"/>
      <c r="BS12" s="420"/>
      <c r="BT12" s="420"/>
      <c r="BU12" s="421"/>
      <c r="BV12" s="419">
        <v>114000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236897</v>
      </c>
      <c r="S13" s="507"/>
      <c r="T13" s="507"/>
      <c r="U13" s="507"/>
      <c r="V13" s="508"/>
      <c r="W13" s="509" t="s">
        <v>142</v>
      </c>
      <c r="X13" s="405"/>
      <c r="Y13" s="405"/>
      <c r="Z13" s="405"/>
      <c r="AA13" s="405"/>
      <c r="AB13" s="406"/>
      <c r="AC13" s="372">
        <v>462</v>
      </c>
      <c r="AD13" s="373"/>
      <c r="AE13" s="373"/>
      <c r="AF13" s="373"/>
      <c r="AG13" s="374"/>
      <c r="AH13" s="372">
        <v>486</v>
      </c>
      <c r="AI13" s="373"/>
      <c r="AJ13" s="373"/>
      <c r="AK13" s="373"/>
      <c r="AL13" s="432"/>
      <c r="AM13" s="476" t="s">
        <v>143</v>
      </c>
      <c r="AN13" s="376"/>
      <c r="AO13" s="376"/>
      <c r="AP13" s="376"/>
      <c r="AQ13" s="376"/>
      <c r="AR13" s="376"/>
      <c r="AS13" s="376"/>
      <c r="AT13" s="377"/>
      <c r="AU13" s="477" t="s">
        <v>108</v>
      </c>
      <c r="AV13" s="478"/>
      <c r="AW13" s="478"/>
      <c r="AX13" s="478"/>
      <c r="AY13" s="433" t="s">
        <v>144</v>
      </c>
      <c r="AZ13" s="434"/>
      <c r="BA13" s="434"/>
      <c r="BB13" s="434"/>
      <c r="BC13" s="434"/>
      <c r="BD13" s="434"/>
      <c r="BE13" s="434"/>
      <c r="BF13" s="434"/>
      <c r="BG13" s="434"/>
      <c r="BH13" s="434"/>
      <c r="BI13" s="434"/>
      <c r="BJ13" s="434"/>
      <c r="BK13" s="434"/>
      <c r="BL13" s="434"/>
      <c r="BM13" s="435"/>
      <c r="BN13" s="419">
        <v>-2511573</v>
      </c>
      <c r="BO13" s="420"/>
      <c r="BP13" s="420"/>
      <c r="BQ13" s="420"/>
      <c r="BR13" s="420"/>
      <c r="BS13" s="420"/>
      <c r="BT13" s="420"/>
      <c r="BU13" s="421"/>
      <c r="BV13" s="419">
        <v>1299662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3.4</v>
      </c>
      <c r="CU13" s="417"/>
      <c r="CV13" s="417"/>
      <c r="CW13" s="417"/>
      <c r="CX13" s="417"/>
      <c r="CY13" s="417"/>
      <c r="CZ13" s="417"/>
      <c r="DA13" s="418"/>
      <c r="DB13" s="416">
        <v>2.8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242937</v>
      </c>
      <c r="S14" s="507"/>
      <c r="T14" s="507"/>
      <c r="U14" s="507"/>
      <c r="V14" s="508"/>
      <c r="W14" s="510"/>
      <c r="X14" s="408"/>
      <c r="Y14" s="408"/>
      <c r="Z14" s="408"/>
      <c r="AA14" s="408"/>
      <c r="AB14" s="409"/>
      <c r="AC14" s="499">
        <v>0.5</v>
      </c>
      <c r="AD14" s="500"/>
      <c r="AE14" s="500"/>
      <c r="AF14" s="500"/>
      <c r="AG14" s="501"/>
      <c r="AH14" s="499">
        <v>0.5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33.700000000000003</v>
      </c>
      <c r="CU14" s="517"/>
      <c r="CV14" s="517"/>
      <c r="CW14" s="517"/>
      <c r="CX14" s="517"/>
      <c r="CY14" s="517"/>
      <c r="CZ14" s="517"/>
      <c r="DA14" s="518"/>
      <c r="DB14" s="516">
        <v>34.5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235704</v>
      </c>
      <c r="S15" s="507"/>
      <c r="T15" s="507"/>
      <c r="U15" s="507"/>
      <c r="V15" s="508"/>
      <c r="W15" s="509" t="s">
        <v>148</v>
      </c>
      <c r="X15" s="405"/>
      <c r="Y15" s="405"/>
      <c r="Z15" s="405"/>
      <c r="AA15" s="405"/>
      <c r="AB15" s="406"/>
      <c r="AC15" s="372">
        <v>20685</v>
      </c>
      <c r="AD15" s="373"/>
      <c r="AE15" s="373"/>
      <c r="AF15" s="373"/>
      <c r="AG15" s="374"/>
      <c r="AH15" s="372">
        <v>24622</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32783995</v>
      </c>
      <c r="BO15" s="449"/>
      <c r="BP15" s="449"/>
      <c r="BQ15" s="449"/>
      <c r="BR15" s="449"/>
      <c r="BS15" s="449"/>
      <c r="BT15" s="449"/>
      <c r="BU15" s="450"/>
      <c r="BV15" s="448">
        <v>31290894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21.4</v>
      </c>
      <c r="AD16" s="500"/>
      <c r="AE16" s="500"/>
      <c r="AF16" s="500"/>
      <c r="AG16" s="501"/>
      <c r="AH16" s="499">
        <v>24.2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35144045</v>
      </c>
      <c r="BO16" s="420"/>
      <c r="BP16" s="420"/>
      <c r="BQ16" s="420"/>
      <c r="BR16" s="420"/>
      <c r="BS16" s="420"/>
      <c r="BT16" s="420"/>
      <c r="BU16" s="421"/>
      <c r="BV16" s="419">
        <v>33758496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75606</v>
      </c>
      <c r="AD17" s="373"/>
      <c r="AE17" s="373"/>
      <c r="AF17" s="373"/>
      <c r="AG17" s="374"/>
      <c r="AH17" s="372">
        <v>76540</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41827427</v>
      </c>
      <c r="BO17" s="420"/>
      <c r="BP17" s="420"/>
      <c r="BQ17" s="420"/>
      <c r="BR17" s="420"/>
      <c r="BS17" s="420"/>
      <c r="BT17" s="420"/>
      <c r="BU17" s="421"/>
      <c r="BV17" s="419">
        <v>39873370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27.09</v>
      </c>
      <c r="M18" s="472"/>
      <c r="N18" s="472"/>
      <c r="O18" s="472"/>
      <c r="P18" s="472"/>
      <c r="Q18" s="472"/>
      <c r="R18" s="473"/>
      <c r="S18" s="473"/>
      <c r="T18" s="473"/>
      <c r="U18" s="473"/>
      <c r="V18" s="474"/>
      <c r="W18" s="490"/>
      <c r="X18" s="491"/>
      <c r="Y18" s="491"/>
      <c r="Z18" s="491"/>
      <c r="AA18" s="491"/>
      <c r="AB18" s="515"/>
      <c r="AC18" s="389">
        <v>78.099999999999994</v>
      </c>
      <c r="AD18" s="390"/>
      <c r="AE18" s="390"/>
      <c r="AF18" s="390"/>
      <c r="AG18" s="475"/>
      <c r="AH18" s="389">
        <v>75.3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45470673</v>
      </c>
      <c r="BO18" s="420"/>
      <c r="BP18" s="420"/>
      <c r="BQ18" s="420"/>
      <c r="BR18" s="420"/>
      <c r="BS18" s="420"/>
      <c r="BT18" s="420"/>
      <c r="BU18" s="421"/>
      <c r="BV18" s="419">
        <v>43353733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8829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55341713</v>
      </c>
      <c r="BO19" s="420"/>
      <c r="BP19" s="420"/>
      <c r="BQ19" s="420"/>
      <c r="BR19" s="420"/>
      <c r="BS19" s="420"/>
      <c r="BT19" s="420"/>
      <c r="BU19" s="421"/>
      <c r="BV19" s="419">
        <v>53061942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110519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58568012</v>
      </c>
      <c r="BO22" s="449"/>
      <c r="BP22" s="449"/>
      <c r="BQ22" s="449"/>
      <c r="BR22" s="449"/>
      <c r="BS22" s="449"/>
      <c r="BT22" s="449"/>
      <c r="BU22" s="450"/>
      <c r="BV22" s="448">
        <v>58300039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34784753</v>
      </c>
      <c r="BO23" s="420"/>
      <c r="BP23" s="420"/>
      <c r="BQ23" s="420"/>
      <c r="BR23" s="420"/>
      <c r="BS23" s="420"/>
      <c r="BT23" s="420"/>
      <c r="BU23" s="421"/>
      <c r="BV23" s="419">
        <v>35874891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9430</v>
      </c>
      <c r="R24" s="373"/>
      <c r="S24" s="373"/>
      <c r="T24" s="373"/>
      <c r="U24" s="373"/>
      <c r="V24" s="374"/>
      <c r="W24" s="462"/>
      <c r="X24" s="399"/>
      <c r="Y24" s="400"/>
      <c r="Z24" s="375" t="s">
        <v>173</v>
      </c>
      <c r="AA24" s="376"/>
      <c r="AB24" s="376"/>
      <c r="AC24" s="376"/>
      <c r="AD24" s="376"/>
      <c r="AE24" s="376"/>
      <c r="AF24" s="376"/>
      <c r="AG24" s="377"/>
      <c r="AH24" s="372">
        <v>1231</v>
      </c>
      <c r="AI24" s="373"/>
      <c r="AJ24" s="373"/>
      <c r="AK24" s="373"/>
      <c r="AL24" s="374"/>
      <c r="AM24" s="372">
        <v>3859185</v>
      </c>
      <c r="AN24" s="373"/>
      <c r="AO24" s="373"/>
      <c r="AP24" s="373"/>
      <c r="AQ24" s="373"/>
      <c r="AR24" s="374"/>
      <c r="AS24" s="372">
        <v>3135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40043465</v>
      </c>
      <c r="BO24" s="420"/>
      <c r="BP24" s="420"/>
      <c r="BQ24" s="420"/>
      <c r="BR24" s="420"/>
      <c r="BS24" s="420"/>
      <c r="BT24" s="420"/>
      <c r="BU24" s="421"/>
      <c r="BV24" s="419">
        <v>39149565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7640</v>
      </c>
      <c r="R25" s="373"/>
      <c r="S25" s="373"/>
      <c r="T25" s="373"/>
      <c r="U25" s="373"/>
      <c r="V25" s="374"/>
      <c r="W25" s="462"/>
      <c r="X25" s="399"/>
      <c r="Y25" s="400"/>
      <c r="Z25" s="375" t="s">
        <v>176</v>
      </c>
      <c r="AA25" s="376"/>
      <c r="AB25" s="376"/>
      <c r="AC25" s="376"/>
      <c r="AD25" s="376"/>
      <c r="AE25" s="376"/>
      <c r="AF25" s="376"/>
      <c r="AG25" s="377"/>
      <c r="AH25" s="372">
        <v>230</v>
      </c>
      <c r="AI25" s="373"/>
      <c r="AJ25" s="373"/>
      <c r="AK25" s="373"/>
      <c r="AL25" s="374"/>
      <c r="AM25" s="372">
        <v>737380</v>
      </c>
      <c r="AN25" s="373"/>
      <c r="AO25" s="373"/>
      <c r="AP25" s="373"/>
      <c r="AQ25" s="373"/>
      <c r="AR25" s="374"/>
      <c r="AS25" s="372">
        <v>3206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17723998</v>
      </c>
      <c r="BO25" s="449"/>
      <c r="BP25" s="449"/>
      <c r="BQ25" s="449"/>
      <c r="BR25" s="449"/>
      <c r="BS25" s="449"/>
      <c r="BT25" s="449"/>
      <c r="BU25" s="450"/>
      <c r="BV25" s="448">
        <v>22106010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6820</v>
      </c>
      <c r="R26" s="373"/>
      <c r="S26" s="373"/>
      <c r="T26" s="373"/>
      <c r="U26" s="373"/>
      <c r="V26" s="374"/>
      <c r="W26" s="462"/>
      <c r="X26" s="399"/>
      <c r="Y26" s="400"/>
      <c r="Z26" s="375" t="s">
        <v>179</v>
      </c>
      <c r="AA26" s="430"/>
      <c r="AB26" s="430"/>
      <c r="AC26" s="430"/>
      <c r="AD26" s="430"/>
      <c r="AE26" s="430"/>
      <c r="AF26" s="430"/>
      <c r="AG26" s="431"/>
      <c r="AH26" s="372">
        <v>91</v>
      </c>
      <c r="AI26" s="373"/>
      <c r="AJ26" s="373"/>
      <c r="AK26" s="373"/>
      <c r="AL26" s="374"/>
      <c r="AM26" s="372">
        <v>308854</v>
      </c>
      <c r="AN26" s="373"/>
      <c r="AO26" s="373"/>
      <c r="AP26" s="373"/>
      <c r="AQ26" s="373"/>
      <c r="AR26" s="374"/>
      <c r="AS26" s="372">
        <v>3394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5490</v>
      </c>
      <c r="R27" s="373"/>
      <c r="S27" s="373"/>
      <c r="T27" s="373"/>
      <c r="U27" s="373"/>
      <c r="V27" s="374"/>
      <c r="W27" s="462"/>
      <c r="X27" s="399"/>
      <c r="Y27" s="400"/>
      <c r="Z27" s="375" t="s">
        <v>182</v>
      </c>
      <c r="AA27" s="376"/>
      <c r="AB27" s="376"/>
      <c r="AC27" s="376"/>
      <c r="AD27" s="376"/>
      <c r="AE27" s="376"/>
      <c r="AF27" s="376"/>
      <c r="AG27" s="377"/>
      <c r="AH27" s="372">
        <v>21</v>
      </c>
      <c r="AI27" s="373"/>
      <c r="AJ27" s="373"/>
      <c r="AK27" s="373"/>
      <c r="AL27" s="374"/>
      <c r="AM27" s="372">
        <v>77826</v>
      </c>
      <c r="AN27" s="373"/>
      <c r="AO27" s="373"/>
      <c r="AP27" s="373"/>
      <c r="AQ27" s="373"/>
      <c r="AR27" s="374"/>
      <c r="AS27" s="372">
        <v>3706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132</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4660</v>
      </c>
      <c r="R28" s="373"/>
      <c r="S28" s="373"/>
      <c r="T28" s="373"/>
      <c r="U28" s="373"/>
      <c r="V28" s="374"/>
      <c r="W28" s="462"/>
      <c r="X28" s="399"/>
      <c r="Y28" s="400"/>
      <c r="Z28" s="375" t="s">
        <v>185</v>
      </c>
      <c r="AA28" s="376"/>
      <c r="AB28" s="376"/>
      <c r="AC28" s="376"/>
      <c r="AD28" s="376"/>
      <c r="AE28" s="376"/>
      <c r="AF28" s="376"/>
      <c r="AG28" s="377"/>
      <c r="AH28" s="372" t="s">
        <v>132</v>
      </c>
      <c r="AI28" s="373"/>
      <c r="AJ28" s="373"/>
      <c r="AK28" s="373"/>
      <c r="AL28" s="374"/>
      <c r="AM28" s="372" t="s">
        <v>132</v>
      </c>
      <c r="AN28" s="373"/>
      <c r="AO28" s="373"/>
      <c r="AP28" s="373"/>
      <c r="AQ28" s="373"/>
      <c r="AR28" s="374"/>
      <c r="AS28" s="372" t="s">
        <v>132</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6700237</v>
      </c>
      <c r="BO28" s="449"/>
      <c r="BP28" s="449"/>
      <c r="BQ28" s="449"/>
      <c r="BR28" s="449"/>
      <c r="BS28" s="449"/>
      <c r="BT28" s="449"/>
      <c r="BU28" s="450"/>
      <c r="BV28" s="448">
        <v>5981628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26</v>
      </c>
      <c r="M29" s="373"/>
      <c r="N29" s="373"/>
      <c r="O29" s="373"/>
      <c r="P29" s="374"/>
      <c r="Q29" s="372">
        <v>4390</v>
      </c>
      <c r="R29" s="373"/>
      <c r="S29" s="373"/>
      <c r="T29" s="373"/>
      <c r="U29" s="373"/>
      <c r="V29" s="374"/>
      <c r="W29" s="463"/>
      <c r="X29" s="464"/>
      <c r="Y29" s="465"/>
      <c r="Z29" s="375" t="s">
        <v>188</v>
      </c>
      <c r="AA29" s="376"/>
      <c r="AB29" s="376"/>
      <c r="AC29" s="376"/>
      <c r="AD29" s="376"/>
      <c r="AE29" s="376"/>
      <c r="AF29" s="376"/>
      <c r="AG29" s="377"/>
      <c r="AH29" s="372">
        <v>1252</v>
      </c>
      <c r="AI29" s="373"/>
      <c r="AJ29" s="373"/>
      <c r="AK29" s="373"/>
      <c r="AL29" s="374"/>
      <c r="AM29" s="372">
        <v>3937011</v>
      </c>
      <c r="AN29" s="373"/>
      <c r="AO29" s="373"/>
      <c r="AP29" s="373"/>
      <c r="AQ29" s="373"/>
      <c r="AR29" s="374"/>
      <c r="AS29" s="372">
        <v>3145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1101705</v>
      </c>
      <c r="BO29" s="420"/>
      <c r="BP29" s="420"/>
      <c r="BQ29" s="420"/>
      <c r="BR29" s="420"/>
      <c r="BS29" s="420"/>
      <c r="BT29" s="420"/>
      <c r="BU29" s="421"/>
      <c r="BV29" s="419">
        <v>301692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380655</v>
      </c>
      <c r="BO30" s="454"/>
      <c r="BP30" s="454"/>
      <c r="BQ30" s="454"/>
      <c r="BR30" s="454"/>
      <c r="BS30" s="454"/>
      <c r="BT30" s="454"/>
      <c r="BU30" s="455"/>
      <c r="BV30" s="453">
        <v>386167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202</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広域大和斎場組合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大和市土地開発公社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神奈川県後期高齢者医療広域連合（一般会計）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（公財）大和市スポーツ・よか・みどり財団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神奈川県後期高齢者医療広域連合（特別会計）</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（公財）大和市国際化協会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D475Ssn4QoCJ90Faoo3hq2/J1Im4kX1EetghrO781gpi3BOHwlMKF/4jZZ/sFGGsd1vbjdyctu5PfVyu9nxKw==" saltValue="HSBneLNImdfhpP/qhl/2y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568</v>
      </c>
      <c r="D34" s="1151"/>
      <c r="E34" s="1152"/>
      <c r="F34" s="32">
        <v>4.55</v>
      </c>
      <c r="G34" s="33">
        <v>5.57</v>
      </c>
      <c r="H34" s="33">
        <v>8.0500000000000007</v>
      </c>
      <c r="I34" s="33">
        <v>10.72</v>
      </c>
      <c r="J34" s="34">
        <v>8.06</v>
      </c>
      <c r="K34" s="22"/>
      <c r="L34" s="22"/>
      <c r="M34" s="22"/>
      <c r="N34" s="22"/>
      <c r="O34" s="22"/>
      <c r="P34" s="22"/>
    </row>
    <row r="35" spans="1:16" ht="39" customHeight="1" x14ac:dyDescent="0.2">
      <c r="A35" s="22"/>
      <c r="B35" s="35"/>
      <c r="C35" s="1145" t="s">
        <v>569</v>
      </c>
      <c r="D35" s="1146"/>
      <c r="E35" s="1147"/>
      <c r="F35" s="36">
        <v>0.31</v>
      </c>
      <c r="G35" s="37">
        <v>1.51</v>
      </c>
      <c r="H35" s="37">
        <v>1.23</v>
      </c>
      <c r="I35" s="37">
        <v>2.74</v>
      </c>
      <c r="J35" s="38">
        <v>3.19</v>
      </c>
      <c r="K35" s="22"/>
      <c r="L35" s="22"/>
      <c r="M35" s="22"/>
      <c r="N35" s="22"/>
      <c r="O35" s="22"/>
      <c r="P35" s="22"/>
    </row>
    <row r="36" spans="1:16" ht="39" customHeight="1" x14ac:dyDescent="0.2">
      <c r="A36" s="22"/>
      <c r="B36" s="35"/>
      <c r="C36" s="1145" t="s">
        <v>570</v>
      </c>
      <c r="D36" s="1146"/>
      <c r="E36" s="1147"/>
      <c r="F36" s="36" t="s">
        <v>518</v>
      </c>
      <c r="G36" s="37" t="s">
        <v>518</v>
      </c>
      <c r="H36" s="37">
        <v>1.56</v>
      </c>
      <c r="I36" s="37">
        <v>1.98</v>
      </c>
      <c r="J36" s="38">
        <v>2.25</v>
      </c>
      <c r="K36" s="22"/>
      <c r="L36" s="22"/>
      <c r="M36" s="22"/>
      <c r="N36" s="22"/>
      <c r="O36" s="22"/>
      <c r="P36" s="22"/>
    </row>
    <row r="37" spans="1:16" ht="39" customHeight="1" x14ac:dyDescent="0.2">
      <c r="A37" s="22"/>
      <c r="B37" s="35"/>
      <c r="C37" s="1145" t="s">
        <v>571</v>
      </c>
      <c r="D37" s="1146"/>
      <c r="E37" s="1147"/>
      <c r="F37" s="36">
        <v>0.28999999999999998</v>
      </c>
      <c r="G37" s="37">
        <v>0.76</v>
      </c>
      <c r="H37" s="37">
        <v>0.9</v>
      </c>
      <c r="I37" s="37">
        <v>0.41</v>
      </c>
      <c r="J37" s="38">
        <v>0.41</v>
      </c>
      <c r="K37" s="22"/>
      <c r="L37" s="22"/>
      <c r="M37" s="22"/>
      <c r="N37" s="22"/>
      <c r="O37" s="22"/>
      <c r="P37" s="22"/>
    </row>
    <row r="38" spans="1:16" ht="39" customHeight="1" x14ac:dyDescent="0.2">
      <c r="A38" s="22"/>
      <c r="B38" s="35"/>
      <c r="C38" s="1145" t="s">
        <v>572</v>
      </c>
      <c r="D38" s="1146"/>
      <c r="E38" s="1147"/>
      <c r="F38" s="36">
        <v>0.22</v>
      </c>
      <c r="G38" s="37">
        <v>0.25</v>
      </c>
      <c r="H38" s="37">
        <v>0.31</v>
      </c>
      <c r="I38" s="37">
        <v>0.27</v>
      </c>
      <c r="J38" s="38">
        <v>0.28000000000000003</v>
      </c>
      <c r="K38" s="22"/>
      <c r="L38" s="22"/>
      <c r="M38" s="22"/>
      <c r="N38" s="22"/>
      <c r="O38" s="22"/>
      <c r="P38" s="22"/>
    </row>
    <row r="39" spans="1:16" ht="39" customHeight="1" x14ac:dyDescent="0.2">
      <c r="A39" s="22"/>
      <c r="B39" s="35"/>
      <c r="C39" s="1145" t="s">
        <v>573</v>
      </c>
      <c r="D39" s="1146"/>
      <c r="E39" s="1147"/>
      <c r="F39" s="36">
        <v>0.36</v>
      </c>
      <c r="G39" s="37">
        <v>0.6</v>
      </c>
      <c r="H39" s="37">
        <v>0.56999999999999995</v>
      </c>
      <c r="I39" s="37">
        <v>0.59</v>
      </c>
      <c r="J39" s="38">
        <v>0.2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574</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575</v>
      </c>
      <c r="D43" s="1149"/>
      <c r="E43" s="1150"/>
      <c r="F43" s="41">
        <v>0.49</v>
      </c>
      <c r="G43" s="42">
        <v>5.03</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GPV+LNvC8ON8BM+8biV1sRhl099LXtuSQQWM/5TcU33+OPyytfHyuR45ErJmTa8jPEvhinXIVynlzve2h8qKg==" saltValue="i4hr6eHci+YmJFAWgAm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4617</v>
      </c>
      <c r="L45" s="60">
        <v>4956</v>
      </c>
      <c r="M45" s="60">
        <v>5037</v>
      </c>
      <c r="N45" s="60">
        <v>5240</v>
      </c>
      <c r="O45" s="61">
        <v>5561</v>
      </c>
      <c r="P45" s="48"/>
      <c r="Q45" s="48"/>
      <c r="R45" s="48"/>
      <c r="S45" s="48"/>
      <c r="T45" s="48"/>
      <c r="U45" s="48"/>
    </row>
    <row r="46" spans="1:21" ht="30.75" customHeight="1" x14ac:dyDescent="0.2">
      <c r="A46" s="48"/>
      <c r="B46" s="1178"/>
      <c r="C46" s="1179"/>
      <c r="D46" s="62"/>
      <c r="E46" s="1155" t="s">
        <v>13</v>
      </c>
      <c r="F46" s="1155"/>
      <c r="G46" s="1155"/>
      <c r="H46" s="1155"/>
      <c r="I46" s="1155"/>
      <c r="J46" s="1156"/>
      <c r="K46" s="63">
        <v>2</v>
      </c>
      <c r="L46" s="64">
        <v>14</v>
      </c>
      <c r="M46" s="64">
        <v>23</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v>54</v>
      </c>
      <c r="L47" s="64">
        <v>54</v>
      </c>
      <c r="M47" s="64">
        <v>52</v>
      </c>
      <c r="N47" s="64">
        <v>49</v>
      </c>
      <c r="O47" s="65">
        <v>42</v>
      </c>
      <c r="P47" s="48"/>
      <c r="Q47" s="48"/>
      <c r="R47" s="48"/>
      <c r="S47" s="48"/>
      <c r="T47" s="48"/>
      <c r="U47" s="48"/>
    </row>
    <row r="48" spans="1:21" ht="30.75" customHeight="1" x14ac:dyDescent="0.2">
      <c r="A48" s="48"/>
      <c r="B48" s="1178"/>
      <c r="C48" s="1179"/>
      <c r="D48" s="62"/>
      <c r="E48" s="1155" t="s">
        <v>15</v>
      </c>
      <c r="F48" s="1155"/>
      <c r="G48" s="1155"/>
      <c r="H48" s="1155"/>
      <c r="I48" s="1155"/>
      <c r="J48" s="1156"/>
      <c r="K48" s="63">
        <v>1647</v>
      </c>
      <c r="L48" s="64">
        <v>1829</v>
      </c>
      <c r="M48" s="64">
        <v>1876</v>
      </c>
      <c r="N48" s="64">
        <v>2030</v>
      </c>
      <c r="O48" s="65">
        <v>1983</v>
      </c>
      <c r="P48" s="48"/>
      <c r="Q48" s="48"/>
      <c r="R48" s="48"/>
      <c r="S48" s="48"/>
      <c r="T48" s="48"/>
      <c r="U48" s="48"/>
    </row>
    <row r="49" spans="1:21" ht="30.75" customHeight="1" x14ac:dyDescent="0.2">
      <c r="A49" s="48"/>
      <c r="B49" s="1178"/>
      <c r="C49" s="1179"/>
      <c r="D49" s="62"/>
      <c r="E49" s="1155" t="s">
        <v>16</v>
      </c>
      <c r="F49" s="1155"/>
      <c r="G49" s="1155"/>
      <c r="H49" s="1155"/>
      <c r="I49" s="1155"/>
      <c r="J49" s="1156"/>
      <c r="K49" s="63">
        <v>3</v>
      </c>
      <c r="L49" s="64">
        <v>3</v>
      </c>
      <c r="M49" s="64">
        <v>3</v>
      </c>
      <c r="N49" s="64">
        <v>3</v>
      </c>
      <c r="O49" s="65">
        <v>3</v>
      </c>
      <c r="P49" s="48"/>
      <c r="Q49" s="48"/>
      <c r="R49" s="48"/>
      <c r="S49" s="48"/>
      <c r="T49" s="48"/>
      <c r="U49" s="48"/>
    </row>
    <row r="50" spans="1:21" ht="30.75" customHeight="1" x14ac:dyDescent="0.2">
      <c r="A50" s="48"/>
      <c r="B50" s="1178"/>
      <c r="C50" s="1179"/>
      <c r="D50" s="62"/>
      <c r="E50" s="1155" t="s">
        <v>17</v>
      </c>
      <c r="F50" s="1155"/>
      <c r="G50" s="1155"/>
      <c r="H50" s="1155"/>
      <c r="I50" s="1155"/>
      <c r="J50" s="1156"/>
      <c r="K50" s="63">
        <v>73</v>
      </c>
      <c r="L50" s="64">
        <v>66</v>
      </c>
      <c r="M50" s="64">
        <v>66</v>
      </c>
      <c r="N50" s="64">
        <v>94</v>
      </c>
      <c r="O50" s="65">
        <v>94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6216</v>
      </c>
      <c r="L52" s="64">
        <v>5971</v>
      </c>
      <c r="M52" s="64">
        <v>6092</v>
      </c>
      <c r="N52" s="64">
        <v>5976</v>
      </c>
      <c r="O52" s="65">
        <v>5850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180</v>
      </c>
      <c r="L53" s="69">
        <v>951</v>
      </c>
      <c r="M53" s="69">
        <v>965</v>
      </c>
      <c r="N53" s="69">
        <v>1440</v>
      </c>
      <c r="O53" s="70">
        <v>1833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v>2</v>
      </c>
      <c r="L58" s="84">
        <v>14</v>
      </c>
      <c r="M58" s="84">
        <v>23</v>
      </c>
      <c r="N58" s="84" t="s">
        <v>518</v>
      </c>
      <c r="O58" s="85" t="s">
        <v>518</v>
      </c>
    </row>
    <row r="59" spans="1:21" ht="31.5" customHeight="1" x14ac:dyDescent="0.2">
      <c r="B59" s="1163"/>
      <c r="C59" s="1164"/>
      <c r="D59" s="1170" t="s">
        <v>28</v>
      </c>
      <c r="E59" s="1171"/>
      <c r="F59" s="1171"/>
      <c r="G59" s="1171"/>
      <c r="H59" s="1171"/>
      <c r="I59" s="1171"/>
      <c r="J59" s="1172"/>
      <c r="K59" s="86">
        <v>182</v>
      </c>
      <c r="L59" s="87">
        <v>142</v>
      </c>
      <c r="M59" s="87">
        <v>82</v>
      </c>
      <c r="N59" s="87" t="s">
        <v>518</v>
      </c>
      <c r="O59" s="88" t="s">
        <v>518</v>
      </c>
    </row>
    <row r="60" spans="1:21" ht="31.5" customHeight="1" thickBot="1" x14ac:dyDescent="0.25">
      <c r="B60" s="1165"/>
      <c r="C60" s="1166"/>
      <c r="D60" s="1173" t="s">
        <v>29</v>
      </c>
      <c r="E60" s="1174"/>
      <c r="F60" s="1174"/>
      <c r="G60" s="1174"/>
      <c r="H60" s="1174"/>
      <c r="I60" s="1174"/>
      <c r="J60" s="1175"/>
      <c r="K60" s="89">
        <v>192</v>
      </c>
      <c r="L60" s="90">
        <v>246</v>
      </c>
      <c r="M60" s="90">
        <v>267</v>
      </c>
      <c r="N60" s="90">
        <v>286</v>
      </c>
      <c r="O60" s="91">
        <v>282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1b6ecJxPQRFOlTJnt6N9eue2g6LBy0xLoVHKU721UpgN03aZ6twMrZeFrFoe6M7WSJ5C+SmPW6qAJ8W7fX6+A==" saltValue="sEf6hZm5APpUbrbyCONz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6" t="s">
        <v>32</v>
      </c>
      <c r="C41" s="1197"/>
      <c r="D41" s="105"/>
      <c r="E41" s="1198" t="s">
        <v>33</v>
      </c>
      <c r="F41" s="1198"/>
      <c r="G41" s="1198"/>
      <c r="H41" s="1199"/>
      <c r="I41" s="355">
        <v>55656</v>
      </c>
      <c r="J41" s="356">
        <v>56299</v>
      </c>
      <c r="K41" s="356">
        <v>56377</v>
      </c>
      <c r="L41" s="356">
        <v>58300</v>
      </c>
      <c r="M41" s="357">
        <v>58568</v>
      </c>
    </row>
    <row r="42" spans="2:13" ht="27.75" customHeight="1" x14ac:dyDescent="0.2">
      <c r="B42" s="1186"/>
      <c r="C42" s="1187"/>
      <c r="D42" s="106"/>
      <c r="E42" s="1190" t="s">
        <v>34</v>
      </c>
      <c r="F42" s="1190"/>
      <c r="G42" s="1190"/>
      <c r="H42" s="1191"/>
      <c r="I42" s="358">
        <v>1317</v>
      </c>
      <c r="J42" s="359">
        <v>1317</v>
      </c>
      <c r="K42" s="359">
        <v>1813</v>
      </c>
      <c r="L42" s="359">
        <v>1709</v>
      </c>
      <c r="M42" s="360">
        <v>1603</v>
      </c>
    </row>
    <row r="43" spans="2:13" ht="27.75" customHeight="1" x14ac:dyDescent="0.2">
      <c r="B43" s="1186"/>
      <c r="C43" s="1187"/>
      <c r="D43" s="106"/>
      <c r="E43" s="1190" t="s">
        <v>35</v>
      </c>
      <c r="F43" s="1190"/>
      <c r="G43" s="1190"/>
      <c r="H43" s="1191"/>
      <c r="I43" s="358">
        <v>17085</v>
      </c>
      <c r="J43" s="359">
        <v>16690</v>
      </c>
      <c r="K43" s="359">
        <v>16604</v>
      </c>
      <c r="L43" s="359">
        <v>17108</v>
      </c>
      <c r="M43" s="360">
        <v>16262</v>
      </c>
    </row>
    <row r="44" spans="2:13" ht="27.75" customHeight="1" x14ac:dyDescent="0.2">
      <c r="B44" s="1186"/>
      <c r="C44" s="1187"/>
      <c r="D44" s="106"/>
      <c r="E44" s="1190" t="s">
        <v>36</v>
      </c>
      <c r="F44" s="1190"/>
      <c r="G44" s="1190"/>
      <c r="H44" s="1191"/>
      <c r="I44" s="358">
        <v>30</v>
      </c>
      <c r="J44" s="359">
        <v>27</v>
      </c>
      <c r="K44" s="359">
        <v>23</v>
      </c>
      <c r="L44" s="359">
        <v>22</v>
      </c>
      <c r="M44" s="360">
        <v>29</v>
      </c>
    </row>
    <row r="45" spans="2:13" ht="27.75" customHeight="1" x14ac:dyDescent="0.2">
      <c r="B45" s="1186"/>
      <c r="C45" s="1187"/>
      <c r="D45" s="106"/>
      <c r="E45" s="1190" t="s">
        <v>37</v>
      </c>
      <c r="F45" s="1190"/>
      <c r="G45" s="1190"/>
      <c r="H45" s="1191"/>
      <c r="I45" s="358">
        <v>8669</v>
      </c>
      <c r="J45" s="359">
        <v>8615</v>
      </c>
      <c r="K45" s="359">
        <v>8283</v>
      </c>
      <c r="L45" s="359">
        <v>8220</v>
      </c>
      <c r="M45" s="360">
        <v>8188</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11400</v>
      </c>
      <c r="J50" s="359">
        <v>9236</v>
      </c>
      <c r="K50" s="359">
        <v>8442</v>
      </c>
      <c r="L50" s="359">
        <v>10264</v>
      </c>
      <c r="M50" s="360">
        <v>11632</v>
      </c>
    </row>
    <row r="51" spans="2:13" ht="27.75" customHeight="1" x14ac:dyDescent="0.2">
      <c r="B51" s="1186"/>
      <c r="C51" s="1187"/>
      <c r="D51" s="106"/>
      <c r="E51" s="1190" t="s">
        <v>44</v>
      </c>
      <c r="F51" s="1190"/>
      <c r="G51" s="1190"/>
      <c r="H51" s="1191"/>
      <c r="I51" s="358">
        <v>17607</v>
      </c>
      <c r="J51" s="359">
        <v>17615</v>
      </c>
      <c r="K51" s="359">
        <v>18627</v>
      </c>
      <c r="L51" s="359">
        <v>20191</v>
      </c>
      <c r="M51" s="360">
        <v>19729</v>
      </c>
    </row>
    <row r="52" spans="2:13" ht="27.75" customHeight="1" x14ac:dyDescent="0.2">
      <c r="B52" s="1188"/>
      <c r="C52" s="1189"/>
      <c r="D52" s="106"/>
      <c r="E52" s="1190" t="s">
        <v>45</v>
      </c>
      <c r="F52" s="1190"/>
      <c r="G52" s="1190"/>
      <c r="H52" s="1191"/>
      <c r="I52" s="358">
        <v>42758</v>
      </c>
      <c r="J52" s="359">
        <v>41719</v>
      </c>
      <c r="K52" s="359">
        <v>40748</v>
      </c>
      <c r="L52" s="359">
        <v>40555</v>
      </c>
      <c r="M52" s="360">
        <v>39322</v>
      </c>
    </row>
    <row r="53" spans="2:13" ht="27.75" customHeight="1" thickBot="1" x14ac:dyDescent="0.25">
      <c r="B53" s="1192" t="s">
        <v>46</v>
      </c>
      <c r="C53" s="1193"/>
      <c r="D53" s="110"/>
      <c r="E53" s="1194" t="s">
        <v>47</v>
      </c>
      <c r="F53" s="1194"/>
      <c r="G53" s="1194"/>
      <c r="H53" s="1195"/>
      <c r="I53" s="361">
        <v>10991</v>
      </c>
      <c r="J53" s="362">
        <v>14376</v>
      </c>
      <c r="K53" s="362">
        <v>15284</v>
      </c>
      <c r="L53" s="362">
        <v>14349</v>
      </c>
      <c r="M53" s="363">
        <v>13966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UtCwcCimDYvGYYghIjgHVzeOx87MAfmvqWmO9kS2fM0/jfwqjJkWTXE6GgFOdLJGsG3SQq8x1ZCYfRo+QU3Fw==" saltValue="wlMBYEJSiK+w5u1t3Wz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4346</v>
      </c>
      <c r="G55" s="122">
        <v>5982</v>
      </c>
      <c r="H55" s="123">
        <v>6700</v>
      </c>
    </row>
    <row r="56" spans="2:8" ht="52.5" customHeight="1" x14ac:dyDescent="0.2">
      <c r="B56" s="124"/>
      <c r="C56" s="1213" t="s">
        <v>51</v>
      </c>
      <c r="D56" s="1213"/>
      <c r="E56" s="1214"/>
      <c r="F56" s="125">
        <v>2</v>
      </c>
      <c r="G56" s="125">
        <v>302</v>
      </c>
      <c r="H56" s="126">
        <v>1102</v>
      </c>
    </row>
    <row r="57" spans="2:8" ht="53.25" customHeight="1" x14ac:dyDescent="0.2">
      <c r="B57" s="124"/>
      <c r="C57" s="1215" t="s">
        <v>52</v>
      </c>
      <c r="D57" s="1215"/>
      <c r="E57" s="1216"/>
      <c r="F57" s="127">
        <v>517</v>
      </c>
      <c r="G57" s="127">
        <v>386</v>
      </c>
      <c r="H57" s="128">
        <v>381</v>
      </c>
    </row>
    <row r="58" spans="2:8" ht="45.75" customHeight="1" x14ac:dyDescent="0.2">
      <c r="B58" s="129"/>
      <c r="C58" s="1203" t="s">
        <v>588</v>
      </c>
      <c r="D58" s="1204"/>
      <c r="E58" s="1205"/>
      <c r="F58" s="130">
        <v>114</v>
      </c>
      <c r="G58" s="130">
        <v>112</v>
      </c>
      <c r="H58" s="131">
        <v>111</v>
      </c>
    </row>
    <row r="59" spans="2:8" ht="45.75" customHeight="1" x14ac:dyDescent="0.2">
      <c r="B59" s="129"/>
      <c r="C59" s="1203" t="s">
        <v>589</v>
      </c>
      <c r="D59" s="1204"/>
      <c r="E59" s="1205"/>
      <c r="F59" s="130">
        <v>295</v>
      </c>
      <c r="G59" s="130">
        <v>115</v>
      </c>
      <c r="H59" s="131">
        <v>93</v>
      </c>
    </row>
    <row r="60" spans="2:8" ht="45.75" customHeight="1" x14ac:dyDescent="0.2">
      <c r="B60" s="129"/>
      <c r="C60" s="1203" t="s">
        <v>590</v>
      </c>
      <c r="D60" s="1204"/>
      <c r="E60" s="1205"/>
      <c r="F60" s="130">
        <v>23</v>
      </c>
      <c r="G60" s="130">
        <v>70</v>
      </c>
      <c r="H60" s="131">
        <v>83</v>
      </c>
    </row>
    <row r="61" spans="2:8" ht="45.75" customHeight="1" x14ac:dyDescent="0.2">
      <c r="B61" s="129"/>
      <c r="C61" s="1203" t="s">
        <v>591</v>
      </c>
      <c r="D61" s="1204"/>
      <c r="E61" s="1205"/>
      <c r="F61" s="130">
        <v>23</v>
      </c>
      <c r="G61" s="130">
        <v>23</v>
      </c>
      <c r="H61" s="131">
        <v>23</v>
      </c>
    </row>
    <row r="62" spans="2:8" ht="45.75" customHeight="1" thickBot="1" x14ac:dyDescent="0.25">
      <c r="B62" s="132"/>
      <c r="C62" s="1206" t="s">
        <v>592</v>
      </c>
      <c r="D62" s="1207"/>
      <c r="E62" s="1208"/>
      <c r="F62" s="133">
        <v>15</v>
      </c>
      <c r="G62" s="133">
        <v>17</v>
      </c>
      <c r="H62" s="134">
        <v>20</v>
      </c>
    </row>
    <row r="63" spans="2:8" ht="52.5" customHeight="1" thickBot="1" x14ac:dyDescent="0.25">
      <c r="B63" s="135"/>
      <c r="C63" s="1209" t="s">
        <v>53</v>
      </c>
      <c r="D63" s="1209"/>
      <c r="E63" s="1210"/>
      <c r="F63" s="136">
        <v>4864</v>
      </c>
      <c r="G63" s="136">
        <v>6669</v>
      </c>
      <c r="H63" s="137">
        <v>8183</v>
      </c>
    </row>
    <row r="64" spans="2:8" ht="13.2" x14ac:dyDescent="0.2"/>
  </sheetData>
  <sheetProtection algorithmName="SHA-512" hashValue="ZtYkuLQz4d9KH+YlJDe0EAUjpn6joaPOm+qEUizlhCMYDnwnEZfqObPiB1dHeHCAIJs8Q8Vg49HqnYRQvlDBYw==" saltValue="rQmuT/yZaKFpXXmOtHNc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35405</v>
      </c>
      <c r="E3" s="156"/>
      <c r="F3" s="157">
        <v>45022</v>
      </c>
      <c r="G3" s="158"/>
      <c r="H3" s="159"/>
    </row>
    <row r="4" spans="1:8" x14ac:dyDescent="0.2">
      <c r="A4" s="160"/>
      <c r="B4" s="161"/>
      <c r="C4" s="162"/>
      <c r="D4" s="163">
        <v>19536</v>
      </c>
      <c r="E4" s="164"/>
      <c r="F4" s="165">
        <v>25247</v>
      </c>
      <c r="G4" s="166"/>
      <c r="H4" s="167"/>
    </row>
    <row r="5" spans="1:8" x14ac:dyDescent="0.2">
      <c r="A5" s="148" t="s">
        <v>551</v>
      </c>
      <c r="B5" s="153"/>
      <c r="C5" s="154"/>
      <c r="D5" s="155">
        <v>26009</v>
      </c>
      <c r="E5" s="156"/>
      <c r="F5" s="157">
        <v>46035</v>
      </c>
      <c r="G5" s="158"/>
      <c r="H5" s="159"/>
    </row>
    <row r="6" spans="1:8" x14ac:dyDescent="0.2">
      <c r="A6" s="160"/>
      <c r="B6" s="161"/>
      <c r="C6" s="162"/>
      <c r="D6" s="163">
        <v>17939</v>
      </c>
      <c r="E6" s="164"/>
      <c r="F6" s="165">
        <v>25158</v>
      </c>
      <c r="G6" s="166"/>
      <c r="H6" s="167"/>
    </row>
    <row r="7" spans="1:8" x14ac:dyDescent="0.2">
      <c r="A7" s="148" t="s">
        <v>552</v>
      </c>
      <c r="B7" s="153"/>
      <c r="C7" s="154"/>
      <c r="D7" s="155">
        <v>21771</v>
      </c>
      <c r="E7" s="156"/>
      <c r="F7" s="157">
        <v>43261</v>
      </c>
      <c r="G7" s="158"/>
      <c r="H7" s="159"/>
    </row>
    <row r="8" spans="1:8" x14ac:dyDescent="0.2">
      <c r="A8" s="160"/>
      <c r="B8" s="161"/>
      <c r="C8" s="162"/>
      <c r="D8" s="163">
        <v>15214</v>
      </c>
      <c r="E8" s="164"/>
      <c r="F8" s="165">
        <v>24721</v>
      </c>
      <c r="G8" s="166"/>
      <c r="H8" s="167"/>
    </row>
    <row r="9" spans="1:8" x14ac:dyDescent="0.2">
      <c r="A9" s="148" t="s">
        <v>553</v>
      </c>
      <c r="B9" s="153"/>
      <c r="C9" s="154"/>
      <c r="D9" s="155">
        <v>33598</v>
      </c>
      <c r="E9" s="156"/>
      <c r="F9" s="157">
        <v>40626</v>
      </c>
      <c r="G9" s="158"/>
      <c r="H9" s="159"/>
    </row>
    <row r="10" spans="1:8" x14ac:dyDescent="0.2">
      <c r="A10" s="160"/>
      <c r="B10" s="161"/>
      <c r="C10" s="162"/>
      <c r="D10" s="163">
        <v>22226</v>
      </c>
      <c r="E10" s="164"/>
      <c r="F10" s="165">
        <v>24279</v>
      </c>
      <c r="G10" s="166"/>
      <c r="H10" s="167"/>
    </row>
    <row r="11" spans="1:8" x14ac:dyDescent="0.2">
      <c r="A11" s="148" t="s">
        <v>554</v>
      </c>
      <c r="B11" s="153"/>
      <c r="C11" s="154"/>
      <c r="D11" s="155">
        <v>31246</v>
      </c>
      <c r="E11" s="156"/>
      <c r="F11" s="157">
        <v>46133</v>
      </c>
      <c r="G11" s="158"/>
      <c r="H11" s="159"/>
    </row>
    <row r="12" spans="1:8" x14ac:dyDescent="0.2">
      <c r="A12" s="160"/>
      <c r="B12" s="161"/>
      <c r="C12" s="168"/>
      <c r="D12" s="163">
        <v>22408</v>
      </c>
      <c r="E12" s="164"/>
      <c r="F12" s="165">
        <v>27280</v>
      </c>
      <c r="G12" s="166"/>
      <c r="H12" s="167"/>
    </row>
    <row r="13" spans="1:8" x14ac:dyDescent="0.2">
      <c r="A13" s="148"/>
      <c r="B13" s="153"/>
      <c r="C13" s="169"/>
      <c r="D13" s="170">
        <v>29606</v>
      </c>
      <c r="E13" s="171"/>
      <c r="F13" s="172">
        <v>44215</v>
      </c>
      <c r="G13" s="173"/>
      <c r="H13" s="159"/>
    </row>
    <row r="14" spans="1:8" x14ac:dyDescent="0.2">
      <c r="A14" s="160"/>
      <c r="B14" s="161"/>
      <c r="C14" s="162"/>
      <c r="D14" s="163">
        <v>19465</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4.67</v>
      </c>
      <c r="C19" s="174">
        <f>ROUND(VALUE(SUBSTITUTE(実質収支比率等に係る経年分析!G$48,"▲","-")),2)</f>
        <v>5.57</v>
      </c>
      <c r="D19" s="174">
        <f>ROUND(VALUE(SUBSTITUTE(実質収支比率等に係る経年分析!H$48,"▲","-")),2)</f>
        <v>8.06</v>
      </c>
      <c r="E19" s="174">
        <f>ROUND(VALUE(SUBSTITUTE(実質収支比率等に係る経年分析!I$48,"▲","-")),2)</f>
        <v>10.73</v>
      </c>
      <c r="F19" s="174">
        <f>ROUND(VALUE(SUBSTITUTE(実質収支比率等に係る経年分析!J$48,"▲","-")),2)</f>
        <v>8.06</v>
      </c>
    </row>
    <row r="20" spans="1:11" x14ac:dyDescent="0.2">
      <c r="A20" s="174" t="s">
        <v>57</v>
      </c>
      <c r="B20" s="174">
        <f>ROUND(VALUE(SUBSTITUTE(実質収支比率等に係る経年分析!F$47,"▲","-")),2)</f>
        <v>13.68</v>
      </c>
      <c r="C20" s="174">
        <f>ROUND(VALUE(SUBSTITUTE(実質収支比率等に係る経年分析!G$47,"▲","-")),2)</f>
        <v>12.01</v>
      </c>
      <c r="D20" s="174">
        <f>ROUND(VALUE(SUBSTITUTE(実質収支比率等に係る経年分析!H$47,"▲","-")),2)</f>
        <v>10.1</v>
      </c>
      <c r="E20" s="174">
        <f>ROUND(VALUE(SUBSTITUTE(実質収支比率等に係る経年分析!I$47,"▲","-")),2)</f>
        <v>13.15</v>
      </c>
      <c r="F20" s="174">
        <f>ROUND(VALUE(SUBSTITUTE(実質収支比率等に係る経年分析!J$47,"▲","-")),2)</f>
        <v>14.8</v>
      </c>
    </row>
    <row r="21" spans="1:11" x14ac:dyDescent="0.2">
      <c r="A21" s="174" t="s">
        <v>58</v>
      </c>
      <c r="B21" s="174">
        <f>IF(ISNUMBER(VALUE(SUBSTITUTE(実質収支比率等に係る経年分析!F$49,"▲","-"))),ROUND(VALUE(SUBSTITUTE(実質収支比率等に係る経年分析!F$49,"▲","-")),2),NA())</f>
        <v>-4.8099999999999996</v>
      </c>
      <c r="C21" s="174">
        <f>IF(ISNUMBER(VALUE(SUBSTITUTE(実質収支比率等に係る経年分析!G$49,"▲","-"))),ROUND(VALUE(SUBSTITUTE(実質収支比率等に係る経年分析!G$49,"▲","-")),2),NA())</f>
        <v>-2.79</v>
      </c>
      <c r="D21" s="174">
        <f>IF(ISNUMBER(VALUE(SUBSTITUTE(実質収支比率等に係る経年分析!H$49,"▲","-"))),ROUND(VALUE(SUBSTITUTE(実質収支比率等に係る経年分析!H$49,"▲","-")),2),NA())</f>
        <v>-1.66</v>
      </c>
      <c r="E21" s="174">
        <f>IF(ISNUMBER(VALUE(SUBSTITUTE(実質収支比率等に係る経年分析!I$49,"▲","-"))),ROUND(VALUE(SUBSTITUTE(実質収支比率等に係る経年分析!I$49,"▲","-")),2),NA())</f>
        <v>2.86</v>
      </c>
      <c r="F21" s="174">
        <f>IF(ISNUMBER(VALUE(SUBSTITUTE(実質収支比率等に係る経年分析!J$49,"▲","-"))),ROUND(VALUE(SUBSTITUTE(実質収支比率等に係る経年分析!J$49,"▲","-")),2),NA())</f>
        <v>-5.55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0.56999999999999995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2.25</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6216</v>
      </c>
      <c r="E42" s="176"/>
      <c r="F42" s="176"/>
      <c r="G42" s="176">
        <f>'実質公債費比率（分子）の構造'!L$52</f>
        <v>5971</v>
      </c>
      <c r="H42" s="176"/>
      <c r="I42" s="176"/>
      <c r="J42" s="176">
        <f>'実質公債費比率（分子）の構造'!M$52</f>
        <v>6092</v>
      </c>
      <c r="K42" s="176"/>
      <c r="L42" s="176"/>
      <c r="M42" s="176">
        <f>'実質公債費比率（分子）の構造'!N$52</f>
        <v>5976</v>
      </c>
      <c r="N42" s="176"/>
      <c r="O42" s="176"/>
      <c r="P42" s="176">
        <f>'実質公債費比率（分子）の構造'!O$52</f>
        <v>5850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73</v>
      </c>
      <c r="C44" s="176"/>
      <c r="D44" s="176"/>
      <c r="E44" s="176">
        <f>'実質公債費比率（分子）の構造'!L$50</f>
        <v>66</v>
      </c>
      <c r="F44" s="176"/>
      <c r="G44" s="176"/>
      <c r="H44" s="176">
        <f>'実質公債費比率（分子）の構造'!M$50</f>
        <v>66</v>
      </c>
      <c r="I44" s="176"/>
      <c r="J44" s="176"/>
      <c r="K44" s="176">
        <f>'実質公債費比率（分子）の構造'!N$50</f>
        <v>94</v>
      </c>
      <c r="L44" s="176"/>
      <c r="M44" s="176"/>
      <c r="N44" s="176">
        <f>'実質公債費比率（分子）の構造'!O$50</f>
        <v>94</v>
      </c>
      <c r="O44" s="176"/>
      <c r="P44" s="176"/>
    </row>
    <row r="45" spans="1:16" x14ac:dyDescent="0.2">
      <c r="A45" s="176" t="s">
        <v>68</v>
      </c>
      <c r="B45" s="176">
        <f>'実質公債費比率（分子）の構造'!K$49</f>
        <v>3</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3</v>
      </c>
      <c r="O45" s="176"/>
      <c r="P45" s="176"/>
    </row>
    <row r="46" spans="1:16" x14ac:dyDescent="0.2">
      <c r="A46" s="176" t="s">
        <v>69</v>
      </c>
      <c r="B46" s="176">
        <f>'実質公債費比率（分子）の構造'!K$48</f>
        <v>1647</v>
      </c>
      <c r="C46" s="176"/>
      <c r="D46" s="176"/>
      <c r="E46" s="176">
        <f>'実質公債費比率（分子）の構造'!L$48</f>
        <v>1829</v>
      </c>
      <c r="F46" s="176"/>
      <c r="G46" s="176"/>
      <c r="H46" s="176">
        <f>'実質公債費比率（分子）の構造'!M$48</f>
        <v>1876</v>
      </c>
      <c r="I46" s="176"/>
      <c r="J46" s="176"/>
      <c r="K46" s="176">
        <f>'実質公債費比率（分子）の構造'!N$48</f>
        <v>2030</v>
      </c>
      <c r="L46" s="176"/>
      <c r="M46" s="176"/>
      <c r="N46" s="176">
        <f>'実質公債費比率（分子）の構造'!O$48</f>
        <v>1983</v>
      </c>
      <c r="O46" s="176"/>
      <c r="P46" s="176"/>
    </row>
    <row r="47" spans="1:16" x14ac:dyDescent="0.2">
      <c r="A47" s="176" t="s">
        <v>70</v>
      </c>
      <c r="B47" s="176">
        <f>'実質公債費比率（分子）の構造'!K$47</f>
        <v>54</v>
      </c>
      <c r="C47" s="176"/>
      <c r="D47" s="176"/>
      <c r="E47" s="176">
        <f>'実質公債費比率（分子）の構造'!L$47</f>
        <v>54</v>
      </c>
      <c r="F47" s="176"/>
      <c r="G47" s="176"/>
      <c r="H47" s="176">
        <f>'実質公債費比率（分子）の構造'!M$47</f>
        <v>52</v>
      </c>
      <c r="I47" s="176"/>
      <c r="J47" s="176"/>
      <c r="K47" s="176">
        <f>'実質公債費比率（分子）の構造'!N$47</f>
        <v>49</v>
      </c>
      <c r="L47" s="176"/>
      <c r="M47" s="176"/>
      <c r="N47" s="176">
        <f>'実質公債費比率（分子）の構造'!O$47</f>
        <v>42</v>
      </c>
      <c r="O47" s="176"/>
      <c r="P47" s="176"/>
    </row>
    <row r="48" spans="1:16" x14ac:dyDescent="0.2">
      <c r="A48" s="176" t="s">
        <v>71</v>
      </c>
      <c r="B48" s="176">
        <f>'実質公債費比率（分子）の構造'!K$46</f>
        <v>2</v>
      </c>
      <c r="C48" s="176"/>
      <c r="D48" s="176"/>
      <c r="E48" s="176">
        <f>'実質公債費比率（分子）の構造'!L$46</f>
        <v>14</v>
      </c>
      <c r="F48" s="176"/>
      <c r="G48" s="176"/>
      <c r="H48" s="176">
        <f>'実質公債費比率（分子）の構造'!M$46</f>
        <v>23</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4617</v>
      </c>
      <c r="C49" s="176"/>
      <c r="D49" s="176"/>
      <c r="E49" s="176">
        <f>'実質公債費比率（分子）の構造'!L$45</f>
        <v>4956</v>
      </c>
      <c r="F49" s="176"/>
      <c r="G49" s="176"/>
      <c r="H49" s="176">
        <f>'実質公債費比率（分子）の構造'!M$45</f>
        <v>5037</v>
      </c>
      <c r="I49" s="176"/>
      <c r="J49" s="176"/>
      <c r="K49" s="176">
        <f>'実質公債費比率（分子）の構造'!N$45</f>
        <v>5240</v>
      </c>
      <c r="L49" s="176"/>
      <c r="M49" s="176"/>
      <c r="N49" s="176">
        <f>'実質公債費比率（分子）の構造'!O$45</f>
        <v>5561</v>
      </c>
      <c r="O49" s="176"/>
      <c r="P49" s="176"/>
    </row>
    <row r="50" spans="1:16" x14ac:dyDescent="0.2">
      <c r="A50" s="176" t="s">
        <v>73</v>
      </c>
      <c r="B50" s="176" t="e">
        <f>NA()</f>
        <v>#N/A</v>
      </c>
      <c r="C50" s="176">
        <f>IF(ISNUMBER('実質公債費比率（分子）の構造'!K$53),'実質公債費比率（分子）の構造'!K$53,NA())</f>
        <v>180</v>
      </c>
      <c r="D50" s="176" t="e">
        <f>NA()</f>
        <v>#N/A</v>
      </c>
      <c r="E50" s="176" t="e">
        <f>NA()</f>
        <v>#N/A</v>
      </c>
      <c r="F50" s="176">
        <f>IF(ISNUMBER('実質公債費比率（分子）の構造'!L$53),'実質公債費比率（分子）の構造'!L$53,NA())</f>
        <v>951</v>
      </c>
      <c r="G50" s="176" t="e">
        <f>NA()</f>
        <v>#N/A</v>
      </c>
      <c r="H50" s="176" t="e">
        <f>NA()</f>
        <v>#N/A</v>
      </c>
      <c r="I50" s="176">
        <f>IF(ISNUMBER('実質公債費比率（分子）の構造'!M$53),'実質公債費比率（分子）の構造'!M$53,NA())</f>
        <v>965</v>
      </c>
      <c r="J50" s="176" t="e">
        <f>NA()</f>
        <v>#N/A</v>
      </c>
      <c r="K50" s="176" t="e">
        <f>NA()</f>
        <v>#N/A</v>
      </c>
      <c r="L50" s="176">
        <f>IF(ISNUMBER('実質公債費比率（分子）の構造'!N$53),'実質公債費比率（分子）の構造'!N$53,NA())</f>
        <v>1440</v>
      </c>
      <c r="M50" s="176" t="e">
        <f>NA()</f>
        <v>#N/A</v>
      </c>
      <c r="N50" s="176" t="e">
        <f>NA()</f>
        <v>#N/A</v>
      </c>
      <c r="O50" s="176">
        <f>IF(ISNUMBER('実質公債費比率（分子）の構造'!O$53),'実質公債費比率（分子）の構造'!O$53,NA())</f>
        <v>1833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42758</v>
      </c>
      <c r="E56" s="175"/>
      <c r="F56" s="175"/>
      <c r="G56" s="175">
        <f>'将来負担比率（分子）の構造'!J$52</f>
        <v>41719</v>
      </c>
      <c r="H56" s="175"/>
      <c r="I56" s="175"/>
      <c r="J56" s="175">
        <f>'将来負担比率（分子）の構造'!K$52</f>
        <v>40748</v>
      </c>
      <c r="K56" s="175"/>
      <c r="L56" s="175"/>
      <c r="M56" s="175">
        <f>'将来負担比率（分子）の構造'!L$52</f>
        <v>40555</v>
      </c>
      <c r="N56" s="175"/>
      <c r="O56" s="175"/>
      <c r="P56" s="175">
        <f>'将来負担比率（分子）の構造'!M$52</f>
        <v>39322</v>
      </c>
    </row>
    <row r="57" spans="1:16" x14ac:dyDescent="0.2">
      <c r="A57" s="175" t="s">
        <v>44</v>
      </c>
      <c r="B57" s="175"/>
      <c r="C57" s="175"/>
      <c r="D57" s="175">
        <f>'将来負担比率（分子）の構造'!I$51</f>
        <v>17607</v>
      </c>
      <c r="E57" s="175"/>
      <c r="F57" s="175"/>
      <c r="G57" s="175">
        <f>'将来負担比率（分子）の構造'!J$51</f>
        <v>17615</v>
      </c>
      <c r="H57" s="175"/>
      <c r="I57" s="175"/>
      <c r="J57" s="175">
        <f>'将来負担比率（分子）の構造'!K$51</f>
        <v>18627</v>
      </c>
      <c r="K57" s="175"/>
      <c r="L57" s="175"/>
      <c r="M57" s="175">
        <f>'将来負担比率（分子）の構造'!L$51</f>
        <v>20191</v>
      </c>
      <c r="N57" s="175"/>
      <c r="O57" s="175"/>
      <c r="P57" s="175">
        <f>'将来負担比率（分子）の構造'!M$51</f>
        <v>19729</v>
      </c>
    </row>
    <row r="58" spans="1:16" x14ac:dyDescent="0.2">
      <c r="A58" s="175" t="s">
        <v>43</v>
      </c>
      <c r="B58" s="175"/>
      <c r="C58" s="175"/>
      <c r="D58" s="175">
        <f>'将来負担比率（分子）の構造'!I$50</f>
        <v>11400</v>
      </c>
      <c r="E58" s="175"/>
      <c r="F58" s="175"/>
      <c r="G58" s="175">
        <f>'将来負担比率（分子）の構造'!J$50</f>
        <v>9236</v>
      </c>
      <c r="H58" s="175"/>
      <c r="I58" s="175"/>
      <c r="J58" s="175">
        <f>'将来負担比率（分子）の構造'!K$50</f>
        <v>8442</v>
      </c>
      <c r="K58" s="175"/>
      <c r="L58" s="175"/>
      <c r="M58" s="175">
        <f>'将来負担比率（分子）の構造'!L$50</f>
        <v>10264</v>
      </c>
      <c r="N58" s="175"/>
      <c r="O58" s="175"/>
      <c r="P58" s="175">
        <f>'将来負担比率（分子）の構造'!M$50</f>
        <v>11632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8669</v>
      </c>
      <c r="C62" s="175"/>
      <c r="D62" s="175"/>
      <c r="E62" s="175">
        <f>'将来負担比率（分子）の構造'!J$45</f>
        <v>8615</v>
      </c>
      <c r="F62" s="175"/>
      <c r="G62" s="175"/>
      <c r="H62" s="175">
        <f>'将来負担比率（分子）の構造'!K$45</f>
        <v>8283</v>
      </c>
      <c r="I62" s="175"/>
      <c r="J62" s="175"/>
      <c r="K62" s="175">
        <f>'将来負担比率（分子）の構造'!L$45</f>
        <v>8220</v>
      </c>
      <c r="L62" s="175"/>
      <c r="M62" s="175"/>
      <c r="N62" s="175">
        <f>'将来負担比率（分子）の構造'!M$45</f>
        <v>8188</v>
      </c>
      <c r="O62" s="175"/>
      <c r="P62" s="175"/>
    </row>
    <row r="63" spans="1:16" x14ac:dyDescent="0.2">
      <c r="A63" s="175" t="s">
        <v>36</v>
      </c>
      <c r="B63" s="175">
        <f>'将来負担比率（分子）の構造'!I$44</f>
        <v>30</v>
      </c>
      <c r="C63" s="175"/>
      <c r="D63" s="175"/>
      <c r="E63" s="175">
        <f>'将来負担比率（分子）の構造'!J$44</f>
        <v>27</v>
      </c>
      <c r="F63" s="175"/>
      <c r="G63" s="175"/>
      <c r="H63" s="175">
        <f>'将来負担比率（分子）の構造'!K$44</f>
        <v>23</v>
      </c>
      <c r="I63" s="175"/>
      <c r="J63" s="175"/>
      <c r="K63" s="175">
        <f>'将来負担比率（分子）の構造'!L$44</f>
        <v>22</v>
      </c>
      <c r="L63" s="175"/>
      <c r="M63" s="175"/>
      <c r="N63" s="175">
        <f>'将来負担比率（分子）の構造'!M$44</f>
        <v>29</v>
      </c>
      <c r="O63" s="175"/>
      <c r="P63" s="175"/>
    </row>
    <row r="64" spans="1:16" x14ac:dyDescent="0.2">
      <c r="A64" s="175" t="s">
        <v>35</v>
      </c>
      <c r="B64" s="175">
        <f>'将来負担比率（分子）の構造'!I$43</f>
        <v>17085</v>
      </c>
      <c r="C64" s="175"/>
      <c r="D64" s="175"/>
      <c r="E64" s="175">
        <f>'将来負担比率（分子）の構造'!J$43</f>
        <v>16690</v>
      </c>
      <c r="F64" s="175"/>
      <c r="G64" s="175"/>
      <c r="H64" s="175">
        <f>'将来負担比率（分子）の構造'!K$43</f>
        <v>16604</v>
      </c>
      <c r="I64" s="175"/>
      <c r="J64" s="175"/>
      <c r="K64" s="175">
        <f>'将来負担比率（分子）の構造'!L$43</f>
        <v>17108</v>
      </c>
      <c r="L64" s="175"/>
      <c r="M64" s="175"/>
      <c r="N64" s="175">
        <f>'将来負担比率（分子）の構造'!M$43</f>
        <v>16262</v>
      </c>
      <c r="O64" s="175"/>
      <c r="P64" s="175"/>
    </row>
    <row r="65" spans="1:16" x14ac:dyDescent="0.2">
      <c r="A65" s="175" t="s">
        <v>34</v>
      </c>
      <c r="B65" s="175">
        <f>'将来負担比率（分子）の構造'!I$42</f>
        <v>1317</v>
      </c>
      <c r="C65" s="175"/>
      <c r="D65" s="175"/>
      <c r="E65" s="175">
        <f>'将来負担比率（分子）の構造'!J$42</f>
        <v>1317</v>
      </c>
      <c r="F65" s="175"/>
      <c r="G65" s="175"/>
      <c r="H65" s="175">
        <f>'将来負担比率（分子）の構造'!K$42</f>
        <v>1813</v>
      </c>
      <c r="I65" s="175"/>
      <c r="J65" s="175"/>
      <c r="K65" s="175">
        <f>'将来負担比率（分子）の構造'!L$42</f>
        <v>1709</v>
      </c>
      <c r="L65" s="175"/>
      <c r="M65" s="175"/>
      <c r="N65" s="175">
        <f>'将来負担比率（分子）の構造'!M$42</f>
        <v>1603</v>
      </c>
      <c r="O65" s="175"/>
      <c r="P65" s="175"/>
    </row>
    <row r="66" spans="1:16" x14ac:dyDescent="0.2">
      <c r="A66" s="175" t="s">
        <v>33</v>
      </c>
      <c r="B66" s="175">
        <f>'将来負担比率（分子）の構造'!I$41</f>
        <v>55656</v>
      </c>
      <c r="C66" s="175"/>
      <c r="D66" s="175"/>
      <c r="E66" s="175">
        <f>'将来負担比率（分子）の構造'!J$41</f>
        <v>56299</v>
      </c>
      <c r="F66" s="175"/>
      <c r="G66" s="175"/>
      <c r="H66" s="175">
        <f>'将来負担比率（分子）の構造'!K$41</f>
        <v>56377</v>
      </c>
      <c r="I66" s="175"/>
      <c r="J66" s="175"/>
      <c r="K66" s="175">
        <f>'将来負担比率（分子）の構造'!L$41</f>
        <v>58300</v>
      </c>
      <c r="L66" s="175"/>
      <c r="M66" s="175"/>
      <c r="N66" s="175">
        <f>'将来負担比率（分子）の構造'!M$41</f>
        <v>58568</v>
      </c>
      <c r="O66" s="175"/>
      <c r="P66" s="175"/>
    </row>
    <row r="67" spans="1:16" x14ac:dyDescent="0.2">
      <c r="A67" s="175" t="s">
        <v>77</v>
      </c>
      <c r="B67" s="175" t="e">
        <f>NA()</f>
        <v>#N/A</v>
      </c>
      <c r="C67" s="175">
        <f>IF(ISNUMBER('将来負担比率（分子）の構造'!I$53), IF('将来負担比率（分子）の構造'!I$53 &lt; 0, 0, '将来負担比率（分子）の構造'!I$53), NA())</f>
        <v>10991</v>
      </c>
      <c r="D67" s="175" t="e">
        <f>NA()</f>
        <v>#N/A</v>
      </c>
      <c r="E67" s="175" t="e">
        <f>NA()</f>
        <v>#N/A</v>
      </c>
      <c r="F67" s="175">
        <f>IF(ISNUMBER('将来負担比率（分子）の構造'!J$53), IF('将来負担比率（分子）の構造'!J$53 &lt; 0, 0, '将来負担比率（分子）の構造'!J$53), NA())</f>
        <v>14376</v>
      </c>
      <c r="G67" s="175" t="e">
        <f>NA()</f>
        <v>#N/A</v>
      </c>
      <c r="H67" s="175" t="e">
        <f>NA()</f>
        <v>#N/A</v>
      </c>
      <c r="I67" s="175">
        <f>IF(ISNUMBER('将来負担比率（分子）の構造'!K$53), IF('将来負担比率（分子）の構造'!K$53 &lt; 0, 0, '将来負担比率（分子）の構造'!K$53), NA())</f>
        <v>15284</v>
      </c>
      <c r="J67" s="175" t="e">
        <f>NA()</f>
        <v>#N/A</v>
      </c>
      <c r="K67" s="175" t="e">
        <f>NA()</f>
        <v>#N/A</v>
      </c>
      <c r="L67" s="175">
        <f>IF(ISNUMBER('将来負担比率（分子）の構造'!L$53), IF('将来負担比率（分子）の構造'!L$53 &lt; 0, 0, '将来負担比率（分子）の構造'!L$53), NA())</f>
        <v>14349</v>
      </c>
      <c r="M67" s="175" t="e">
        <f>NA()</f>
        <v>#N/A</v>
      </c>
      <c r="N67" s="175" t="e">
        <f>NA()</f>
        <v>#N/A</v>
      </c>
      <c r="O67" s="175">
        <f>IF(ISNUMBER('将来負担比率（分子）の構造'!M$53), IF('将来負担比率（分子）の構造'!M$53 &lt; 0, 0, '将来負担比率（分子）の構造'!M$53), NA())</f>
        <v>13966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4346</v>
      </c>
      <c r="C72" s="179">
        <f>基金残高に係る経年分析!G55</f>
        <v>5982</v>
      </c>
      <c r="D72" s="179">
        <f>基金残高に係る経年分析!H55</f>
        <v>6700</v>
      </c>
    </row>
    <row r="73" spans="1:16" x14ac:dyDescent="0.2">
      <c r="A73" s="178" t="s">
        <v>80</v>
      </c>
      <c r="B73" s="179">
        <f>基金残高に係る経年分析!F56</f>
        <v>2</v>
      </c>
      <c r="C73" s="179">
        <f>基金残高に係る経年分析!G56</f>
        <v>302</v>
      </c>
      <c r="D73" s="179">
        <f>基金残高に係る経年分析!H56</f>
        <v>1102</v>
      </c>
    </row>
    <row r="74" spans="1:16" x14ac:dyDescent="0.2">
      <c r="A74" s="178" t="s">
        <v>81</v>
      </c>
      <c r="B74" s="179">
        <f>基金残高に係る経年分析!F57</f>
        <v>517</v>
      </c>
      <c r="C74" s="179">
        <f>基金残高に係る経年分析!G57</f>
        <v>386</v>
      </c>
      <c r="D74" s="179">
        <f>基金残高に係る経年分析!H57</f>
        <v>381</v>
      </c>
    </row>
  </sheetData>
  <sheetProtection algorithmName="SHA-512" hashValue="9U21GMMCZ9xu8IhCQSp9CGFaJcuXpWEL1SZB/872GJtQXp9fzonsmr1f/SG6NHOoXrzP0XC4b6m91nzqTCaf7g==" saltValue="XMUQybIAxp8YyRGZ7VS3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37803993</v>
      </c>
      <c r="S5" s="674"/>
      <c r="T5" s="674"/>
      <c r="U5" s="674"/>
      <c r="V5" s="674"/>
      <c r="W5" s="674"/>
      <c r="X5" s="674"/>
      <c r="Y5" s="702"/>
      <c r="Z5" s="715">
        <v>41.3</v>
      </c>
      <c r="AA5" s="715"/>
      <c r="AB5" s="715"/>
      <c r="AC5" s="715"/>
      <c r="AD5" s="716">
        <v>35628535</v>
      </c>
      <c r="AE5" s="716"/>
      <c r="AF5" s="716"/>
      <c r="AG5" s="716"/>
      <c r="AH5" s="716"/>
      <c r="AI5" s="716"/>
      <c r="AJ5" s="716"/>
      <c r="AK5" s="716"/>
      <c r="AL5" s="703">
        <v>77.599999999999994</v>
      </c>
      <c r="AM5" s="685"/>
      <c r="AN5" s="685"/>
      <c r="AO5" s="704"/>
      <c r="AP5" s="676" t="s">
        <v>228</v>
      </c>
      <c r="AQ5" s="677"/>
      <c r="AR5" s="677"/>
      <c r="AS5" s="677"/>
      <c r="AT5" s="677"/>
      <c r="AU5" s="677"/>
      <c r="AV5" s="677"/>
      <c r="AW5" s="677"/>
      <c r="AX5" s="677"/>
      <c r="AY5" s="677"/>
      <c r="AZ5" s="677"/>
      <c r="BA5" s="677"/>
      <c r="BB5" s="677"/>
      <c r="BC5" s="677"/>
      <c r="BD5" s="677"/>
      <c r="BE5" s="677"/>
      <c r="BF5" s="678"/>
      <c r="BG5" s="621">
        <v>35628535</v>
      </c>
      <c r="BH5" s="622"/>
      <c r="BI5" s="622"/>
      <c r="BJ5" s="622"/>
      <c r="BK5" s="622"/>
      <c r="BL5" s="622"/>
      <c r="BM5" s="622"/>
      <c r="BN5" s="623"/>
      <c r="BO5" s="659">
        <v>94.2</v>
      </c>
      <c r="BP5" s="659"/>
      <c r="BQ5" s="659"/>
      <c r="BR5" s="659"/>
      <c r="BS5" s="660">
        <v>168554</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407707</v>
      </c>
      <c r="S6" s="622"/>
      <c r="T6" s="622"/>
      <c r="U6" s="622"/>
      <c r="V6" s="622"/>
      <c r="W6" s="622"/>
      <c r="X6" s="622"/>
      <c r="Y6" s="623"/>
      <c r="Z6" s="659">
        <v>0.4</v>
      </c>
      <c r="AA6" s="659"/>
      <c r="AB6" s="659"/>
      <c r="AC6" s="659"/>
      <c r="AD6" s="660">
        <v>407707</v>
      </c>
      <c r="AE6" s="660"/>
      <c r="AF6" s="660"/>
      <c r="AG6" s="660"/>
      <c r="AH6" s="660"/>
      <c r="AI6" s="660"/>
      <c r="AJ6" s="660"/>
      <c r="AK6" s="660"/>
      <c r="AL6" s="624">
        <v>0.9</v>
      </c>
      <c r="AM6" s="625"/>
      <c r="AN6" s="625"/>
      <c r="AO6" s="661"/>
      <c r="AP6" s="618" t="s">
        <v>233</v>
      </c>
      <c r="AQ6" s="619"/>
      <c r="AR6" s="619"/>
      <c r="AS6" s="619"/>
      <c r="AT6" s="619"/>
      <c r="AU6" s="619"/>
      <c r="AV6" s="619"/>
      <c r="AW6" s="619"/>
      <c r="AX6" s="619"/>
      <c r="AY6" s="619"/>
      <c r="AZ6" s="619"/>
      <c r="BA6" s="619"/>
      <c r="BB6" s="619"/>
      <c r="BC6" s="619"/>
      <c r="BD6" s="619"/>
      <c r="BE6" s="619"/>
      <c r="BF6" s="620"/>
      <c r="BG6" s="621">
        <v>35628535</v>
      </c>
      <c r="BH6" s="622"/>
      <c r="BI6" s="622"/>
      <c r="BJ6" s="622"/>
      <c r="BK6" s="622"/>
      <c r="BL6" s="622"/>
      <c r="BM6" s="622"/>
      <c r="BN6" s="623"/>
      <c r="BO6" s="659">
        <v>94.2</v>
      </c>
      <c r="BP6" s="659"/>
      <c r="BQ6" s="659"/>
      <c r="BR6" s="659"/>
      <c r="BS6" s="660">
        <v>168554</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364410</v>
      </c>
      <c r="CS6" s="622"/>
      <c r="CT6" s="622"/>
      <c r="CU6" s="622"/>
      <c r="CV6" s="622"/>
      <c r="CW6" s="622"/>
      <c r="CX6" s="622"/>
      <c r="CY6" s="623"/>
      <c r="CZ6" s="703">
        <v>0.4</v>
      </c>
      <c r="DA6" s="685"/>
      <c r="DB6" s="685"/>
      <c r="DC6" s="705"/>
      <c r="DD6" s="627" t="s">
        <v>132</v>
      </c>
      <c r="DE6" s="622"/>
      <c r="DF6" s="622"/>
      <c r="DG6" s="622"/>
      <c r="DH6" s="622"/>
      <c r="DI6" s="622"/>
      <c r="DJ6" s="622"/>
      <c r="DK6" s="622"/>
      <c r="DL6" s="622"/>
      <c r="DM6" s="622"/>
      <c r="DN6" s="622"/>
      <c r="DO6" s="622"/>
      <c r="DP6" s="623"/>
      <c r="DQ6" s="627">
        <v>364410</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13356</v>
      </c>
      <c r="S7" s="622"/>
      <c r="T7" s="622"/>
      <c r="U7" s="622"/>
      <c r="V7" s="622"/>
      <c r="W7" s="622"/>
      <c r="X7" s="622"/>
      <c r="Y7" s="623"/>
      <c r="Z7" s="659">
        <v>0</v>
      </c>
      <c r="AA7" s="659"/>
      <c r="AB7" s="659"/>
      <c r="AC7" s="659"/>
      <c r="AD7" s="660">
        <v>13356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18446897</v>
      </c>
      <c r="BH7" s="622"/>
      <c r="BI7" s="622"/>
      <c r="BJ7" s="622"/>
      <c r="BK7" s="622"/>
      <c r="BL7" s="622"/>
      <c r="BM7" s="622"/>
      <c r="BN7" s="623"/>
      <c r="BO7" s="659">
        <v>48.8</v>
      </c>
      <c r="BP7" s="659"/>
      <c r="BQ7" s="659"/>
      <c r="BR7" s="659"/>
      <c r="BS7" s="660">
        <v>168554</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7081791</v>
      </c>
      <c r="CS7" s="622"/>
      <c r="CT7" s="622"/>
      <c r="CU7" s="622"/>
      <c r="CV7" s="622"/>
      <c r="CW7" s="622"/>
      <c r="CX7" s="622"/>
      <c r="CY7" s="623"/>
      <c r="CZ7" s="659">
        <v>8.1</v>
      </c>
      <c r="DA7" s="659"/>
      <c r="DB7" s="659"/>
      <c r="DC7" s="659"/>
      <c r="DD7" s="627">
        <v>134103</v>
      </c>
      <c r="DE7" s="622"/>
      <c r="DF7" s="622"/>
      <c r="DG7" s="622"/>
      <c r="DH7" s="622"/>
      <c r="DI7" s="622"/>
      <c r="DJ7" s="622"/>
      <c r="DK7" s="622"/>
      <c r="DL7" s="622"/>
      <c r="DM7" s="622"/>
      <c r="DN7" s="622"/>
      <c r="DO7" s="622"/>
      <c r="DP7" s="623"/>
      <c r="DQ7" s="627">
        <v>5939987</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269076</v>
      </c>
      <c r="S8" s="622"/>
      <c r="T8" s="622"/>
      <c r="U8" s="622"/>
      <c r="V8" s="622"/>
      <c r="W8" s="622"/>
      <c r="X8" s="622"/>
      <c r="Y8" s="623"/>
      <c r="Z8" s="659">
        <v>0.3</v>
      </c>
      <c r="AA8" s="659"/>
      <c r="AB8" s="659"/>
      <c r="AC8" s="659"/>
      <c r="AD8" s="660">
        <v>269076</v>
      </c>
      <c r="AE8" s="660"/>
      <c r="AF8" s="660"/>
      <c r="AG8" s="660"/>
      <c r="AH8" s="660"/>
      <c r="AI8" s="660"/>
      <c r="AJ8" s="660"/>
      <c r="AK8" s="660"/>
      <c r="AL8" s="624">
        <v>0.6</v>
      </c>
      <c r="AM8" s="625"/>
      <c r="AN8" s="625"/>
      <c r="AO8" s="661"/>
      <c r="AP8" s="618" t="s">
        <v>239</v>
      </c>
      <c r="AQ8" s="619"/>
      <c r="AR8" s="619"/>
      <c r="AS8" s="619"/>
      <c r="AT8" s="619"/>
      <c r="AU8" s="619"/>
      <c r="AV8" s="619"/>
      <c r="AW8" s="619"/>
      <c r="AX8" s="619"/>
      <c r="AY8" s="619"/>
      <c r="AZ8" s="619"/>
      <c r="BA8" s="619"/>
      <c r="BB8" s="619"/>
      <c r="BC8" s="619"/>
      <c r="BD8" s="619"/>
      <c r="BE8" s="619"/>
      <c r="BF8" s="620"/>
      <c r="BG8" s="621">
        <v>453526</v>
      </c>
      <c r="BH8" s="622"/>
      <c r="BI8" s="622"/>
      <c r="BJ8" s="622"/>
      <c r="BK8" s="622"/>
      <c r="BL8" s="622"/>
      <c r="BM8" s="622"/>
      <c r="BN8" s="623"/>
      <c r="BO8" s="659">
        <v>1.2</v>
      </c>
      <c r="BP8" s="659"/>
      <c r="BQ8" s="659"/>
      <c r="BR8" s="659"/>
      <c r="BS8" s="660" t="s">
        <v>240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41714996</v>
      </c>
      <c r="CS8" s="622"/>
      <c r="CT8" s="622"/>
      <c r="CU8" s="622"/>
      <c r="CV8" s="622"/>
      <c r="CW8" s="622"/>
      <c r="CX8" s="622"/>
      <c r="CY8" s="623"/>
      <c r="CZ8" s="659">
        <v>47.5</v>
      </c>
      <c r="DA8" s="659"/>
      <c r="DB8" s="659"/>
      <c r="DC8" s="659"/>
      <c r="DD8" s="627">
        <v>162256</v>
      </c>
      <c r="DE8" s="622"/>
      <c r="DF8" s="622"/>
      <c r="DG8" s="622"/>
      <c r="DH8" s="622"/>
      <c r="DI8" s="622"/>
      <c r="DJ8" s="622"/>
      <c r="DK8" s="622"/>
      <c r="DL8" s="622"/>
      <c r="DM8" s="622"/>
      <c r="DN8" s="622"/>
      <c r="DO8" s="622"/>
      <c r="DP8" s="623"/>
      <c r="DQ8" s="627">
        <v>18531541</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206618</v>
      </c>
      <c r="S9" s="622"/>
      <c r="T9" s="622"/>
      <c r="U9" s="622"/>
      <c r="V9" s="622"/>
      <c r="W9" s="622"/>
      <c r="X9" s="622"/>
      <c r="Y9" s="623"/>
      <c r="Z9" s="659">
        <v>0.2</v>
      </c>
      <c r="AA9" s="659"/>
      <c r="AB9" s="659"/>
      <c r="AC9" s="659"/>
      <c r="AD9" s="660">
        <v>206618</v>
      </c>
      <c r="AE9" s="660"/>
      <c r="AF9" s="660"/>
      <c r="AG9" s="660"/>
      <c r="AH9" s="660"/>
      <c r="AI9" s="660"/>
      <c r="AJ9" s="660"/>
      <c r="AK9" s="660"/>
      <c r="AL9" s="624">
        <v>0.5</v>
      </c>
      <c r="AM9" s="625"/>
      <c r="AN9" s="625"/>
      <c r="AO9" s="661"/>
      <c r="AP9" s="618" t="s">
        <v>243</v>
      </c>
      <c r="AQ9" s="619"/>
      <c r="AR9" s="619"/>
      <c r="AS9" s="619"/>
      <c r="AT9" s="619"/>
      <c r="AU9" s="619"/>
      <c r="AV9" s="619"/>
      <c r="AW9" s="619"/>
      <c r="AX9" s="619"/>
      <c r="AY9" s="619"/>
      <c r="AZ9" s="619"/>
      <c r="BA9" s="619"/>
      <c r="BB9" s="619"/>
      <c r="BC9" s="619"/>
      <c r="BD9" s="619"/>
      <c r="BE9" s="619"/>
      <c r="BF9" s="620"/>
      <c r="BG9" s="621">
        <v>16281767</v>
      </c>
      <c r="BH9" s="622"/>
      <c r="BI9" s="622"/>
      <c r="BJ9" s="622"/>
      <c r="BK9" s="622"/>
      <c r="BL9" s="622"/>
      <c r="BM9" s="622"/>
      <c r="BN9" s="623"/>
      <c r="BO9" s="659">
        <v>43.1</v>
      </c>
      <c r="BP9" s="659"/>
      <c r="BQ9" s="659"/>
      <c r="BR9" s="659"/>
      <c r="BS9" s="660" t="s">
        <v>132</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11794362</v>
      </c>
      <c r="CS9" s="622"/>
      <c r="CT9" s="622"/>
      <c r="CU9" s="622"/>
      <c r="CV9" s="622"/>
      <c r="CW9" s="622"/>
      <c r="CX9" s="622"/>
      <c r="CY9" s="623"/>
      <c r="CZ9" s="659">
        <v>13.4</v>
      </c>
      <c r="DA9" s="659"/>
      <c r="DB9" s="659"/>
      <c r="DC9" s="659"/>
      <c r="DD9" s="627">
        <v>2612279</v>
      </c>
      <c r="DE9" s="622"/>
      <c r="DF9" s="622"/>
      <c r="DG9" s="622"/>
      <c r="DH9" s="622"/>
      <c r="DI9" s="622"/>
      <c r="DJ9" s="622"/>
      <c r="DK9" s="622"/>
      <c r="DL9" s="622"/>
      <c r="DM9" s="622"/>
      <c r="DN9" s="622"/>
      <c r="DO9" s="622"/>
      <c r="DP9" s="623"/>
      <c r="DQ9" s="627">
        <v>6737995</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240</v>
      </c>
      <c r="AE10" s="660"/>
      <c r="AF10" s="660"/>
      <c r="AG10" s="660"/>
      <c r="AH10" s="660"/>
      <c r="AI10" s="660"/>
      <c r="AJ10" s="660"/>
      <c r="AK10" s="660"/>
      <c r="AL10" s="624" t="s">
        <v>132</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617717</v>
      </c>
      <c r="BH10" s="622"/>
      <c r="BI10" s="622"/>
      <c r="BJ10" s="622"/>
      <c r="BK10" s="622"/>
      <c r="BL10" s="622"/>
      <c r="BM10" s="622"/>
      <c r="BN10" s="623"/>
      <c r="BO10" s="659">
        <v>1.6</v>
      </c>
      <c r="BP10" s="659"/>
      <c r="BQ10" s="659"/>
      <c r="BR10" s="659"/>
      <c r="BS10" s="660" t="s">
        <v>132</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210829</v>
      </c>
      <c r="CS10" s="622"/>
      <c r="CT10" s="622"/>
      <c r="CU10" s="622"/>
      <c r="CV10" s="622"/>
      <c r="CW10" s="622"/>
      <c r="CX10" s="622"/>
      <c r="CY10" s="623"/>
      <c r="CZ10" s="659">
        <v>0.2</v>
      </c>
      <c r="DA10" s="659"/>
      <c r="DB10" s="659"/>
      <c r="DC10" s="659"/>
      <c r="DD10" s="627" t="s">
        <v>240</v>
      </c>
      <c r="DE10" s="622"/>
      <c r="DF10" s="622"/>
      <c r="DG10" s="622"/>
      <c r="DH10" s="622"/>
      <c r="DI10" s="622"/>
      <c r="DJ10" s="622"/>
      <c r="DK10" s="622"/>
      <c r="DL10" s="622"/>
      <c r="DM10" s="622"/>
      <c r="DN10" s="622"/>
      <c r="DO10" s="622"/>
      <c r="DP10" s="623"/>
      <c r="DQ10" s="627">
        <v>60829</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5406191</v>
      </c>
      <c r="S11" s="622"/>
      <c r="T11" s="622"/>
      <c r="U11" s="622"/>
      <c r="V11" s="622"/>
      <c r="W11" s="622"/>
      <c r="X11" s="622"/>
      <c r="Y11" s="623"/>
      <c r="Z11" s="624">
        <v>5.9</v>
      </c>
      <c r="AA11" s="625"/>
      <c r="AB11" s="625"/>
      <c r="AC11" s="626"/>
      <c r="AD11" s="627">
        <v>5406191</v>
      </c>
      <c r="AE11" s="622"/>
      <c r="AF11" s="622"/>
      <c r="AG11" s="622"/>
      <c r="AH11" s="622"/>
      <c r="AI11" s="622"/>
      <c r="AJ11" s="622"/>
      <c r="AK11" s="623"/>
      <c r="AL11" s="624">
        <v>11.8</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1093887</v>
      </c>
      <c r="BH11" s="622"/>
      <c r="BI11" s="622"/>
      <c r="BJ11" s="622"/>
      <c r="BK11" s="622"/>
      <c r="BL11" s="622"/>
      <c r="BM11" s="622"/>
      <c r="BN11" s="623"/>
      <c r="BO11" s="659">
        <v>2.9</v>
      </c>
      <c r="BP11" s="659"/>
      <c r="BQ11" s="659"/>
      <c r="BR11" s="659"/>
      <c r="BS11" s="660">
        <v>168554</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105898</v>
      </c>
      <c r="CS11" s="622"/>
      <c r="CT11" s="622"/>
      <c r="CU11" s="622"/>
      <c r="CV11" s="622"/>
      <c r="CW11" s="622"/>
      <c r="CX11" s="622"/>
      <c r="CY11" s="623"/>
      <c r="CZ11" s="659">
        <v>0.1</v>
      </c>
      <c r="DA11" s="659"/>
      <c r="DB11" s="659"/>
      <c r="DC11" s="659"/>
      <c r="DD11" s="627" t="s">
        <v>132</v>
      </c>
      <c r="DE11" s="622"/>
      <c r="DF11" s="622"/>
      <c r="DG11" s="622"/>
      <c r="DH11" s="622"/>
      <c r="DI11" s="622"/>
      <c r="DJ11" s="622"/>
      <c r="DK11" s="622"/>
      <c r="DL11" s="622"/>
      <c r="DM11" s="622"/>
      <c r="DN11" s="622"/>
      <c r="DO11" s="622"/>
      <c r="DP11" s="623"/>
      <c r="DQ11" s="627">
        <v>104272</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11823</v>
      </c>
      <c r="S12" s="622"/>
      <c r="T12" s="622"/>
      <c r="U12" s="622"/>
      <c r="V12" s="622"/>
      <c r="W12" s="622"/>
      <c r="X12" s="622"/>
      <c r="Y12" s="623"/>
      <c r="Z12" s="659">
        <v>0</v>
      </c>
      <c r="AA12" s="659"/>
      <c r="AB12" s="659"/>
      <c r="AC12" s="659"/>
      <c r="AD12" s="660">
        <v>11823</v>
      </c>
      <c r="AE12" s="660"/>
      <c r="AF12" s="660"/>
      <c r="AG12" s="660"/>
      <c r="AH12" s="660"/>
      <c r="AI12" s="660"/>
      <c r="AJ12" s="660"/>
      <c r="AK12" s="660"/>
      <c r="AL12" s="624">
        <v>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15033515</v>
      </c>
      <c r="BH12" s="622"/>
      <c r="BI12" s="622"/>
      <c r="BJ12" s="622"/>
      <c r="BK12" s="622"/>
      <c r="BL12" s="622"/>
      <c r="BM12" s="622"/>
      <c r="BN12" s="623"/>
      <c r="BO12" s="659">
        <v>39.799999999999997</v>
      </c>
      <c r="BP12" s="659"/>
      <c r="BQ12" s="659"/>
      <c r="BR12" s="659"/>
      <c r="BS12" s="660" t="s">
        <v>240</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1702662</v>
      </c>
      <c r="CS12" s="622"/>
      <c r="CT12" s="622"/>
      <c r="CU12" s="622"/>
      <c r="CV12" s="622"/>
      <c r="CW12" s="622"/>
      <c r="CX12" s="622"/>
      <c r="CY12" s="623"/>
      <c r="CZ12" s="659">
        <v>1.9</v>
      </c>
      <c r="DA12" s="659"/>
      <c r="DB12" s="659"/>
      <c r="DC12" s="659"/>
      <c r="DD12" s="627" t="s">
        <v>132</v>
      </c>
      <c r="DE12" s="622"/>
      <c r="DF12" s="622"/>
      <c r="DG12" s="622"/>
      <c r="DH12" s="622"/>
      <c r="DI12" s="622"/>
      <c r="DJ12" s="622"/>
      <c r="DK12" s="622"/>
      <c r="DL12" s="622"/>
      <c r="DM12" s="622"/>
      <c r="DN12" s="622"/>
      <c r="DO12" s="622"/>
      <c r="DP12" s="623"/>
      <c r="DQ12" s="627">
        <v>672267</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240</v>
      </c>
      <c r="AA13" s="659"/>
      <c r="AB13" s="659"/>
      <c r="AC13" s="659"/>
      <c r="AD13" s="660" t="s">
        <v>132</v>
      </c>
      <c r="AE13" s="660"/>
      <c r="AF13" s="660"/>
      <c r="AG13" s="660"/>
      <c r="AH13" s="660"/>
      <c r="AI13" s="660"/>
      <c r="AJ13" s="660"/>
      <c r="AK13" s="660"/>
      <c r="AL13" s="624" t="s">
        <v>240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14948370</v>
      </c>
      <c r="BH13" s="622"/>
      <c r="BI13" s="622"/>
      <c r="BJ13" s="622"/>
      <c r="BK13" s="622"/>
      <c r="BL13" s="622"/>
      <c r="BM13" s="622"/>
      <c r="BN13" s="623"/>
      <c r="BO13" s="659">
        <v>39.5</v>
      </c>
      <c r="BP13" s="659"/>
      <c r="BQ13" s="659"/>
      <c r="BR13" s="659"/>
      <c r="BS13" s="660" t="s">
        <v>132</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5365662</v>
      </c>
      <c r="CS13" s="622"/>
      <c r="CT13" s="622"/>
      <c r="CU13" s="622"/>
      <c r="CV13" s="622"/>
      <c r="CW13" s="622"/>
      <c r="CX13" s="622"/>
      <c r="CY13" s="623"/>
      <c r="CZ13" s="659">
        <v>6.1</v>
      </c>
      <c r="DA13" s="659"/>
      <c r="DB13" s="659"/>
      <c r="DC13" s="659"/>
      <c r="DD13" s="627">
        <v>1972684</v>
      </c>
      <c r="DE13" s="622"/>
      <c r="DF13" s="622"/>
      <c r="DG13" s="622"/>
      <c r="DH13" s="622"/>
      <c r="DI13" s="622"/>
      <c r="DJ13" s="622"/>
      <c r="DK13" s="622"/>
      <c r="DL13" s="622"/>
      <c r="DM13" s="622"/>
      <c r="DN13" s="622"/>
      <c r="DO13" s="622"/>
      <c r="DP13" s="623"/>
      <c r="DQ13" s="627">
        <v>3428090</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845</v>
      </c>
      <c r="S14" s="622"/>
      <c r="T14" s="622"/>
      <c r="U14" s="622"/>
      <c r="V14" s="622"/>
      <c r="W14" s="622"/>
      <c r="X14" s="622"/>
      <c r="Y14" s="623"/>
      <c r="Z14" s="659">
        <v>0</v>
      </c>
      <c r="AA14" s="659"/>
      <c r="AB14" s="659"/>
      <c r="AC14" s="659"/>
      <c r="AD14" s="660">
        <v>845</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305875</v>
      </c>
      <c r="BH14" s="622"/>
      <c r="BI14" s="622"/>
      <c r="BJ14" s="622"/>
      <c r="BK14" s="622"/>
      <c r="BL14" s="622"/>
      <c r="BM14" s="622"/>
      <c r="BN14" s="623"/>
      <c r="BO14" s="659">
        <v>0.8</v>
      </c>
      <c r="BP14" s="659"/>
      <c r="BQ14" s="659"/>
      <c r="BR14" s="659"/>
      <c r="BS14" s="660" t="s">
        <v>132</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2584811</v>
      </c>
      <c r="CS14" s="622"/>
      <c r="CT14" s="622"/>
      <c r="CU14" s="622"/>
      <c r="CV14" s="622"/>
      <c r="CW14" s="622"/>
      <c r="CX14" s="622"/>
      <c r="CY14" s="623"/>
      <c r="CZ14" s="659">
        <v>2.9</v>
      </c>
      <c r="DA14" s="659"/>
      <c r="DB14" s="659"/>
      <c r="DC14" s="659"/>
      <c r="DD14" s="627">
        <v>43131</v>
      </c>
      <c r="DE14" s="622"/>
      <c r="DF14" s="622"/>
      <c r="DG14" s="622"/>
      <c r="DH14" s="622"/>
      <c r="DI14" s="622"/>
      <c r="DJ14" s="622"/>
      <c r="DK14" s="622"/>
      <c r="DL14" s="622"/>
      <c r="DM14" s="622"/>
      <c r="DN14" s="622"/>
      <c r="DO14" s="622"/>
      <c r="DP14" s="623"/>
      <c r="DQ14" s="627">
        <v>2518763</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1842248</v>
      </c>
      <c r="BH15" s="622"/>
      <c r="BI15" s="622"/>
      <c r="BJ15" s="622"/>
      <c r="BK15" s="622"/>
      <c r="BL15" s="622"/>
      <c r="BM15" s="622"/>
      <c r="BN15" s="623"/>
      <c r="BO15" s="659">
        <v>4.9000000000000004</v>
      </c>
      <c r="BP15" s="659"/>
      <c r="BQ15" s="659"/>
      <c r="BR15" s="659"/>
      <c r="BS15" s="660" t="s">
        <v>240</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11386534</v>
      </c>
      <c r="CS15" s="622"/>
      <c r="CT15" s="622"/>
      <c r="CU15" s="622"/>
      <c r="CV15" s="622"/>
      <c r="CW15" s="622"/>
      <c r="CX15" s="622"/>
      <c r="CY15" s="623"/>
      <c r="CZ15" s="659">
        <v>13</v>
      </c>
      <c r="DA15" s="659"/>
      <c r="DB15" s="659"/>
      <c r="DC15" s="659"/>
      <c r="DD15" s="627">
        <v>2712765</v>
      </c>
      <c r="DE15" s="622"/>
      <c r="DF15" s="622"/>
      <c r="DG15" s="622"/>
      <c r="DH15" s="622"/>
      <c r="DI15" s="622"/>
      <c r="DJ15" s="622"/>
      <c r="DK15" s="622"/>
      <c r="DL15" s="622"/>
      <c r="DM15" s="622"/>
      <c r="DN15" s="622"/>
      <c r="DO15" s="622"/>
      <c r="DP15" s="623"/>
      <c r="DQ15" s="627">
        <v>7770115</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88612</v>
      </c>
      <c r="S16" s="622"/>
      <c r="T16" s="622"/>
      <c r="U16" s="622"/>
      <c r="V16" s="622"/>
      <c r="W16" s="622"/>
      <c r="X16" s="622"/>
      <c r="Y16" s="623"/>
      <c r="Z16" s="659">
        <v>0.1</v>
      </c>
      <c r="AA16" s="659"/>
      <c r="AB16" s="659"/>
      <c r="AC16" s="659"/>
      <c r="AD16" s="660">
        <v>88612</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240</v>
      </c>
      <c r="BP16" s="659"/>
      <c r="BQ16" s="659"/>
      <c r="BR16" s="659"/>
      <c r="BS16" s="660" t="s">
        <v>132</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t="s">
        <v>240</v>
      </c>
      <c r="CS16" s="622"/>
      <c r="CT16" s="622"/>
      <c r="CU16" s="622"/>
      <c r="CV16" s="622"/>
      <c r="CW16" s="622"/>
      <c r="CX16" s="622"/>
      <c r="CY16" s="623"/>
      <c r="CZ16" s="659" t="s">
        <v>132</v>
      </c>
      <c r="DA16" s="659"/>
      <c r="DB16" s="659"/>
      <c r="DC16" s="659"/>
      <c r="DD16" s="627" t="s">
        <v>240</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429970</v>
      </c>
      <c r="S17" s="622"/>
      <c r="T17" s="622"/>
      <c r="U17" s="622"/>
      <c r="V17" s="622"/>
      <c r="W17" s="622"/>
      <c r="X17" s="622"/>
      <c r="Y17" s="623"/>
      <c r="Z17" s="659">
        <v>0.5</v>
      </c>
      <c r="AA17" s="659"/>
      <c r="AB17" s="659"/>
      <c r="AC17" s="659"/>
      <c r="AD17" s="660">
        <v>429970</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240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5561407</v>
      </c>
      <c r="CS17" s="622"/>
      <c r="CT17" s="622"/>
      <c r="CU17" s="622"/>
      <c r="CV17" s="622"/>
      <c r="CW17" s="622"/>
      <c r="CX17" s="622"/>
      <c r="CY17" s="623"/>
      <c r="CZ17" s="659">
        <v>6.3</v>
      </c>
      <c r="DA17" s="659"/>
      <c r="DB17" s="659"/>
      <c r="DC17" s="659"/>
      <c r="DD17" s="627" t="s">
        <v>132</v>
      </c>
      <c r="DE17" s="622"/>
      <c r="DF17" s="622"/>
      <c r="DG17" s="622"/>
      <c r="DH17" s="622"/>
      <c r="DI17" s="622"/>
      <c r="DJ17" s="622"/>
      <c r="DK17" s="622"/>
      <c r="DL17" s="622"/>
      <c r="DM17" s="622"/>
      <c r="DN17" s="622"/>
      <c r="DO17" s="622"/>
      <c r="DP17" s="623"/>
      <c r="DQ17" s="627">
        <v>5487162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353346</v>
      </c>
      <c r="S18" s="622"/>
      <c r="T18" s="622"/>
      <c r="U18" s="622"/>
      <c r="V18" s="622"/>
      <c r="W18" s="622"/>
      <c r="X18" s="622"/>
      <c r="Y18" s="623"/>
      <c r="Z18" s="659">
        <v>0.4</v>
      </c>
      <c r="AA18" s="659"/>
      <c r="AB18" s="659"/>
      <c r="AC18" s="659"/>
      <c r="AD18" s="660">
        <v>353346</v>
      </c>
      <c r="AE18" s="660"/>
      <c r="AF18" s="660"/>
      <c r="AG18" s="660"/>
      <c r="AH18" s="660"/>
      <c r="AI18" s="660"/>
      <c r="AJ18" s="660"/>
      <c r="AK18" s="660"/>
      <c r="AL18" s="624">
        <v>0.8</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132</v>
      </c>
      <c r="DA18" s="659"/>
      <c r="DB18" s="659"/>
      <c r="DC18" s="659"/>
      <c r="DD18" s="627" t="s">
        <v>240</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350008</v>
      </c>
      <c r="S19" s="622"/>
      <c r="T19" s="622"/>
      <c r="U19" s="622"/>
      <c r="V19" s="622"/>
      <c r="W19" s="622"/>
      <c r="X19" s="622"/>
      <c r="Y19" s="623"/>
      <c r="Z19" s="659">
        <v>0.4</v>
      </c>
      <c r="AA19" s="659"/>
      <c r="AB19" s="659"/>
      <c r="AC19" s="659"/>
      <c r="AD19" s="660">
        <v>350008</v>
      </c>
      <c r="AE19" s="660"/>
      <c r="AF19" s="660"/>
      <c r="AG19" s="660"/>
      <c r="AH19" s="660"/>
      <c r="AI19" s="660"/>
      <c r="AJ19" s="660"/>
      <c r="AK19" s="660"/>
      <c r="AL19" s="624">
        <v>0.8</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2175458</v>
      </c>
      <c r="BH19" s="622"/>
      <c r="BI19" s="622"/>
      <c r="BJ19" s="622"/>
      <c r="BK19" s="622"/>
      <c r="BL19" s="622"/>
      <c r="BM19" s="622"/>
      <c r="BN19" s="623"/>
      <c r="BO19" s="659">
        <v>5.8</v>
      </c>
      <c r="BP19" s="659"/>
      <c r="BQ19" s="659"/>
      <c r="BR19" s="659"/>
      <c r="BS19" s="660" t="s">
        <v>132</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240</v>
      </c>
      <c r="DA19" s="659"/>
      <c r="DB19" s="659"/>
      <c r="DC19" s="659"/>
      <c r="DD19" s="627" t="s">
        <v>240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3338</v>
      </c>
      <c r="S20" s="622"/>
      <c r="T20" s="622"/>
      <c r="U20" s="622"/>
      <c r="V20" s="622"/>
      <c r="W20" s="622"/>
      <c r="X20" s="622"/>
      <c r="Y20" s="623"/>
      <c r="Z20" s="659">
        <v>0</v>
      </c>
      <c r="AA20" s="659"/>
      <c r="AB20" s="659"/>
      <c r="AC20" s="659"/>
      <c r="AD20" s="660">
        <v>3338</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2175458</v>
      </c>
      <c r="BH20" s="622"/>
      <c r="BI20" s="622"/>
      <c r="BJ20" s="622"/>
      <c r="BK20" s="622"/>
      <c r="BL20" s="622"/>
      <c r="BM20" s="622"/>
      <c r="BN20" s="623"/>
      <c r="BO20" s="659">
        <v>5.8</v>
      </c>
      <c r="BP20" s="659"/>
      <c r="BQ20" s="659"/>
      <c r="BR20" s="659"/>
      <c r="BS20" s="660" t="s">
        <v>240</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87873362</v>
      </c>
      <c r="CS20" s="622"/>
      <c r="CT20" s="622"/>
      <c r="CU20" s="622"/>
      <c r="CV20" s="622"/>
      <c r="CW20" s="622"/>
      <c r="CX20" s="622"/>
      <c r="CY20" s="623"/>
      <c r="CZ20" s="659">
        <v>100</v>
      </c>
      <c r="DA20" s="659"/>
      <c r="DB20" s="659"/>
      <c r="DC20" s="659"/>
      <c r="DD20" s="627">
        <v>7637218</v>
      </c>
      <c r="DE20" s="622"/>
      <c r="DF20" s="622"/>
      <c r="DG20" s="622"/>
      <c r="DH20" s="622"/>
      <c r="DI20" s="622"/>
      <c r="DJ20" s="622"/>
      <c r="DK20" s="622"/>
      <c r="DL20" s="622"/>
      <c r="DM20" s="622"/>
      <c r="DN20" s="622"/>
      <c r="DO20" s="622"/>
      <c r="DP20" s="623"/>
      <c r="DQ20" s="627">
        <v>51615431</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2674067</v>
      </c>
      <c r="S21" s="622"/>
      <c r="T21" s="622"/>
      <c r="U21" s="622"/>
      <c r="V21" s="622"/>
      <c r="W21" s="622"/>
      <c r="X21" s="622"/>
      <c r="Y21" s="623"/>
      <c r="Z21" s="659">
        <v>2.9</v>
      </c>
      <c r="AA21" s="659"/>
      <c r="AB21" s="659"/>
      <c r="AC21" s="659"/>
      <c r="AD21" s="660">
        <v>2379427</v>
      </c>
      <c r="AE21" s="660"/>
      <c r="AF21" s="660"/>
      <c r="AG21" s="660"/>
      <c r="AH21" s="660"/>
      <c r="AI21" s="660"/>
      <c r="AJ21" s="660"/>
      <c r="AK21" s="660"/>
      <c r="AL21" s="624">
        <v>5.2</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132</v>
      </c>
      <c r="BH21" s="622"/>
      <c r="BI21" s="622"/>
      <c r="BJ21" s="622"/>
      <c r="BK21" s="622"/>
      <c r="BL21" s="622"/>
      <c r="BM21" s="622"/>
      <c r="BN21" s="623"/>
      <c r="BO21" s="659" t="s">
        <v>132</v>
      </c>
      <c r="BP21" s="659"/>
      <c r="BQ21" s="659"/>
      <c r="BR21" s="659"/>
      <c r="BS21" s="660" t="s">
        <v>132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2379427</v>
      </c>
      <c r="S22" s="622"/>
      <c r="T22" s="622"/>
      <c r="U22" s="622"/>
      <c r="V22" s="622"/>
      <c r="W22" s="622"/>
      <c r="X22" s="622"/>
      <c r="Y22" s="623"/>
      <c r="Z22" s="659">
        <v>2.6</v>
      </c>
      <c r="AA22" s="659"/>
      <c r="AB22" s="659"/>
      <c r="AC22" s="659"/>
      <c r="AD22" s="660">
        <v>2379427</v>
      </c>
      <c r="AE22" s="660"/>
      <c r="AF22" s="660"/>
      <c r="AG22" s="660"/>
      <c r="AH22" s="660"/>
      <c r="AI22" s="660"/>
      <c r="AJ22" s="660"/>
      <c r="AK22" s="660"/>
      <c r="AL22" s="624">
        <v>5.2</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294640</v>
      </c>
      <c r="S23" s="622"/>
      <c r="T23" s="622"/>
      <c r="U23" s="622"/>
      <c r="V23" s="622"/>
      <c r="W23" s="622"/>
      <c r="X23" s="622"/>
      <c r="Y23" s="623"/>
      <c r="Z23" s="659">
        <v>0.3</v>
      </c>
      <c r="AA23" s="659"/>
      <c r="AB23" s="659"/>
      <c r="AC23" s="659"/>
      <c r="AD23" s="660" t="s">
        <v>132</v>
      </c>
      <c r="AE23" s="660"/>
      <c r="AF23" s="660"/>
      <c r="AG23" s="660"/>
      <c r="AH23" s="660"/>
      <c r="AI23" s="660"/>
      <c r="AJ23" s="660"/>
      <c r="AK23" s="660"/>
      <c r="AL23" s="624" t="s">
        <v>240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2175458</v>
      </c>
      <c r="BH23" s="622"/>
      <c r="BI23" s="622"/>
      <c r="BJ23" s="622"/>
      <c r="BK23" s="622"/>
      <c r="BL23" s="622"/>
      <c r="BM23" s="622"/>
      <c r="BN23" s="623"/>
      <c r="BO23" s="659">
        <v>5.8</v>
      </c>
      <c r="BP23" s="659"/>
      <c r="BQ23" s="659"/>
      <c r="BR23" s="659"/>
      <c r="BS23" s="660" t="s">
        <v>240</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240</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240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47667711</v>
      </c>
      <c r="CS24" s="674"/>
      <c r="CT24" s="674"/>
      <c r="CU24" s="674"/>
      <c r="CV24" s="674"/>
      <c r="CW24" s="674"/>
      <c r="CX24" s="674"/>
      <c r="CY24" s="702"/>
      <c r="CZ24" s="703">
        <v>54.2</v>
      </c>
      <c r="DA24" s="685"/>
      <c r="DB24" s="685"/>
      <c r="DC24" s="705"/>
      <c r="DD24" s="701">
        <v>24724338</v>
      </c>
      <c r="DE24" s="674"/>
      <c r="DF24" s="674"/>
      <c r="DG24" s="674"/>
      <c r="DH24" s="674"/>
      <c r="DI24" s="674"/>
      <c r="DJ24" s="674"/>
      <c r="DK24" s="702"/>
      <c r="DL24" s="701">
        <v>24701565</v>
      </c>
      <c r="DM24" s="674"/>
      <c r="DN24" s="674"/>
      <c r="DO24" s="674"/>
      <c r="DP24" s="674"/>
      <c r="DQ24" s="674"/>
      <c r="DR24" s="674"/>
      <c r="DS24" s="674"/>
      <c r="DT24" s="674"/>
      <c r="DU24" s="674"/>
      <c r="DV24" s="702"/>
      <c r="DW24" s="703">
        <v>52.6</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47665604</v>
      </c>
      <c r="S25" s="622"/>
      <c r="T25" s="622"/>
      <c r="U25" s="622"/>
      <c r="V25" s="622"/>
      <c r="W25" s="622"/>
      <c r="X25" s="622"/>
      <c r="Y25" s="623"/>
      <c r="Z25" s="659">
        <v>52</v>
      </c>
      <c r="AA25" s="659"/>
      <c r="AB25" s="659"/>
      <c r="AC25" s="659"/>
      <c r="AD25" s="660">
        <v>45195506</v>
      </c>
      <c r="AE25" s="660"/>
      <c r="AF25" s="660"/>
      <c r="AG25" s="660"/>
      <c r="AH25" s="660"/>
      <c r="AI25" s="660"/>
      <c r="AJ25" s="660"/>
      <c r="AK25" s="660"/>
      <c r="AL25" s="624">
        <v>98.4</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12703378</v>
      </c>
      <c r="CS25" s="634"/>
      <c r="CT25" s="634"/>
      <c r="CU25" s="634"/>
      <c r="CV25" s="634"/>
      <c r="CW25" s="634"/>
      <c r="CX25" s="634"/>
      <c r="CY25" s="635"/>
      <c r="CZ25" s="624">
        <v>14.5</v>
      </c>
      <c r="DA25" s="636"/>
      <c r="DB25" s="636"/>
      <c r="DC25" s="637"/>
      <c r="DD25" s="627">
        <v>11585205</v>
      </c>
      <c r="DE25" s="634"/>
      <c r="DF25" s="634"/>
      <c r="DG25" s="634"/>
      <c r="DH25" s="634"/>
      <c r="DI25" s="634"/>
      <c r="DJ25" s="634"/>
      <c r="DK25" s="635"/>
      <c r="DL25" s="627">
        <v>11582926</v>
      </c>
      <c r="DM25" s="634"/>
      <c r="DN25" s="634"/>
      <c r="DO25" s="634"/>
      <c r="DP25" s="634"/>
      <c r="DQ25" s="634"/>
      <c r="DR25" s="634"/>
      <c r="DS25" s="634"/>
      <c r="DT25" s="634"/>
      <c r="DU25" s="634"/>
      <c r="DV25" s="635"/>
      <c r="DW25" s="624">
        <v>24.7</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31778</v>
      </c>
      <c r="S26" s="622"/>
      <c r="T26" s="622"/>
      <c r="U26" s="622"/>
      <c r="V26" s="622"/>
      <c r="W26" s="622"/>
      <c r="X26" s="622"/>
      <c r="Y26" s="623"/>
      <c r="Z26" s="659">
        <v>0</v>
      </c>
      <c r="AA26" s="659"/>
      <c r="AB26" s="659"/>
      <c r="AC26" s="659"/>
      <c r="AD26" s="660">
        <v>31778</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240</v>
      </c>
      <c r="BP26" s="659"/>
      <c r="BQ26" s="659"/>
      <c r="BR26" s="659"/>
      <c r="BS26" s="660" t="s">
        <v>240</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8274611</v>
      </c>
      <c r="CS26" s="622"/>
      <c r="CT26" s="622"/>
      <c r="CU26" s="622"/>
      <c r="CV26" s="622"/>
      <c r="CW26" s="622"/>
      <c r="CX26" s="622"/>
      <c r="CY26" s="623"/>
      <c r="CZ26" s="624">
        <v>9.4</v>
      </c>
      <c r="DA26" s="636"/>
      <c r="DB26" s="636"/>
      <c r="DC26" s="637"/>
      <c r="DD26" s="627">
        <v>7669114</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827952</v>
      </c>
      <c r="S27" s="622"/>
      <c r="T27" s="622"/>
      <c r="U27" s="622"/>
      <c r="V27" s="622"/>
      <c r="W27" s="622"/>
      <c r="X27" s="622"/>
      <c r="Y27" s="623"/>
      <c r="Z27" s="659">
        <v>0.9</v>
      </c>
      <c r="AA27" s="659"/>
      <c r="AB27" s="659"/>
      <c r="AC27" s="659"/>
      <c r="AD27" s="660" t="s">
        <v>240</v>
      </c>
      <c r="AE27" s="660"/>
      <c r="AF27" s="660"/>
      <c r="AG27" s="660"/>
      <c r="AH27" s="660"/>
      <c r="AI27" s="660"/>
      <c r="AJ27" s="660"/>
      <c r="AK27" s="660"/>
      <c r="AL27" s="624" t="s">
        <v>240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37803993</v>
      </c>
      <c r="BH27" s="622"/>
      <c r="BI27" s="622"/>
      <c r="BJ27" s="622"/>
      <c r="BK27" s="622"/>
      <c r="BL27" s="622"/>
      <c r="BM27" s="622"/>
      <c r="BN27" s="623"/>
      <c r="BO27" s="659">
        <v>100</v>
      </c>
      <c r="BP27" s="659"/>
      <c r="BQ27" s="659"/>
      <c r="BR27" s="659"/>
      <c r="BS27" s="660">
        <v>168554</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29402926</v>
      </c>
      <c r="CS27" s="634"/>
      <c r="CT27" s="634"/>
      <c r="CU27" s="634"/>
      <c r="CV27" s="634"/>
      <c r="CW27" s="634"/>
      <c r="CX27" s="634"/>
      <c r="CY27" s="635"/>
      <c r="CZ27" s="624">
        <v>33.5</v>
      </c>
      <c r="DA27" s="636"/>
      <c r="DB27" s="636"/>
      <c r="DC27" s="637"/>
      <c r="DD27" s="627">
        <v>7651971</v>
      </c>
      <c r="DE27" s="634"/>
      <c r="DF27" s="634"/>
      <c r="DG27" s="634"/>
      <c r="DH27" s="634"/>
      <c r="DI27" s="634"/>
      <c r="DJ27" s="634"/>
      <c r="DK27" s="635"/>
      <c r="DL27" s="627">
        <v>7631477</v>
      </c>
      <c r="DM27" s="634"/>
      <c r="DN27" s="634"/>
      <c r="DO27" s="634"/>
      <c r="DP27" s="634"/>
      <c r="DQ27" s="634"/>
      <c r="DR27" s="634"/>
      <c r="DS27" s="634"/>
      <c r="DT27" s="634"/>
      <c r="DU27" s="634"/>
      <c r="DV27" s="635"/>
      <c r="DW27" s="624">
        <v>16.2</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592612</v>
      </c>
      <c r="S28" s="622"/>
      <c r="T28" s="622"/>
      <c r="U28" s="622"/>
      <c r="V28" s="622"/>
      <c r="W28" s="622"/>
      <c r="X28" s="622"/>
      <c r="Y28" s="623"/>
      <c r="Z28" s="659">
        <v>0.6</v>
      </c>
      <c r="AA28" s="659"/>
      <c r="AB28" s="659"/>
      <c r="AC28" s="659"/>
      <c r="AD28" s="660">
        <v>225416</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5561407</v>
      </c>
      <c r="CS28" s="622"/>
      <c r="CT28" s="622"/>
      <c r="CU28" s="622"/>
      <c r="CV28" s="622"/>
      <c r="CW28" s="622"/>
      <c r="CX28" s="622"/>
      <c r="CY28" s="623"/>
      <c r="CZ28" s="624">
        <v>6.3</v>
      </c>
      <c r="DA28" s="636"/>
      <c r="DB28" s="636"/>
      <c r="DC28" s="637"/>
      <c r="DD28" s="627">
        <v>5487162</v>
      </c>
      <c r="DE28" s="622"/>
      <c r="DF28" s="622"/>
      <c r="DG28" s="622"/>
      <c r="DH28" s="622"/>
      <c r="DI28" s="622"/>
      <c r="DJ28" s="622"/>
      <c r="DK28" s="623"/>
      <c r="DL28" s="627">
        <v>5487162</v>
      </c>
      <c r="DM28" s="622"/>
      <c r="DN28" s="622"/>
      <c r="DO28" s="622"/>
      <c r="DP28" s="622"/>
      <c r="DQ28" s="622"/>
      <c r="DR28" s="622"/>
      <c r="DS28" s="622"/>
      <c r="DT28" s="622"/>
      <c r="DU28" s="622"/>
      <c r="DV28" s="623"/>
      <c r="DW28" s="624">
        <v>11.7</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941088</v>
      </c>
      <c r="S29" s="622"/>
      <c r="T29" s="622"/>
      <c r="U29" s="622"/>
      <c r="V29" s="622"/>
      <c r="W29" s="622"/>
      <c r="X29" s="622"/>
      <c r="Y29" s="623"/>
      <c r="Z29" s="659">
        <v>1</v>
      </c>
      <c r="AA29" s="659"/>
      <c r="AB29" s="659"/>
      <c r="AC29" s="659"/>
      <c r="AD29" s="660" t="s">
        <v>132</v>
      </c>
      <c r="AE29" s="660"/>
      <c r="AF29" s="660"/>
      <c r="AG29" s="660"/>
      <c r="AH29" s="660"/>
      <c r="AI29" s="660"/>
      <c r="AJ29" s="660"/>
      <c r="AK29" s="660"/>
      <c r="AL29" s="624" t="s">
        <v>240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72</v>
      </c>
      <c r="CG29" s="619"/>
      <c r="CH29" s="619"/>
      <c r="CI29" s="619"/>
      <c r="CJ29" s="619"/>
      <c r="CK29" s="619"/>
      <c r="CL29" s="619"/>
      <c r="CM29" s="619"/>
      <c r="CN29" s="619"/>
      <c r="CO29" s="619"/>
      <c r="CP29" s="619"/>
      <c r="CQ29" s="620"/>
      <c r="CR29" s="621">
        <v>5561367</v>
      </c>
      <c r="CS29" s="634"/>
      <c r="CT29" s="634"/>
      <c r="CU29" s="634"/>
      <c r="CV29" s="634"/>
      <c r="CW29" s="634"/>
      <c r="CX29" s="634"/>
      <c r="CY29" s="635"/>
      <c r="CZ29" s="624">
        <v>6.3</v>
      </c>
      <c r="DA29" s="636"/>
      <c r="DB29" s="636"/>
      <c r="DC29" s="637"/>
      <c r="DD29" s="627">
        <v>5487122</v>
      </c>
      <c r="DE29" s="634"/>
      <c r="DF29" s="634"/>
      <c r="DG29" s="634"/>
      <c r="DH29" s="634"/>
      <c r="DI29" s="634"/>
      <c r="DJ29" s="634"/>
      <c r="DK29" s="635"/>
      <c r="DL29" s="627">
        <v>5487122</v>
      </c>
      <c r="DM29" s="634"/>
      <c r="DN29" s="634"/>
      <c r="DO29" s="634"/>
      <c r="DP29" s="634"/>
      <c r="DQ29" s="634"/>
      <c r="DR29" s="634"/>
      <c r="DS29" s="634"/>
      <c r="DT29" s="634"/>
      <c r="DU29" s="634"/>
      <c r="DV29" s="635"/>
      <c r="DW29" s="624">
        <v>11.7</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23179948</v>
      </c>
      <c r="S30" s="622"/>
      <c r="T30" s="622"/>
      <c r="U30" s="622"/>
      <c r="V30" s="622"/>
      <c r="W30" s="622"/>
      <c r="X30" s="622"/>
      <c r="Y30" s="623"/>
      <c r="Z30" s="659">
        <v>25.3</v>
      </c>
      <c r="AA30" s="659"/>
      <c r="AB30" s="659"/>
      <c r="AC30" s="659"/>
      <c r="AD30" s="660" t="s">
        <v>240</v>
      </c>
      <c r="AE30" s="660"/>
      <c r="AF30" s="660"/>
      <c r="AG30" s="660"/>
      <c r="AH30" s="660"/>
      <c r="AI30" s="660"/>
      <c r="AJ30" s="660"/>
      <c r="AK30" s="660"/>
      <c r="AL30" s="624" t="s">
        <v>132</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5326727</v>
      </c>
      <c r="CS30" s="622"/>
      <c r="CT30" s="622"/>
      <c r="CU30" s="622"/>
      <c r="CV30" s="622"/>
      <c r="CW30" s="622"/>
      <c r="CX30" s="622"/>
      <c r="CY30" s="623"/>
      <c r="CZ30" s="624">
        <v>6.1</v>
      </c>
      <c r="DA30" s="636"/>
      <c r="DB30" s="636"/>
      <c r="DC30" s="637"/>
      <c r="DD30" s="627">
        <v>5259619</v>
      </c>
      <c r="DE30" s="622"/>
      <c r="DF30" s="622"/>
      <c r="DG30" s="622"/>
      <c r="DH30" s="622"/>
      <c r="DI30" s="622"/>
      <c r="DJ30" s="622"/>
      <c r="DK30" s="623"/>
      <c r="DL30" s="627">
        <v>5259619</v>
      </c>
      <c r="DM30" s="622"/>
      <c r="DN30" s="622"/>
      <c r="DO30" s="622"/>
      <c r="DP30" s="622"/>
      <c r="DQ30" s="622"/>
      <c r="DR30" s="622"/>
      <c r="DS30" s="622"/>
      <c r="DT30" s="622"/>
      <c r="DU30" s="622"/>
      <c r="DV30" s="623"/>
      <c r="DW30" s="624">
        <v>11.2</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v>367533</v>
      </c>
      <c r="S31" s="622"/>
      <c r="T31" s="622"/>
      <c r="U31" s="622"/>
      <c r="V31" s="622"/>
      <c r="W31" s="622"/>
      <c r="X31" s="622"/>
      <c r="Y31" s="623"/>
      <c r="Z31" s="659">
        <v>0.4</v>
      </c>
      <c r="AA31" s="659"/>
      <c r="AB31" s="659"/>
      <c r="AC31" s="659"/>
      <c r="AD31" s="660">
        <v>367533</v>
      </c>
      <c r="AE31" s="660"/>
      <c r="AF31" s="660"/>
      <c r="AG31" s="660"/>
      <c r="AH31" s="660"/>
      <c r="AI31" s="660"/>
      <c r="AJ31" s="660"/>
      <c r="AK31" s="660"/>
      <c r="AL31" s="624">
        <v>0.8</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v>
      </c>
      <c r="BH31" s="684"/>
      <c r="BI31" s="684"/>
      <c r="BJ31" s="684"/>
      <c r="BK31" s="684"/>
      <c r="BL31" s="684"/>
      <c r="BM31" s="685">
        <v>97</v>
      </c>
      <c r="BN31" s="684"/>
      <c r="BO31" s="684"/>
      <c r="BP31" s="684"/>
      <c r="BQ31" s="686"/>
      <c r="BR31" s="683">
        <v>99.1</v>
      </c>
      <c r="BS31" s="684"/>
      <c r="BT31" s="684"/>
      <c r="BU31" s="684"/>
      <c r="BV31" s="684"/>
      <c r="BW31" s="684"/>
      <c r="BX31" s="685">
        <v>96.9</v>
      </c>
      <c r="BY31" s="684"/>
      <c r="BZ31" s="684"/>
      <c r="CA31" s="684"/>
      <c r="CB31" s="686"/>
      <c r="CD31" s="642"/>
      <c r="CE31" s="643"/>
      <c r="CF31" s="618" t="s">
        <v>313</v>
      </c>
      <c r="CG31" s="619"/>
      <c r="CH31" s="619"/>
      <c r="CI31" s="619"/>
      <c r="CJ31" s="619"/>
      <c r="CK31" s="619"/>
      <c r="CL31" s="619"/>
      <c r="CM31" s="619"/>
      <c r="CN31" s="619"/>
      <c r="CO31" s="619"/>
      <c r="CP31" s="619"/>
      <c r="CQ31" s="620"/>
      <c r="CR31" s="621">
        <v>234640</v>
      </c>
      <c r="CS31" s="634"/>
      <c r="CT31" s="634"/>
      <c r="CU31" s="634"/>
      <c r="CV31" s="634"/>
      <c r="CW31" s="634"/>
      <c r="CX31" s="634"/>
      <c r="CY31" s="635"/>
      <c r="CZ31" s="624">
        <v>0.3</v>
      </c>
      <c r="DA31" s="636"/>
      <c r="DB31" s="636"/>
      <c r="DC31" s="637"/>
      <c r="DD31" s="627">
        <v>227503</v>
      </c>
      <c r="DE31" s="634"/>
      <c r="DF31" s="634"/>
      <c r="DG31" s="634"/>
      <c r="DH31" s="634"/>
      <c r="DI31" s="634"/>
      <c r="DJ31" s="634"/>
      <c r="DK31" s="635"/>
      <c r="DL31" s="627">
        <v>227503</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6231227</v>
      </c>
      <c r="S32" s="622"/>
      <c r="T32" s="622"/>
      <c r="U32" s="622"/>
      <c r="V32" s="622"/>
      <c r="W32" s="622"/>
      <c r="X32" s="622"/>
      <c r="Y32" s="623"/>
      <c r="Z32" s="659">
        <v>6.8</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0"/>
      <c r="AU32" s="214" t="s">
        <v>315</v>
      </c>
      <c r="AX32" s="618" t="s">
        <v>316</v>
      </c>
      <c r="AY32" s="619"/>
      <c r="AZ32" s="619"/>
      <c r="BA32" s="619"/>
      <c r="BB32" s="619"/>
      <c r="BC32" s="619"/>
      <c r="BD32" s="619"/>
      <c r="BE32" s="619"/>
      <c r="BF32" s="620"/>
      <c r="BG32" s="692">
        <v>98.5</v>
      </c>
      <c r="BH32" s="634"/>
      <c r="BI32" s="634"/>
      <c r="BJ32" s="634"/>
      <c r="BK32" s="634"/>
      <c r="BL32" s="634"/>
      <c r="BM32" s="625">
        <v>95.4</v>
      </c>
      <c r="BN32" s="634"/>
      <c r="BO32" s="634"/>
      <c r="BP32" s="634"/>
      <c r="BQ32" s="657"/>
      <c r="BR32" s="692">
        <v>98.6</v>
      </c>
      <c r="BS32" s="634"/>
      <c r="BT32" s="634"/>
      <c r="BU32" s="634"/>
      <c r="BV32" s="634"/>
      <c r="BW32" s="634"/>
      <c r="BX32" s="625">
        <v>95.3</v>
      </c>
      <c r="BY32" s="634"/>
      <c r="BZ32" s="634"/>
      <c r="CA32" s="634"/>
      <c r="CB32" s="657"/>
      <c r="CD32" s="644"/>
      <c r="CE32" s="645"/>
      <c r="CF32" s="618" t="s">
        <v>317</v>
      </c>
      <c r="CG32" s="619"/>
      <c r="CH32" s="619"/>
      <c r="CI32" s="619"/>
      <c r="CJ32" s="619"/>
      <c r="CK32" s="619"/>
      <c r="CL32" s="619"/>
      <c r="CM32" s="619"/>
      <c r="CN32" s="619"/>
      <c r="CO32" s="619"/>
      <c r="CP32" s="619"/>
      <c r="CQ32" s="620"/>
      <c r="CR32" s="621">
        <v>40</v>
      </c>
      <c r="CS32" s="622"/>
      <c r="CT32" s="622"/>
      <c r="CU32" s="622"/>
      <c r="CV32" s="622"/>
      <c r="CW32" s="622"/>
      <c r="CX32" s="622"/>
      <c r="CY32" s="623"/>
      <c r="CZ32" s="624">
        <v>0</v>
      </c>
      <c r="DA32" s="636"/>
      <c r="DB32" s="636"/>
      <c r="DC32" s="637"/>
      <c r="DD32" s="627">
        <v>40</v>
      </c>
      <c r="DE32" s="622"/>
      <c r="DF32" s="622"/>
      <c r="DG32" s="622"/>
      <c r="DH32" s="622"/>
      <c r="DI32" s="622"/>
      <c r="DJ32" s="622"/>
      <c r="DK32" s="623"/>
      <c r="DL32" s="627">
        <v>40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97760</v>
      </c>
      <c r="S33" s="622"/>
      <c r="T33" s="622"/>
      <c r="U33" s="622"/>
      <c r="V33" s="622"/>
      <c r="W33" s="622"/>
      <c r="X33" s="622"/>
      <c r="Y33" s="623"/>
      <c r="Z33" s="659">
        <v>0.1</v>
      </c>
      <c r="AA33" s="659"/>
      <c r="AB33" s="659"/>
      <c r="AC33" s="659"/>
      <c r="AD33" s="660">
        <v>83453</v>
      </c>
      <c r="AE33" s="660"/>
      <c r="AF33" s="660"/>
      <c r="AG33" s="660"/>
      <c r="AH33" s="660"/>
      <c r="AI33" s="660"/>
      <c r="AJ33" s="660"/>
      <c r="AK33" s="660"/>
      <c r="AL33" s="624">
        <v>0.2</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99.5</v>
      </c>
      <c r="BS33" s="606"/>
      <c r="BT33" s="606"/>
      <c r="BU33" s="606"/>
      <c r="BV33" s="606"/>
      <c r="BW33" s="606"/>
      <c r="BX33" s="652">
        <v>98.5</v>
      </c>
      <c r="BY33" s="606"/>
      <c r="BZ33" s="606"/>
      <c r="CA33" s="606"/>
      <c r="CB33" s="669"/>
      <c r="CD33" s="618" t="s">
        <v>320</v>
      </c>
      <c r="CE33" s="619"/>
      <c r="CF33" s="619"/>
      <c r="CG33" s="619"/>
      <c r="CH33" s="619"/>
      <c r="CI33" s="619"/>
      <c r="CJ33" s="619"/>
      <c r="CK33" s="619"/>
      <c r="CL33" s="619"/>
      <c r="CM33" s="619"/>
      <c r="CN33" s="619"/>
      <c r="CO33" s="619"/>
      <c r="CP33" s="619"/>
      <c r="CQ33" s="620"/>
      <c r="CR33" s="621">
        <v>32568433</v>
      </c>
      <c r="CS33" s="634"/>
      <c r="CT33" s="634"/>
      <c r="CU33" s="634"/>
      <c r="CV33" s="634"/>
      <c r="CW33" s="634"/>
      <c r="CX33" s="634"/>
      <c r="CY33" s="635"/>
      <c r="CZ33" s="624">
        <v>37.1</v>
      </c>
      <c r="DA33" s="636"/>
      <c r="DB33" s="636"/>
      <c r="DC33" s="637"/>
      <c r="DD33" s="627">
        <v>25756887</v>
      </c>
      <c r="DE33" s="634"/>
      <c r="DF33" s="634"/>
      <c r="DG33" s="634"/>
      <c r="DH33" s="634"/>
      <c r="DI33" s="634"/>
      <c r="DJ33" s="634"/>
      <c r="DK33" s="635"/>
      <c r="DL33" s="627">
        <v>20769108</v>
      </c>
      <c r="DM33" s="634"/>
      <c r="DN33" s="634"/>
      <c r="DO33" s="634"/>
      <c r="DP33" s="634"/>
      <c r="DQ33" s="634"/>
      <c r="DR33" s="634"/>
      <c r="DS33" s="634"/>
      <c r="DT33" s="634"/>
      <c r="DU33" s="634"/>
      <c r="DV33" s="635"/>
      <c r="DW33" s="624">
        <v>44.2</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129428</v>
      </c>
      <c r="S34" s="622"/>
      <c r="T34" s="622"/>
      <c r="U34" s="622"/>
      <c r="V34" s="622"/>
      <c r="W34" s="622"/>
      <c r="X34" s="622"/>
      <c r="Y34" s="623"/>
      <c r="Z34" s="659">
        <v>0.1</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15504837</v>
      </c>
      <c r="CS34" s="622"/>
      <c r="CT34" s="622"/>
      <c r="CU34" s="622"/>
      <c r="CV34" s="622"/>
      <c r="CW34" s="622"/>
      <c r="CX34" s="622"/>
      <c r="CY34" s="623"/>
      <c r="CZ34" s="624">
        <v>17.600000000000001</v>
      </c>
      <c r="DA34" s="636"/>
      <c r="DB34" s="636"/>
      <c r="DC34" s="637"/>
      <c r="DD34" s="627">
        <v>11733819</v>
      </c>
      <c r="DE34" s="622"/>
      <c r="DF34" s="622"/>
      <c r="DG34" s="622"/>
      <c r="DH34" s="622"/>
      <c r="DI34" s="622"/>
      <c r="DJ34" s="622"/>
      <c r="DK34" s="623"/>
      <c r="DL34" s="627">
        <v>10669725</v>
      </c>
      <c r="DM34" s="622"/>
      <c r="DN34" s="622"/>
      <c r="DO34" s="622"/>
      <c r="DP34" s="622"/>
      <c r="DQ34" s="622"/>
      <c r="DR34" s="622"/>
      <c r="DS34" s="622"/>
      <c r="DT34" s="622"/>
      <c r="DU34" s="622"/>
      <c r="DV34" s="623"/>
      <c r="DW34" s="624">
        <v>22.7</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1426484</v>
      </c>
      <c r="S35" s="622"/>
      <c r="T35" s="622"/>
      <c r="U35" s="622"/>
      <c r="V35" s="622"/>
      <c r="W35" s="622"/>
      <c r="X35" s="622"/>
      <c r="Y35" s="623"/>
      <c r="Z35" s="659">
        <v>1.6</v>
      </c>
      <c r="AA35" s="659"/>
      <c r="AB35" s="659"/>
      <c r="AC35" s="659"/>
      <c r="AD35" s="660" t="s">
        <v>240</v>
      </c>
      <c r="AE35" s="660"/>
      <c r="AF35" s="660"/>
      <c r="AG35" s="660"/>
      <c r="AH35" s="660"/>
      <c r="AI35" s="660"/>
      <c r="AJ35" s="660"/>
      <c r="AK35" s="660"/>
      <c r="AL35" s="624" t="s">
        <v>132</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409277</v>
      </c>
      <c r="CS35" s="634"/>
      <c r="CT35" s="634"/>
      <c r="CU35" s="634"/>
      <c r="CV35" s="634"/>
      <c r="CW35" s="634"/>
      <c r="CX35" s="634"/>
      <c r="CY35" s="635"/>
      <c r="CZ35" s="624">
        <v>0.5</v>
      </c>
      <c r="DA35" s="636"/>
      <c r="DB35" s="636"/>
      <c r="DC35" s="637"/>
      <c r="DD35" s="627">
        <v>393595</v>
      </c>
      <c r="DE35" s="634"/>
      <c r="DF35" s="634"/>
      <c r="DG35" s="634"/>
      <c r="DH35" s="634"/>
      <c r="DI35" s="634"/>
      <c r="DJ35" s="634"/>
      <c r="DK35" s="635"/>
      <c r="DL35" s="627">
        <v>248127</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2150775</v>
      </c>
      <c r="S36" s="622"/>
      <c r="T36" s="622"/>
      <c r="U36" s="622"/>
      <c r="V36" s="622"/>
      <c r="W36" s="622"/>
      <c r="X36" s="622"/>
      <c r="Y36" s="623"/>
      <c r="Z36" s="659">
        <v>2.2999999999999998</v>
      </c>
      <c r="AA36" s="659"/>
      <c r="AB36" s="659"/>
      <c r="AC36" s="659"/>
      <c r="AD36" s="660" t="s">
        <v>240</v>
      </c>
      <c r="AE36" s="660"/>
      <c r="AF36" s="660"/>
      <c r="AG36" s="660"/>
      <c r="AH36" s="660"/>
      <c r="AI36" s="660"/>
      <c r="AJ36" s="660"/>
      <c r="AK36" s="660"/>
      <c r="AL36" s="624" t="s">
        <v>240</v>
      </c>
      <c r="AM36" s="625"/>
      <c r="AN36" s="625"/>
      <c r="AO36" s="661"/>
      <c r="AP36" s="222"/>
      <c r="AQ36" s="670" t="s">
        <v>328</v>
      </c>
      <c r="AR36" s="671"/>
      <c r="AS36" s="671"/>
      <c r="AT36" s="671"/>
      <c r="AU36" s="671"/>
      <c r="AV36" s="671"/>
      <c r="AW36" s="671"/>
      <c r="AX36" s="671"/>
      <c r="AY36" s="672"/>
      <c r="AZ36" s="673">
        <v>10757415</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91963</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8043579</v>
      </c>
      <c r="CS36" s="622"/>
      <c r="CT36" s="622"/>
      <c r="CU36" s="622"/>
      <c r="CV36" s="622"/>
      <c r="CW36" s="622"/>
      <c r="CX36" s="622"/>
      <c r="CY36" s="623"/>
      <c r="CZ36" s="624">
        <v>9.1999999999999993</v>
      </c>
      <c r="DA36" s="636"/>
      <c r="DB36" s="636"/>
      <c r="DC36" s="637"/>
      <c r="DD36" s="627">
        <v>7487719</v>
      </c>
      <c r="DE36" s="622"/>
      <c r="DF36" s="622"/>
      <c r="DG36" s="622"/>
      <c r="DH36" s="622"/>
      <c r="DI36" s="622"/>
      <c r="DJ36" s="622"/>
      <c r="DK36" s="623"/>
      <c r="DL36" s="627">
        <v>4646786</v>
      </c>
      <c r="DM36" s="622"/>
      <c r="DN36" s="622"/>
      <c r="DO36" s="622"/>
      <c r="DP36" s="622"/>
      <c r="DQ36" s="622"/>
      <c r="DR36" s="622"/>
      <c r="DS36" s="622"/>
      <c r="DT36" s="622"/>
      <c r="DU36" s="622"/>
      <c r="DV36" s="623"/>
      <c r="DW36" s="624">
        <v>9.9</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2362755</v>
      </c>
      <c r="S37" s="622"/>
      <c r="T37" s="622"/>
      <c r="U37" s="622"/>
      <c r="V37" s="622"/>
      <c r="W37" s="622"/>
      <c r="X37" s="622"/>
      <c r="Y37" s="623"/>
      <c r="Z37" s="659">
        <v>2.6</v>
      </c>
      <c r="AA37" s="659"/>
      <c r="AB37" s="659"/>
      <c r="AC37" s="659"/>
      <c r="AD37" s="660">
        <v>6724</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1815960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-802564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96542</v>
      </c>
      <c r="CS37" s="634"/>
      <c r="CT37" s="634"/>
      <c r="CU37" s="634"/>
      <c r="CV37" s="634"/>
      <c r="CW37" s="634"/>
      <c r="CX37" s="634"/>
      <c r="CY37" s="635"/>
      <c r="CZ37" s="624">
        <v>0.1</v>
      </c>
      <c r="DA37" s="636"/>
      <c r="DB37" s="636"/>
      <c r="DC37" s="637"/>
      <c r="DD37" s="627">
        <v>96542</v>
      </c>
      <c r="DE37" s="634"/>
      <c r="DF37" s="634"/>
      <c r="DG37" s="634"/>
      <c r="DH37" s="634"/>
      <c r="DI37" s="634"/>
      <c r="DJ37" s="634"/>
      <c r="DK37" s="635"/>
      <c r="DL37" s="627">
        <v>96542</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5594700</v>
      </c>
      <c r="S38" s="622"/>
      <c r="T38" s="622"/>
      <c r="U38" s="622"/>
      <c r="V38" s="622"/>
      <c r="W38" s="622"/>
      <c r="X38" s="622"/>
      <c r="Y38" s="623"/>
      <c r="Z38" s="659">
        <v>6.1</v>
      </c>
      <c r="AA38" s="659"/>
      <c r="AB38" s="659"/>
      <c r="AC38" s="659"/>
      <c r="AD38" s="660" t="s">
        <v>240</v>
      </c>
      <c r="AE38" s="660"/>
      <c r="AF38" s="660"/>
      <c r="AG38" s="660"/>
      <c r="AH38" s="660"/>
      <c r="AI38" s="660"/>
      <c r="AJ38" s="660"/>
      <c r="AK38" s="660"/>
      <c r="AL38" s="624" t="s">
        <v>132</v>
      </c>
      <c r="AM38" s="625"/>
      <c r="AN38" s="625"/>
      <c r="AO38" s="661"/>
      <c r="AQ38" s="654" t="s">
        <v>336</v>
      </c>
      <c r="AR38" s="655"/>
      <c r="AS38" s="655"/>
      <c r="AT38" s="655"/>
      <c r="AU38" s="655"/>
      <c r="AV38" s="655"/>
      <c r="AW38" s="655"/>
      <c r="AX38" s="655"/>
      <c r="AY38" s="656"/>
      <c r="AZ38" s="621">
        <v>1597060</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31369</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7344395</v>
      </c>
      <c r="CS38" s="622"/>
      <c r="CT38" s="622"/>
      <c r="CU38" s="622"/>
      <c r="CV38" s="622"/>
      <c r="CW38" s="622"/>
      <c r="CX38" s="622"/>
      <c r="CY38" s="623"/>
      <c r="CZ38" s="624">
        <v>8.4</v>
      </c>
      <c r="DA38" s="636"/>
      <c r="DB38" s="636"/>
      <c r="DC38" s="637"/>
      <c r="DD38" s="627">
        <v>6141524</v>
      </c>
      <c r="DE38" s="622"/>
      <c r="DF38" s="622"/>
      <c r="DG38" s="622"/>
      <c r="DH38" s="622"/>
      <c r="DI38" s="622"/>
      <c r="DJ38" s="622"/>
      <c r="DK38" s="623"/>
      <c r="DL38" s="627">
        <v>5204470</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240</v>
      </c>
      <c r="AA39" s="659"/>
      <c r="AB39" s="659"/>
      <c r="AC39" s="659"/>
      <c r="AD39" s="660" t="s">
        <v>132</v>
      </c>
      <c r="AE39" s="660"/>
      <c r="AF39" s="660"/>
      <c r="AG39" s="660"/>
      <c r="AH39" s="660"/>
      <c r="AI39" s="660"/>
      <c r="AJ39" s="660"/>
      <c r="AK39" s="660"/>
      <c r="AL39" s="624" t="s">
        <v>132</v>
      </c>
      <c r="AM39" s="625"/>
      <c r="AN39" s="625"/>
      <c r="AO39" s="661"/>
      <c r="AQ39" s="654" t="s">
        <v>340</v>
      </c>
      <c r="AR39" s="655"/>
      <c r="AS39" s="655"/>
      <c r="AT39" s="655"/>
      <c r="AU39" s="655"/>
      <c r="AV39" s="655"/>
      <c r="AW39" s="655"/>
      <c r="AX39" s="655"/>
      <c r="AY39" s="656"/>
      <c r="AZ39" s="621" t="s">
        <v>240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45532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71345</v>
      </c>
      <c r="CS39" s="634"/>
      <c r="CT39" s="634"/>
      <c r="CU39" s="634"/>
      <c r="CV39" s="634"/>
      <c r="CW39" s="634"/>
      <c r="CX39" s="634"/>
      <c r="CY39" s="635"/>
      <c r="CZ39" s="624">
        <v>0.1</v>
      </c>
      <c r="DA39" s="636"/>
      <c r="DB39" s="636"/>
      <c r="DC39" s="637"/>
      <c r="DD39" s="627">
        <v>230</v>
      </c>
      <c r="DE39" s="634"/>
      <c r="DF39" s="634"/>
      <c r="DG39" s="634"/>
      <c r="DH39" s="634"/>
      <c r="DI39" s="634"/>
      <c r="DJ39" s="634"/>
      <c r="DK39" s="635"/>
      <c r="DL39" s="627" t="s">
        <v>132</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1058000</v>
      </c>
      <c r="S40" s="622"/>
      <c r="T40" s="622"/>
      <c r="U40" s="622"/>
      <c r="V40" s="622"/>
      <c r="W40" s="622"/>
      <c r="X40" s="622"/>
      <c r="Y40" s="623"/>
      <c r="Z40" s="659">
        <v>1.2</v>
      </c>
      <c r="AA40" s="659"/>
      <c r="AB40" s="659"/>
      <c r="AC40" s="659"/>
      <c r="AD40" s="660" t="s">
        <v>132</v>
      </c>
      <c r="AE40" s="660"/>
      <c r="AF40" s="660"/>
      <c r="AG40" s="660"/>
      <c r="AH40" s="660"/>
      <c r="AI40" s="660"/>
      <c r="AJ40" s="660"/>
      <c r="AK40" s="660"/>
      <c r="AL40" s="624" t="s">
        <v>132</v>
      </c>
      <c r="AM40" s="625"/>
      <c r="AN40" s="625"/>
      <c r="AO40" s="661"/>
      <c r="AQ40" s="654" t="s">
        <v>344</v>
      </c>
      <c r="AR40" s="655"/>
      <c r="AS40" s="655"/>
      <c r="AT40" s="655"/>
      <c r="AU40" s="655"/>
      <c r="AV40" s="655"/>
      <c r="AW40" s="655"/>
      <c r="AX40" s="655"/>
      <c r="AY40" s="656"/>
      <c r="AZ40" s="621" t="s">
        <v>132</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1195000</v>
      </c>
      <c r="CS40" s="622"/>
      <c r="CT40" s="622"/>
      <c r="CU40" s="622"/>
      <c r="CV40" s="622"/>
      <c r="CW40" s="622"/>
      <c r="CX40" s="622"/>
      <c r="CY40" s="623"/>
      <c r="CZ40" s="624">
        <v>1.4</v>
      </c>
      <c r="DA40" s="636"/>
      <c r="DB40" s="636"/>
      <c r="DC40" s="637"/>
      <c r="DD40" s="627" t="s">
        <v>132</v>
      </c>
      <c r="DE40" s="622"/>
      <c r="DF40" s="622"/>
      <c r="DG40" s="622"/>
      <c r="DH40" s="622"/>
      <c r="DI40" s="622"/>
      <c r="DJ40" s="622"/>
      <c r="DK40" s="623"/>
      <c r="DL40" s="627" t="s">
        <v>240</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91599644</v>
      </c>
      <c r="S41" s="646"/>
      <c r="T41" s="646"/>
      <c r="U41" s="646"/>
      <c r="V41" s="646"/>
      <c r="W41" s="646"/>
      <c r="X41" s="646"/>
      <c r="Y41" s="649"/>
      <c r="Z41" s="650">
        <v>100</v>
      </c>
      <c r="AA41" s="650"/>
      <c r="AB41" s="650"/>
      <c r="AC41" s="650"/>
      <c r="AD41" s="651">
        <v>45910410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2129099</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132</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5215296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312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7637218</v>
      </c>
      <c r="CS42" s="634"/>
      <c r="CT42" s="634"/>
      <c r="CU42" s="634"/>
      <c r="CV42" s="634"/>
      <c r="CW42" s="634"/>
      <c r="CX42" s="634"/>
      <c r="CY42" s="635"/>
      <c r="CZ42" s="624">
        <v>8.6999999999999993</v>
      </c>
      <c r="DA42" s="636"/>
      <c r="DB42" s="636"/>
      <c r="DC42" s="637"/>
      <c r="DD42" s="627">
        <v>1134206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175870</v>
      </c>
      <c r="CS43" s="634"/>
      <c r="CT43" s="634"/>
      <c r="CU43" s="634"/>
      <c r="CV43" s="634"/>
      <c r="CW43" s="634"/>
      <c r="CX43" s="634"/>
      <c r="CY43" s="635"/>
      <c r="CZ43" s="624">
        <v>0.2</v>
      </c>
      <c r="DA43" s="636"/>
      <c r="DB43" s="636"/>
      <c r="DC43" s="637"/>
      <c r="DD43" s="627">
        <v>175539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7637218</v>
      </c>
      <c r="CS44" s="622"/>
      <c r="CT44" s="622"/>
      <c r="CU44" s="622"/>
      <c r="CV44" s="622"/>
      <c r="CW44" s="622"/>
      <c r="CX44" s="622"/>
      <c r="CY44" s="623"/>
      <c r="CZ44" s="624">
        <v>8.6999999999999993</v>
      </c>
      <c r="DA44" s="625"/>
      <c r="DB44" s="625"/>
      <c r="DC44" s="626"/>
      <c r="DD44" s="627">
        <v>1134206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2160162</v>
      </c>
      <c r="CS45" s="634"/>
      <c r="CT45" s="634"/>
      <c r="CU45" s="634"/>
      <c r="CV45" s="634"/>
      <c r="CW45" s="634"/>
      <c r="CX45" s="634"/>
      <c r="CY45" s="635"/>
      <c r="CZ45" s="624">
        <v>2.5</v>
      </c>
      <c r="DA45" s="636"/>
      <c r="DB45" s="636"/>
      <c r="DC45" s="637"/>
      <c r="DD45" s="627">
        <v>127511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5477056</v>
      </c>
      <c r="CS46" s="622"/>
      <c r="CT46" s="622"/>
      <c r="CU46" s="622"/>
      <c r="CV46" s="622"/>
      <c r="CW46" s="622"/>
      <c r="CX46" s="622"/>
      <c r="CY46" s="623"/>
      <c r="CZ46" s="624">
        <v>6.2</v>
      </c>
      <c r="DA46" s="625"/>
      <c r="DB46" s="625"/>
      <c r="DC46" s="626"/>
      <c r="DD46" s="627">
        <v>1006695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t="s">
        <v>132</v>
      </c>
      <c r="CS47" s="634"/>
      <c r="CT47" s="634"/>
      <c r="CU47" s="634"/>
      <c r="CV47" s="634"/>
      <c r="CW47" s="634"/>
      <c r="CX47" s="634"/>
      <c r="CY47" s="635"/>
      <c r="CZ47" s="624" t="s">
        <v>240</v>
      </c>
      <c r="DA47" s="636"/>
      <c r="DB47" s="636"/>
      <c r="DC47" s="637"/>
      <c r="DD47" s="627" t="s">
        <v>240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240</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87873362</v>
      </c>
      <c r="CS49" s="606"/>
      <c r="CT49" s="606"/>
      <c r="CU49" s="606"/>
      <c r="CV49" s="606"/>
      <c r="CW49" s="606"/>
      <c r="CX49" s="606"/>
      <c r="CY49" s="607"/>
      <c r="CZ49" s="608">
        <v>100</v>
      </c>
      <c r="DA49" s="609"/>
      <c r="DB49" s="609"/>
      <c r="DC49" s="610"/>
      <c r="DD49" s="611">
        <v>51615431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i2HM89eI+UwQY7P3IHbq6+uMk9HZsSb3RwjmBzO1dxothFixYwG+tGpXzY4HoxYH2T4vwUvJvy9zOIl1cIt3A==" saltValue="4VNIOmiDbAShxuTzANzh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91743</v>
      </c>
      <c r="R7" s="1103"/>
      <c r="S7" s="1103"/>
      <c r="T7" s="1103"/>
      <c r="U7" s="1103"/>
      <c r="V7" s="1103">
        <v>88017</v>
      </c>
      <c r="W7" s="1103"/>
      <c r="X7" s="1103"/>
      <c r="Y7" s="1103"/>
      <c r="Z7" s="1103"/>
      <c r="AA7" s="1103">
        <v>3726</v>
      </c>
      <c r="AB7" s="1103"/>
      <c r="AC7" s="1103"/>
      <c r="AD7" s="1103"/>
      <c r="AE7" s="1104"/>
      <c r="AF7" s="1105">
        <v>3650</v>
      </c>
      <c r="AG7" s="1106"/>
      <c r="AH7" s="1106"/>
      <c r="AI7" s="1106"/>
      <c r="AJ7" s="1107"/>
      <c r="AK7" s="1108">
        <v>1426</v>
      </c>
      <c r="AL7" s="1109"/>
      <c r="AM7" s="1109"/>
      <c r="AN7" s="1109"/>
      <c r="AO7" s="1109"/>
      <c r="AP7" s="1109">
        <v>58568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0</v>
      </c>
      <c r="CI7" s="1097"/>
      <c r="CJ7" s="1097"/>
      <c r="CK7" s="1097"/>
      <c r="CL7" s="1098"/>
      <c r="CM7" s="1096">
        <v>6</v>
      </c>
      <c r="CN7" s="1097"/>
      <c r="CO7" s="1097"/>
      <c r="CP7" s="1097"/>
      <c r="CQ7" s="1098"/>
      <c r="CR7" s="1096">
        <v>5</v>
      </c>
      <c r="CS7" s="1097"/>
      <c r="CT7" s="1097"/>
      <c r="CU7" s="1097"/>
      <c r="CV7" s="1098"/>
      <c r="CW7" s="1096" t="s">
        <v>518</v>
      </c>
      <c r="CX7" s="1097"/>
      <c r="CY7" s="1097"/>
      <c r="CZ7" s="1097"/>
      <c r="DA7" s="1098"/>
      <c r="DB7" s="1096" t="s">
        <v>518</v>
      </c>
      <c r="DC7" s="1097"/>
      <c r="DD7" s="1097"/>
      <c r="DE7" s="1097"/>
      <c r="DF7" s="1098"/>
      <c r="DG7" s="1096" t="s">
        <v>518</v>
      </c>
      <c r="DH7" s="1097"/>
      <c r="DI7" s="1097"/>
      <c r="DJ7" s="1097"/>
      <c r="DK7" s="1098"/>
      <c r="DL7" s="1096" t="s">
        <v>518</v>
      </c>
      <c r="DM7" s="1097"/>
      <c r="DN7" s="1097"/>
      <c r="DO7" s="1097"/>
      <c r="DP7" s="1098"/>
      <c r="DQ7" s="1096" t="s">
        <v>518</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586</v>
      </c>
      <c r="BT8" s="993"/>
      <c r="BU8" s="993"/>
      <c r="BV8" s="993"/>
      <c r="BW8" s="993"/>
      <c r="BX8" s="993"/>
      <c r="BY8" s="993"/>
      <c r="BZ8" s="993"/>
      <c r="CA8" s="993"/>
      <c r="CB8" s="993"/>
      <c r="CC8" s="993"/>
      <c r="CD8" s="993"/>
      <c r="CE8" s="993"/>
      <c r="CF8" s="993"/>
      <c r="CG8" s="1014"/>
      <c r="CH8" s="989">
        <v>-17</v>
      </c>
      <c r="CI8" s="990"/>
      <c r="CJ8" s="990"/>
      <c r="CK8" s="990"/>
      <c r="CL8" s="991"/>
      <c r="CM8" s="989">
        <v>522</v>
      </c>
      <c r="CN8" s="990"/>
      <c r="CO8" s="990"/>
      <c r="CP8" s="990"/>
      <c r="CQ8" s="991"/>
      <c r="CR8" s="989">
        <v>410</v>
      </c>
      <c r="CS8" s="990"/>
      <c r="CT8" s="990"/>
      <c r="CU8" s="990"/>
      <c r="CV8" s="991"/>
      <c r="CW8" s="989">
        <v>137</v>
      </c>
      <c r="CX8" s="990"/>
      <c r="CY8" s="990"/>
      <c r="CZ8" s="990"/>
      <c r="DA8" s="991"/>
      <c r="DB8" s="989" t="s">
        <v>518</v>
      </c>
      <c r="DC8" s="990"/>
      <c r="DD8" s="990"/>
      <c r="DE8" s="990"/>
      <c r="DF8" s="991"/>
      <c r="DG8" s="989" t="s">
        <v>518</v>
      </c>
      <c r="DH8" s="990"/>
      <c r="DI8" s="990"/>
      <c r="DJ8" s="990"/>
      <c r="DK8" s="991"/>
      <c r="DL8" s="989" t="s">
        <v>518</v>
      </c>
      <c r="DM8" s="990"/>
      <c r="DN8" s="990"/>
      <c r="DO8" s="990"/>
      <c r="DP8" s="991"/>
      <c r="DQ8" s="989" t="s">
        <v>518</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587</v>
      </c>
      <c r="BT9" s="993"/>
      <c r="BU9" s="993"/>
      <c r="BV9" s="993"/>
      <c r="BW9" s="993"/>
      <c r="BX9" s="993"/>
      <c r="BY9" s="993"/>
      <c r="BZ9" s="993"/>
      <c r="CA9" s="993"/>
      <c r="CB9" s="993"/>
      <c r="CC9" s="993"/>
      <c r="CD9" s="993"/>
      <c r="CE9" s="993"/>
      <c r="CF9" s="993"/>
      <c r="CG9" s="1014"/>
      <c r="CH9" s="989">
        <v>1</v>
      </c>
      <c r="CI9" s="990"/>
      <c r="CJ9" s="990"/>
      <c r="CK9" s="990"/>
      <c r="CL9" s="991"/>
      <c r="CM9" s="989">
        <v>213</v>
      </c>
      <c r="CN9" s="990"/>
      <c r="CO9" s="990"/>
      <c r="CP9" s="990"/>
      <c r="CQ9" s="991"/>
      <c r="CR9" s="989">
        <v>200</v>
      </c>
      <c r="CS9" s="990"/>
      <c r="CT9" s="990"/>
      <c r="CU9" s="990"/>
      <c r="CV9" s="991"/>
      <c r="CW9" s="989">
        <v>32</v>
      </c>
      <c r="CX9" s="990"/>
      <c r="CY9" s="990"/>
      <c r="CZ9" s="990"/>
      <c r="DA9" s="991"/>
      <c r="DB9" s="989" t="s">
        <v>518</v>
      </c>
      <c r="DC9" s="990"/>
      <c r="DD9" s="990"/>
      <c r="DE9" s="990"/>
      <c r="DF9" s="991"/>
      <c r="DG9" s="989" t="s">
        <v>518</v>
      </c>
      <c r="DH9" s="990"/>
      <c r="DI9" s="990"/>
      <c r="DJ9" s="990"/>
      <c r="DK9" s="991"/>
      <c r="DL9" s="989" t="s">
        <v>518</v>
      </c>
      <c r="DM9" s="990"/>
      <c r="DN9" s="990"/>
      <c r="DO9" s="990"/>
      <c r="DP9" s="991"/>
      <c r="DQ9" s="989" t="s">
        <v>518</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389</v>
      </c>
      <c r="B23" s="937" t="s">
        <v>390</v>
      </c>
      <c r="C23" s="938"/>
      <c r="D23" s="938"/>
      <c r="E23" s="938"/>
      <c r="F23" s="938"/>
      <c r="G23" s="938"/>
      <c r="H23" s="938"/>
      <c r="I23" s="938"/>
      <c r="J23" s="938"/>
      <c r="K23" s="938"/>
      <c r="L23" s="938"/>
      <c r="M23" s="938"/>
      <c r="N23" s="938"/>
      <c r="O23" s="938"/>
      <c r="P23" s="948"/>
      <c r="Q23" s="1067">
        <v>91743</v>
      </c>
      <c r="R23" s="1061"/>
      <c r="S23" s="1061"/>
      <c r="T23" s="1061"/>
      <c r="U23" s="1061"/>
      <c r="V23" s="1061">
        <v>88017</v>
      </c>
      <c r="W23" s="1061"/>
      <c r="X23" s="1061"/>
      <c r="Y23" s="1061"/>
      <c r="Z23" s="1061"/>
      <c r="AA23" s="1061">
        <v>3726</v>
      </c>
      <c r="AB23" s="1061"/>
      <c r="AC23" s="1061"/>
      <c r="AD23" s="1061"/>
      <c r="AE23" s="1068"/>
      <c r="AF23" s="1069">
        <v>3650</v>
      </c>
      <c r="AG23" s="1061"/>
      <c r="AH23" s="1061"/>
      <c r="AI23" s="1061"/>
      <c r="AJ23" s="1070"/>
      <c r="AK23" s="1071"/>
      <c r="AL23" s="1072"/>
      <c r="AM23" s="1072"/>
      <c r="AN23" s="1072"/>
      <c r="AO23" s="1072"/>
      <c r="AP23" s="1061">
        <v>58568</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21369</v>
      </c>
      <c r="R28" s="1051"/>
      <c r="S28" s="1051"/>
      <c r="T28" s="1051"/>
      <c r="U28" s="1051"/>
      <c r="V28" s="1051">
        <v>21278</v>
      </c>
      <c r="W28" s="1051"/>
      <c r="X28" s="1051"/>
      <c r="Y28" s="1051"/>
      <c r="Z28" s="1051"/>
      <c r="AA28" s="1051">
        <v>92</v>
      </c>
      <c r="AB28" s="1051"/>
      <c r="AC28" s="1051"/>
      <c r="AD28" s="1051"/>
      <c r="AE28" s="1052"/>
      <c r="AF28" s="1053">
        <v>92</v>
      </c>
      <c r="AG28" s="1051"/>
      <c r="AH28" s="1051"/>
      <c r="AI28" s="1051"/>
      <c r="AJ28" s="1054"/>
      <c r="AK28" s="1042">
        <v>2312</v>
      </c>
      <c r="AL28" s="1043"/>
      <c r="AM28" s="1043"/>
      <c r="AN28" s="1043"/>
      <c r="AO28" s="1043"/>
      <c r="AP28" s="1043" t="s">
        <v>518</v>
      </c>
      <c r="AQ28" s="1043"/>
      <c r="AR28" s="1043"/>
      <c r="AS28" s="1043"/>
      <c r="AT28" s="1043"/>
      <c r="AU28" s="1043" t="s">
        <v>518</v>
      </c>
      <c r="AV28" s="1043"/>
      <c r="AW28" s="1043"/>
      <c r="AX28" s="1043"/>
      <c r="AY28" s="1043"/>
      <c r="AZ28" s="1044" t="s">
        <v>518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17731</v>
      </c>
      <c r="R29" s="1039"/>
      <c r="S29" s="1039"/>
      <c r="T29" s="1039"/>
      <c r="U29" s="1039"/>
      <c r="V29" s="1039">
        <v>17541</v>
      </c>
      <c r="W29" s="1039"/>
      <c r="X29" s="1039"/>
      <c r="Y29" s="1039"/>
      <c r="Z29" s="1039"/>
      <c r="AA29" s="1039">
        <v>189</v>
      </c>
      <c r="AB29" s="1039"/>
      <c r="AC29" s="1039"/>
      <c r="AD29" s="1039"/>
      <c r="AE29" s="1040"/>
      <c r="AF29" s="1035">
        <v>189</v>
      </c>
      <c r="AG29" s="1036"/>
      <c r="AH29" s="1036"/>
      <c r="AI29" s="1036"/>
      <c r="AJ29" s="1037"/>
      <c r="AK29" s="980">
        <v>3087</v>
      </c>
      <c r="AL29" s="971"/>
      <c r="AM29" s="971"/>
      <c r="AN29" s="971"/>
      <c r="AO29" s="971"/>
      <c r="AP29" s="971" t="s">
        <v>518</v>
      </c>
      <c r="AQ29" s="971"/>
      <c r="AR29" s="971"/>
      <c r="AS29" s="971"/>
      <c r="AT29" s="971"/>
      <c r="AU29" s="971" t="s">
        <v>518</v>
      </c>
      <c r="AV29" s="971"/>
      <c r="AW29" s="971"/>
      <c r="AX29" s="971"/>
      <c r="AY29" s="971"/>
      <c r="AZ29" s="1041" t="s">
        <v>518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3376</v>
      </c>
      <c r="R30" s="1039"/>
      <c r="S30" s="1039"/>
      <c r="T30" s="1039"/>
      <c r="U30" s="1039"/>
      <c r="V30" s="1039">
        <v>3248</v>
      </c>
      <c r="W30" s="1039"/>
      <c r="X30" s="1039"/>
      <c r="Y30" s="1039"/>
      <c r="Z30" s="1039"/>
      <c r="AA30" s="1039">
        <v>128</v>
      </c>
      <c r="AB30" s="1039"/>
      <c r="AC30" s="1039"/>
      <c r="AD30" s="1039"/>
      <c r="AE30" s="1040"/>
      <c r="AF30" s="1035">
        <v>128</v>
      </c>
      <c r="AG30" s="1036"/>
      <c r="AH30" s="1036"/>
      <c r="AI30" s="1036"/>
      <c r="AJ30" s="1037"/>
      <c r="AK30" s="980">
        <v>2353</v>
      </c>
      <c r="AL30" s="971"/>
      <c r="AM30" s="971"/>
      <c r="AN30" s="971"/>
      <c r="AO30" s="971"/>
      <c r="AP30" s="971" t="s">
        <v>518</v>
      </c>
      <c r="AQ30" s="971"/>
      <c r="AR30" s="971"/>
      <c r="AS30" s="971"/>
      <c r="AT30" s="971"/>
      <c r="AU30" s="971" t="s">
        <v>518</v>
      </c>
      <c r="AV30" s="971"/>
      <c r="AW30" s="971"/>
      <c r="AX30" s="971"/>
      <c r="AY30" s="971"/>
      <c r="AZ30" s="1041" t="s">
        <v>518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6865</v>
      </c>
      <c r="R31" s="1039"/>
      <c r="S31" s="1039"/>
      <c r="T31" s="1039"/>
      <c r="U31" s="1039"/>
      <c r="V31" s="1039">
        <v>6363</v>
      </c>
      <c r="W31" s="1039"/>
      <c r="X31" s="1039"/>
      <c r="Y31" s="1039"/>
      <c r="Z31" s="1039"/>
      <c r="AA31" s="1039">
        <v>503</v>
      </c>
      <c r="AB31" s="1039"/>
      <c r="AC31" s="1039"/>
      <c r="AD31" s="1039"/>
      <c r="AE31" s="1040"/>
      <c r="AF31" s="1035">
        <v>1023</v>
      </c>
      <c r="AG31" s="1036"/>
      <c r="AH31" s="1036"/>
      <c r="AI31" s="1036"/>
      <c r="AJ31" s="1037"/>
      <c r="AK31" s="980">
        <v>1597</v>
      </c>
      <c r="AL31" s="971"/>
      <c r="AM31" s="971"/>
      <c r="AN31" s="971"/>
      <c r="AO31" s="971"/>
      <c r="AP31" s="971">
        <v>26033</v>
      </c>
      <c r="AQ31" s="971"/>
      <c r="AR31" s="971"/>
      <c r="AS31" s="971"/>
      <c r="AT31" s="971"/>
      <c r="AU31" s="971">
        <v>14683</v>
      </c>
      <c r="AV31" s="971"/>
      <c r="AW31" s="971"/>
      <c r="AX31" s="971"/>
      <c r="AY31" s="971"/>
      <c r="AZ31" s="1041" t="s">
        <v>518</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12985</v>
      </c>
      <c r="R32" s="1039"/>
      <c r="S32" s="1039"/>
      <c r="T32" s="1039"/>
      <c r="U32" s="1039"/>
      <c r="V32" s="1039">
        <v>12591</v>
      </c>
      <c r="W32" s="1039"/>
      <c r="X32" s="1039"/>
      <c r="Y32" s="1039"/>
      <c r="Z32" s="1039"/>
      <c r="AA32" s="1039">
        <v>394</v>
      </c>
      <c r="AB32" s="1039"/>
      <c r="AC32" s="1039"/>
      <c r="AD32" s="1039"/>
      <c r="AE32" s="1040"/>
      <c r="AF32" s="1035">
        <v>1445</v>
      </c>
      <c r="AG32" s="1036"/>
      <c r="AH32" s="1036"/>
      <c r="AI32" s="1036"/>
      <c r="AJ32" s="1037"/>
      <c r="AK32" s="980">
        <v>1758</v>
      </c>
      <c r="AL32" s="971"/>
      <c r="AM32" s="971"/>
      <c r="AN32" s="971"/>
      <c r="AO32" s="971"/>
      <c r="AP32" s="971">
        <v>2581</v>
      </c>
      <c r="AQ32" s="971"/>
      <c r="AR32" s="971"/>
      <c r="AS32" s="971"/>
      <c r="AT32" s="971"/>
      <c r="AU32" s="971">
        <v>1580</v>
      </c>
      <c r="AV32" s="971"/>
      <c r="AW32" s="971"/>
      <c r="AX32" s="971"/>
      <c r="AY32" s="971"/>
      <c r="AZ32" s="1041" t="s">
        <v>518</v>
      </c>
      <c r="BA32" s="1041"/>
      <c r="BB32" s="1041"/>
      <c r="BC32" s="1041"/>
      <c r="BD32" s="1041"/>
      <c r="BE32" s="972" t="s">
        <v>406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389</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2877</v>
      </c>
      <c r="AG63" s="959"/>
      <c r="AH63" s="959"/>
      <c r="AI63" s="959"/>
      <c r="AJ63" s="1022"/>
      <c r="AK63" s="1023"/>
      <c r="AL63" s="963"/>
      <c r="AM63" s="963"/>
      <c r="AN63" s="963"/>
      <c r="AO63" s="963"/>
      <c r="AP63" s="959">
        <f>AP31+AP32</f>
        <v>28614</v>
      </c>
      <c r="AQ63" s="959"/>
      <c r="AR63" s="959"/>
      <c r="AS63" s="959"/>
      <c r="AT63" s="959"/>
      <c r="AU63" s="959">
        <f>AU31+AU32</f>
        <v>16263</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582</v>
      </c>
      <c r="C68" s="986"/>
      <c r="D68" s="986"/>
      <c r="E68" s="986"/>
      <c r="F68" s="986"/>
      <c r="G68" s="986"/>
      <c r="H68" s="986"/>
      <c r="I68" s="986"/>
      <c r="J68" s="986"/>
      <c r="K68" s="986"/>
      <c r="L68" s="986"/>
      <c r="M68" s="986"/>
      <c r="N68" s="986"/>
      <c r="O68" s="986"/>
      <c r="P68" s="987"/>
      <c r="Q68" s="988">
        <v>480</v>
      </c>
      <c r="R68" s="982"/>
      <c r="S68" s="982"/>
      <c r="T68" s="982"/>
      <c r="U68" s="982"/>
      <c r="V68" s="982">
        <v>445</v>
      </c>
      <c r="W68" s="982"/>
      <c r="X68" s="982"/>
      <c r="Y68" s="982"/>
      <c r="Z68" s="982"/>
      <c r="AA68" s="982">
        <v>36</v>
      </c>
      <c r="AB68" s="982"/>
      <c r="AC68" s="982"/>
      <c r="AD68" s="982"/>
      <c r="AE68" s="982"/>
      <c r="AF68" s="982">
        <v>34</v>
      </c>
      <c r="AG68" s="982"/>
      <c r="AH68" s="982"/>
      <c r="AI68" s="982"/>
      <c r="AJ68" s="982"/>
      <c r="AK68" s="982" t="s">
        <v>518</v>
      </c>
      <c r="AL68" s="982"/>
      <c r="AM68" s="982"/>
      <c r="AN68" s="982"/>
      <c r="AO68" s="982"/>
      <c r="AP68" s="982">
        <v>81</v>
      </c>
      <c r="AQ68" s="982"/>
      <c r="AR68" s="982"/>
      <c r="AS68" s="982"/>
      <c r="AT68" s="982"/>
      <c r="AU68" s="982">
        <v>29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4957</v>
      </c>
      <c r="R69" s="971"/>
      <c r="S69" s="971"/>
      <c r="T69" s="971"/>
      <c r="U69" s="971"/>
      <c r="V69" s="971">
        <v>4411</v>
      </c>
      <c r="W69" s="971"/>
      <c r="X69" s="971"/>
      <c r="Y69" s="971"/>
      <c r="Z69" s="971"/>
      <c r="AA69" s="971">
        <v>546</v>
      </c>
      <c r="AB69" s="971"/>
      <c r="AC69" s="971"/>
      <c r="AD69" s="971"/>
      <c r="AE69" s="971"/>
      <c r="AF69" s="971">
        <v>546</v>
      </c>
      <c r="AG69" s="971"/>
      <c r="AH69" s="971"/>
      <c r="AI69" s="971"/>
      <c r="AJ69" s="971"/>
      <c r="AK69" s="971" t="s">
        <v>518</v>
      </c>
      <c r="AL69" s="971"/>
      <c r="AM69" s="971"/>
      <c r="AN69" s="971"/>
      <c r="AO69" s="971"/>
      <c r="AP69" s="971" t="s">
        <v>518</v>
      </c>
      <c r="AQ69" s="971"/>
      <c r="AR69" s="971"/>
      <c r="AS69" s="971"/>
      <c r="AT69" s="971"/>
      <c r="AU69" s="971" t="s">
        <v>518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584</v>
      </c>
      <c r="C70" s="975"/>
      <c r="D70" s="975"/>
      <c r="E70" s="975"/>
      <c r="F70" s="975"/>
      <c r="G70" s="975"/>
      <c r="H70" s="975"/>
      <c r="I70" s="975"/>
      <c r="J70" s="975"/>
      <c r="K70" s="975"/>
      <c r="L70" s="975"/>
      <c r="M70" s="975"/>
      <c r="N70" s="975"/>
      <c r="O70" s="975"/>
      <c r="P70" s="976"/>
      <c r="Q70" s="977">
        <v>1038597</v>
      </c>
      <c r="R70" s="971"/>
      <c r="S70" s="971"/>
      <c r="T70" s="971"/>
      <c r="U70" s="971"/>
      <c r="V70" s="971">
        <v>1027785</v>
      </c>
      <c r="W70" s="971"/>
      <c r="X70" s="971"/>
      <c r="Y70" s="971"/>
      <c r="Z70" s="971"/>
      <c r="AA70" s="971">
        <v>10811</v>
      </c>
      <c r="AB70" s="971"/>
      <c r="AC70" s="971"/>
      <c r="AD70" s="971"/>
      <c r="AE70" s="971"/>
      <c r="AF70" s="971">
        <v>10811</v>
      </c>
      <c r="AG70" s="971"/>
      <c r="AH70" s="971"/>
      <c r="AI70" s="971"/>
      <c r="AJ70" s="971"/>
      <c r="AK70" s="971">
        <v>7967</v>
      </c>
      <c r="AL70" s="971"/>
      <c r="AM70" s="971"/>
      <c r="AN70" s="971"/>
      <c r="AO70" s="971"/>
      <c r="AP70" s="971" t="s">
        <v>518</v>
      </c>
      <c r="AQ70" s="971"/>
      <c r="AR70" s="971"/>
      <c r="AS70" s="971"/>
      <c r="AT70" s="971"/>
      <c r="AU70" s="971" t="s">
        <v>518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389</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AF68+AF69+AF70</f>
        <v>11391</v>
      </c>
      <c r="AG88" s="959"/>
      <c r="AH88" s="959"/>
      <c r="AI88" s="959"/>
      <c r="AJ88" s="959"/>
      <c r="AK88" s="963"/>
      <c r="AL88" s="963"/>
      <c r="AM88" s="963"/>
      <c r="AN88" s="963"/>
      <c r="AO88" s="963"/>
      <c r="AP88" s="959">
        <f>AP68</f>
        <v>81</v>
      </c>
      <c r="AQ88" s="959"/>
      <c r="AR88" s="959"/>
      <c r="AS88" s="959"/>
      <c r="AT88" s="959"/>
      <c r="AU88" s="959">
        <f>AU68</f>
        <v>29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CR7+CR8+CR9</f>
        <v>615</v>
      </c>
      <c r="CS102" s="953"/>
      <c r="CT102" s="953"/>
      <c r="CU102" s="953"/>
      <c r="CV102" s="954"/>
      <c r="CW102" s="952">
        <f>CW8+CW9</f>
        <v>169</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5036645</v>
      </c>
      <c r="AB110" s="889"/>
      <c r="AC110" s="889"/>
      <c r="AD110" s="889"/>
      <c r="AE110" s="890"/>
      <c r="AF110" s="891">
        <v>5239521</v>
      </c>
      <c r="AG110" s="889"/>
      <c r="AH110" s="889"/>
      <c r="AI110" s="889"/>
      <c r="AJ110" s="890"/>
      <c r="AK110" s="891">
        <v>5561367</v>
      </c>
      <c r="AL110" s="889"/>
      <c r="AM110" s="889"/>
      <c r="AN110" s="889"/>
      <c r="AO110" s="890"/>
      <c r="AP110" s="892">
        <v>13.4</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56376547</v>
      </c>
      <c r="BR110" s="842"/>
      <c r="BS110" s="842"/>
      <c r="BT110" s="842"/>
      <c r="BU110" s="842"/>
      <c r="BV110" s="842">
        <v>58300039</v>
      </c>
      <c r="BW110" s="842"/>
      <c r="BX110" s="842"/>
      <c r="BY110" s="842"/>
      <c r="BZ110" s="842"/>
      <c r="CA110" s="842">
        <v>58568012</v>
      </c>
      <c r="CB110" s="842"/>
      <c r="CC110" s="842"/>
      <c r="CD110" s="842"/>
      <c r="CE110" s="842"/>
      <c r="CF110" s="866">
        <v>141.5</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437</v>
      </c>
      <c r="DM110" s="842"/>
      <c r="DN110" s="842"/>
      <c r="DO110" s="842"/>
      <c r="DP110" s="842"/>
      <c r="DQ110" s="842" t="s">
        <v>438</v>
      </c>
      <c r="DR110" s="842"/>
      <c r="DS110" s="842"/>
      <c r="DT110" s="842"/>
      <c r="DU110" s="842"/>
      <c r="DV110" s="843" t="s">
        <v>437</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23154</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1813263</v>
      </c>
      <c r="BR111" s="817"/>
      <c r="BS111" s="817"/>
      <c r="BT111" s="817"/>
      <c r="BU111" s="817"/>
      <c r="BV111" s="817">
        <v>1708540</v>
      </c>
      <c r="BW111" s="817"/>
      <c r="BX111" s="817"/>
      <c r="BY111" s="817"/>
      <c r="BZ111" s="817"/>
      <c r="CA111" s="817">
        <v>1602803</v>
      </c>
      <c r="CB111" s="817"/>
      <c r="CC111" s="817"/>
      <c r="CD111" s="817"/>
      <c r="CE111" s="817"/>
      <c r="CF111" s="875">
        <v>3.9</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437</v>
      </c>
      <c r="DM111" s="817"/>
      <c r="DN111" s="817"/>
      <c r="DO111" s="817"/>
      <c r="DP111" s="817"/>
      <c r="DQ111" s="817" t="s">
        <v>437</v>
      </c>
      <c r="DR111" s="817"/>
      <c r="DS111" s="817"/>
      <c r="DT111" s="817"/>
      <c r="DU111" s="817"/>
      <c r="DV111" s="794" t="s">
        <v>440</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51733</v>
      </c>
      <c r="AB112" s="780"/>
      <c r="AC112" s="780"/>
      <c r="AD112" s="780"/>
      <c r="AE112" s="781"/>
      <c r="AF112" s="782">
        <v>49067</v>
      </c>
      <c r="AG112" s="780"/>
      <c r="AH112" s="780"/>
      <c r="AI112" s="780"/>
      <c r="AJ112" s="781"/>
      <c r="AK112" s="782">
        <v>42400</v>
      </c>
      <c r="AL112" s="780"/>
      <c r="AM112" s="780"/>
      <c r="AN112" s="780"/>
      <c r="AO112" s="781"/>
      <c r="AP112" s="824">
        <v>0.1</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16604241</v>
      </c>
      <c r="BR112" s="817"/>
      <c r="BS112" s="817"/>
      <c r="BT112" s="817"/>
      <c r="BU112" s="817"/>
      <c r="BV112" s="817">
        <v>17107726</v>
      </c>
      <c r="BW112" s="817"/>
      <c r="BX112" s="817"/>
      <c r="BY112" s="817"/>
      <c r="BZ112" s="817"/>
      <c r="CA112" s="817">
        <v>16262097</v>
      </c>
      <c r="CB112" s="817"/>
      <c r="CC112" s="817"/>
      <c r="CD112" s="817"/>
      <c r="CE112" s="817"/>
      <c r="CF112" s="875">
        <v>39.299999999999997</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437</v>
      </c>
      <c r="DH112" s="817"/>
      <c r="DI112" s="817"/>
      <c r="DJ112" s="817"/>
      <c r="DK112" s="817"/>
      <c r="DL112" s="817" t="s">
        <v>437</v>
      </c>
      <c r="DM112" s="817"/>
      <c r="DN112" s="817"/>
      <c r="DO112" s="817"/>
      <c r="DP112" s="817"/>
      <c r="DQ112" s="817" t="s">
        <v>437</v>
      </c>
      <c r="DR112" s="817"/>
      <c r="DS112" s="817"/>
      <c r="DT112" s="817"/>
      <c r="DU112" s="817"/>
      <c r="DV112" s="794" t="s">
        <v>437</v>
      </c>
      <c r="DW112" s="794"/>
      <c r="DX112" s="794"/>
      <c r="DY112" s="794"/>
      <c r="DZ112" s="795"/>
    </row>
    <row r="113" spans="1:130" s="230" customFormat="1" ht="26.25" customHeight="1" x14ac:dyDescent="0.2">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1875837</v>
      </c>
      <c r="AB113" s="919"/>
      <c r="AC113" s="919"/>
      <c r="AD113" s="919"/>
      <c r="AE113" s="920"/>
      <c r="AF113" s="921">
        <v>2029693</v>
      </c>
      <c r="AG113" s="919"/>
      <c r="AH113" s="919"/>
      <c r="AI113" s="919"/>
      <c r="AJ113" s="920"/>
      <c r="AK113" s="921">
        <v>1982944</v>
      </c>
      <c r="AL113" s="919"/>
      <c r="AM113" s="919"/>
      <c r="AN113" s="919"/>
      <c r="AO113" s="920"/>
      <c r="AP113" s="922">
        <v>4.8</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23251</v>
      </c>
      <c r="BR113" s="817"/>
      <c r="BS113" s="817"/>
      <c r="BT113" s="817"/>
      <c r="BU113" s="817"/>
      <c r="BV113" s="817">
        <v>22453</v>
      </c>
      <c r="BW113" s="817"/>
      <c r="BX113" s="817"/>
      <c r="BY113" s="817"/>
      <c r="BZ113" s="817"/>
      <c r="CA113" s="817">
        <v>29030</v>
      </c>
      <c r="CB113" s="817"/>
      <c r="CC113" s="817"/>
      <c r="CD113" s="817"/>
      <c r="CE113" s="817"/>
      <c r="CF113" s="875">
        <v>0.1</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437</v>
      </c>
      <c r="DM113" s="780"/>
      <c r="DN113" s="780"/>
      <c r="DO113" s="780"/>
      <c r="DP113" s="781"/>
      <c r="DQ113" s="782" t="s">
        <v>437</v>
      </c>
      <c r="DR113" s="780"/>
      <c r="DS113" s="780"/>
      <c r="DT113" s="780"/>
      <c r="DU113" s="781"/>
      <c r="DV113" s="824" t="s">
        <v>437</v>
      </c>
      <c r="DW113" s="825"/>
      <c r="DX113" s="825"/>
      <c r="DY113" s="825"/>
      <c r="DZ113" s="826"/>
    </row>
    <row r="114" spans="1:130" s="230" customFormat="1" ht="26.25" customHeight="1" x14ac:dyDescent="0.2">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3323</v>
      </c>
      <c r="AB114" s="780"/>
      <c r="AC114" s="780"/>
      <c r="AD114" s="780"/>
      <c r="AE114" s="781"/>
      <c r="AF114" s="782">
        <v>3324</v>
      </c>
      <c r="AG114" s="780"/>
      <c r="AH114" s="780"/>
      <c r="AI114" s="780"/>
      <c r="AJ114" s="781"/>
      <c r="AK114" s="782">
        <v>3331</v>
      </c>
      <c r="AL114" s="780"/>
      <c r="AM114" s="780"/>
      <c r="AN114" s="780"/>
      <c r="AO114" s="781"/>
      <c r="AP114" s="824">
        <v>0</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8282808</v>
      </c>
      <c r="BR114" s="817"/>
      <c r="BS114" s="817"/>
      <c r="BT114" s="817"/>
      <c r="BU114" s="817"/>
      <c r="BV114" s="817">
        <v>8220365</v>
      </c>
      <c r="BW114" s="817"/>
      <c r="BX114" s="817"/>
      <c r="BY114" s="817"/>
      <c r="BZ114" s="817"/>
      <c r="CA114" s="817">
        <v>8187693</v>
      </c>
      <c r="CB114" s="817"/>
      <c r="CC114" s="817"/>
      <c r="CD114" s="817"/>
      <c r="CE114" s="817"/>
      <c r="CF114" s="875">
        <v>19.8</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440</v>
      </c>
      <c r="DM114" s="780"/>
      <c r="DN114" s="780"/>
      <c r="DO114" s="780"/>
      <c r="DP114" s="781"/>
      <c r="DQ114" s="782" t="s">
        <v>437</v>
      </c>
      <c r="DR114" s="780"/>
      <c r="DS114" s="780"/>
      <c r="DT114" s="780"/>
      <c r="DU114" s="781"/>
      <c r="DV114" s="824" t="s">
        <v>437</v>
      </c>
      <c r="DW114" s="825"/>
      <c r="DX114" s="825"/>
      <c r="DY114" s="825"/>
      <c r="DZ114" s="826"/>
    </row>
    <row r="115" spans="1:130" s="230" customFormat="1" ht="26.25" customHeight="1" x14ac:dyDescent="0.2">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65907</v>
      </c>
      <c r="AB115" s="919"/>
      <c r="AC115" s="919"/>
      <c r="AD115" s="919"/>
      <c r="AE115" s="920"/>
      <c r="AF115" s="921">
        <v>94441</v>
      </c>
      <c r="AG115" s="919"/>
      <c r="AH115" s="919"/>
      <c r="AI115" s="919"/>
      <c r="AJ115" s="920"/>
      <c r="AK115" s="921">
        <v>94441</v>
      </c>
      <c r="AL115" s="919"/>
      <c r="AM115" s="919"/>
      <c r="AN115" s="919"/>
      <c r="AO115" s="920"/>
      <c r="AP115" s="922">
        <v>0.2</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437</v>
      </c>
      <c r="BW115" s="817"/>
      <c r="BX115" s="817"/>
      <c r="BY115" s="817"/>
      <c r="BZ115" s="817"/>
      <c r="CA115" s="817" t="s">
        <v>437</v>
      </c>
      <c r="CB115" s="817"/>
      <c r="CC115" s="817"/>
      <c r="CD115" s="817"/>
      <c r="CE115" s="817"/>
      <c r="CF115" s="875" t="s">
        <v>437</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437</v>
      </c>
      <c r="DM115" s="780"/>
      <c r="DN115" s="780"/>
      <c r="DO115" s="780"/>
      <c r="DP115" s="781"/>
      <c r="DQ115" s="782" t="s">
        <v>437</v>
      </c>
      <c r="DR115" s="780"/>
      <c r="DS115" s="780"/>
      <c r="DT115" s="780"/>
      <c r="DU115" s="781"/>
      <c r="DV115" s="824" t="s">
        <v>437</v>
      </c>
      <c r="DW115" s="825"/>
      <c r="DX115" s="825"/>
      <c r="DY115" s="825"/>
      <c r="DZ115" s="826"/>
    </row>
    <row r="116" spans="1:130" s="230" customFormat="1" ht="26.25" customHeight="1" x14ac:dyDescent="0.2">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437</v>
      </c>
      <c r="AG116" s="780"/>
      <c r="AH116" s="780"/>
      <c r="AI116" s="780"/>
      <c r="AJ116" s="781"/>
      <c r="AK116" s="782" t="s">
        <v>437</v>
      </c>
      <c r="AL116" s="780"/>
      <c r="AM116" s="780"/>
      <c r="AN116" s="780"/>
      <c r="AO116" s="781"/>
      <c r="AP116" s="824" t="s">
        <v>440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437</v>
      </c>
      <c r="BW116" s="817"/>
      <c r="BX116" s="817"/>
      <c r="BY116" s="817"/>
      <c r="BZ116" s="817"/>
      <c r="CA116" s="817" t="s">
        <v>437</v>
      </c>
      <c r="CB116" s="817"/>
      <c r="CC116" s="817"/>
      <c r="CD116" s="817"/>
      <c r="CE116" s="817"/>
      <c r="CF116" s="875" t="s">
        <v>437</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437</v>
      </c>
      <c r="DH116" s="780"/>
      <c r="DI116" s="780"/>
      <c r="DJ116" s="780"/>
      <c r="DK116" s="781"/>
      <c r="DL116" s="782" t="s">
        <v>437</v>
      </c>
      <c r="DM116" s="780"/>
      <c r="DN116" s="780"/>
      <c r="DO116" s="780"/>
      <c r="DP116" s="781"/>
      <c r="DQ116" s="782" t="s">
        <v>437</v>
      </c>
      <c r="DR116" s="780"/>
      <c r="DS116" s="780"/>
      <c r="DT116" s="780"/>
      <c r="DU116" s="781"/>
      <c r="DV116" s="824" t="s">
        <v>437</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7056599</v>
      </c>
      <c r="AB117" s="903"/>
      <c r="AC117" s="903"/>
      <c r="AD117" s="903"/>
      <c r="AE117" s="904"/>
      <c r="AF117" s="905">
        <v>7416046</v>
      </c>
      <c r="AG117" s="903"/>
      <c r="AH117" s="903"/>
      <c r="AI117" s="903"/>
      <c r="AJ117" s="904"/>
      <c r="AK117" s="905">
        <v>7684483</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461</v>
      </c>
      <c r="BR117" s="817"/>
      <c r="BS117" s="817"/>
      <c r="BT117" s="817"/>
      <c r="BU117" s="817"/>
      <c r="BV117" s="817" t="s">
        <v>410</v>
      </c>
      <c r="BW117" s="817"/>
      <c r="BX117" s="817"/>
      <c r="BY117" s="817"/>
      <c r="BZ117" s="817"/>
      <c r="CA117" s="817" t="s">
        <v>410</v>
      </c>
      <c r="CB117" s="817"/>
      <c r="CC117" s="817"/>
      <c r="CD117" s="817"/>
      <c r="CE117" s="817"/>
      <c r="CF117" s="875" t="s">
        <v>462</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464</v>
      </c>
      <c r="DH117" s="780"/>
      <c r="DI117" s="780"/>
      <c r="DJ117" s="780"/>
      <c r="DK117" s="781"/>
      <c r="DL117" s="782" t="s">
        <v>465</v>
      </c>
      <c r="DM117" s="780"/>
      <c r="DN117" s="780"/>
      <c r="DO117" s="780"/>
      <c r="DP117" s="781"/>
      <c r="DQ117" s="782" t="s">
        <v>410</v>
      </c>
      <c r="DR117" s="780"/>
      <c r="DS117" s="780"/>
      <c r="DT117" s="780"/>
      <c r="DU117" s="781"/>
      <c r="DV117" s="824" t="s">
        <v>410</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467</v>
      </c>
      <c r="BR118" s="845"/>
      <c r="BS118" s="845"/>
      <c r="BT118" s="845"/>
      <c r="BU118" s="845"/>
      <c r="BV118" s="845" t="s">
        <v>464</v>
      </c>
      <c r="BW118" s="845"/>
      <c r="BX118" s="845"/>
      <c r="BY118" s="845"/>
      <c r="BZ118" s="845"/>
      <c r="CA118" s="845" t="s">
        <v>462</v>
      </c>
      <c r="CB118" s="845"/>
      <c r="CC118" s="845"/>
      <c r="CD118" s="845"/>
      <c r="CE118" s="845"/>
      <c r="CF118" s="875" t="s">
        <v>467</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410</v>
      </c>
      <c r="DH118" s="780"/>
      <c r="DI118" s="780"/>
      <c r="DJ118" s="780"/>
      <c r="DK118" s="781"/>
      <c r="DL118" s="782" t="s">
        <v>469</v>
      </c>
      <c r="DM118" s="780"/>
      <c r="DN118" s="780"/>
      <c r="DO118" s="780"/>
      <c r="DP118" s="781"/>
      <c r="DQ118" s="782" t="s">
        <v>410</v>
      </c>
      <c r="DR118" s="780"/>
      <c r="DS118" s="780"/>
      <c r="DT118" s="780"/>
      <c r="DU118" s="781"/>
      <c r="DV118" s="824" t="s">
        <v>470</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410</v>
      </c>
      <c r="AB119" s="889"/>
      <c r="AC119" s="889"/>
      <c r="AD119" s="889"/>
      <c r="AE119" s="890"/>
      <c r="AF119" s="891" t="s">
        <v>410</v>
      </c>
      <c r="AG119" s="889"/>
      <c r="AH119" s="889"/>
      <c r="AI119" s="889"/>
      <c r="AJ119" s="890"/>
      <c r="AK119" s="891" t="s">
        <v>462</v>
      </c>
      <c r="AL119" s="889"/>
      <c r="AM119" s="889"/>
      <c r="AN119" s="889"/>
      <c r="AO119" s="890"/>
      <c r="AP119" s="892" t="s">
        <v>467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471</v>
      </c>
      <c r="BP119" s="878"/>
      <c r="BQ119" s="879">
        <v>83100110</v>
      </c>
      <c r="BR119" s="845"/>
      <c r="BS119" s="845"/>
      <c r="BT119" s="845"/>
      <c r="BU119" s="845"/>
      <c r="BV119" s="845">
        <v>85359123</v>
      </c>
      <c r="BW119" s="845"/>
      <c r="BX119" s="845"/>
      <c r="BY119" s="845"/>
      <c r="BZ119" s="845"/>
      <c r="CA119" s="845">
        <v>84649635</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1813263</v>
      </c>
      <c r="DH119" s="764"/>
      <c r="DI119" s="764"/>
      <c r="DJ119" s="764"/>
      <c r="DK119" s="765"/>
      <c r="DL119" s="766">
        <v>1708540</v>
      </c>
      <c r="DM119" s="764"/>
      <c r="DN119" s="764"/>
      <c r="DO119" s="764"/>
      <c r="DP119" s="765"/>
      <c r="DQ119" s="766">
        <v>1602803</v>
      </c>
      <c r="DR119" s="764"/>
      <c r="DS119" s="764"/>
      <c r="DT119" s="764"/>
      <c r="DU119" s="765"/>
      <c r="DV119" s="848">
        <v>3.9</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462</v>
      </c>
      <c r="AB120" s="780"/>
      <c r="AC120" s="780"/>
      <c r="AD120" s="780"/>
      <c r="AE120" s="781"/>
      <c r="AF120" s="782" t="s">
        <v>462</v>
      </c>
      <c r="AG120" s="780"/>
      <c r="AH120" s="780"/>
      <c r="AI120" s="780"/>
      <c r="AJ120" s="781"/>
      <c r="AK120" s="782" t="s">
        <v>470</v>
      </c>
      <c r="AL120" s="780"/>
      <c r="AM120" s="780"/>
      <c r="AN120" s="780"/>
      <c r="AO120" s="781"/>
      <c r="AP120" s="824" t="s">
        <v>462</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8441690</v>
      </c>
      <c r="BR120" s="842"/>
      <c r="BS120" s="842"/>
      <c r="BT120" s="842"/>
      <c r="BU120" s="842"/>
      <c r="BV120" s="842">
        <v>10264108</v>
      </c>
      <c r="BW120" s="842"/>
      <c r="BX120" s="842"/>
      <c r="BY120" s="842"/>
      <c r="BZ120" s="842"/>
      <c r="CA120" s="842">
        <v>11632496</v>
      </c>
      <c r="CB120" s="842"/>
      <c r="CC120" s="842"/>
      <c r="CD120" s="842"/>
      <c r="CE120" s="842"/>
      <c r="CF120" s="866">
        <v>28.1</v>
      </c>
      <c r="CG120" s="867"/>
      <c r="CH120" s="867"/>
      <c r="CI120" s="867"/>
      <c r="CJ120" s="867"/>
      <c r="CK120" s="868" t="s">
        <v>475</v>
      </c>
      <c r="CL120" s="852"/>
      <c r="CM120" s="852"/>
      <c r="CN120" s="852"/>
      <c r="CO120" s="853"/>
      <c r="CP120" s="872" t="s">
        <v>405</v>
      </c>
      <c r="CQ120" s="873"/>
      <c r="CR120" s="873"/>
      <c r="CS120" s="873"/>
      <c r="CT120" s="873"/>
      <c r="CU120" s="873"/>
      <c r="CV120" s="873"/>
      <c r="CW120" s="873"/>
      <c r="CX120" s="873"/>
      <c r="CY120" s="873"/>
      <c r="CZ120" s="873"/>
      <c r="DA120" s="873"/>
      <c r="DB120" s="873"/>
      <c r="DC120" s="873"/>
      <c r="DD120" s="873"/>
      <c r="DE120" s="873"/>
      <c r="DF120" s="874"/>
      <c r="DG120" s="861">
        <v>13953774</v>
      </c>
      <c r="DH120" s="842"/>
      <c r="DI120" s="842"/>
      <c r="DJ120" s="842"/>
      <c r="DK120" s="842"/>
      <c r="DL120" s="842">
        <v>15006343</v>
      </c>
      <c r="DM120" s="842"/>
      <c r="DN120" s="842"/>
      <c r="DO120" s="842"/>
      <c r="DP120" s="842"/>
      <c r="DQ120" s="842">
        <v>14682586</v>
      </c>
      <c r="DR120" s="842"/>
      <c r="DS120" s="842"/>
      <c r="DT120" s="842"/>
      <c r="DU120" s="842"/>
      <c r="DV120" s="843">
        <v>35.5</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410</v>
      </c>
      <c r="AB121" s="780"/>
      <c r="AC121" s="780"/>
      <c r="AD121" s="780"/>
      <c r="AE121" s="781"/>
      <c r="AF121" s="782" t="s">
        <v>469</v>
      </c>
      <c r="AG121" s="780"/>
      <c r="AH121" s="780"/>
      <c r="AI121" s="780"/>
      <c r="AJ121" s="781"/>
      <c r="AK121" s="782" t="s">
        <v>467</v>
      </c>
      <c r="AL121" s="780"/>
      <c r="AM121" s="780"/>
      <c r="AN121" s="780"/>
      <c r="AO121" s="781"/>
      <c r="AP121" s="824" t="s">
        <v>410</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18626510</v>
      </c>
      <c r="BR121" s="817"/>
      <c r="BS121" s="817"/>
      <c r="BT121" s="817"/>
      <c r="BU121" s="817"/>
      <c r="BV121" s="817">
        <v>20191487</v>
      </c>
      <c r="BW121" s="817"/>
      <c r="BX121" s="817"/>
      <c r="BY121" s="817"/>
      <c r="BZ121" s="817"/>
      <c r="CA121" s="817">
        <v>19729447</v>
      </c>
      <c r="CB121" s="817"/>
      <c r="CC121" s="817"/>
      <c r="CD121" s="817"/>
      <c r="CE121" s="817"/>
      <c r="CF121" s="875">
        <v>47.7</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v>2650467</v>
      </c>
      <c r="DH121" s="817"/>
      <c r="DI121" s="817"/>
      <c r="DJ121" s="817"/>
      <c r="DK121" s="817"/>
      <c r="DL121" s="817">
        <v>2101383</v>
      </c>
      <c r="DM121" s="817"/>
      <c r="DN121" s="817"/>
      <c r="DO121" s="817"/>
      <c r="DP121" s="817"/>
      <c r="DQ121" s="817">
        <v>1579511</v>
      </c>
      <c r="DR121" s="817"/>
      <c r="DS121" s="817"/>
      <c r="DT121" s="817"/>
      <c r="DU121" s="817"/>
      <c r="DV121" s="794">
        <v>3.8</v>
      </c>
      <c r="DW121" s="794"/>
      <c r="DX121" s="794"/>
      <c r="DY121" s="794"/>
      <c r="DZ121" s="795"/>
    </row>
    <row r="122" spans="1:130" s="230" customFormat="1" ht="26.25" customHeight="1" x14ac:dyDescent="0.2">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467</v>
      </c>
      <c r="AB122" s="780"/>
      <c r="AC122" s="780"/>
      <c r="AD122" s="780"/>
      <c r="AE122" s="781"/>
      <c r="AF122" s="782" t="s">
        <v>464</v>
      </c>
      <c r="AG122" s="780"/>
      <c r="AH122" s="780"/>
      <c r="AI122" s="780"/>
      <c r="AJ122" s="781"/>
      <c r="AK122" s="782" t="s">
        <v>465</v>
      </c>
      <c r="AL122" s="780"/>
      <c r="AM122" s="780"/>
      <c r="AN122" s="780"/>
      <c r="AO122" s="781"/>
      <c r="AP122" s="824" t="s">
        <v>410</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40748212</v>
      </c>
      <c r="BR122" s="845"/>
      <c r="BS122" s="845"/>
      <c r="BT122" s="845"/>
      <c r="BU122" s="845"/>
      <c r="BV122" s="845">
        <v>40554600</v>
      </c>
      <c r="BW122" s="845"/>
      <c r="BX122" s="845"/>
      <c r="BY122" s="845"/>
      <c r="BZ122" s="845"/>
      <c r="CA122" s="845">
        <v>39321809</v>
      </c>
      <c r="CB122" s="845"/>
      <c r="CC122" s="845"/>
      <c r="CD122" s="845"/>
      <c r="CE122" s="845"/>
      <c r="CF122" s="846">
        <v>95</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t="s">
        <v>465</v>
      </c>
      <c r="DH122" s="817"/>
      <c r="DI122" s="817"/>
      <c r="DJ122" s="817"/>
      <c r="DK122" s="817"/>
      <c r="DL122" s="817" t="s">
        <v>465</v>
      </c>
      <c r="DM122" s="817"/>
      <c r="DN122" s="817"/>
      <c r="DO122" s="817"/>
      <c r="DP122" s="817"/>
      <c r="DQ122" s="817" t="s">
        <v>467</v>
      </c>
      <c r="DR122" s="817"/>
      <c r="DS122" s="817"/>
      <c r="DT122" s="817"/>
      <c r="DU122" s="817"/>
      <c r="DV122" s="794" t="s">
        <v>462</v>
      </c>
      <c r="DW122" s="794"/>
      <c r="DX122" s="794"/>
      <c r="DY122" s="794"/>
      <c r="DZ122" s="795"/>
    </row>
    <row r="123" spans="1:130" s="230" customFormat="1" ht="26.25" customHeight="1" x14ac:dyDescent="0.2">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462</v>
      </c>
      <c r="AB123" s="780"/>
      <c r="AC123" s="780"/>
      <c r="AD123" s="780"/>
      <c r="AE123" s="781"/>
      <c r="AF123" s="782" t="s">
        <v>410</v>
      </c>
      <c r="AG123" s="780"/>
      <c r="AH123" s="780"/>
      <c r="AI123" s="780"/>
      <c r="AJ123" s="781"/>
      <c r="AK123" s="782" t="s">
        <v>410</v>
      </c>
      <c r="AL123" s="780"/>
      <c r="AM123" s="780"/>
      <c r="AN123" s="780"/>
      <c r="AO123" s="781"/>
      <c r="AP123" s="824" t="s">
        <v>469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479</v>
      </c>
      <c r="BP123" s="878"/>
      <c r="BQ123" s="832">
        <v>67816412</v>
      </c>
      <c r="BR123" s="833"/>
      <c r="BS123" s="833"/>
      <c r="BT123" s="833"/>
      <c r="BU123" s="833"/>
      <c r="BV123" s="833">
        <v>71010195</v>
      </c>
      <c r="BW123" s="833"/>
      <c r="BX123" s="833"/>
      <c r="BY123" s="833"/>
      <c r="BZ123" s="833"/>
      <c r="CA123" s="833">
        <v>70683752</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464</v>
      </c>
      <c r="DH123" s="780"/>
      <c r="DI123" s="780"/>
      <c r="DJ123" s="780"/>
      <c r="DK123" s="781"/>
      <c r="DL123" s="782" t="s">
        <v>462</v>
      </c>
      <c r="DM123" s="780"/>
      <c r="DN123" s="780"/>
      <c r="DO123" s="780"/>
      <c r="DP123" s="781"/>
      <c r="DQ123" s="782" t="s">
        <v>462</v>
      </c>
      <c r="DR123" s="780"/>
      <c r="DS123" s="780"/>
      <c r="DT123" s="780"/>
      <c r="DU123" s="781"/>
      <c r="DV123" s="824" t="s">
        <v>410</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467</v>
      </c>
      <c r="AB124" s="780"/>
      <c r="AC124" s="780"/>
      <c r="AD124" s="780"/>
      <c r="AE124" s="781"/>
      <c r="AF124" s="782" t="s">
        <v>467</v>
      </c>
      <c r="AG124" s="780"/>
      <c r="AH124" s="780"/>
      <c r="AI124" s="780"/>
      <c r="AJ124" s="781"/>
      <c r="AK124" s="782" t="s">
        <v>410</v>
      </c>
      <c r="AL124" s="780"/>
      <c r="AM124" s="780"/>
      <c r="AN124" s="780"/>
      <c r="AO124" s="781"/>
      <c r="AP124" s="824" t="s">
        <v>464</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39.200000000000003</v>
      </c>
      <c r="BR124" s="831"/>
      <c r="BS124" s="831"/>
      <c r="BT124" s="831"/>
      <c r="BU124" s="831"/>
      <c r="BV124" s="831">
        <v>34.5</v>
      </c>
      <c r="BW124" s="831"/>
      <c r="BX124" s="831"/>
      <c r="BY124" s="831"/>
      <c r="BZ124" s="831"/>
      <c r="CA124" s="831">
        <v>33.700000000000003</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462</v>
      </c>
      <c r="DH124" s="764"/>
      <c r="DI124" s="764"/>
      <c r="DJ124" s="764"/>
      <c r="DK124" s="765"/>
      <c r="DL124" s="766" t="s">
        <v>469</v>
      </c>
      <c r="DM124" s="764"/>
      <c r="DN124" s="764"/>
      <c r="DO124" s="764"/>
      <c r="DP124" s="765"/>
      <c r="DQ124" s="766" t="s">
        <v>410</v>
      </c>
      <c r="DR124" s="764"/>
      <c r="DS124" s="764"/>
      <c r="DT124" s="764"/>
      <c r="DU124" s="765"/>
      <c r="DV124" s="848" t="s">
        <v>469</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462</v>
      </c>
      <c r="AB125" s="780"/>
      <c r="AC125" s="780"/>
      <c r="AD125" s="780"/>
      <c r="AE125" s="781"/>
      <c r="AF125" s="782" t="s">
        <v>410</v>
      </c>
      <c r="AG125" s="780"/>
      <c r="AH125" s="780"/>
      <c r="AI125" s="780"/>
      <c r="AJ125" s="781"/>
      <c r="AK125" s="782" t="s">
        <v>410</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467</v>
      </c>
      <c r="DH125" s="842"/>
      <c r="DI125" s="842"/>
      <c r="DJ125" s="842"/>
      <c r="DK125" s="842"/>
      <c r="DL125" s="842" t="s">
        <v>410</v>
      </c>
      <c r="DM125" s="842"/>
      <c r="DN125" s="842"/>
      <c r="DO125" s="842"/>
      <c r="DP125" s="842"/>
      <c r="DQ125" s="842" t="s">
        <v>410</v>
      </c>
      <c r="DR125" s="842"/>
      <c r="DS125" s="842"/>
      <c r="DT125" s="842"/>
      <c r="DU125" s="842"/>
      <c r="DV125" s="843" t="s">
        <v>465</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65907</v>
      </c>
      <c r="AB126" s="780"/>
      <c r="AC126" s="780"/>
      <c r="AD126" s="780"/>
      <c r="AE126" s="781"/>
      <c r="AF126" s="782">
        <v>94441</v>
      </c>
      <c r="AG126" s="780"/>
      <c r="AH126" s="780"/>
      <c r="AI126" s="780"/>
      <c r="AJ126" s="781"/>
      <c r="AK126" s="782">
        <v>94441</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410</v>
      </c>
      <c r="DH126" s="817"/>
      <c r="DI126" s="817"/>
      <c r="DJ126" s="817"/>
      <c r="DK126" s="817"/>
      <c r="DL126" s="817" t="s">
        <v>462</v>
      </c>
      <c r="DM126" s="817"/>
      <c r="DN126" s="817"/>
      <c r="DO126" s="817"/>
      <c r="DP126" s="817"/>
      <c r="DQ126" s="817" t="s">
        <v>469</v>
      </c>
      <c r="DR126" s="817"/>
      <c r="DS126" s="817"/>
      <c r="DT126" s="817"/>
      <c r="DU126" s="817"/>
      <c r="DV126" s="794" t="s">
        <v>410</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469</v>
      </c>
      <c r="AB127" s="780"/>
      <c r="AC127" s="780"/>
      <c r="AD127" s="780"/>
      <c r="AE127" s="781"/>
      <c r="AF127" s="782" t="s">
        <v>410</v>
      </c>
      <c r="AG127" s="780"/>
      <c r="AH127" s="780"/>
      <c r="AI127" s="780"/>
      <c r="AJ127" s="781"/>
      <c r="AK127" s="782" t="s">
        <v>410</v>
      </c>
      <c r="AL127" s="780"/>
      <c r="AM127" s="780"/>
      <c r="AN127" s="780"/>
      <c r="AO127" s="781"/>
      <c r="AP127" s="824" t="s">
        <v>410</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465</v>
      </c>
      <c r="DH127" s="817"/>
      <c r="DI127" s="817"/>
      <c r="DJ127" s="817"/>
      <c r="DK127" s="817"/>
      <c r="DL127" s="817" t="s">
        <v>462</v>
      </c>
      <c r="DM127" s="817"/>
      <c r="DN127" s="817"/>
      <c r="DO127" s="817"/>
      <c r="DP127" s="817"/>
      <c r="DQ127" s="817" t="s">
        <v>469</v>
      </c>
      <c r="DR127" s="817"/>
      <c r="DS127" s="817"/>
      <c r="DT127" s="817"/>
      <c r="DU127" s="817"/>
      <c r="DV127" s="794" t="s">
        <v>464</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2052217</v>
      </c>
      <c r="AB128" s="801"/>
      <c r="AC128" s="801"/>
      <c r="AD128" s="801"/>
      <c r="AE128" s="802"/>
      <c r="AF128" s="803">
        <v>2051768</v>
      </c>
      <c r="AG128" s="801"/>
      <c r="AH128" s="801"/>
      <c r="AI128" s="801"/>
      <c r="AJ128" s="802"/>
      <c r="AK128" s="803">
        <v>1989328</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410</v>
      </c>
      <c r="BG128" s="787"/>
      <c r="BH128" s="787"/>
      <c r="BI128" s="787"/>
      <c r="BJ128" s="787"/>
      <c r="BK128" s="787"/>
      <c r="BL128" s="810"/>
      <c r="BM128" s="786">
        <v>11.34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410</v>
      </c>
      <c r="DH128" s="791"/>
      <c r="DI128" s="791"/>
      <c r="DJ128" s="791"/>
      <c r="DK128" s="791"/>
      <c r="DL128" s="791" t="s">
        <v>410</v>
      </c>
      <c r="DM128" s="791"/>
      <c r="DN128" s="791"/>
      <c r="DO128" s="791"/>
      <c r="DP128" s="791"/>
      <c r="DQ128" s="791" t="s">
        <v>410</v>
      </c>
      <c r="DR128" s="791"/>
      <c r="DS128" s="791"/>
      <c r="DT128" s="791"/>
      <c r="DU128" s="791"/>
      <c r="DV128" s="792" t="s">
        <v>465</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43021259</v>
      </c>
      <c r="AB129" s="780"/>
      <c r="AC129" s="780"/>
      <c r="AD129" s="780"/>
      <c r="AE129" s="781"/>
      <c r="AF129" s="782">
        <v>45487520</v>
      </c>
      <c r="AG129" s="780"/>
      <c r="AH129" s="780"/>
      <c r="AI129" s="780"/>
      <c r="AJ129" s="781"/>
      <c r="AK129" s="782">
        <v>45264887</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410</v>
      </c>
      <c r="BG129" s="771"/>
      <c r="BH129" s="771"/>
      <c r="BI129" s="771"/>
      <c r="BJ129" s="771"/>
      <c r="BK129" s="771"/>
      <c r="BL129" s="772"/>
      <c r="BM129" s="770">
        <v>16.34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4040051</v>
      </c>
      <c r="AB130" s="780"/>
      <c r="AC130" s="780"/>
      <c r="AD130" s="780"/>
      <c r="AE130" s="781"/>
      <c r="AF130" s="782">
        <v>3923625</v>
      </c>
      <c r="AG130" s="780"/>
      <c r="AH130" s="780"/>
      <c r="AI130" s="780"/>
      <c r="AJ130" s="781"/>
      <c r="AK130" s="782">
        <v>3861409</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38981208</v>
      </c>
      <c r="AB131" s="764"/>
      <c r="AC131" s="764"/>
      <c r="AD131" s="764"/>
      <c r="AE131" s="765"/>
      <c r="AF131" s="766">
        <v>41563895</v>
      </c>
      <c r="AG131" s="764"/>
      <c r="AH131" s="764"/>
      <c r="AI131" s="764"/>
      <c r="AJ131" s="765"/>
      <c r="AK131" s="766">
        <v>41403478</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33.700000000000003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2.473835598</v>
      </c>
      <c r="AB132" s="745"/>
      <c r="AC132" s="745"/>
      <c r="AD132" s="745"/>
      <c r="AE132" s="746"/>
      <c r="AF132" s="747">
        <v>3.466116446</v>
      </c>
      <c r="AG132" s="745"/>
      <c r="AH132" s="745"/>
      <c r="AI132" s="745"/>
      <c r="AJ132" s="746"/>
      <c r="AK132" s="747">
        <v>4.4289660880000001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1.8</v>
      </c>
      <c r="AB133" s="724"/>
      <c r="AC133" s="724"/>
      <c r="AD133" s="724"/>
      <c r="AE133" s="725"/>
      <c r="AF133" s="723">
        <v>2.8</v>
      </c>
      <c r="AG133" s="724"/>
      <c r="AH133" s="724"/>
      <c r="AI133" s="724"/>
      <c r="AJ133" s="725"/>
      <c r="AK133" s="723">
        <v>3.4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IGZAFjwAOiTmAbPvH6IH/+DBr3w3SfYtlrqUa2gg5h6y7N/h7Kr1jxOUIZsJDttyZttOfvjAFCfxSxVxOBTFg==" saltValue="6+GABLmF15QevNIN+Ou6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GuI6mXy5IBqoqtvjx3gZ8T+Abwg2MMwOkSblJNIa+ehqVroE2RmtcNmdXz9RV3cojuphk1nXy6xYJ0cYiXJg==" saltValue="1Atali3vAWt3k1TPxT4P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3fl01kuABjrUicP0VGgmOt3m9U6lVwDnRZrsjqlFO+2Wm640bmJUFeawvxb+k+TKRBAe5UnOW4sY+cTpopgWA==" saltValue="qOFwiGxa65nfI8sgXBdx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12703378</v>
      </c>
      <c r="AP9" s="281">
        <v>51973</v>
      </c>
      <c r="AQ9" s="282">
        <v>63654</v>
      </c>
      <c r="AR9" s="283">
        <v>-18.399999999999999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13640</v>
      </c>
      <c r="AP10" s="284">
        <v>56</v>
      </c>
      <c r="AQ10" s="285">
        <v>2232</v>
      </c>
      <c r="AR10" s="286">
        <v>-97.5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1092660</v>
      </c>
      <c r="AP11" s="284">
        <v>4470</v>
      </c>
      <c r="AQ11" s="285">
        <v>1758</v>
      </c>
      <c r="AR11" s="286">
        <v>154.30000000000001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v>37</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571046</v>
      </c>
      <c r="AP13" s="284">
        <v>2336</v>
      </c>
      <c r="AQ13" s="285">
        <v>1692</v>
      </c>
      <c r="AR13" s="286">
        <v>38.1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175870</v>
      </c>
      <c r="AP14" s="284">
        <v>720</v>
      </c>
      <c r="AQ14" s="285">
        <v>1307</v>
      </c>
      <c r="AR14" s="286">
        <v>-44.9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-713152</v>
      </c>
      <c r="AP15" s="284">
        <v>-2918</v>
      </c>
      <c r="AQ15" s="285">
        <v>-3631</v>
      </c>
      <c r="AR15" s="286">
        <v>-19.600000000000001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13843442</v>
      </c>
      <c r="AP16" s="284">
        <v>56638</v>
      </c>
      <c r="AQ16" s="285">
        <v>67049</v>
      </c>
      <c r="AR16" s="286">
        <v>-15.5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5.12</v>
      </c>
      <c r="AP21" s="298">
        <v>6.44</v>
      </c>
      <c r="AQ21" s="299">
        <v>-1.32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94.3</v>
      </c>
      <c r="AP22" s="303">
        <v>99.5</v>
      </c>
      <c r="AQ22" s="304">
        <v>-5.2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5561367</v>
      </c>
      <c r="AP32" s="312">
        <v>22753</v>
      </c>
      <c r="AQ32" s="313">
        <v>30950</v>
      </c>
      <c r="AR32" s="314">
        <v>-26.5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v>42400</v>
      </c>
      <c r="AP34" s="312">
        <v>173</v>
      </c>
      <c r="AQ34" s="313">
        <v>22</v>
      </c>
      <c r="AR34" s="314">
        <v>686.4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1982944</v>
      </c>
      <c r="AP35" s="312">
        <v>8113</v>
      </c>
      <c r="AQ35" s="313">
        <v>7929</v>
      </c>
      <c r="AR35" s="314">
        <v>2.2999999999999998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3331</v>
      </c>
      <c r="AP36" s="312">
        <v>14</v>
      </c>
      <c r="AQ36" s="313">
        <v>497</v>
      </c>
      <c r="AR36" s="314">
        <v>-97.2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94441</v>
      </c>
      <c r="AP37" s="312">
        <v>386</v>
      </c>
      <c r="AQ37" s="313">
        <v>1271</v>
      </c>
      <c r="AR37" s="314">
        <v>-69.599999999999994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-1989328</v>
      </c>
      <c r="AP39" s="312">
        <v>-8139</v>
      </c>
      <c r="AQ39" s="313">
        <v>-7248</v>
      </c>
      <c r="AR39" s="314">
        <v>12.3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-3861409</v>
      </c>
      <c r="AP40" s="312">
        <v>-15798</v>
      </c>
      <c r="AQ40" s="313">
        <v>-24279</v>
      </c>
      <c r="AR40" s="314">
        <v>-34.9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1833746</v>
      </c>
      <c r="AP41" s="312">
        <v>7502</v>
      </c>
      <c r="AQ41" s="313">
        <v>9144</v>
      </c>
      <c r="AR41" s="314">
        <v>-18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8394890</v>
      </c>
      <c r="AN51" s="334">
        <v>35405</v>
      </c>
      <c r="AO51" s="335">
        <v>13.6</v>
      </c>
      <c r="AP51" s="336">
        <v>45022</v>
      </c>
      <c r="AQ51" s="337">
        <v>-0.9</v>
      </c>
      <c r="AR51" s="338">
        <v>14.5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4632273</v>
      </c>
      <c r="AN52" s="342">
        <v>19536</v>
      </c>
      <c r="AO52" s="343">
        <v>22.2</v>
      </c>
      <c r="AP52" s="344">
        <v>25247</v>
      </c>
      <c r="AQ52" s="345">
        <v>3</v>
      </c>
      <c r="AR52" s="346">
        <v>19.2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6221104</v>
      </c>
      <c r="AN53" s="334">
        <v>26009</v>
      </c>
      <c r="AO53" s="335">
        <v>-26.5</v>
      </c>
      <c r="AP53" s="336">
        <v>46035</v>
      </c>
      <c r="AQ53" s="337">
        <v>2.2999999999999998</v>
      </c>
      <c r="AR53" s="338">
        <v>-28.8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4290918</v>
      </c>
      <c r="AN54" s="342">
        <v>17939</v>
      </c>
      <c r="AO54" s="343">
        <v>-8.1999999999999993</v>
      </c>
      <c r="AP54" s="344">
        <v>25158</v>
      </c>
      <c r="AQ54" s="345">
        <v>-0.4</v>
      </c>
      <c r="AR54" s="346">
        <v>-7.8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5246728</v>
      </c>
      <c r="AN55" s="334">
        <v>21771</v>
      </c>
      <c r="AO55" s="335">
        <v>-16.3</v>
      </c>
      <c r="AP55" s="336">
        <v>43261</v>
      </c>
      <c r="AQ55" s="337">
        <v>-6</v>
      </c>
      <c r="AR55" s="338">
        <v>-10.3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3666482</v>
      </c>
      <c r="AN56" s="342">
        <v>15214</v>
      </c>
      <c r="AO56" s="343">
        <v>-15.2</v>
      </c>
      <c r="AP56" s="344">
        <v>24721</v>
      </c>
      <c r="AQ56" s="345">
        <v>-1.7</v>
      </c>
      <c r="AR56" s="346">
        <v>-13.5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8162289</v>
      </c>
      <c r="AN57" s="334">
        <v>33598</v>
      </c>
      <c r="AO57" s="335">
        <v>54.3</v>
      </c>
      <c r="AP57" s="336">
        <v>40626</v>
      </c>
      <c r="AQ57" s="337">
        <v>-6.1</v>
      </c>
      <c r="AR57" s="338">
        <v>60.4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5399517</v>
      </c>
      <c r="AN58" s="342">
        <v>22226</v>
      </c>
      <c r="AO58" s="343">
        <v>46.1</v>
      </c>
      <c r="AP58" s="344">
        <v>24279</v>
      </c>
      <c r="AQ58" s="345">
        <v>-1.8</v>
      </c>
      <c r="AR58" s="346">
        <v>47.9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7637218</v>
      </c>
      <c r="AN59" s="334">
        <v>31246</v>
      </c>
      <c r="AO59" s="335">
        <v>-7</v>
      </c>
      <c r="AP59" s="336">
        <v>46133</v>
      </c>
      <c r="AQ59" s="337">
        <v>13.6</v>
      </c>
      <c r="AR59" s="338">
        <v>-20.6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5477056</v>
      </c>
      <c r="AN60" s="342">
        <v>22408</v>
      </c>
      <c r="AO60" s="343">
        <v>0.8</v>
      </c>
      <c r="AP60" s="344">
        <v>27280</v>
      </c>
      <c r="AQ60" s="345">
        <v>12.4</v>
      </c>
      <c r="AR60" s="346">
        <v>-11.6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7132446</v>
      </c>
      <c r="AN61" s="349">
        <v>29606</v>
      </c>
      <c r="AO61" s="350">
        <v>3.6</v>
      </c>
      <c r="AP61" s="351">
        <v>44215</v>
      </c>
      <c r="AQ61" s="352">
        <v>0.6</v>
      </c>
      <c r="AR61" s="338">
        <v>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4693249</v>
      </c>
      <c r="AN62" s="342">
        <v>19465</v>
      </c>
      <c r="AO62" s="343">
        <v>9.1</v>
      </c>
      <c r="AP62" s="344">
        <v>25337</v>
      </c>
      <c r="AQ62" s="345">
        <v>2.2999999999999998</v>
      </c>
      <c r="AR62" s="346">
        <v>6.8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SJU9OxPVZy7JTZ0szbQRe8/DLNeZ7biamuaSzsdJ/lvHKBZqUzhOrtqQ1hGlwVa0XR+N1YBipnLmaQpD0Prug==" saltValue="ocmb4f87RXIg67Dn/puA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v5we0p3FcgLby7n99SmCWQvOq9OPhuaXQdJYL5SEmVlIPHenz5YCSw8bMjZ3Ty2BE6ksLVMLtLHUyQhK0BruiQ==" saltValue="vPHdV1Cj8LrhUW50kEHe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FbHA4eXMMNPslK8n1U3PD0pG7a7hRjNMTEvSYjl7UvdByc224ZQrUT87JZjGUGeZRIyXuBEP7HD9O6Smvdf7ww==" saltValue="Zotm6fT6sMNBSNtUPyWN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13.68</v>
      </c>
      <c r="G47" s="12">
        <v>12.01</v>
      </c>
      <c r="H47" s="12">
        <v>10.1</v>
      </c>
      <c r="I47" s="12">
        <v>13.15</v>
      </c>
      <c r="J47" s="13">
        <v>14.8</v>
      </c>
    </row>
    <row r="48" spans="2:10" ht="57.75" customHeight="1" x14ac:dyDescent="0.2">
      <c r="B48" s="14"/>
      <c r="C48" s="1141" t="s">
        <v>4</v>
      </c>
      <c r="D48" s="1141"/>
      <c r="E48" s="1142"/>
      <c r="F48" s="15">
        <v>4.67</v>
      </c>
      <c r="G48" s="16">
        <v>5.57</v>
      </c>
      <c r="H48" s="16">
        <v>8.06</v>
      </c>
      <c r="I48" s="16">
        <v>10.73</v>
      </c>
      <c r="J48" s="17">
        <v>8.06</v>
      </c>
    </row>
    <row r="49" spans="2:10" ht="57.75" customHeight="1" thickBot="1" x14ac:dyDescent="0.25">
      <c r="B49" s="18"/>
      <c r="C49" s="1143" t="s">
        <v>5</v>
      </c>
      <c r="D49" s="1143"/>
      <c r="E49" s="1144"/>
      <c r="F49" s="19" t="s">
        <v>564</v>
      </c>
      <c r="G49" s="20" t="s">
        <v>565</v>
      </c>
      <c r="H49" s="20" t="s">
        <v>566</v>
      </c>
      <c r="I49" s="20">
        <v>2.86</v>
      </c>
      <c r="J49" s="21" t="s">
        <v>567</v>
      </c>
    </row>
    <row r="50" spans="2:10" ht="13.2" x14ac:dyDescent="0.2"/>
  </sheetData>
  <sheetProtection algorithmName="SHA-512" hashValue="JqBYu08EDBzP7BnSlzKXKGDjDOFppn4eBsiIb4dPM4V+0Hnye9/Kbe1Y6se6CBvkTbZbjMQSy+kEmytq2k0d9A==" saltValue="IYrlZt9jS/VM2nnLlVyJ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2024-03-19T01:25:31Z</cp:lastPrinted>
  <dcterms:created xsi:type="dcterms:W3CDTF">2024-03-14T02:06:19Z</dcterms:created>
  <dcterms:modified xsi:type="dcterms:W3CDTF">2024-03-26T06:04:07Z</dcterms:modified>
  <cp:category/>
</cp:coreProperties>
</file>