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2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BE35" i="10"/>
  <c r="AM35" i="10"/>
  <c r="BW34" i="10"/>
  <c r="BW35" i="10" s="1"/>
  <c r="BE34" i="10"/>
  <c r="C34" i="10"/>
  <c r="CO34" i="10" l="1"/>
  <c r="CO35" i="10" s="1"/>
  <c r="CO36" i="10" s="1"/>
  <c r="CO37" i="10" s="1"/>
  <c r="CO38" i="10" s="1"/>
  <c r="CO39"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alcChain>
</file>

<file path=xl/sharedStrings.xml><?xml version="1.0" encoding="utf-8"?>
<sst xmlns="http://schemas.openxmlformats.org/spreadsheetml/2006/main" count="1131" uniqueCount="604">
  <si>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</si>
  <si>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</si>
  <si>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</si>
  <si>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</si>
  <si>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</si>
  <si>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</si>
  <si>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</si>
  <si>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</si>
  <si>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</si>
  <si>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</si>
  <si>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</si>
  <si>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</si>
  <si>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</si>
  <si>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</si>
  <si>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</si>
  <si>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</si>
  <si>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</si>
  <si>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</si>
  <si>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</si>
  <si>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</si>
  <si>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</si>
  <si>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</si>
  <si>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</si>
  <si>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</si>
  <si>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</si>
  <si>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</si>
  <si>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</si>
  <si>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</si>
  <si>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</si>
  <si>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</si>
  <si>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</si>
  <si>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</si>
  <si>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</si>
  <si>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</si>
  <si>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</si>
  <si>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</si>
  <si>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</si>
  <si>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</si>
  <si>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</si>
  <si>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</si>
  <si>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</si>
  <si>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</si>
  <si>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</si>
  <si>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</si>
  <si>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</si>
  <si>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</si>
  <si>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</si>
  <si>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</si>
  <si>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</si>
  <si>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</si>
  <si>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</si>
  <si>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</si>
  <si>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</si>
  <si>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</si>
  <si>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</si>
  <si>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</si>
  <si>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</si>
  <si>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</si>
  <si>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</si>
  <si>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</si>
  <si>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</si>
  <si>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</si>
  <si>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</si>
  <si>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</si>
  <si>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</si>
  <si>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</si>
  <si>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</si>
  <si>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</si>
  <si>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</si>
  <si>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</si>
  <si>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</si>
  <si>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</si>
  <si>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</si>
  <si>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</si>
  <si>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</si>
  <si>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</si>
  <si>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</si>
  <si>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</si>
  <si>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</si>
  <si>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</si>
  <si>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</si>
  <si>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</si>
  <si>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</si>
  <si>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</si>
  <si>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</si>
  <si>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</si>
  <si>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</si>
  <si>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</si>
  <si>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</si>
  <si>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</si>
  <si>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</si>
  <si>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</si>
  <si>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</si>
  <si>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</si>
  <si>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</si>
  <si>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</si>
  <si>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</si>
  <si>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</si>
  <si>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</si>
  <si>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鎌倉市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</si>
  <si>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</si>
  <si>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</si>
  <si>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</si>
  <si>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</si>
  <si>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</si>
  <si>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</si>
  <si>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</si>
  <si>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</si>
  <si>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</si>
  <si>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</si>
  <si>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</si>
  <si>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</si>
  <si>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</si>
  <si>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</si>
  <si>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</si>
  <si>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</si>
  <si>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</si>
  <si>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</si>
  <si>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</si>
  <si>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</si>
  <si>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</si>
  <si>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</si>
  <si>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</si>
  <si>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</si>
  <si>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</si>
  <si>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</si>
  <si>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</si>
  <si>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</si>
  <si>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</si>
  <si>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</si>
  <si>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</si>
  <si>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</si>
  <si>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</si>
  <si>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</si>
  <si>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</si>
  <si>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</si>
  <si>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</si>
  <si>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</si>
  <si>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</si>
  <si>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</si>
  <si>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</si>
  <si>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</si>
  <si>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</si>
  <si>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</si>
  <si>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</si>
  <si>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</si>
  <si>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</si>
  <si>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</si>
  <si>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</si>
  <si>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</si>
  <si>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</si>
  <si>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</si>
  <si>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</si>
  <si>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</si>
  <si>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</si>
  <si>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</si>
  <si>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</si>
  <si>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</si>
  <si>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</si>
  <si>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</si>
  <si>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</si>
  <si>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</si>
  <si>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</si>
  <si>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</si>
  <si>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</si>
  <si>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</si>
  <si>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</si>
  <si>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</si>
  <si>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</si>
  <si>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</si>
  <si>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</si>
  <si>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</si>
  <si>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</si>
  <si>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</si>
  <si>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</si>
  <si>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</si>
  <si>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</si>
  <si>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</si>
  <si>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</si>
  <si>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</si>
  <si>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</si>
  <si>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</si>
  <si>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</si>
  <si>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</si>
  <si>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</si>
  <si>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</si>
  <si>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</si>
  <si>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</si>
  <si>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</si>
  <si>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</si>
  <si>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</si>
  <si>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</si>
  <si>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</si>
  <si>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</si>
  <si>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</si>
  <si>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</si>
  <si>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</si>
  <si>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</si>
  <si>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</si>
  <si>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</si>
  <si>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</si>
  <si>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</si>
  <si>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</si>
  <si>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</si>
  <si>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</si>
  <si>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</si>
  <si>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</si>
  <si>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</si>
  <si>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</si>
  <si>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</si>
  <si>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</si>
  <si>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</si>
  <si>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</si>
  <si>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</si>
  <si>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</si>
  <si>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神奈川県鎌倉市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</si>
  <si>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</si>
  <si>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</si>
  <si>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</si>
  <si>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</si>
  <si>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</si>
  <si>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</si>
  <si>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</si>
  <si>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</si>
  <si>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</si>
  <si>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</si>
  <si>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</si>
  <si>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</si>
  <si>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</si>
  <si>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</si>
  <si>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</si>
  <si>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</si>
  <si>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</si>
  <si>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</si>
  <si>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</si>
  <si>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</si>
  <si>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</si>
  <si>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</si>
  <si>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</si>
  <si>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</si>
  <si>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</si>
  <si>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</si>
  <si>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</si>
  <si>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</si>
  <si>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</si>
  <si>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</si>
  <si>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</si>
  <si>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</si>
  <si>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</si>
  <si>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</si>
  <si>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</si>
  <si>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</si>
  <si>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</si>
  <si>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</si>
  <si>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</si>
  <si>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</si>
  <si>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</si>
  <si>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</si>
  <si>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</si>
  <si>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</si>
  <si>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</si>
  <si>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</si>
  <si>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</si>
  <si>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</si>
  <si>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</si>
  <si>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</si>
  <si>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</si>
  <si>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</si>
  <si>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</si>
  <si>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</si>
  <si>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</si>
  <si>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</si>
  <si>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</si>
  <si>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</si>
  <si>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</si>
  <si>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</si>
  <si>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</si>
  <si>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</si>
  <si>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</si>
  <si>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</si>
  <si>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</si>
  <si>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</si>
  <si>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</si>
  <si>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</si>
  <si>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</si>
  <si>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</si>
  <si>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</si>
  <si>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</si>
  <si>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</si>
  <si>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</si>
  <si>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</si>
  <si>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</si>
  <si>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</si>
  <si>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</si>
  <si>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</si>
  <si>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</si>
  <si>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</si>
  <si>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</si>
  <si>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</si>
  <si>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</si>
  <si>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</si>
  <si>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</si>
  <si>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</si>
  <si>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</si>
  <si>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</si>
  <si>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</si>
  <si>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</si>
  <si>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</si>
  <si>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</si>
  <si>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</si>
  <si>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</si>
  <si>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</si>
  <si>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</si>
  <si>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</si>
  <si>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</si>
  <si>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</si>
  <si>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</si>
  <si>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</si>
  <si>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</si>
  <si>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</si>
  <si>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</si>
  <si>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</si>
  <si>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</si>
  <si>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</si>
  <si>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</si>
  <si>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</si>
  <si>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</si>
  <si>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</si>
  <si>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</si>
  <si>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</si>
  <si>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</si>
  <si>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</si>
  <si>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</si>
  <si>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</si>
  <si>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</si>
  <si>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</si>
  <si>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</si>
  <si>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</si>
  <si>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</si>
  <si>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</si>
  <si>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</si>
  <si>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</si>
  <si>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</si>
  <si>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</si>
  <si>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</si>
  <si>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</si>
  <si>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</si>
  <si>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</si>
  <si>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</si>
  <si>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</si>
  <si>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</si>
  <si>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</si>
  <si>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</si>
  <si>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</si>
  <si>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</si>
  <si>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</si>
  <si>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</si>
  <si>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</si>
  <si>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</si>
  <si>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</si>
  <si>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</si>
  <si>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</si>
  <si>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</si>
  <si>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</si>
  <si>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</si>
  <si>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</si>
  <si>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</si>
  <si>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</si>
  <si>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神奈川県鎌倉市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</si>
  <si>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</si>
  <si>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</si>
  <si>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</si>
  <si>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</si>
  <si>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</si>
  <si>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</si>
  <si>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</si>
  <si>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</si>
  <si>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</si>
  <si>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</si>
  <si>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</si>
  <si>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</si>
  <si>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</si>
  <si>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</si>
  <si>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</si>
  <si>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</si>
  <si>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</si>
  <si>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</si>
  <si>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</si>
  <si>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</si>
  <si>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大船駅東口市街地再開発事業特別会計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</si>
  <si>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</si>
  <si>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</si>
  <si>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</si>
  <si>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</si>
  <si>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</si>
  <si>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</si>
  <si>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</si>
  <si>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</si>
  <si>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</si>
  <si>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</si>
  <si>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</si>
  <si>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</si>
  <si>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</si>
  <si>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</si>
  <si>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</si>
  <si>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</si>
  <si>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</si>
  <si>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</si>
  <si>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</si>
  <si>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</si>
  <si>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</si>
  <si>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</si>
  <si>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</si>
  <si>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</si>
  <si>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</si>
  <si>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</si>
  <si>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</si>
  <si>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</si>
  <si>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</si>
  <si>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</si>
  <si>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</si>
  <si>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</si>
  <si>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</si>
  <si>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</si>
  <si>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</si>
  <si>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</si>
  <si>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</si>
  <si>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</si>
  <si>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</si>
  <si>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</si>
  <si>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</si>
  <si>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</si>
  <si>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</si>
  <si>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</si>
  <si>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</si>
  <si>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</si>
  <si>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</si>
  <si>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</si>
  <si>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</si>
  <si>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</si>
  <si>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</si>
  <si>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</si>
  <si>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</si>
  <si>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</si>
  <si>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</si>
  <si>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</si>
  <si>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</si>
  <si>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</si>
  <si>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</si>
  <si>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</si>
  <si>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</si>
  <si>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</si>
  <si>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</si>
  <si>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</si>
  <si>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</si>
  <si>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</si>
  <si>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</si>
  <si>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</si>
  <si>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</si>
  <si>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</si>
  <si>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</si>
  <si>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</si>
  <si>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</si>
  <si>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</si>
  <si>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</si>
  <si>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</si>
  <si>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</si>
  <si>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</si>
  <si>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</si>
  <si>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</si>
  <si>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</si>
  <si>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</si>
  <si>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</si>
  <si>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</si>
  <si>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</si>
  <si>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</si>
  <si>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</si>
  <si>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</si>
  <si>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</si>
  <si>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</si>
  <si>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</si>
  <si>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</si>
  <si>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</si>
  <si>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</si>
  <si>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</si>
  <si>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</si>
  <si>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</si>
  <si>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</si>
  <si>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</si>
  <si>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</si>
  <si>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</si>
  <si>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</si>
  <si>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</si>
  <si>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</si>
  <si>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</si>
  <si>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</si>
  <si>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</si>
  <si>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</si>
  <si>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</si>
  <si>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</si>
  <si>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</si>
  <si>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</si>
  <si>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</si>
  <si>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</si>
  <si>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</si>
  <si>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</si>
  <si>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</si>
  <si>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</si>
  <si>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</si>
  <si>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</si>
  <si>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</si>
  <si>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</si>
  <si>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</si>
  <si>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</si>
  <si>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</si>
  <si>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</si>
  <si>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</si>
  <si>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</si>
  <si>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</si>
  <si>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</si>
  <si>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</si>
  <si>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</si>
  <si>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</si>
  <si>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</si>
  <si>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</si>
  <si>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</si>
  <si>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</si>
  <si>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</si>
  <si>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</si>
  <si>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</si>
  <si>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</si>
  <si>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</si>
  <si>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</si>
  <si>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</si>
  <si>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</si>
  <si>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</si>
  <si>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</si>
  <si>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</si>
  <si>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</si>
  <si>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</si>
  <si>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</si>
  <si>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</si>
  <si>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</si>
  <si>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</si>
  <si>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</si>
  <si>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</si>
  <si>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</si>
  <si>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</si>
  <si>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</si>
  <si>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</si>
  <si>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</si>
  <si>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</si>
  <si>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</si>
  <si>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</si>
  <si>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</si>
  <si>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</si>
  <si>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</si>
  <si>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</si>
  <si>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</si>
  <si>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</si>
  <si>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</si>
  <si>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</si>
  <si>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</si>
  <si>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</si>
  <si>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</si>
  <si>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</si>
  <si>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</si>
  <si>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</si>
  <si>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</si>
  <si>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</si>
  <si>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0.06</t>
  </si>
  <si>
    <t>▲ 1.07</t>
  </si>
  <si>
    <t>一般会計</t>
  </si>
  <si>
    <t>下水道事業会計</t>
  </si>
  <si>
    <t>介護保険事業特別会計</t>
  </si>
  <si>
    <t>国民健康保険事業特別会計</t>
  </si>
  <si>
    <t>後期高齢者医療事業特別会計</t>
  </si>
  <si>
    <t>大船駅東口市街地再開発事業特別会計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</si>
  <si>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</si>
  <si>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</si>
  <si>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</si>
  <si>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</si>
  <si>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</si>
  <si>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</si>
  <si>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</si>
  <si>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</si>
  <si>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</si>
  <si>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</si>
  <si>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t>
    <phoneticPr fontId="2"/>
  </si>
  <si>
    <t>鎌倉市土地開発公社</t>
  </si>
  <si>
    <t>鎌倉市公園協会</t>
  </si>
  <si>
    <t>鎌倉風致保存会</t>
  </si>
  <si>
    <t>鎌倉市芸術文化振興財団</t>
  </si>
  <si>
    <t>公共財団法人かながわ海岸美化財団</t>
  </si>
  <si>
    <t>公共財団法人かながわ健康財団</t>
  </si>
  <si>
    <t>神奈川県後期高齢者医療広域連合（一般会計）</t>
  </si>
  <si>
    <t>神奈川県後期高齢者医療広域連合（特別会計）</t>
  </si>
  <si>
    <t>本庁舎整備基金</t>
    <rPh sb="0" eb="3">
      <t>ホンチョウシャ</t>
    </rPh>
    <rPh sb="3" eb="5">
      <t>セイビ</t>
    </rPh>
    <rPh sb="5" eb="7">
      <t>キキン</t>
    </rPh>
    <phoneticPr fontId="5"/>
  </si>
  <si>
    <t>一般廃棄物処理施設建設基金</t>
    <rPh sb="0" eb="2">
      <t>イッパン</t>
    </rPh>
    <rPh sb="2" eb="5">
      <t>ハイキブツ</t>
    </rPh>
    <rPh sb="5" eb="7">
      <t>ショリ</t>
    </rPh>
    <rPh sb="7" eb="9">
      <t>シセツ</t>
    </rPh>
    <rPh sb="9" eb="11">
      <t>ケンセツ</t>
    </rPh>
    <rPh sb="11" eb="13">
      <t>キキン</t>
    </rPh>
    <phoneticPr fontId="2"/>
  </si>
  <si>
    <t>公共公益施設整備基金</t>
    <rPh sb="0" eb="2">
      <t>コウキョウ</t>
    </rPh>
    <rPh sb="2" eb="4">
      <t>コウエキ</t>
    </rPh>
    <rPh sb="4" eb="6">
      <t>シセツ</t>
    </rPh>
    <rPh sb="6" eb="8">
      <t>セイビ</t>
    </rPh>
    <rPh sb="8" eb="10">
      <t>キキン</t>
    </rPh>
    <phoneticPr fontId="2"/>
  </si>
  <si>
    <t>こどもの夢応援基金</t>
    <rPh sb="4" eb="5">
      <t>ユメ</t>
    </rPh>
    <rPh sb="5" eb="7">
      <t>オウエン</t>
    </rPh>
    <rPh sb="7" eb="9">
      <t>キキン</t>
    </rPh>
    <phoneticPr fontId="2"/>
  </si>
  <si>
    <t>-</t>
    <phoneticPr fontId="2"/>
  </si>
  <si>
    <t>〇</t>
    <phoneticPr fontId="2"/>
  </si>
  <si>
    <t>教育文化施設建設等基金</t>
    <rPh sb="0" eb="2">
      <t>キョウイク</t>
    </rPh>
    <rPh sb="2" eb="4">
      <t>ブンカ</t>
    </rPh>
    <rPh sb="4" eb="6">
      <t>シセツ</t>
    </rPh>
    <rPh sb="6" eb="8">
      <t>ケンセツ</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</si>
</sst>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ED36-4FAB-8535-E48070A619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26532</c:v>
                </c:pt>
                <c:pt idx="1">
                  <c:v>25558</c:v>
                </c:pt>
                <c:pt idx="2">
                  <c:v>27672</c:v>
                </c:pt>
                <c:pt idx="3">
                  <c:v>14199</c:v>
                </c:pt>
                <c:pt idx="4">
                  <c:v>30187</c:v>
                </c:pt>
              </c:numCache>
            </c:numRef>
          </c:val>
          <c:smooth val="0"/>
          <c:extLst>
            <c:ext xmlns:c16="http://schemas.microsoft.com/office/drawing/2014/chart" uri="{C3380CC4-5D6E-409C-BE32-E72D297353CC}">
              <c16:uniqueId val="{00000001-ED36-4FAB-8535-E48070A619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4.6100000000000003</c:v>
                </c:pt>
                <c:pt idx="1">
                  <c:v>7.2</c:v>
                </c:pt>
                <c:pt idx="2">
                  <c:v>8.57</c:v>
                </c:pt>
                <c:pt idx="3">
                  <c:v>12.48</c:v>
                </c:pt>
                <c:pt idx="4">
                  <c:v>9.99</c:v>
                </c:pt>
              </c:numCache>
            </c:numRef>
          </c:val>
          <c:extLst>
            <c:ext xmlns:c16="http://schemas.microsoft.com/office/drawing/2014/chart" uri="{C3380CC4-5D6E-409C-BE32-E72D297353CC}">
              <c16:uniqueId val="{00000000-DB0A-4F4A-9776-4BD13387C6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15.8</c:v>
                </c:pt>
                <c:pt idx="1">
                  <c:v>12.05</c:v>
                </c:pt>
                <c:pt idx="2">
                  <c:v>12.8</c:v>
                </c:pt>
                <c:pt idx="3">
                  <c:v>16.559999999999999</c:v>
                </c:pt>
                <c:pt idx="4">
                  <c:v>20.95</c:v>
                </c:pt>
              </c:numCache>
            </c:numRef>
          </c:val>
          <c:extLst>
            <c:ext xmlns:c16="http://schemas.microsoft.com/office/drawing/2014/chart" uri="{C3380CC4-5D6E-409C-BE32-E72D297353CC}">
              <c16:uniqueId val="{00000001-DB0A-4F4A-9776-4BD13387C6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-1.07</c:v>
                </c:pt>
                <c:pt idx="2">
                  <c:v>2.93</c:v>
                </c:pt>
                <c:pt idx="3">
                  <c:v>7.04</c:v>
                </c:pt>
                <c:pt idx="4">
                  <c:v>3.69</c:v>
                </c:pt>
              </c:numCache>
            </c:numRef>
          </c:val>
          <c:smooth val="0"/>
          <c:extLst>
            <c:ext xmlns:c16="http://schemas.microsoft.com/office/drawing/2014/chart" uri="{C3380CC4-5D6E-409C-BE32-E72D297353CC}">
              <c16:uniqueId val="{00000002-DB0A-4F4A-9776-4BD13387C6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95-4331-9A78-72FD237D25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95-4331-9A78-72FD237D25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95-4331-9A78-72FD237D2558}"/>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95-4331-9A78-72FD237D2558}"/>
            </c:ext>
          </c:extLst>
        </c:ser>
        <c:ser>
          <c:idx val="4"/>
          <c:order val="4"/>
          <c:tx>
            <c:strRef>
              <c:f>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A95-4331-9A78-72FD237D255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0.11</c:v>
                </c:pt>
                <c:pt idx="4">
                  <c:v>#N/A</c:v>
                </c:pt>
                <c:pt idx="5">
                  <c:v>0.13</c:v>
                </c:pt>
                <c:pt idx="6">
                  <c:v>#N/A</c:v>
                </c:pt>
                <c:pt idx="7">
                  <c:v>0.15</c:v>
                </c:pt>
                <c:pt idx="8">
                  <c:v>#N/A</c:v>
                </c:pt>
                <c:pt idx="9">
                  <c:v>0.14000000000000001</c:v>
                </c:pt>
              </c:numCache>
            </c:numRef>
          </c:val>
          <c:extLst>
            <c:ext xmlns:c16="http://schemas.microsoft.com/office/drawing/2014/chart" uri="{C3380CC4-5D6E-409C-BE32-E72D297353CC}">
              <c16:uniqueId val="{00000005-DA95-4331-9A78-72FD237D255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0.24</c:v>
                </c:pt>
                <c:pt idx="4">
                  <c:v>#N/A</c:v>
                </c:pt>
                <c:pt idx="5">
                  <c:v>1.07</c:v>
                </c:pt>
                <c:pt idx="6">
                  <c:v>#N/A</c:v>
                </c:pt>
                <c:pt idx="7">
                  <c:v>0.65</c:v>
                </c:pt>
                <c:pt idx="8">
                  <c:v>#N/A</c:v>
                </c:pt>
                <c:pt idx="9">
                  <c:v>0.51</c:v>
                </c:pt>
              </c:numCache>
            </c:numRef>
          </c:val>
          <c:extLst>
            <c:ext xmlns:c16="http://schemas.microsoft.com/office/drawing/2014/chart" uri="{C3380CC4-5D6E-409C-BE32-E72D297353CC}">
              <c16:uniqueId val="{00000006-DA95-4331-9A78-72FD237D255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2.0099999999999998</c:v>
                </c:pt>
                <c:pt idx="2">
                  <c:v>#N/A</c:v>
                </c:pt>
                <c:pt idx="3">
                  <c:v>0.61</c:v>
                </c:pt>
                <c:pt idx="4">
                  <c:v>#N/A</c:v>
                </c:pt>
                <c:pt idx="5">
                  <c:v>0.87</c:v>
                </c:pt>
                <c:pt idx="6">
                  <c:v>#N/A</c:v>
                </c:pt>
                <c:pt idx="7">
                  <c:v>1.4</c:v>
                </c:pt>
                <c:pt idx="8">
                  <c:v>#N/A</c:v>
                </c:pt>
                <c:pt idx="9">
                  <c:v>1.23</c:v>
                </c:pt>
              </c:numCache>
            </c:numRef>
          </c:val>
          <c:extLst>
            <c:ext xmlns:c16="http://schemas.microsoft.com/office/drawing/2014/chart" uri="{C3380CC4-5D6E-409C-BE32-E72D297353CC}">
              <c16:uniqueId val="{00000007-DA95-4331-9A78-72FD237D255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0.73</c:v>
                </c:pt>
                <c:pt idx="4">
                  <c:v>#N/A</c:v>
                </c:pt>
                <c:pt idx="5">
                  <c:v>1.19</c:v>
                </c:pt>
                <c:pt idx="6">
                  <c:v>#N/A</c:v>
                </c:pt>
                <c:pt idx="7">
                  <c:v>1.28</c:v>
                </c:pt>
                <c:pt idx="8">
                  <c:v>#N/A</c:v>
                </c:pt>
                <c:pt idx="9">
                  <c:v>2.63</c:v>
                </c:pt>
              </c:numCache>
            </c:numRef>
          </c:val>
          <c:extLst>
            <c:ext xmlns:c16="http://schemas.microsoft.com/office/drawing/2014/chart" uri="{C3380CC4-5D6E-409C-BE32-E72D297353CC}">
              <c16:uniqueId val="{00000008-DA95-4331-9A78-72FD237D25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4.5599999999999996</c:v>
                </c:pt>
                <c:pt idx="2">
                  <c:v>#N/A</c:v>
                </c:pt>
                <c:pt idx="3">
                  <c:v>7.15</c:v>
                </c:pt>
                <c:pt idx="4">
                  <c:v>#N/A</c:v>
                </c:pt>
                <c:pt idx="5">
                  <c:v>8.56</c:v>
                </c:pt>
                <c:pt idx="6">
                  <c:v>#N/A</c:v>
                </c:pt>
                <c:pt idx="7">
                  <c:v>12.47</c:v>
                </c:pt>
                <c:pt idx="8">
                  <c:v>#N/A</c:v>
                </c:pt>
                <c:pt idx="9">
                  <c:v>9.98</c:v>
                </c:pt>
              </c:numCache>
            </c:numRef>
          </c:val>
          <c:extLst>
            <c:ext xmlns:c16="http://schemas.microsoft.com/office/drawing/2014/chart" uri="{C3380CC4-5D6E-409C-BE32-E72D297353CC}">
              <c16:uniqueId val="{00000009-DA95-4331-9A78-72FD237D25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6160</c:v>
                </c:pt>
                <c:pt idx="5">
                  <c:v>6310</c:v>
                </c:pt>
                <c:pt idx="8">
                  <c:v>5836</c:v>
                </c:pt>
                <c:pt idx="11">
                  <c:v>5946</c:v>
                </c:pt>
                <c:pt idx="14">
                  <c:v>6004</c:v>
                </c:pt>
              </c:numCache>
            </c:numRef>
          </c:val>
          <c:extLst>
            <c:ext xmlns:c16="http://schemas.microsoft.com/office/drawing/2014/chart" uri="{C3380CC4-5D6E-409C-BE32-E72D297353CC}">
              <c16:uniqueId val="{00000000-8D8D-49A2-B7EF-D250CBC3B7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8D-49A2-B7EF-D250CBC3B7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84</c:v>
                </c:pt>
                <c:pt idx="3">
                  <c:v>119</c:v>
                </c:pt>
                <c:pt idx="6">
                  <c:v>0</c:v>
                </c:pt>
                <c:pt idx="9">
                  <c:v>0</c:v>
                </c:pt>
                <c:pt idx="12">
                  <c:v>0</c:v>
                </c:pt>
              </c:numCache>
            </c:numRef>
          </c:val>
          <c:extLst>
            <c:ext xmlns:c16="http://schemas.microsoft.com/office/drawing/2014/chart" uri="{C3380CC4-5D6E-409C-BE32-E72D297353CC}">
              <c16:uniqueId val="{00000002-8D8D-49A2-B7EF-D250CBC3B7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D-49A2-B7EF-D250CBC3B7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2056</c:v>
                </c:pt>
                <c:pt idx="3">
                  <c:v>2187</c:v>
                </c:pt>
                <c:pt idx="6">
                  <c:v>1924</c:v>
                </c:pt>
                <c:pt idx="9">
                  <c:v>1916</c:v>
                </c:pt>
                <c:pt idx="12">
                  <c:v>2204</c:v>
                </c:pt>
              </c:numCache>
            </c:numRef>
          </c:val>
          <c:extLst>
            <c:ext xmlns:c16="http://schemas.microsoft.com/office/drawing/2014/chart" uri="{C3380CC4-5D6E-409C-BE32-E72D297353CC}">
              <c16:uniqueId val="{00000004-8D8D-49A2-B7EF-D250CBC3B7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D-49A2-B7EF-D250CBC3B7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8D-49A2-B7EF-D250CBC3B7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4257</c:v>
                </c:pt>
                <c:pt idx="3">
                  <c:v>4476</c:v>
                </c:pt>
                <c:pt idx="6">
                  <c:v>4359</c:v>
                </c:pt>
                <c:pt idx="9">
                  <c:v>4230</c:v>
                </c:pt>
                <c:pt idx="12">
                  <c:v>4277</c:v>
                </c:pt>
              </c:numCache>
            </c:numRef>
          </c:val>
          <c:extLst>
            <c:ext xmlns:c16="http://schemas.microsoft.com/office/drawing/2014/chart" uri="{C3380CC4-5D6E-409C-BE32-E72D297353CC}">
              <c16:uniqueId val="{00000007-8D8D-49A2-B7EF-D250CBC3B7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237</c:v>
                </c:pt>
                <c:pt idx="2">
                  <c:v>#N/A</c:v>
                </c:pt>
                <c:pt idx="3">
                  <c:v>#N/A</c:v>
                </c:pt>
                <c:pt idx="4">
                  <c:v>472</c:v>
                </c:pt>
                <c:pt idx="5">
                  <c:v>#N/A</c:v>
                </c:pt>
                <c:pt idx="6">
                  <c:v>#N/A</c:v>
                </c:pt>
                <c:pt idx="7">
                  <c:v>447</c:v>
                </c:pt>
                <c:pt idx="8">
                  <c:v>#N/A</c:v>
                </c:pt>
                <c:pt idx="9">
                  <c:v>#N/A</c:v>
                </c:pt>
                <c:pt idx="10">
                  <c:v>200</c:v>
                </c:pt>
                <c:pt idx="11">
                  <c:v>#N/A</c:v>
                </c:pt>
                <c:pt idx="12">
                  <c:v>#N/A</c:v>
                </c:pt>
                <c:pt idx="13">
                  <c:v>477</c:v>
                </c:pt>
                <c:pt idx="14">
                  <c:v>#N/A</c:v>
                </c:pt>
              </c:numCache>
            </c:numRef>
          </c:val>
          <c:smooth val="0"/>
          <c:extLst>
            <c:ext xmlns:c16="http://schemas.microsoft.com/office/drawing/2014/chart" uri="{C3380CC4-5D6E-409C-BE32-E72D297353CC}">
              <c16:uniqueId val="{00000008-8D8D-49A2-B7EF-D250CBC3B7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33134</c:v>
                </c:pt>
                <c:pt idx="5">
                  <c:v>30921</c:v>
                </c:pt>
                <c:pt idx="8">
                  <c:v>28855</c:v>
                </c:pt>
                <c:pt idx="11">
                  <c:v>25994</c:v>
                </c:pt>
                <c:pt idx="14">
                  <c:v>23622</c:v>
                </c:pt>
              </c:numCache>
            </c:numRef>
          </c:val>
          <c:extLst>
            <c:ext xmlns:c16="http://schemas.microsoft.com/office/drawing/2014/chart" uri="{C3380CC4-5D6E-409C-BE32-E72D297353CC}">
              <c16:uniqueId val="{00000000-AD75-4FD1-82D1-F2A8212FF2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35018</c:v>
                </c:pt>
                <c:pt idx="5">
                  <c:v>36413</c:v>
                </c:pt>
                <c:pt idx="8">
                  <c:v>34493</c:v>
                </c:pt>
                <c:pt idx="11">
                  <c:v>32790</c:v>
                </c:pt>
                <c:pt idx="14">
                  <c:v>30631</c:v>
                </c:pt>
              </c:numCache>
            </c:numRef>
          </c:val>
          <c:extLst>
            <c:ext xmlns:c16="http://schemas.microsoft.com/office/drawing/2014/chart" uri="{C3380CC4-5D6E-409C-BE32-E72D297353CC}">
              <c16:uniqueId val="{00000001-AD75-4FD1-82D1-F2A8212FF2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12331</c:v>
                </c:pt>
                <c:pt idx="5">
                  <c:v>11767</c:v>
                </c:pt>
                <c:pt idx="8">
                  <c:v>12517</c:v>
                </c:pt>
                <c:pt idx="11">
                  <c:v>14891</c:v>
                </c:pt>
                <c:pt idx="14">
                  <c:v>18047</c:v>
                </c:pt>
              </c:numCache>
            </c:numRef>
          </c:val>
          <c:extLst>
            <c:ext xmlns:c16="http://schemas.microsoft.com/office/drawing/2014/chart" uri="{C3380CC4-5D6E-409C-BE32-E72D297353CC}">
              <c16:uniqueId val="{00000002-AD75-4FD1-82D1-F2A8212FF2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75-4FD1-82D1-F2A8212FF2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75-4FD1-82D1-F2A8212FF2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75-4FD1-82D1-F2A8212FF2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8776</c:v>
                </c:pt>
                <c:pt idx="3">
                  <c:v>8254</c:v>
                </c:pt>
                <c:pt idx="6">
                  <c:v>8174</c:v>
                </c:pt>
                <c:pt idx="9">
                  <c:v>7606</c:v>
                </c:pt>
                <c:pt idx="12">
                  <c:v>7315</c:v>
                </c:pt>
              </c:numCache>
            </c:numRef>
          </c:val>
          <c:extLst>
            <c:ext xmlns:c16="http://schemas.microsoft.com/office/drawing/2014/chart" uri="{C3380CC4-5D6E-409C-BE32-E72D297353CC}">
              <c16:uniqueId val="{00000006-AD75-4FD1-82D1-F2A8212FF2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D75-4FD1-82D1-F2A8212FF2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25422</c:v>
                </c:pt>
                <c:pt idx="3">
                  <c:v>24032</c:v>
                </c:pt>
                <c:pt idx="6">
                  <c:v>22602</c:v>
                </c:pt>
                <c:pt idx="9">
                  <c:v>21397</c:v>
                </c:pt>
                <c:pt idx="12">
                  <c:v>20210</c:v>
                </c:pt>
              </c:numCache>
            </c:numRef>
          </c:val>
          <c:extLst>
            <c:ext xmlns:c16="http://schemas.microsoft.com/office/drawing/2014/chart" uri="{C3380CC4-5D6E-409C-BE32-E72D297353CC}">
              <c16:uniqueId val="{00000008-AD75-4FD1-82D1-F2A8212FF2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283</c:v>
                </c:pt>
                <c:pt idx="3">
                  <c:v>3527</c:v>
                </c:pt>
                <c:pt idx="6">
                  <c:v>3426</c:v>
                </c:pt>
                <c:pt idx="9">
                  <c:v>3426</c:v>
                </c:pt>
                <c:pt idx="12">
                  <c:v>3426</c:v>
                </c:pt>
              </c:numCache>
            </c:numRef>
          </c:val>
          <c:extLst>
            <c:ext xmlns:c16="http://schemas.microsoft.com/office/drawing/2014/chart" uri="{C3380CC4-5D6E-409C-BE32-E72D297353CC}">
              <c16:uniqueId val="{00000009-AD75-4FD1-82D1-F2A8212FF2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38075</c:v>
                </c:pt>
                <c:pt idx="3">
                  <c:v>35945</c:v>
                </c:pt>
                <c:pt idx="6">
                  <c:v>34723</c:v>
                </c:pt>
                <c:pt idx="9">
                  <c:v>31933</c:v>
                </c:pt>
                <c:pt idx="12">
                  <c:v>30952</c:v>
                </c:pt>
              </c:numCache>
            </c:numRef>
          </c:val>
          <c:extLst>
            <c:ext xmlns:c16="http://schemas.microsoft.com/office/drawing/2014/chart" uri="{C3380CC4-5D6E-409C-BE32-E72D297353CC}">
              <c16:uniqueId val="{0000000A-AD75-4FD1-82D1-F2A8212FF2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75-4FD1-82D1-F2A8212FF2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4815</c:v>
                </c:pt>
                <c:pt idx="1">
                  <c:v>6049</c:v>
                </c:pt>
                <c:pt idx="2">
                  <c:v>8157</c:v>
                </c:pt>
              </c:numCache>
            </c:numRef>
          </c:val>
          <c:extLst>
            <c:ext xmlns:c16="http://schemas.microsoft.com/office/drawing/2014/chart" uri="{C3380CC4-5D6E-409C-BE32-E72D297353CC}">
              <c16:uniqueId val="{00000000-7705-48CE-9A68-C0BC8B4324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705-48CE-9A68-C0BC8B4324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5411</c:v>
                </c:pt>
                <c:pt idx="1">
                  <c:v>6186</c:v>
                </c:pt>
                <c:pt idx="2">
                  <c:v>6939</c:v>
                </c:pt>
              </c:numCache>
            </c:numRef>
          </c:val>
          <c:extLst>
            <c:ext xmlns:c16="http://schemas.microsoft.com/office/drawing/2014/chart" uri="{C3380CC4-5D6E-409C-BE32-E72D297353CC}">
              <c16:uniqueId val="{00000002-7705-48CE-9A68-C0BC8B4324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実質公債費比率は類似団体と比較して低い水準にあり、近年横ばいとなっている。</a:t>
          </a:r>
        </a:p>
        <a:p>
          <a:r>
            <a:rPr kumimoji="1" lang="ja-JP" altLang="en-US" sz="1400">
              <a:latin typeface="ＭＳ ゴシック" pitchFamily="49" charset="-128"/>
              <a:ea typeface="ＭＳ ゴシック" pitchFamily="49" charset="-128"/>
            </a:rPr>
            <a:t>　令和４年度は、算入公債費等が増加しながらも、公営企業債の元利償還金に対する繰入金及び元利償還金も増加したことなどから、前年に対して約</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ポイント増加し、令和２年度とほぼ同数値となった。</a:t>
          </a:r>
        </a:p>
        <a:p>
          <a:r>
            <a:rPr kumimoji="1" lang="ja-JP" altLang="en-US" sz="1400">
              <a:latin typeface="ＭＳ ゴシック" pitchFamily="49" charset="-128"/>
              <a:ea typeface="ＭＳ ゴシック" pitchFamily="49" charset="-128"/>
            </a:rPr>
            <a:t>　後年度負担を考慮した事業執行及び起債管理を行い、適正な水準の維持に努める。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将来負担比率は類似団体と比較して低い水準にある。</a:t>
          </a:r>
        </a:p>
        <a:p>
          <a:r>
            <a:rPr kumimoji="1" lang="ja-JP" altLang="en-US" sz="1400">
              <a:latin typeface="ＭＳ ゴシック" pitchFamily="49" charset="-128"/>
              <a:ea typeface="ＭＳ ゴシック" pitchFamily="49" charset="-128"/>
            </a:rPr>
            <a:t>　令和４年度においては、前年度に続き０となったが、将来負担額は減少したものの、充当可能財源も減少傾向にある。</a:t>
          </a:r>
        </a:p>
        <a:p>
          <a:r>
            <a:rPr kumimoji="1" lang="ja-JP" altLang="en-US" sz="1400">
              <a:latin typeface="ＭＳ ゴシック" pitchFamily="49" charset="-128"/>
              <a:ea typeface="ＭＳ ゴシック" pitchFamily="49" charset="-128"/>
            </a:rPr>
            <a:t>　今後も後世への負担を少しでも軽減できるように適切な財政運営に努める。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神奈川県鎌倉市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その他特定目的基金は、本庁舎整備基金などの増により、さらに財政調整基金は前年度に引き続き取崩額よりも積立額が上回ったため増となり、全体で約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年度に新規創設した本庁舎整備基金が増となることが考えられるが、引き続き、財政調整基金とその他特定目的基金のバランスを考慮しつつ、適正な基金の運用に努める。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本庁舎整備基金：市役所本庁舎の整備。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教育文化施設建設等基金：教育文化施設の建設又は整備。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公共公益施設整備基金：開発事業に伴う寄付金を積立て、教育施設、社会福祉施設その他の公共公益施設の整備の充実。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こどもの夢応援基金：遺児、ひとり親家庭の児童その他の支援が必要と認められる子育て家庭の児童の福祉の増進。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本庁舎整備基金及び一般廃棄物処理施設建設基金の増などによる。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それぞれの基金の目的を果たすため、適正な運用に努める。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年度に新規創設し、本庁舎整備までの間、積み立てを実施する予定のため、今後も増が見込まれる。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令和４年度は、剰余金の増により積立額が増となったことや、市税収入などが増となったことから取り崩し額が減少したため、残高が増加した。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災害など不足の事態に備えるため、財政調整基金の残高は、標準財政規模の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％程度は維持する必要があると考えている。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現状は、その規模を大きく上回っているが、今後、実施計画上で計画されている公共施設の老朽化や子ども・子育て支援に対応する事業等により、単年度での財源不足が見込まれることから、計画的な基金の運用に努め、適正な基金の残高を保つ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176,460
174,737
39.66
74,911,172
70,576,253
3,889,289
38,942,295
30,951,540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基準財政需要額は対前年に比べ約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億円減少し、基準財政収入額は約</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億円増加した。前年度は約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億円の財源超過であったが、これらの要因により、財源超過額は計約</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億円となった。基準財政需要額減の要因は、公害防止事業債などの償還が進んだことにより、公債費が対前年比約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億円減少したことなどである。基準財政収入額増の要因は、市町村民税が約</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億円対前年に比べ増加したことなどである。引き続き市税の伸縮に応じた柔軟な財政運営に努めていきたい。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70555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5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70555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3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令和４年度決算は、経常経費充当一般財源が減少し、経常一般財源が増加したことから、前年度から</a:t>
          </a:r>
          <a:r>
            <a:rPr lang="en-US" altLang="ja-JP" sz="1000">
              <a:solidFill>
                <a:schemeClr val="dk1"/>
              </a:solidFill>
              <a:effectLst/>
              <a:latin typeface="+mn-lt"/>
              <a:ea typeface="+mn-ea"/>
              <a:cs typeface="+mn-cs"/>
            </a:rPr>
            <a:t>5.9</a:t>
          </a:r>
          <a:r>
            <a:rPr lang="ja-JP" altLang="ja-JP" sz="1000">
              <a:solidFill>
                <a:schemeClr val="dk1"/>
              </a:solidFill>
              <a:effectLst/>
              <a:latin typeface="+mn-lt"/>
              <a:ea typeface="+mn-ea"/>
              <a:cs typeface="+mn-cs"/>
            </a:rPr>
            <a:t>％減の</a:t>
          </a:r>
          <a:r>
            <a:rPr lang="en-US" altLang="ja-JP" sz="1000">
              <a:solidFill>
                <a:schemeClr val="dk1"/>
              </a:solidFill>
              <a:effectLst/>
              <a:latin typeface="+mn-lt"/>
              <a:ea typeface="+mn-ea"/>
              <a:cs typeface="+mn-cs"/>
            </a:rPr>
            <a:t>94.0</a:t>
          </a:r>
          <a:r>
            <a:rPr lang="ja-JP" altLang="ja-JP"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主な変動要因として、歳入のうち、地方税のうち個人市民税が約</a:t>
          </a:r>
          <a:r>
            <a:rPr kumimoji="1" lang="en-US" altLang="ja-JP" sz="1000">
              <a:solidFill>
                <a:schemeClr val="dk1"/>
              </a:solidFill>
              <a:effectLst/>
              <a:latin typeface="+mn-lt"/>
              <a:ea typeface="+mn-ea"/>
              <a:cs typeface="+mn-cs"/>
            </a:rPr>
            <a:t>11.0</a:t>
          </a:r>
          <a:r>
            <a:rPr kumimoji="1" lang="ja-JP" altLang="ja-JP" sz="1000">
              <a:solidFill>
                <a:schemeClr val="dk1"/>
              </a:solidFill>
              <a:effectLst/>
              <a:latin typeface="+mn-lt"/>
              <a:ea typeface="+mn-ea"/>
              <a:cs typeface="+mn-cs"/>
            </a:rPr>
            <a:t>億円対前年に比べ増加した。また、歳出のうち、物件費</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4.5</a:t>
          </a:r>
          <a:r>
            <a:rPr kumimoji="1" lang="ja-JP" altLang="ja-JP" sz="1000">
              <a:solidFill>
                <a:schemeClr val="dk1"/>
              </a:solidFill>
              <a:effectLst/>
              <a:latin typeface="+mn-lt"/>
              <a:ea typeface="+mn-ea"/>
              <a:cs typeface="+mn-cs"/>
            </a:rPr>
            <a:t>億円対前年に比べ増加したが、</a:t>
          </a:r>
          <a:r>
            <a:rPr kumimoji="1" lang="ja-JP" altLang="en-US" sz="1000">
              <a:solidFill>
                <a:schemeClr val="dk1"/>
              </a:solidFill>
              <a:effectLst/>
              <a:latin typeface="+mn-lt"/>
              <a:ea typeface="+mn-ea"/>
              <a:cs typeface="+mn-cs"/>
            </a:rPr>
            <a:t>繰出金の減により</a:t>
          </a:r>
          <a:r>
            <a:rPr kumimoji="1" lang="ja-JP" altLang="ja-JP" sz="1000">
              <a:solidFill>
                <a:schemeClr val="dk1"/>
              </a:solidFill>
              <a:effectLst/>
              <a:latin typeface="+mn-lt"/>
              <a:ea typeface="+mn-ea"/>
              <a:cs typeface="+mn-cs"/>
            </a:rPr>
            <a:t>、経常経費充当一般財源が対前年に比べ減少した。今後の人件費の傾向、扶助費などの動向によっては、経常収支比率の悪化の可能性があり、経常的経費に充当するための財政調整基金の多額の取り崩しが続くことがないように、継続的に事務事業の見直しを行っ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64140"/>
          <a:ext cx="0" cy="104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76518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36300"/>
          <a:ext cx="8382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70485</xdr:rowOff>
    </xdr:from>
    <xdr:to>
      <xdr:col>19</xdr:col>
      <xdr:colOff>133350</xdr:colOff>
      <xdr:row>66</xdr:row>
      <xdr:rowOff>76518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861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78105</xdr:rowOff>
    </xdr:from>
    <xdr:to>
      <xdr:col>19</xdr:col>
      <xdr:colOff>184150</xdr:colOff>
      <xdr:row>63</xdr:row>
      <xdr:rowOff>8255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154940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861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64453</xdr:rowOff>
    </xdr:from>
    <xdr:to>
      <xdr:col>11</xdr:col>
      <xdr:colOff>31750</xdr:colOff>
      <xdr:row>66</xdr:row>
      <xdr:rowOff>154940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801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30797</xdr:rowOff>
    </xdr:from>
    <xdr:to>
      <xdr:col>11</xdr:col>
      <xdr:colOff>82550</xdr:colOff>
      <xdr:row>64</xdr:row>
      <xdr:rowOff>132397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0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142574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7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153988</xdr:rowOff>
    </xdr:from>
    <xdr:to>
      <xdr:col>7</xdr:col>
      <xdr:colOff>31750</xdr:colOff>
      <xdr:row>64</xdr:row>
      <xdr:rowOff>84138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94315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25718</xdr:rowOff>
    </xdr:from>
    <xdr:to>
      <xdr:col>19</xdr:col>
      <xdr:colOff>184150</xdr:colOff>
      <xdr:row>66</xdr:row>
      <xdr:rowOff>127318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112095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2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13653</xdr:rowOff>
    </xdr:from>
    <xdr:to>
      <xdr:col>7</xdr:col>
      <xdr:colOff>31750</xdr:colOff>
      <xdr:row>66</xdr:row>
      <xdr:rowOff>115253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100030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前年度と比較し、物件費は約</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億円増加したが、人件費は約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億円減少した。物件費の主な増要因は委託料であり、前年度と比較し、ふるさと寄附金運用代行業務約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億円及び</a:t>
          </a:r>
          <a:r>
            <a:rPr lang="ja-JP" altLang="ja-JP" sz="1100">
              <a:solidFill>
                <a:schemeClr val="dk1"/>
              </a:solidFill>
              <a:effectLst/>
              <a:latin typeface="+mn-lt"/>
              <a:ea typeface="+mn-ea"/>
              <a:cs typeface="+mn-cs"/>
            </a:rPr>
            <a:t>廃棄物処理に係る委託料</a:t>
          </a:r>
          <a:r>
            <a:rPr kumimoji="1" lang="ja-JP" altLang="ja-JP" sz="1100">
              <a:solidFill>
                <a:schemeClr val="dk1"/>
              </a:solidFill>
              <a:effectLst/>
              <a:latin typeface="+mn-lt"/>
              <a:ea typeface="+mn-ea"/>
              <a:cs typeface="+mn-cs"/>
            </a:rPr>
            <a:t>などが増加した。人件費は、本市では職員数が多いことで、類似団体よりも人件費が高くなっている。起伏に富んだ地形的特性により消防署所が多いことなどから、類似団体並みまで押し下げることは困難であるが、財政の硬直化を避けるため、民間委託の推進等によりコスト削減を引き続き目指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120796</xdr:rowOff>
    </xdr:from>
    <xdr:to>
      <xdr:col>23</xdr:col>
      <xdr:colOff>133350</xdr:colOff>
      <xdr:row>85</xdr:row>
      <xdr:rowOff>117425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22596"/>
          <a:ext cx="838200" cy="16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110613</xdr:rowOff>
    </xdr:from>
    <xdr:to>
      <xdr:col>19</xdr:col>
      <xdr:colOff>133350</xdr:colOff>
      <xdr:row>84</xdr:row>
      <xdr:rowOff>120796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40963"/>
          <a:ext cx="889000" cy="1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67783</xdr:rowOff>
    </xdr:from>
    <xdr:to>
      <xdr:col>15</xdr:col>
      <xdr:colOff>82550</xdr:colOff>
      <xdr:row>83</xdr:row>
      <xdr:rowOff>110613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98133"/>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52045</xdr:rowOff>
    </xdr:from>
    <xdr:to>
      <xdr:col>11</xdr:col>
      <xdr:colOff>31750</xdr:colOff>
      <xdr:row>83</xdr:row>
      <xdr:rowOff>67783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82395"/>
          <a:ext cx="889000" cy="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66625</xdr:rowOff>
    </xdr:from>
    <xdr:to>
      <xdr:col>23</xdr:col>
      <xdr:colOff>184150</xdr:colOff>
      <xdr:row>85</xdr:row>
      <xdr:rowOff>168225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38702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1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69996</xdr:rowOff>
    </xdr:from>
    <xdr:to>
      <xdr:col>19</xdr:col>
      <xdr:colOff>184150</xdr:colOff>
      <xdr:row>85</xdr:row>
      <xdr:rowOff>146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156373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5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59813</xdr:rowOff>
    </xdr:from>
    <xdr:to>
      <xdr:col>15</xdr:col>
      <xdr:colOff>133350</xdr:colOff>
      <xdr:row>83</xdr:row>
      <xdr:rowOff>161413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146190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7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16983</xdr:rowOff>
    </xdr:from>
    <xdr:to>
      <xdr:col>11</xdr:col>
      <xdr:colOff>82550</xdr:colOff>
      <xdr:row>83</xdr:row>
      <xdr:rowOff>118583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103360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3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1245</xdr:rowOff>
    </xdr:from>
    <xdr:to>
      <xdr:col>7</xdr:col>
      <xdr:colOff>31750</xdr:colOff>
      <xdr:row>83</xdr:row>
      <xdr:rowOff>102845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87622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年９月で本市において実施した平均</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％の給与の暫定削減措置が終了した一方、平成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月に総合的な人事・給与制度の見直しを行ったことから、平成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年は</a:t>
          </a:r>
          <a:r>
            <a:rPr kumimoji="1" lang="en-US" altLang="ja-JP" sz="1100">
              <a:solidFill>
                <a:schemeClr val="dk1"/>
              </a:solidFill>
              <a:effectLst/>
              <a:latin typeface="+mn-lt"/>
              <a:ea typeface="+mn-ea"/>
              <a:cs typeface="+mn-cs"/>
            </a:rPr>
            <a:t>100.4</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年は職員の新陳代謝により、前年からマイナス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となった。以降は安定した水準を保っており、今後も引き続き適正な水準の維持に努める。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142875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441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に対する職員数が類似団体内平均値と比較して多い要因としては市全体が複雑な地形であるため、消防署の数が多いことやごみ収集の委託化が途上にあることなどが挙げられる。職員の数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年２月に第４次職員数適性化計画を策定し、民間事業者への業務委託や、業務の担い手、事務事業、事務制度の見直し、職員の多能工化により令和７年度までに職員の数</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人を減らすことを目標としている。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11793</xdr:rowOff>
    </xdr:from>
    <xdr:to>
      <xdr:col>81</xdr:col>
      <xdr:colOff>44450</xdr:colOff>
      <xdr:row>64</xdr:row>
      <xdr:rowOff>35923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845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35923</xdr:rowOff>
    </xdr:from>
    <xdr:to>
      <xdr:col>77</xdr:col>
      <xdr:colOff>44450</xdr:colOff>
      <xdr:row>64</xdr:row>
      <xdr:rowOff>35923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35923</xdr:rowOff>
    </xdr:from>
    <xdr:to>
      <xdr:col>72</xdr:col>
      <xdr:colOff>203200</xdr:colOff>
      <xdr:row>64</xdr:row>
      <xdr:rowOff>39370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0087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25581</xdr:rowOff>
    </xdr:from>
    <xdr:to>
      <xdr:col>68</xdr:col>
      <xdr:colOff>152400</xdr:colOff>
      <xdr:row>64</xdr:row>
      <xdr:rowOff>39370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9838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132443</xdr:rowOff>
    </xdr:from>
    <xdr:to>
      <xdr:col>81</xdr:col>
      <xdr:colOff>95250</xdr:colOff>
      <xdr:row>64</xdr:row>
      <xdr:rowOff>62593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104520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156573</xdr:rowOff>
    </xdr:from>
    <xdr:to>
      <xdr:col>77</xdr:col>
      <xdr:colOff>95250</xdr:colOff>
      <xdr:row>64</xdr:row>
      <xdr:rowOff>86723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71500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156573</xdr:rowOff>
    </xdr:from>
    <xdr:to>
      <xdr:col>73</xdr:col>
      <xdr:colOff>44450</xdr:colOff>
      <xdr:row>64</xdr:row>
      <xdr:rowOff>86723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71500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146231</xdr:rowOff>
    </xdr:from>
    <xdr:to>
      <xdr:col>64</xdr:col>
      <xdr:colOff>152400</xdr:colOff>
      <xdr:row>64</xdr:row>
      <xdr:rowOff>76381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61158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年度から継続して類似団体平均を大幅に下回っている。</a:t>
          </a:r>
          <a:endParaRPr lang="ja-JP" altLang="ja-JP" sz="1400">
            <a:effectLst/>
          </a:endParaRPr>
        </a:p>
        <a:p>
          <a:r>
            <a:rPr kumimoji="1" lang="ja-JP" altLang="ja-JP" sz="1100">
              <a:solidFill>
                <a:schemeClr val="dk1"/>
              </a:solidFill>
              <a:effectLst/>
              <a:latin typeface="+mn-lt"/>
              <a:ea typeface="+mn-ea"/>
              <a:cs typeface="+mn-cs"/>
            </a:rPr>
            <a:t>令和４年度は、特定財源</a:t>
          </a:r>
          <a:r>
            <a:rPr kumimoji="1" lang="ja-JP" altLang="en-US" sz="1100">
              <a:solidFill>
                <a:schemeClr val="dk1"/>
              </a:solidFill>
              <a:effectLst/>
              <a:latin typeface="+mn-lt"/>
              <a:ea typeface="+mn-ea"/>
              <a:cs typeface="+mn-cs"/>
            </a:rPr>
            <a:t>が増加した一方で</a:t>
          </a:r>
          <a:r>
            <a:rPr kumimoji="1" lang="ja-JP" altLang="ja-JP" sz="1100">
              <a:solidFill>
                <a:schemeClr val="dk1"/>
              </a:solidFill>
              <a:effectLst/>
              <a:latin typeface="+mn-lt"/>
              <a:ea typeface="+mn-ea"/>
              <a:cs typeface="+mn-cs"/>
            </a:rPr>
            <a:t>、元利償還金の額、公営企業債の元利償還金に対する繰入金等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などから、単年度の数値は増加したが、３か年平均でみると、令和３年度の単年度あたりの数値が低かったことや令和元年度の単年度あたりの比率より令和４年度の比率が低かったことから、３か年平均の平均値はほぼ変わらず、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ポイント減となった。後年度負担を考慮した事業執行及び起債管理を行い、適正な水準の維持に努める。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79224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828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79224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94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79224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598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44752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368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令和４年度においては、公営企業債等繰入見込額が減少したことに加え、地方債の償還が進んだことによる地方債残高の減少などから、将来負担額が減少した。</a:t>
          </a:r>
          <a:endParaRPr lang="ja-JP" altLang="ja-JP" sz="1400">
            <a:effectLst/>
          </a:endParaRPr>
        </a:p>
        <a:p>
          <a:r>
            <a:rPr kumimoji="1" lang="ja-JP" altLang="ja-JP" sz="1100">
              <a:solidFill>
                <a:schemeClr val="dk1"/>
              </a:solidFill>
              <a:effectLst/>
              <a:latin typeface="+mn-lt"/>
              <a:ea typeface="+mn-ea"/>
              <a:cs typeface="+mn-cs"/>
            </a:rPr>
            <a:t>　将来負担</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率は前年度に引き続き０となったが、今後も後世への負担を少しでも軽減できるように適切な財政運営に努める。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176,460
174,737
39.66
74,911,172
70,576,253
3,889,289
38,942,295
30,951,540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年度は暫定削減終了に伴い増に転じ、平成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年度までは職員の新陳代謝及び退職手当支給額の減少により減額、平成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年度から再び増に転じた。令和元年度から減少傾向だったが、令和３年度は退職手当支給額の増や会計年度職員給与の増により、再び増に転じた。令和４年度は退職手当の減などにより、前年度より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ポイント減となったが、今後も財政の硬直化を避けるため、民間委託の推進等によりコスト削減を引き続き目指していく。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40</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792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0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1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142240</xdr:rowOff>
    </xdr:from>
    <xdr:to>
      <xdr:col>11</xdr:col>
      <xdr:colOff>9525</xdr:colOff>
      <xdr:row>40</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0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91440</xdr:rowOff>
    </xdr:from>
    <xdr:to>
      <xdr:col>11</xdr:col>
      <xdr:colOff>60325</xdr:colOff>
      <xdr:row>41</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ふるさと寄附金運用代行業務などの費用の増によって、令和３年度から増加傾向にある。今後も、職員数適正化計画による職員数の減に対応した委託料の増などの要因により、微増傾向が継続する可能性があると考え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18415</xdr:rowOff>
    </xdr:from>
    <xdr:to>
      <xdr:col>82</xdr:col>
      <xdr:colOff>107950</xdr:colOff>
      <xdr:row>18</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1045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xdr:rowOff>
    </xdr:from>
    <xdr:to>
      <xdr:col>78</xdr:col>
      <xdr:colOff>69850</xdr:colOff>
      <xdr:row>18</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93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6985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073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75565</xdr:rowOff>
    </xdr:from>
    <xdr:to>
      <xdr:col>69</xdr:col>
      <xdr:colOff>92075</xdr:colOff>
      <xdr:row>17</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90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167640</xdr:rowOff>
    </xdr:from>
    <xdr:to>
      <xdr:col>82</xdr:col>
      <xdr:colOff>158750</xdr:colOff>
      <xdr:row>18</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139065</xdr:rowOff>
    </xdr:from>
    <xdr:to>
      <xdr:col>78</xdr:col>
      <xdr:colOff>120650</xdr:colOff>
      <xdr:row>18</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53992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127635</xdr:rowOff>
    </xdr:from>
    <xdr:to>
      <xdr:col>74</xdr:col>
      <xdr:colOff>31750</xdr:colOff>
      <xdr:row>18</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42562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24765</xdr:rowOff>
    </xdr:from>
    <xdr:to>
      <xdr:col>65</xdr:col>
      <xdr:colOff>53975</xdr:colOff>
      <xdr:row>17</xdr:row>
      <xdr:rowOff>126365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111142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扶助費は、生活保護費や医療扶助費の増加などにより平成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年度まで増加傾向にあったが、令和２年度では生活保護費や特定教育・保育支援事業費などが減少したことや特定財源が増加したことで減少傾向に転じ、令和４年度は特定財源の増加により、対前年</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ポイント減となった。市民ニーズを的確に把握し、事業の重点化と効率化を進める事で、財政の圧迫に歯止めをかけるよう努める。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66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令和元年度から下水道事業会計が公営企業会計となり、下水道事業会計への繰出金が補助費へ性質が変更となったことにより、平成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年度から大幅な減となった。　令和２年度以降は横ばいで推移している。</a:t>
          </a:r>
          <a:endParaRPr lang="ja-JP" altLang="ja-JP" sz="1400">
            <a:effectLst/>
          </a:endParaRPr>
        </a:p>
        <a:p>
          <a:r>
            <a:rPr kumimoji="1" lang="ja-JP" altLang="ja-JP" sz="1100">
              <a:solidFill>
                <a:schemeClr val="dk1"/>
              </a:solidFill>
              <a:effectLst/>
              <a:latin typeface="+mn-lt"/>
              <a:ea typeface="+mn-ea"/>
              <a:cs typeface="+mn-cs"/>
            </a:rPr>
            <a:t>　令和４年度は維持補修費が対前年</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ポイント増加したが、操出金が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ポイント減少したことで、ほぼ令和３年度と同水準を維持している。今後も引き続き、効率的な事業展開に努める。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59</xdr:row>
      <xdr:rowOff>86178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04300"/>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58255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86178</xdr:rowOff>
    </xdr:from>
    <xdr:to>
      <xdr:col>82</xdr:col>
      <xdr:colOff>196850</xdr:colOff>
      <xdr:row>59</xdr:row>
      <xdr:rowOff>86178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0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48078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2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2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146957</xdr:rowOff>
    </xdr:from>
    <xdr:to>
      <xdr:col>74</xdr:col>
      <xdr:colOff>31750</xdr:colOff>
      <xdr:row>57</xdr:row>
      <xdr:rowOff>77107</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61</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64272"/>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83655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から下水道事業会計が公営企業会計となり、下水道事業会計への繰出金が補助費へ性質が変更となったことなどで補助費等が増額となり、類似団体平均を上回るようになった。令和２年度に引き続き令和３年度も、ほぼ横ばいとなったが、令和４年度では、国庫返還金などが増額したものの、繰出金</a:t>
          </a:r>
          <a:r>
            <a:rPr kumimoji="1" lang="ja-JP" altLang="en-US" sz="1100">
              <a:solidFill>
                <a:schemeClr val="dk1"/>
              </a:solidFill>
              <a:effectLst/>
              <a:latin typeface="+mn-lt"/>
              <a:ea typeface="+mn-ea"/>
              <a:cs typeface="+mn-cs"/>
            </a:rPr>
            <a:t>が減少したこと</a:t>
          </a:r>
          <a:r>
            <a:rPr kumimoji="1" lang="ja-JP" altLang="ja-JP" sz="1100">
              <a:solidFill>
                <a:schemeClr val="dk1"/>
              </a:solidFill>
              <a:effectLst/>
              <a:latin typeface="+mn-lt"/>
              <a:ea typeface="+mn-ea"/>
              <a:cs typeface="+mn-cs"/>
            </a:rPr>
            <a:t>により、結果として類似団体平均を下回る結果となった。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170543</xdr:rowOff>
    </xdr:from>
    <xdr:to>
      <xdr:col>82</xdr:col>
      <xdr:colOff>107950</xdr:colOff>
      <xdr:row>37</xdr:row>
      <xdr:rowOff>4536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99843"/>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4536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4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15422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48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37</xdr:row>
      <xdr:rowOff>15422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586186"/>
          <a:ext cx="8890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40113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高金利で発行した臨時財政対策債の完済などにより減へと転じ、減少傾向が続いており、令和元年度は公共用地先行取得等事業債及び大船中学校改築事業債などの返還が開始したことにより一時的に増へと転じたが、令和２年度から償還完了による借入残高の減少に転じている。今後、市債残高や公債費比率の推移等の将来負担を見極めながら、公債費の適正な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76</xdr:row>
      <xdr:rowOff>136798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539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136798</xdr:rowOff>
    </xdr:from>
    <xdr:to>
      <xdr:col>19</xdr:col>
      <xdr:colOff>187325</xdr:colOff>
      <xdr:row>76</xdr:row>
      <xdr:rowOff>156392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669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156392</xdr:rowOff>
    </xdr:from>
    <xdr:to>
      <xdr:col>15</xdr:col>
      <xdr:colOff>98425</xdr:colOff>
      <xdr:row>77</xdr:row>
      <xdr:rowOff>17599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86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156392</xdr:rowOff>
    </xdr:from>
    <xdr:to>
      <xdr:col>11</xdr:col>
      <xdr:colOff>9525</xdr:colOff>
      <xdr:row>77</xdr:row>
      <xdr:rowOff>17599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86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85998</xdr:rowOff>
    </xdr:from>
    <xdr:to>
      <xdr:col>20</xdr:col>
      <xdr:colOff>38100</xdr:colOff>
      <xdr:row>77</xdr:row>
      <xdr:rowOff>16148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26324</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105592</xdr:rowOff>
    </xdr:from>
    <xdr:to>
      <xdr:col>15</xdr:col>
      <xdr:colOff>149225</xdr:colOff>
      <xdr:row>77</xdr:row>
      <xdr:rowOff>35742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45918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138249</xdr:rowOff>
    </xdr:from>
    <xdr:to>
      <xdr:col>11</xdr:col>
      <xdr:colOff>60325</xdr:colOff>
      <xdr:row>77</xdr:row>
      <xdr:rowOff>68399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78576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人件費や扶助費、繰出金の減により経常収支比率が減少し、前年度より</a:t>
          </a:r>
          <a:r>
            <a:rPr kumimoji="1" lang="en-US" altLang="ja-JP" sz="1300">
              <a:latin typeface="+mn-ea"/>
              <a:ea typeface="+mn-ea"/>
            </a:rPr>
            <a:t>5.7</a:t>
          </a:r>
          <a:r>
            <a:rPr kumimoji="1" lang="ja-JP" altLang="en-US" sz="1300">
              <a:latin typeface="+mn-ea"/>
              <a:ea typeface="+mn-ea"/>
            </a:rPr>
            <a:t>ポイント減少した。</a:t>
          </a:r>
        </a:p>
        <a:p>
          <a:r>
            <a:rPr kumimoji="1" lang="ja-JP" altLang="en-US" sz="1300">
              <a:latin typeface="+mn-ea"/>
              <a:ea typeface="+mn-ea"/>
            </a:rPr>
            <a:t>　物件費が増加傾向にあるため、今後は公債費以外が増加していく可能性があると考えられる。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933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107950</xdr:rowOff>
    </xdr:from>
    <xdr:to>
      <xdr:col>82</xdr:col>
      <xdr:colOff>196850</xdr:colOff>
      <xdr:row>79</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22961"/>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39370</xdr:rowOff>
    </xdr:from>
    <xdr:to>
      <xdr:col>78</xdr:col>
      <xdr:colOff>69850</xdr:colOff>
      <xdr:row>81</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92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39370</xdr:rowOff>
    </xdr:from>
    <xdr:to>
      <xdr:col>73</xdr:col>
      <xdr:colOff>180975</xdr:colOff>
      <xdr:row>81</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92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80011</xdr:rowOff>
    </xdr:from>
    <xdr:to>
      <xdr:col>74</xdr:col>
      <xdr:colOff>31750</xdr:colOff>
      <xdr:row>78</xdr:row>
      <xdr:rowOff>10161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31750</xdr:rowOff>
    </xdr:from>
    <xdr:to>
      <xdr:col>69</xdr:col>
      <xdr:colOff>92075</xdr:colOff>
      <xdr:row>81</xdr:row>
      <xdr:rowOff>107950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91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160020</xdr:rowOff>
    </xdr:from>
    <xdr:to>
      <xdr:col>74</xdr:col>
      <xdr:colOff>31750</xdr:colOff>
      <xdr:row>81</xdr:row>
      <xdr:rowOff>90170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74947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57150</xdr:rowOff>
    </xdr:from>
    <xdr:to>
      <xdr:col>69</xdr:col>
      <xdr:colOff>142875</xdr:colOff>
      <xdr:row>81</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143527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152400</xdr:rowOff>
    </xdr:from>
    <xdr:to>
      <xdr:col>65</xdr:col>
      <xdr:colOff>53975</xdr:colOff>
      <xdr:row>81</xdr:row>
      <xdr:rowOff>82550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67327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45085</xdr:rowOff>
    </xdr:from>
    <xdr:to>
      <xdr:col>29</xdr:col>
      <xdr:colOff>127000</xdr:colOff>
      <xdr:row>15</xdr:row>
      <xdr:rowOff>78003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64460"/>
          <a:ext cx="6477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45085</xdr:rowOff>
    </xdr:from>
    <xdr:to>
      <xdr:col>26</xdr:col>
      <xdr:colOff>50800</xdr:colOff>
      <xdr:row>15</xdr:row>
      <xdr:rowOff>86004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64460"/>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86004</xdr:rowOff>
    </xdr:from>
    <xdr:to>
      <xdr:col>22</xdr:col>
      <xdr:colOff>114300</xdr:colOff>
      <xdr:row>15</xdr:row>
      <xdr:rowOff>123304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5379"/>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123304</xdr:rowOff>
    </xdr:from>
    <xdr:to>
      <xdr:col>18</xdr:col>
      <xdr:colOff>177800</xdr:colOff>
      <xdr:row>15</xdr:row>
      <xdr:rowOff>129286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2679"/>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27203</xdr:rowOff>
    </xdr:from>
    <xdr:to>
      <xdr:col>29</xdr:col>
      <xdr:colOff>177800</xdr:colOff>
      <xdr:row>15</xdr:row>
      <xdr:rowOff>128803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4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43730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165735</xdr:rowOff>
    </xdr:from>
    <xdr:to>
      <xdr:col>26</xdr:col>
      <xdr:colOff>101600</xdr:colOff>
      <xdr:row>15</xdr:row>
      <xdr:rowOff>95885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106062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35204</xdr:rowOff>
    </xdr:from>
    <xdr:to>
      <xdr:col>22</xdr:col>
      <xdr:colOff>165100</xdr:colOff>
      <xdr:row>15</xdr:row>
      <xdr:rowOff>136804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72504</xdr:rowOff>
    </xdr:from>
    <xdr:to>
      <xdr:col>19</xdr:col>
      <xdr:colOff>38100</xdr:colOff>
      <xdr:row>16</xdr:row>
      <xdr:rowOff>2654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78486</xdr:rowOff>
    </xdr:from>
    <xdr:to>
      <xdr:col>15</xdr:col>
      <xdr:colOff>101600</xdr:colOff>
      <xdr:row>16</xdr:row>
      <xdr:rowOff>8636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119266</xdr:rowOff>
    </xdr:from>
    <xdr:to>
      <xdr:col>29</xdr:col>
      <xdr:colOff>127000</xdr:colOff>
      <xdr:row>37</xdr:row>
      <xdr:rowOff>7633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72516"/>
          <a:ext cx="647700" cy="59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126162</xdr:rowOff>
    </xdr:from>
    <xdr:to>
      <xdr:col>26</xdr:col>
      <xdr:colOff>50800</xdr:colOff>
      <xdr:row>37</xdr:row>
      <xdr:rowOff>7633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79412"/>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120256</xdr:rowOff>
    </xdr:from>
    <xdr:to>
      <xdr:col>22</xdr:col>
      <xdr:colOff>114300</xdr:colOff>
      <xdr:row>36</xdr:row>
      <xdr:rowOff>126162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73506"/>
          <a:ext cx="698500" cy="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120256</xdr:rowOff>
    </xdr:from>
    <xdr:to>
      <xdr:col>18</xdr:col>
      <xdr:colOff>177800</xdr:colOff>
      <xdr:row>36</xdr:row>
      <xdr:rowOff>171234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73506"/>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68466</xdr:rowOff>
    </xdr:from>
    <xdr:to>
      <xdr:col>29</xdr:col>
      <xdr:colOff>177800</xdr:colOff>
      <xdr:row>36</xdr:row>
      <xdr:rowOff>170066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2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40543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9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128283</xdr:rowOff>
    </xdr:from>
    <xdr:to>
      <xdr:col>26</xdr:col>
      <xdr:colOff>101600</xdr:colOff>
      <xdr:row>37</xdr:row>
      <xdr:rowOff>58433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8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43210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6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75362</xdr:rowOff>
    </xdr:from>
    <xdr:to>
      <xdr:col>22</xdr:col>
      <xdr:colOff>165100</xdr:colOff>
      <xdr:row>37</xdr:row>
      <xdr:rowOff>5512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8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161739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69456</xdr:rowOff>
    </xdr:from>
    <xdr:to>
      <xdr:col>19</xdr:col>
      <xdr:colOff>38100</xdr:colOff>
      <xdr:row>36</xdr:row>
      <xdr:rowOff>171056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155833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0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120434</xdr:rowOff>
    </xdr:from>
    <xdr:to>
      <xdr:col>15</xdr:col>
      <xdr:colOff>101600</xdr:colOff>
      <xdr:row>37</xdr:row>
      <xdr:rowOff>50584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35361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176,460
174,737
39.66
74,911,172
70,576,253
3,889,289
38,942,295
30,951,540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152698</xdr:rowOff>
    </xdr:from>
    <xdr:to>
      <xdr:col>24</xdr:col>
      <xdr:colOff>63500</xdr:colOff>
      <xdr:row>33</xdr:row>
      <xdr:rowOff>83660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39098"/>
          <a:ext cx="8382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152698</xdr:rowOff>
    </xdr:from>
    <xdr:to>
      <xdr:col>19</xdr:col>
      <xdr:colOff>177800</xdr:colOff>
      <xdr:row>33</xdr:row>
      <xdr:rowOff>80101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39098"/>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46072</xdr:rowOff>
    </xdr:from>
    <xdr:to>
      <xdr:col>15</xdr:col>
      <xdr:colOff>50800</xdr:colOff>
      <xdr:row>33</xdr:row>
      <xdr:rowOff>80101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03922"/>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21285</xdr:rowOff>
    </xdr:from>
    <xdr:to>
      <xdr:col>10</xdr:col>
      <xdr:colOff>114300</xdr:colOff>
      <xdr:row>33</xdr:row>
      <xdr:rowOff>46072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79135"/>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32860</xdr:rowOff>
    </xdr:from>
    <xdr:to>
      <xdr:col>24</xdr:col>
      <xdr:colOff>114300</xdr:colOff>
      <xdr:row>33</xdr:row>
      <xdr:rowOff>134460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55737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101898</xdr:rowOff>
    </xdr:from>
    <xdr:to>
      <xdr:col>20</xdr:col>
      <xdr:colOff>38100</xdr:colOff>
      <xdr:row>33</xdr:row>
      <xdr:rowOff>32048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48575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29301</xdr:rowOff>
    </xdr:from>
    <xdr:to>
      <xdr:col>15</xdr:col>
      <xdr:colOff>101600</xdr:colOff>
      <xdr:row>33</xdr:row>
      <xdr:rowOff>130901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147428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166722</xdr:rowOff>
    </xdr:from>
    <xdr:to>
      <xdr:col>10</xdr:col>
      <xdr:colOff>165100</xdr:colOff>
      <xdr:row>33</xdr:row>
      <xdr:rowOff>96872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113399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141935</xdr:rowOff>
    </xdr:from>
    <xdr:to>
      <xdr:col>6</xdr:col>
      <xdr:colOff>38100</xdr:colOff>
      <xdr:row>33</xdr:row>
      <xdr:rowOff>72085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88612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27210</xdr:rowOff>
    </xdr:from>
    <xdr:to>
      <xdr:col>24</xdr:col>
      <xdr:colOff>63500</xdr:colOff>
      <xdr:row>55</xdr:row>
      <xdr:rowOff>101200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85510"/>
          <a:ext cx="838200" cy="2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101200</xdr:rowOff>
    </xdr:from>
    <xdr:to>
      <xdr:col>19</xdr:col>
      <xdr:colOff>177800</xdr:colOff>
      <xdr:row>57</xdr:row>
      <xdr:rowOff>10941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30950"/>
          <a:ext cx="889000" cy="25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10941</xdr:rowOff>
    </xdr:from>
    <xdr:to>
      <xdr:col>15</xdr:col>
      <xdr:colOff>50800</xdr:colOff>
      <xdr:row>57</xdr:row>
      <xdr:rowOff>42755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83591"/>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42755</xdr:rowOff>
    </xdr:from>
    <xdr:to>
      <xdr:col>10</xdr:col>
      <xdr:colOff>114300</xdr:colOff>
      <xdr:row>57</xdr:row>
      <xdr:rowOff>86817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15405"/>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147860</xdr:rowOff>
    </xdr:from>
    <xdr:to>
      <xdr:col>24</xdr:col>
      <xdr:colOff>114300</xdr:colOff>
      <xdr:row>54</xdr:row>
      <xdr:rowOff>78010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170737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50400</xdr:rowOff>
    </xdr:from>
    <xdr:to>
      <xdr:col>20</xdr:col>
      <xdr:colOff>38100</xdr:colOff>
      <xdr:row>55</xdr:row>
      <xdr:rowOff>152000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168527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131591</xdr:rowOff>
    </xdr:from>
    <xdr:to>
      <xdr:col>15</xdr:col>
      <xdr:colOff>101600</xdr:colOff>
      <xdr:row>57</xdr:row>
      <xdr:rowOff>61741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78268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163405</xdr:rowOff>
    </xdr:from>
    <xdr:to>
      <xdr:col>10</xdr:col>
      <xdr:colOff>165100</xdr:colOff>
      <xdr:row>57</xdr:row>
      <xdr:rowOff>93555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36017</xdr:rowOff>
    </xdr:from>
    <xdr:to>
      <xdr:col>6</xdr:col>
      <xdr:colOff>38100</xdr:colOff>
      <xdr:row>57</xdr:row>
      <xdr:rowOff>137617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154144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156800</xdr:rowOff>
    </xdr:from>
    <xdr:to>
      <xdr:col>24</xdr:col>
      <xdr:colOff>63500</xdr:colOff>
      <xdr:row>78</xdr:row>
      <xdr:rowOff>37196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8450"/>
          <a:ext cx="8382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155885</xdr:rowOff>
    </xdr:from>
    <xdr:to>
      <xdr:col>19</xdr:col>
      <xdr:colOff>177800</xdr:colOff>
      <xdr:row>78</xdr:row>
      <xdr:rowOff>37196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57535"/>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145369</xdr:rowOff>
    </xdr:from>
    <xdr:to>
      <xdr:col>15</xdr:col>
      <xdr:colOff>50800</xdr:colOff>
      <xdr:row>77</xdr:row>
      <xdr:rowOff>155885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701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128270</xdr:rowOff>
    </xdr:from>
    <xdr:to>
      <xdr:col>10</xdr:col>
      <xdr:colOff>114300</xdr:colOff>
      <xdr:row>77</xdr:row>
      <xdr:rowOff>145369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9920"/>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106000</xdr:rowOff>
    </xdr:from>
    <xdr:to>
      <xdr:col>24</xdr:col>
      <xdr:colOff>114300</xdr:colOff>
      <xdr:row>78</xdr:row>
      <xdr:rowOff>36150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20927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157846</xdr:rowOff>
    </xdr:from>
    <xdr:to>
      <xdr:col>20</xdr:col>
      <xdr:colOff>38100</xdr:colOff>
      <xdr:row>78</xdr:row>
      <xdr:rowOff>87996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79123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105085</xdr:rowOff>
    </xdr:from>
    <xdr:to>
      <xdr:col>15</xdr:col>
      <xdr:colOff>101600</xdr:colOff>
      <xdr:row>78</xdr:row>
      <xdr:rowOff>35235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26362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94569</xdr:rowOff>
    </xdr:from>
    <xdr:to>
      <xdr:col>10</xdr:col>
      <xdr:colOff>165100</xdr:colOff>
      <xdr:row>78</xdr:row>
      <xdr:rowOff>24719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77470</xdr:rowOff>
    </xdr:from>
    <xdr:to>
      <xdr:col>6</xdr:col>
      <xdr:colOff>38100</xdr:colOff>
      <xdr:row>78</xdr:row>
      <xdr:rowOff>7620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170197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13426</xdr:rowOff>
    </xdr:from>
    <xdr:to>
      <xdr:col>24</xdr:col>
      <xdr:colOff>63500</xdr:colOff>
      <xdr:row>97</xdr:row>
      <xdr:rowOff>112061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44076"/>
          <a:ext cx="838200" cy="9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13426</xdr:rowOff>
    </xdr:from>
    <xdr:to>
      <xdr:col>19</xdr:col>
      <xdr:colOff>177800</xdr:colOff>
      <xdr:row>98</xdr:row>
      <xdr:rowOff>56273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44076"/>
          <a:ext cx="889000" cy="2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56273</xdr:rowOff>
    </xdr:from>
    <xdr:to>
      <xdr:col>15</xdr:col>
      <xdr:colOff>50800</xdr:colOff>
      <xdr:row>98</xdr:row>
      <xdr:rowOff>90497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8373"/>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90497</xdr:rowOff>
    </xdr:from>
    <xdr:to>
      <xdr:col>10</xdr:col>
      <xdr:colOff>114300</xdr:colOff>
      <xdr:row>98</xdr:row>
      <xdr:rowOff>133223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92597"/>
          <a:ext cx="889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61261</xdr:rowOff>
    </xdr:from>
    <xdr:to>
      <xdr:col>24</xdr:col>
      <xdr:colOff>114300</xdr:colOff>
      <xdr:row>97</xdr:row>
      <xdr:rowOff>162861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147638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134076</xdr:rowOff>
    </xdr:from>
    <xdr:to>
      <xdr:col>20</xdr:col>
      <xdr:colOff>38100</xdr:colOff>
      <xdr:row>97</xdr:row>
      <xdr:rowOff>64226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55353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5473</xdr:rowOff>
    </xdr:from>
    <xdr:to>
      <xdr:col>15</xdr:col>
      <xdr:colOff>101600</xdr:colOff>
      <xdr:row>98</xdr:row>
      <xdr:rowOff>107073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98200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39697</xdr:rowOff>
    </xdr:from>
    <xdr:to>
      <xdr:col>10</xdr:col>
      <xdr:colOff>165100</xdr:colOff>
      <xdr:row>98</xdr:row>
      <xdr:rowOff>141297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132424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82423</xdr:rowOff>
    </xdr:from>
    <xdr:to>
      <xdr:col>6</xdr:col>
      <xdr:colOff>38100</xdr:colOff>
      <xdr:row>99</xdr:row>
      <xdr:rowOff>12573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168972</xdr:rowOff>
    </xdr:from>
    <xdr:to>
      <xdr:col>55</xdr:col>
      <xdr:colOff>0</xdr:colOff>
      <xdr:row>37</xdr:row>
      <xdr:rowOff>116611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41172"/>
          <a:ext cx="838200" cy="1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22254</xdr:rowOff>
    </xdr:from>
    <xdr:to>
      <xdr:col>50</xdr:col>
      <xdr:colOff>114300</xdr:colOff>
      <xdr:row>37</xdr:row>
      <xdr:rowOff>116611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37204"/>
          <a:ext cx="889000" cy="1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22254</xdr:rowOff>
    </xdr:from>
    <xdr:to>
      <xdr:col>45</xdr:col>
      <xdr:colOff>177800</xdr:colOff>
      <xdr:row>37</xdr:row>
      <xdr:rowOff>148202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37204"/>
          <a:ext cx="889000" cy="1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148202</xdr:rowOff>
    </xdr:from>
    <xdr:to>
      <xdr:col>41</xdr:col>
      <xdr:colOff>50800</xdr:colOff>
      <xdr:row>38</xdr:row>
      <xdr:rowOff>160361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1852"/>
          <a:ext cx="889000" cy="1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118172</xdr:rowOff>
    </xdr:from>
    <xdr:to>
      <xdr:col>55</xdr:col>
      <xdr:colOff>50800</xdr:colOff>
      <xdr:row>37</xdr:row>
      <xdr:rowOff>48322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141049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65811</xdr:rowOff>
    </xdr:from>
    <xdr:to>
      <xdr:col>50</xdr:col>
      <xdr:colOff>165100</xdr:colOff>
      <xdr:row>37</xdr:row>
      <xdr:rowOff>167411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158538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142904</xdr:rowOff>
    </xdr:from>
    <xdr:to>
      <xdr:col>46</xdr:col>
      <xdr:colOff>38100</xdr:colOff>
      <xdr:row>31</xdr:row>
      <xdr:rowOff>73054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64181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37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97402</xdr:rowOff>
    </xdr:from>
    <xdr:to>
      <xdr:col>41</xdr:col>
      <xdr:colOff>101600</xdr:colOff>
      <xdr:row>38</xdr:row>
      <xdr:rowOff>27552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18679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109561</xdr:rowOff>
    </xdr:from>
    <xdr:to>
      <xdr:col>36</xdr:col>
      <xdr:colOff>165100</xdr:colOff>
      <xdr:row>39</xdr:row>
      <xdr:rowOff>39711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30838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157950</xdr:rowOff>
    </xdr:from>
    <xdr:to>
      <xdr:col>54</xdr:col>
      <xdr:colOff>189865</xdr:colOff>
      <xdr:row>57</xdr:row>
      <xdr:rowOff>57976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9000"/>
          <a:ext cx="1270" cy="127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61803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57976</xdr:rowOff>
    </xdr:from>
    <xdr:to>
      <xdr:col>55</xdr:col>
      <xdr:colOff>88900</xdr:colOff>
      <xdr:row>57</xdr:row>
      <xdr:rowOff>57976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3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104627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157950</xdr:rowOff>
    </xdr:from>
    <xdr:to>
      <xdr:col>55</xdr:col>
      <xdr:colOff>88900</xdr:colOff>
      <xdr:row>49</xdr:row>
      <xdr:rowOff>157950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155187</xdr:rowOff>
    </xdr:from>
    <xdr:to>
      <xdr:col>55</xdr:col>
      <xdr:colOff>0</xdr:colOff>
      <xdr:row>57</xdr:row>
      <xdr:rowOff>116859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84937"/>
          <a:ext cx="838200" cy="3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32605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90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9728</xdr:rowOff>
    </xdr:from>
    <xdr:to>
      <xdr:col>55</xdr:col>
      <xdr:colOff>50800</xdr:colOff>
      <xdr:row>55</xdr:row>
      <xdr:rowOff>111328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3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31648</xdr:rowOff>
    </xdr:from>
    <xdr:to>
      <xdr:col>50</xdr:col>
      <xdr:colOff>114300</xdr:colOff>
      <xdr:row>57</xdr:row>
      <xdr:rowOff>116859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32848"/>
          <a:ext cx="889000" cy="2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116218</xdr:rowOff>
    </xdr:from>
    <xdr:to>
      <xdr:col>50</xdr:col>
      <xdr:colOff>165100</xdr:colOff>
      <xdr:row>55</xdr:row>
      <xdr:rowOff>46368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62895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31648</xdr:rowOff>
    </xdr:from>
    <xdr:to>
      <xdr:col>45</xdr:col>
      <xdr:colOff>177800</xdr:colOff>
      <xdr:row>56</xdr:row>
      <xdr:rowOff>71920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32848"/>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103740</xdr:rowOff>
    </xdr:from>
    <xdr:to>
      <xdr:col>46</xdr:col>
      <xdr:colOff>38100</xdr:colOff>
      <xdr:row>55</xdr:row>
      <xdr:rowOff>33890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50417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53366</xdr:rowOff>
    </xdr:from>
    <xdr:to>
      <xdr:col>41</xdr:col>
      <xdr:colOff>50800</xdr:colOff>
      <xdr:row>56</xdr:row>
      <xdr:rowOff>71920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54566"/>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133782</xdr:rowOff>
    </xdr:from>
    <xdr:to>
      <xdr:col>41</xdr:col>
      <xdr:colOff>101600</xdr:colOff>
      <xdr:row>55</xdr:row>
      <xdr:rowOff>63932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80459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47504</xdr:rowOff>
    </xdr:from>
    <xdr:to>
      <xdr:col>36</xdr:col>
      <xdr:colOff>165100</xdr:colOff>
      <xdr:row>55</xdr:row>
      <xdr:rowOff>149104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165631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104387</xdr:rowOff>
    </xdr:from>
    <xdr:to>
      <xdr:col>55</xdr:col>
      <xdr:colOff>50800</xdr:colOff>
      <xdr:row>56</xdr:row>
      <xdr:rowOff>34537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82814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66059</xdr:rowOff>
    </xdr:from>
    <xdr:to>
      <xdr:col>50</xdr:col>
      <xdr:colOff>165100</xdr:colOff>
      <xdr:row>57</xdr:row>
      <xdr:rowOff>167659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158786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152298</xdr:rowOff>
    </xdr:from>
    <xdr:to>
      <xdr:col>46</xdr:col>
      <xdr:colOff>38100</xdr:colOff>
      <xdr:row>56</xdr:row>
      <xdr:rowOff>82448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73575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21120</xdr:rowOff>
    </xdr:from>
    <xdr:to>
      <xdr:col>41</xdr:col>
      <xdr:colOff>101600</xdr:colOff>
      <xdr:row>56</xdr:row>
      <xdr:rowOff>122720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113847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2566</xdr:rowOff>
    </xdr:from>
    <xdr:to>
      <xdr:col>36</xdr:col>
      <xdr:colOff>165100</xdr:colOff>
      <xdr:row>56</xdr:row>
      <xdr:rowOff>104166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95293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166675</xdr:rowOff>
    </xdr:from>
    <xdr:to>
      <xdr:col>55</xdr:col>
      <xdr:colOff>0</xdr:colOff>
      <xdr:row>77</xdr:row>
      <xdr:rowOff>76606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53975"/>
          <a:ext cx="838200" cy="4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76606</xdr:rowOff>
    </xdr:from>
    <xdr:to>
      <xdr:col>50</xdr:col>
      <xdr:colOff>114300</xdr:colOff>
      <xdr:row>77</xdr:row>
      <xdr:rowOff>112223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78256"/>
          <a:ext cx="8890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152822</xdr:rowOff>
    </xdr:from>
    <xdr:to>
      <xdr:col>45</xdr:col>
      <xdr:colOff>177800</xdr:colOff>
      <xdr:row>77</xdr:row>
      <xdr:rowOff>112223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183022"/>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58593</xdr:rowOff>
    </xdr:from>
    <xdr:to>
      <xdr:col>41</xdr:col>
      <xdr:colOff>50800</xdr:colOff>
      <xdr:row>76</xdr:row>
      <xdr:rowOff>152822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88793"/>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115875</xdr:rowOff>
    </xdr:from>
    <xdr:to>
      <xdr:col>55</xdr:col>
      <xdr:colOff>50800</xdr:colOff>
      <xdr:row>75</xdr:row>
      <xdr:rowOff>46025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138752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25806</xdr:rowOff>
    </xdr:from>
    <xdr:to>
      <xdr:col>50</xdr:col>
      <xdr:colOff>165100</xdr:colOff>
      <xdr:row>77</xdr:row>
      <xdr:rowOff>127406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118533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61423</xdr:rowOff>
    </xdr:from>
    <xdr:to>
      <xdr:col>46</xdr:col>
      <xdr:colOff>38100</xdr:colOff>
      <xdr:row>77</xdr:row>
      <xdr:rowOff>163023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154150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5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102022</xdr:rowOff>
    </xdr:from>
    <xdr:to>
      <xdr:col>41</xdr:col>
      <xdr:colOff>101600</xdr:colOff>
      <xdr:row>77</xdr:row>
      <xdr:rowOff>32172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23299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2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7793</xdr:rowOff>
    </xdr:from>
    <xdr:to>
      <xdr:col>36</xdr:col>
      <xdr:colOff>165100</xdr:colOff>
      <xdr:row>76</xdr:row>
      <xdr:rowOff>109393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125920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28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153739</xdr:rowOff>
    </xdr:from>
    <xdr:to>
      <xdr:col>55</xdr:col>
      <xdr:colOff>0</xdr:colOff>
      <xdr:row>98</xdr:row>
      <xdr:rowOff>88818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84389"/>
          <a:ext cx="838200" cy="10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33420</xdr:rowOff>
    </xdr:from>
    <xdr:to>
      <xdr:col>50</xdr:col>
      <xdr:colOff>114300</xdr:colOff>
      <xdr:row>98</xdr:row>
      <xdr:rowOff>88818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64070"/>
          <a:ext cx="889000" cy="2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33420</xdr:rowOff>
    </xdr:from>
    <xdr:to>
      <xdr:col>45</xdr:col>
      <xdr:colOff>177800</xdr:colOff>
      <xdr:row>97</xdr:row>
      <xdr:rowOff>168066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64070"/>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156121</xdr:rowOff>
    </xdr:from>
    <xdr:to>
      <xdr:col>41</xdr:col>
      <xdr:colOff>50800</xdr:colOff>
      <xdr:row>97</xdr:row>
      <xdr:rowOff>168066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86771"/>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102939</xdr:rowOff>
    </xdr:from>
    <xdr:to>
      <xdr:col>55</xdr:col>
      <xdr:colOff>50800</xdr:colOff>
      <xdr:row>98</xdr:row>
      <xdr:rowOff>33089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17866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38018</xdr:rowOff>
    </xdr:from>
    <xdr:to>
      <xdr:col>50</xdr:col>
      <xdr:colOff>165100</xdr:colOff>
      <xdr:row>98</xdr:row>
      <xdr:rowOff>139618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130745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3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154070</xdr:rowOff>
    </xdr:from>
    <xdr:to>
      <xdr:col>46</xdr:col>
      <xdr:colOff>38100</xdr:colOff>
      <xdr:row>97</xdr:row>
      <xdr:rowOff>84220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75347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117266</xdr:rowOff>
    </xdr:from>
    <xdr:to>
      <xdr:col>41</xdr:col>
      <xdr:colOff>101600</xdr:colOff>
      <xdr:row>98</xdr:row>
      <xdr:rowOff>47416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38543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105321</xdr:rowOff>
    </xdr:from>
    <xdr:to>
      <xdr:col>36</xdr:col>
      <xdr:colOff>165100</xdr:colOff>
      <xdr:row>98</xdr:row>
      <xdr:rowOff>35471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26598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156616</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985916"/>
          <a:ext cx="1269" cy="668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103293</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76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156616</xdr:rowOff>
    </xdr:from>
    <xdr:to>
      <xdr:col>86</xdr:col>
      <xdr:colOff>25400</xdr:colOff>
      <xdr:row>34</xdr:row>
      <xdr:rowOff>156616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98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166218</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09868"/>
          <a:ext cx="8382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39082</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827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16205</xdr:rowOff>
    </xdr:from>
    <xdr:to>
      <xdr:col>85</xdr:col>
      <xdr:colOff>177800</xdr:colOff>
      <xdr:row>38</xdr:row>
      <xdr:rowOff>117805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45060</xdr:rowOff>
    </xdr:from>
    <xdr:to>
      <xdr:col>81</xdr:col>
      <xdr:colOff>50800</xdr:colOff>
      <xdr:row>37</xdr:row>
      <xdr:rowOff>166218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702910"/>
          <a:ext cx="889000" cy="8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31293</xdr:rowOff>
    </xdr:from>
    <xdr:to>
      <xdr:col>81</xdr:col>
      <xdr:colOff>101600</xdr:colOff>
      <xdr:row>38</xdr:row>
      <xdr:rowOff>132893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124020</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111811</xdr:rowOff>
    </xdr:from>
    <xdr:to>
      <xdr:col>76</xdr:col>
      <xdr:colOff>114300</xdr:colOff>
      <xdr:row>33</xdr:row>
      <xdr:rowOff>45060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5426761"/>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92558</xdr:rowOff>
    </xdr:from>
    <xdr:to>
      <xdr:col>76</xdr:col>
      <xdr:colOff>165100</xdr:colOff>
      <xdr:row>38</xdr:row>
      <xdr:rowOff>22707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13835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111811</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5426761"/>
          <a:ext cx="889000" cy="12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138278</xdr:rowOff>
    </xdr:from>
    <xdr:to>
      <xdr:col>72</xdr:col>
      <xdr:colOff>38100</xdr:colOff>
      <xdr:row>38</xdr:row>
      <xdr:rowOff>68428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59555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163423</xdr:rowOff>
    </xdr:from>
    <xdr:to>
      <xdr:col>67</xdr:col>
      <xdr:colOff>101600</xdr:colOff>
      <xdr:row>38</xdr:row>
      <xdr:rowOff>93573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110101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115418</xdr:rowOff>
    </xdr:from>
    <xdr:to>
      <xdr:col>81</xdr:col>
      <xdr:colOff>101600</xdr:colOff>
      <xdr:row>38</xdr:row>
      <xdr:rowOff>45568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62095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165710</xdr:rowOff>
    </xdr:from>
    <xdr:to>
      <xdr:col>76</xdr:col>
      <xdr:colOff>165100</xdr:colOff>
      <xdr:row>33</xdr:row>
      <xdr:rowOff>95860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112387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4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61011</xdr:rowOff>
    </xdr:from>
    <xdr:to>
      <xdr:col>72</xdr:col>
      <xdr:colOff>38100</xdr:colOff>
      <xdr:row>31</xdr:row>
      <xdr:rowOff>162611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3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7688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97104</xdr:rowOff>
    </xdr:from>
    <xdr:to>
      <xdr:col>85</xdr:col>
      <xdr:colOff>127000</xdr:colOff>
      <xdr:row>76</xdr:row>
      <xdr:rowOff>103657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2730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90494</xdr:rowOff>
    </xdr:from>
    <xdr:to>
      <xdr:col>81</xdr:col>
      <xdr:colOff>50800</xdr:colOff>
      <xdr:row>76</xdr:row>
      <xdr:rowOff>103657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20694"/>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76340</xdr:rowOff>
    </xdr:from>
    <xdr:to>
      <xdr:col>76</xdr:col>
      <xdr:colOff>114300</xdr:colOff>
      <xdr:row>76</xdr:row>
      <xdr:rowOff>90494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06540"/>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76340</xdr:rowOff>
    </xdr:from>
    <xdr:to>
      <xdr:col>71</xdr:col>
      <xdr:colOff>177800</xdr:colOff>
      <xdr:row>76</xdr:row>
      <xdr:rowOff>99981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06540"/>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46304</xdr:rowOff>
    </xdr:from>
    <xdr:to>
      <xdr:col>85</xdr:col>
      <xdr:colOff>177800</xdr:colOff>
      <xdr:row>76</xdr:row>
      <xdr:rowOff>147904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24731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52857</xdr:rowOff>
    </xdr:from>
    <xdr:to>
      <xdr:col>81</xdr:col>
      <xdr:colOff>101600</xdr:colOff>
      <xdr:row>76</xdr:row>
      <xdr:rowOff>154457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145584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39694</xdr:rowOff>
    </xdr:from>
    <xdr:to>
      <xdr:col>76</xdr:col>
      <xdr:colOff>165100</xdr:colOff>
      <xdr:row>76</xdr:row>
      <xdr:rowOff>141294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132421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25540</xdr:rowOff>
    </xdr:from>
    <xdr:to>
      <xdr:col>72</xdr:col>
      <xdr:colOff>38100</xdr:colOff>
      <xdr:row>76</xdr:row>
      <xdr:rowOff>127140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118267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49181</xdr:rowOff>
    </xdr:from>
    <xdr:to>
      <xdr:col>67</xdr:col>
      <xdr:colOff>101600</xdr:colOff>
      <xdr:row>76</xdr:row>
      <xdr:rowOff>150781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141908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87274</xdr:rowOff>
    </xdr:from>
    <xdr:to>
      <xdr:col>85</xdr:col>
      <xdr:colOff>127000</xdr:colOff>
      <xdr:row>96</xdr:row>
      <xdr:rowOff>103391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75024"/>
          <a:ext cx="838200" cy="1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103391</xdr:rowOff>
    </xdr:from>
    <xdr:to>
      <xdr:col>81</xdr:col>
      <xdr:colOff>50800</xdr:colOff>
      <xdr:row>97</xdr:row>
      <xdr:rowOff>80530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6259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43841</xdr:rowOff>
    </xdr:from>
    <xdr:to>
      <xdr:col>76</xdr:col>
      <xdr:colOff>114300</xdr:colOff>
      <xdr:row>97</xdr:row>
      <xdr:rowOff>80530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74491"/>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144044</xdr:rowOff>
    </xdr:from>
    <xdr:to>
      <xdr:col>71</xdr:col>
      <xdr:colOff>177800</xdr:colOff>
      <xdr:row>97</xdr:row>
      <xdr:rowOff>43841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03244"/>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36474</xdr:rowOff>
    </xdr:from>
    <xdr:to>
      <xdr:col>85</xdr:col>
      <xdr:colOff>177800</xdr:colOff>
      <xdr:row>95</xdr:row>
      <xdr:rowOff>138074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59351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52591</xdr:rowOff>
    </xdr:from>
    <xdr:to>
      <xdr:col>81</xdr:col>
      <xdr:colOff>101600</xdr:colOff>
      <xdr:row>96</xdr:row>
      <xdr:rowOff>154191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145318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29730</xdr:rowOff>
    </xdr:from>
    <xdr:to>
      <xdr:col>76</xdr:col>
      <xdr:colOff>165100</xdr:colOff>
      <xdr:row>97</xdr:row>
      <xdr:rowOff>131330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122457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164491</xdr:rowOff>
    </xdr:from>
    <xdr:to>
      <xdr:col>72</xdr:col>
      <xdr:colOff>38100</xdr:colOff>
      <xdr:row>97</xdr:row>
      <xdr:rowOff>94641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111168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39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93244</xdr:rowOff>
    </xdr:from>
    <xdr:to>
      <xdr:col>67</xdr:col>
      <xdr:colOff>101600</xdr:colOff>
      <xdr:row>97</xdr:row>
      <xdr:rowOff>23394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39921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144780</xdr:rowOff>
    </xdr:from>
    <xdr:to>
      <xdr:col>116</xdr:col>
      <xdr:colOff>63500</xdr:colOff>
      <xdr:row>57</xdr:row>
      <xdr:rowOff>145669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17430"/>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145669</xdr:rowOff>
    </xdr:from>
    <xdr:to>
      <xdr:col>111</xdr:col>
      <xdr:colOff>177800</xdr:colOff>
      <xdr:row>57</xdr:row>
      <xdr:rowOff>145669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18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157861</xdr:rowOff>
    </xdr:from>
    <xdr:to>
      <xdr:col>107</xdr:col>
      <xdr:colOff>50800</xdr:colOff>
      <xdr:row>57</xdr:row>
      <xdr:rowOff>145669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75906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119888</xdr:rowOff>
    </xdr:from>
    <xdr:to>
      <xdr:col>102</xdr:col>
      <xdr:colOff>114300</xdr:colOff>
      <xdr:row>56</xdr:row>
      <xdr:rowOff>157861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035288"/>
          <a:ext cx="889000" cy="7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93980</xdr:rowOff>
    </xdr:from>
    <xdr:to>
      <xdr:col>116</xdr:col>
      <xdr:colOff>114300</xdr:colOff>
      <xdr:row>58</xdr:row>
      <xdr:rowOff>24130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72407</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4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94869</xdr:rowOff>
    </xdr:from>
    <xdr:to>
      <xdr:col>112</xdr:col>
      <xdr:colOff>38100</xdr:colOff>
      <xdr:row>58</xdr:row>
      <xdr:rowOff>25019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16146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9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94869</xdr:rowOff>
    </xdr:from>
    <xdr:to>
      <xdr:col>107</xdr:col>
      <xdr:colOff>101600</xdr:colOff>
      <xdr:row>58</xdr:row>
      <xdr:rowOff>25019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16146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107061</xdr:rowOff>
    </xdr:from>
    <xdr:to>
      <xdr:col>102</xdr:col>
      <xdr:colOff>165100</xdr:colOff>
      <xdr:row>57</xdr:row>
      <xdr:rowOff>37211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53738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48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69088</xdr:rowOff>
    </xdr:from>
    <xdr:to>
      <xdr:col>98</xdr:col>
      <xdr:colOff>38100</xdr:colOff>
      <xdr:row>52</xdr:row>
      <xdr:rowOff>170688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9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15765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875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89225</xdr:rowOff>
    </xdr:from>
    <xdr:to>
      <xdr:col>116</xdr:col>
      <xdr:colOff>63500</xdr:colOff>
      <xdr:row>74</xdr:row>
      <xdr:rowOff>89911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765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53609</xdr:rowOff>
    </xdr:from>
    <xdr:to>
      <xdr:col>111</xdr:col>
      <xdr:colOff>177800</xdr:colOff>
      <xdr:row>74</xdr:row>
      <xdr:rowOff>89225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40909"/>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53609</xdr:rowOff>
    </xdr:from>
    <xdr:to>
      <xdr:col>107</xdr:col>
      <xdr:colOff>50800</xdr:colOff>
      <xdr:row>74</xdr:row>
      <xdr:rowOff>65908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40909"/>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44740</xdr:rowOff>
    </xdr:from>
    <xdr:to>
      <xdr:col>102</xdr:col>
      <xdr:colOff>114300</xdr:colOff>
      <xdr:row>74</xdr:row>
      <xdr:rowOff>65908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17690"/>
          <a:ext cx="889000" cy="5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39111</xdr:rowOff>
    </xdr:from>
    <xdr:to>
      <xdr:col>116</xdr:col>
      <xdr:colOff>114300</xdr:colOff>
      <xdr:row>74</xdr:row>
      <xdr:rowOff>140711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61988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38425</xdr:rowOff>
    </xdr:from>
    <xdr:to>
      <xdr:col>112</xdr:col>
      <xdr:colOff>38100</xdr:colOff>
      <xdr:row>74</xdr:row>
      <xdr:rowOff>140025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156552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2809</xdr:rowOff>
    </xdr:from>
    <xdr:to>
      <xdr:col>107</xdr:col>
      <xdr:colOff>101600</xdr:colOff>
      <xdr:row>74</xdr:row>
      <xdr:rowOff>104409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120936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15108</xdr:rowOff>
    </xdr:from>
    <xdr:to>
      <xdr:col>102</xdr:col>
      <xdr:colOff>165100</xdr:colOff>
      <xdr:row>74</xdr:row>
      <xdr:rowOff>116708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133235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165390</xdr:rowOff>
    </xdr:from>
    <xdr:to>
      <xdr:col>98</xdr:col>
      <xdr:colOff>38100</xdr:colOff>
      <xdr:row>71</xdr:row>
      <xdr:rowOff>95540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112067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9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主な項目として、まず人件費は、人口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に対する職員数が類似団体内平均値と比較して多いため、高止まりしている。これらの要因としては、市全体が複雑な地形であるため、消防署の数が多いことやごみ収集の委託化が途上にあることなどが挙げられる。職員の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２月に第４次職員数適性化計画を策定し、民間事業者への業務委託や、業務の担い手、事務事業、事務制度の見直し、職員の多能工化により令和７年度までに職員の数を減らし、今後、財政の硬直化を避けるため、民間委託の推進等によりコスト削減を引き続き目指していく。これに関連し、物件費は、民間委託の推進により委託費の増加を主な要因として増加傾向にあり、令和４年度も引き続いて増となっている。</a:t>
          </a:r>
        </a:p>
        <a:p>
          <a:r>
            <a:rPr kumimoji="1" lang="ja-JP" altLang="en-US" sz="1300">
              <a:latin typeface="ＭＳ Ｐゴシック" panose="020B0600070205080204" pitchFamily="50" charset="-128"/>
              <a:ea typeface="ＭＳ Ｐゴシック" panose="020B0600070205080204" pitchFamily="50" charset="-128"/>
            </a:rPr>
            <a:t>　補助費等は、令和３年度では特別定額給付事業の完了等に伴い大幅に減となったが、令和４年度は国庫返還等により増となった。</a:t>
          </a:r>
        </a:p>
        <a:p>
          <a:r>
            <a:rPr kumimoji="1" lang="ja-JP" altLang="en-US" sz="1300">
              <a:latin typeface="ＭＳ Ｐゴシック" panose="020B0600070205080204" pitchFamily="50" charset="-128"/>
              <a:ea typeface="ＭＳ Ｐゴシック" panose="020B0600070205080204" pitchFamily="50" charset="-128"/>
            </a:rPr>
            <a:t>　普通建設費は、小中学校トイレ環境改善などの事業完了により減少していたが、令和４年度では小中学校冷暖房設置事業等により再び増となった。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176,460
174,737
39.66
74,911,172
70,576,253
3,889,289
38,942,295
30,951,540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51918</xdr:rowOff>
    </xdr:from>
    <xdr:to>
      <xdr:col>24</xdr:col>
      <xdr:colOff>63500</xdr:colOff>
      <xdr:row>34</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1218"/>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121412</xdr:rowOff>
    </xdr:from>
    <xdr:to>
      <xdr:col>19</xdr:col>
      <xdr:colOff>177800</xdr:colOff>
      <xdr:row>35</xdr:row>
      <xdr:rowOff>24028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0712"/>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125984</xdr:rowOff>
    </xdr:from>
    <xdr:to>
      <xdr:col>15</xdr:col>
      <xdr:colOff>50800</xdr:colOff>
      <xdr:row>35</xdr:row>
      <xdr:rowOff>24028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528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163931</xdr:rowOff>
    </xdr:from>
    <xdr:to>
      <xdr:col>10</xdr:col>
      <xdr:colOff>114300</xdr:colOff>
      <xdr:row>34</xdr:row>
      <xdr:rowOff>125984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21781"/>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1118</xdr:rowOff>
    </xdr:from>
    <xdr:to>
      <xdr:col>24</xdr:col>
      <xdr:colOff>114300</xdr:colOff>
      <xdr:row>34</xdr:row>
      <xdr:rowOff>102718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23995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17289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144678</xdr:rowOff>
    </xdr:from>
    <xdr:to>
      <xdr:col>15</xdr:col>
      <xdr:colOff>101600</xdr:colOff>
      <xdr:row>35</xdr:row>
      <xdr:rowOff>74828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91355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75184</xdr:rowOff>
    </xdr:from>
    <xdr:to>
      <xdr:col>10</xdr:col>
      <xdr:colOff>165100</xdr:colOff>
      <xdr:row>35</xdr:row>
      <xdr:rowOff>5334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113131</xdr:rowOff>
    </xdr:from>
    <xdr:to>
      <xdr:col>6</xdr:col>
      <xdr:colOff>38100</xdr:colOff>
      <xdr:row>34</xdr:row>
      <xdr:rowOff>43281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59808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169505</xdr:rowOff>
    </xdr:from>
    <xdr:to>
      <xdr:col>24</xdr:col>
      <xdr:colOff>63500</xdr:colOff>
      <xdr:row>56</xdr:row>
      <xdr:rowOff>84128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99255"/>
          <a:ext cx="838200" cy="8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116198</xdr:rowOff>
    </xdr:from>
    <xdr:to>
      <xdr:col>19</xdr:col>
      <xdr:colOff>177800</xdr:colOff>
      <xdr:row>56</xdr:row>
      <xdr:rowOff>84128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88698"/>
          <a:ext cx="889000" cy="99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116198</xdr:rowOff>
    </xdr:from>
    <xdr:to>
      <xdr:col>15</xdr:col>
      <xdr:colOff>50800</xdr:colOff>
      <xdr:row>56</xdr:row>
      <xdr:rowOff>159762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88698"/>
          <a:ext cx="889000" cy="10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141267</xdr:rowOff>
    </xdr:from>
    <xdr:to>
      <xdr:col>10</xdr:col>
      <xdr:colOff>114300</xdr:colOff>
      <xdr:row>56</xdr:row>
      <xdr:rowOff>159762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42467"/>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118705</xdr:rowOff>
    </xdr:from>
    <xdr:to>
      <xdr:col>24</xdr:col>
      <xdr:colOff>114300</xdr:colOff>
      <xdr:row>56</xdr:row>
      <xdr:rowOff>48855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141582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33328</xdr:rowOff>
    </xdr:from>
    <xdr:to>
      <xdr:col>20</xdr:col>
      <xdr:colOff>38100</xdr:colOff>
      <xdr:row>56</xdr:row>
      <xdr:rowOff>134928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151455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0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65398</xdr:rowOff>
    </xdr:from>
    <xdr:to>
      <xdr:col>15</xdr:col>
      <xdr:colOff>101600</xdr:colOff>
      <xdr:row>50</xdr:row>
      <xdr:rowOff>166998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158125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108962</xdr:rowOff>
    </xdr:from>
    <xdr:to>
      <xdr:col>10</xdr:col>
      <xdr:colOff>165100</xdr:colOff>
      <xdr:row>57</xdr:row>
      <xdr:rowOff>39112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55639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90467</xdr:rowOff>
    </xdr:from>
    <xdr:to>
      <xdr:col>6</xdr:col>
      <xdr:colOff>38100</xdr:colOff>
      <xdr:row>57</xdr:row>
      <xdr:rowOff>20617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37144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53268</xdr:rowOff>
    </xdr:from>
    <xdr:to>
      <xdr:col>24</xdr:col>
      <xdr:colOff>63500</xdr:colOff>
      <xdr:row>77</xdr:row>
      <xdr:rowOff>64839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4918"/>
          <a:ext cx="8382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53268</xdr:rowOff>
    </xdr:from>
    <xdr:to>
      <xdr:col>19</xdr:col>
      <xdr:colOff>177800</xdr:colOff>
      <xdr:row>78</xdr:row>
      <xdr:rowOff>90562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4918"/>
          <a:ext cx="889000" cy="2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90562</xdr:rowOff>
    </xdr:from>
    <xdr:to>
      <xdr:col>15</xdr:col>
      <xdr:colOff>50800</xdr:colOff>
      <xdr:row>78</xdr:row>
      <xdr:rowOff>99085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3662"/>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99085</xdr:rowOff>
    </xdr:from>
    <xdr:to>
      <xdr:col>10</xdr:col>
      <xdr:colOff>114300</xdr:colOff>
      <xdr:row>79</xdr:row>
      <xdr:rowOff>1713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72185"/>
          <a:ext cx="889000" cy="7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14039</xdr:rowOff>
    </xdr:from>
    <xdr:to>
      <xdr:col>24</xdr:col>
      <xdr:colOff>114300</xdr:colOff>
      <xdr:row>77</xdr:row>
      <xdr:rowOff>115639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163916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2468</xdr:rowOff>
    </xdr:from>
    <xdr:to>
      <xdr:col>20</xdr:col>
      <xdr:colOff>38100</xdr:colOff>
      <xdr:row>77</xdr:row>
      <xdr:rowOff>104068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95195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39762</xdr:rowOff>
    </xdr:from>
    <xdr:to>
      <xdr:col>15</xdr:col>
      <xdr:colOff>101600</xdr:colOff>
      <xdr:row>78</xdr:row>
      <xdr:rowOff>141362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132489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48285</xdr:rowOff>
    </xdr:from>
    <xdr:to>
      <xdr:col>10</xdr:col>
      <xdr:colOff>165100</xdr:colOff>
      <xdr:row>78</xdr:row>
      <xdr:rowOff>149885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141012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1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122363</xdr:rowOff>
    </xdr:from>
    <xdr:to>
      <xdr:col>6</xdr:col>
      <xdr:colOff>38100</xdr:colOff>
      <xdr:row>79</xdr:row>
      <xdr:rowOff>52513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43640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8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81845</xdr:rowOff>
    </xdr:from>
    <xdr:to>
      <xdr:col>24</xdr:col>
      <xdr:colOff>63500</xdr:colOff>
      <xdr:row>97</xdr:row>
      <xdr:rowOff>16714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1045"/>
          <a:ext cx="838200" cy="10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16714</xdr:rowOff>
    </xdr:from>
    <xdr:to>
      <xdr:col>19</xdr:col>
      <xdr:colOff>177800</xdr:colOff>
      <xdr:row>98</xdr:row>
      <xdr:rowOff>9283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47364"/>
          <a:ext cx="889000" cy="1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9283</xdr:rowOff>
    </xdr:from>
    <xdr:to>
      <xdr:col>15</xdr:col>
      <xdr:colOff>50800</xdr:colOff>
      <xdr:row>98</xdr:row>
      <xdr:rowOff>22295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11383"/>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3950</xdr:rowOff>
    </xdr:from>
    <xdr:to>
      <xdr:col>10</xdr:col>
      <xdr:colOff>114300</xdr:colOff>
      <xdr:row>98</xdr:row>
      <xdr:rowOff>22295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06050"/>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31045</xdr:rowOff>
    </xdr:from>
    <xdr:to>
      <xdr:col>24</xdr:col>
      <xdr:colOff>114300</xdr:colOff>
      <xdr:row>96</xdr:row>
      <xdr:rowOff>132645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53922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137364</xdr:rowOff>
    </xdr:from>
    <xdr:to>
      <xdr:col>20</xdr:col>
      <xdr:colOff>38100</xdr:colOff>
      <xdr:row>97</xdr:row>
      <xdr:rowOff>67514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58641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129933</xdr:rowOff>
    </xdr:from>
    <xdr:to>
      <xdr:col>15</xdr:col>
      <xdr:colOff>101600</xdr:colOff>
      <xdr:row>98</xdr:row>
      <xdr:rowOff>60083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51210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142945</xdr:rowOff>
    </xdr:from>
    <xdr:to>
      <xdr:col>10</xdr:col>
      <xdr:colOff>165100</xdr:colOff>
      <xdr:row>98</xdr:row>
      <xdr:rowOff>73095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64222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124600</xdr:rowOff>
    </xdr:from>
    <xdr:to>
      <xdr:col>6</xdr:col>
      <xdr:colOff>38100</xdr:colOff>
      <xdr:row>98</xdr:row>
      <xdr:rowOff>54750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71277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44069</xdr:rowOff>
    </xdr:from>
    <xdr:to>
      <xdr:col>55</xdr:col>
      <xdr:colOff>0</xdr:colOff>
      <xdr:row>38</xdr:row>
      <xdr:rowOff>48641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5916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48641</xdr:rowOff>
    </xdr:from>
    <xdr:to>
      <xdr:col>50</xdr:col>
      <xdr:colOff>114300</xdr:colOff>
      <xdr:row>38</xdr:row>
      <xdr:rowOff>50546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6374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50546</xdr:rowOff>
    </xdr:from>
    <xdr:to>
      <xdr:col>45</xdr:col>
      <xdr:colOff>177800</xdr:colOff>
      <xdr:row>38</xdr:row>
      <xdr:rowOff>55118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656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31877</xdr:rowOff>
    </xdr:from>
    <xdr:to>
      <xdr:col>41</xdr:col>
      <xdr:colOff>50800</xdr:colOff>
      <xdr:row>38</xdr:row>
      <xdr:rowOff>55118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4697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164719</xdr:rowOff>
    </xdr:from>
    <xdr:to>
      <xdr:col>55</xdr:col>
      <xdr:colOff>50800</xdr:colOff>
      <xdr:row>38</xdr:row>
      <xdr:rowOff>94869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143146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169291</xdr:rowOff>
    </xdr:from>
    <xdr:to>
      <xdr:col>50</xdr:col>
      <xdr:colOff>165100</xdr:colOff>
      <xdr:row>38</xdr:row>
      <xdr:rowOff>99441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90568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92473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4318</xdr:rowOff>
    </xdr:from>
    <xdr:to>
      <xdr:col>41</xdr:col>
      <xdr:colOff>101600</xdr:colOff>
      <xdr:row>38</xdr:row>
      <xdr:rowOff>105918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97045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152527</xdr:rowOff>
    </xdr:from>
    <xdr:to>
      <xdr:col>36</xdr:col>
      <xdr:colOff>165100</xdr:colOff>
      <xdr:row>38</xdr:row>
      <xdr:rowOff>82677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73804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137414</xdr:rowOff>
    </xdr:from>
    <xdr:to>
      <xdr:col>55</xdr:col>
      <xdr:colOff>0</xdr:colOff>
      <xdr:row>57</xdr:row>
      <xdr:rowOff>160789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0064"/>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157531</xdr:rowOff>
    </xdr:from>
    <xdr:to>
      <xdr:col>50</xdr:col>
      <xdr:colOff>114300</xdr:colOff>
      <xdr:row>57</xdr:row>
      <xdr:rowOff>160789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30181"/>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157531</xdr:rowOff>
    </xdr:from>
    <xdr:to>
      <xdr:col>45</xdr:col>
      <xdr:colOff>177800</xdr:colOff>
      <xdr:row>57</xdr:row>
      <xdr:rowOff>165189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3018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123127</xdr:rowOff>
    </xdr:from>
    <xdr:to>
      <xdr:col>41</xdr:col>
      <xdr:colOff>50800</xdr:colOff>
      <xdr:row>57</xdr:row>
      <xdr:rowOff>165189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9577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86614</xdr:rowOff>
    </xdr:from>
    <xdr:to>
      <xdr:col>55</xdr:col>
      <xdr:colOff>50800</xdr:colOff>
      <xdr:row>58</xdr:row>
      <xdr:rowOff>16764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109989</xdr:rowOff>
    </xdr:from>
    <xdr:to>
      <xdr:col>50</xdr:col>
      <xdr:colOff>165100</xdr:colOff>
      <xdr:row>58</xdr:row>
      <xdr:rowOff>40139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31266</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106731</xdr:rowOff>
    </xdr:from>
    <xdr:to>
      <xdr:col>46</xdr:col>
      <xdr:colOff>38100</xdr:colOff>
      <xdr:row>58</xdr:row>
      <xdr:rowOff>36881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28008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7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114389</xdr:rowOff>
    </xdr:from>
    <xdr:to>
      <xdr:col>41</xdr:col>
      <xdr:colOff>101600</xdr:colOff>
      <xdr:row>58</xdr:row>
      <xdr:rowOff>44539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35666</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72327</xdr:rowOff>
    </xdr:from>
    <xdr:to>
      <xdr:col>36</xdr:col>
      <xdr:colOff>165100</xdr:colOff>
      <xdr:row>58</xdr:row>
      <xdr:rowOff>2477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165054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3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134305</xdr:rowOff>
    </xdr:from>
    <xdr:to>
      <xdr:col>55</xdr:col>
      <xdr:colOff>0</xdr:colOff>
      <xdr:row>77</xdr:row>
      <xdr:rowOff>70205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64505"/>
          <a:ext cx="838200" cy="1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149941</xdr:rowOff>
    </xdr:from>
    <xdr:to>
      <xdr:col>50</xdr:col>
      <xdr:colOff>114300</xdr:colOff>
      <xdr:row>77</xdr:row>
      <xdr:rowOff>70205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08691"/>
          <a:ext cx="889000" cy="2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149941</xdr:rowOff>
    </xdr:from>
    <xdr:to>
      <xdr:col>45</xdr:col>
      <xdr:colOff>177800</xdr:colOff>
      <xdr:row>76</xdr:row>
      <xdr:rowOff>167086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08691"/>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167086</xdr:rowOff>
    </xdr:from>
    <xdr:to>
      <xdr:col>41</xdr:col>
      <xdr:colOff>50800</xdr:colOff>
      <xdr:row>77</xdr:row>
      <xdr:rowOff>58227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97286"/>
          <a:ext cx="8890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83505</xdr:rowOff>
    </xdr:from>
    <xdr:to>
      <xdr:col>55</xdr:col>
      <xdr:colOff>50800</xdr:colOff>
      <xdr:row>77</xdr:row>
      <xdr:rowOff>13655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106382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6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19405</xdr:rowOff>
    </xdr:from>
    <xdr:to>
      <xdr:col>50</xdr:col>
      <xdr:colOff>165100</xdr:colOff>
      <xdr:row>77</xdr:row>
      <xdr:rowOff>121005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112132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99141</xdr:rowOff>
    </xdr:from>
    <xdr:to>
      <xdr:col>46</xdr:col>
      <xdr:colOff>38100</xdr:colOff>
      <xdr:row>76</xdr:row>
      <xdr:rowOff>29291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45818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116286</xdr:rowOff>
    </xdr:from>
    <xdr:to>
      <xdr:col>41</xdr:col>
      <xdr:colOff>101600</xdr:colOff>
      <xdr:row>77</xdr:row>
      <xdr:rowOff>46436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62963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292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7427</xdr:rowOff>
    </xdr:from>
    <xdr:to>
      <xdr:col>36</xdr:col>
      <xdr:colOff>165100</xdr:colOff>
      <xdr:row>77</xdr:row>
      <xdr:rowOff>109027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125554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298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106629</xdr:rowOff>
    </xdr:from>
    <xdr:to>
      <xdr:col>55</xdr:col>
      <xdr:colOff>0</xdr:colOff>
      <xdr:row>95</xdr:row>
      <xdr:rowOff>72797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22929"/>
          <a:ext cx="8382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137109</xdr:rowOff>
    </xdr:from>
    <xdr:to>
      <xdr:col>50</xdr:col>
      <xdr:colOff>114300</xdr:colOff>
      <xdr:row>95</xdr:row>
      <xdr:rowOff>72797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53409"/>
          <a:ext cx="889000" cy="10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137109</xdr:rowOff>
    </xdr:from>
    <xdr:to>
      <xdr:col>45</xdr:col>
      <xdr:colOff>177800</xdr:colOff>
      <xdr:row>95</xdr:row>
      <xdr:rowOff>52184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53409"/>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20104</xdr:rowOff>
    </xdr:from>
    <xdr:to>
      <xdr:col>41</xdr:col>
      <xdr:colOff>50800</xdr:colOff>
      <xdr:row>95</xdr:row>
      <xdr:rowOff>52184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36404"/>
          <a:ext cx="889000" cy="2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55829</xdr:rowOff>
    </xdr:from>
    <xdr:to>
      <xdr:col>55</xdr:col>
      <xdr:colOff>50800</xdr:colOff>
      <xdr:row>94</xdr:row>
      <xdr:rowOff>157429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78706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21997</xdr:rowOff>
    </xdr:from>
    <xdr:to>
      <xdr:col>50</xdr:col>
      <xdr:colOff>165100</xdr:colOff>
      <xdr:row>95</xdr:row>
      <xdr:rowOff>123597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140124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86309</xdr:rowOff>
    </xdr:from>
    <xdr:to>
      <xdr:col>46</xdr:col>
      <xdr:colOff>38100</xdr:colOff>
      <xdr:row>95</xdr:row>
      <xdr:rowOff>16459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32986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1384</xdr:rowOff>
    </xdr:from>
    <xdr:to>
      <xdr:col>41</xdr:col>
      <xdr:colOff>101600</xdr:colOff>
      <xdr:row>95</xdr:row>
      <xdr:rowOff>102984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119511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140754</xdr:rowOff>
    </xdr:from>
    <xdr:to>
      <xdr:col>36</xdr:col>
      <xdr:colOff>165100</xdr:colOff>
      <xdr:row>94</xdr:row>
      <xdr:rowOff>70904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0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87431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8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137523</xdr:rowOff>
    </xdr:from>
    <xdr:to>
      <xdr:col>85</xdr:col>
      <xdr:colOff>127000</xdr:colOff>
      <xdr:row>35</xdr:row>
      <xdr:rowOff>142530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3827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134475</xdr:rowOff>
    </xdr:from>
    <xdr:to>
      <xdr:col>81</xdr:col>
      <xdr:colOff>50800</xdr:colOff>
      <xdr:row>35</xdr:row>
      <xdr:rowOff>137523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63775"/>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134475</xdr:rowOff>
    </xdr:from>
    <xdr:to>
      <xdr:col>76</xdr:col>
      <xdr:colOff>114300</xdr:colOff>
      <xdr:row>35</xdr:row>
      <xdr:rowOff>2758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63775"/>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2758</xdr:rowOff>
    </xdr:from>
    <xdr:to>
      <xdr:col>71</xdr:col>
      <xdr:colOff>177800</xdr:colOff>
      <xdr:row>36</xdr:row>
      <xdr:rowOff>57839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003508"/>
          <a:ext cx="889000" cy="2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91730</xdr:rowOff>
    </xdr:from>
    <xdr:to>
      <xdr:col>85</xdr:col>
      <xdr:colOff>177800</xdr:colOff>
      <xdr:row>36</xdr:row>
      <xdr:rowOff>21880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114607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86723</xdr:rowOff>
    </xdr:from>
    <xdr:to>
      <xdr:col>81</xdr:col>
      <xdr:colOff>101600</xdr:colOff>
      <xdr:row>36</xdr:row>
      <xdr:rowOff>16873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33400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6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83675</xdr:rowOff>
    </xdr:from>
    <xdr:to>
      <xdr:col>76</xdr:col>
      <xdr:colOff>165100</xdr:colOff>
      <xdr:row>35</xdr:row>
      <xdr:rowOff>13825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30352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123408</xdr:rowOff>
    </xdr:from>
    <xdr:to>
      <xdr:col>72</xdr:col>
      <xdr:colOff>38100</xdr:colOff>
      <xdr:row>35</xdr:row>
      <xdr:rowOff>53558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70085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7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7039</xdr:rowOff>
    </xdr:from>
    <xdr:to>
      <xdr:col>67</xdr:col>
      <xdr:colOff>101600</xdr:colOff>
      <xdr:row>36</xdr:row>
      <xdr:rowOff>108639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125166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114516</xdr:rowOff>
    </xdr:from>
    <xdr:to>
      <xdr:col>85</xdr:col>
      <xdr:colOff>127000</xdr:colOff>
      <xdr:row>57</xdr:row>
      <xdr:rowOff>43250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4266"/>
          <a:ext cx="838200" cy="2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134500</xdr:rowOff>
    </xdr:from>
    <xdr:to>
      <xdr:col>81</xdr:col>
      <xdr:colOff>50800</xdr:colOff>
      <xdr:row>57</xdr:row>
      <xdr:rowOff>43250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35700"/>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134500</xdr:rowOff>
    </xdr:from>
    <xdr:to>
      <xdr:col>76</xdr:col>
      <xdr:colOff>114300</xdr:colOff>
      <xdr:row>57</xdr:row>
      <xdr:rowOff>21952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5700"/>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21952</xdr:rowOff>
    </xdr:from>
    <xdr:to>
      <xdr:col>71</xdr:col>
      <xdr:colOff>177800</xdr:colOff>
      <xdr:row>57</xdr:row>
      <xdr:rowOff>33248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4602"/>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63716</xdr:rowOff>
    </xdr:from>
    <xdr:to>
      <xdr:col>85</xdr:col>
      <xdr:colOff>177800</xdr:colOff>
      <xdr:row>55</xdr:row>
      <xdr:rowOff>165316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86593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163900</xdr:rowOff>
    </xdr:from>
    <xdr:to>
      <xdr:col>81</xdr:col>
      <xdr:colOff>101600</xdr:colOff>
      <xdr:row>57</xdr:row>
      <xdr:rowOff>94050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85177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83700</xdr:rowOff>
    </xdr:from>
    <xdr:to>
      <xdr:col>76</xdr:col>
      <xdr:colOff>165100</xdr:colOff>
      <xdr:row>57</xdr:row>
      <xdr:rowOff>13850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142602</xdr:rowOff>
    </xdr:from>
    <xdr:to>
      <xdr:col>72</xdr:col>
      <xdr:colOff>38100</xdr:colOff>
      <xdr:row>57</xdr:row>
      <xdr:rowOff>72752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63879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153898</xdr:rowOff>
    </xdr:from>
    <xdr:to>
      <xdr:col>67</xdr:col>
      <xdr:colOff>101600</xdr:colOff>
      <xdr:row>57</xdr:row>
      <xdr:rowOff>84048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100575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53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156616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843916"/>
          <a:ext cx="1269" cy="668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103293</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6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156616</xdr:rowOff>
    </xdr:from>
    <xdr:to>
      <xdr:col>86</xdr:col>
      <xdr:colOff>25400</xdr:colOff>
      <xdr:row>74</xdr:row>
      <xdr:rowOff>156616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843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166218</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67868"/>
          <a:ext cx="8382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39082</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407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16205</xdr:rowOff>
    </xdr:from>
    <xdr:to>
      <xdr:col>85</xdr:col>
      <xdr:colOff>177800</xdr:colOff>
      <xdr:row>78</xdr:row>
      <xdr:rowOff>117805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45059</xdr:rowOff>
    </xdr:from>
    <xdr:to>
      <xdr:col>81</xdr:col>
      <xdr:colOff>50800</xdr:colOff>
      <xdr:row>77</xdr:row>
      <xdr:rowOff>166218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560909"/>
          <a:ext cx="889000" cy="80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31293</xdr:rowOff>
    </xdr:from>
    <xdr:to>
      <xdr:col>81</xdr:col>
      <xdr:colOff>101600</xdr:colOff>
      <xdr:row>78</xdr:row>
      <xdr:rowOff>132893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124020</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497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111811</xdr:rowOff>
    </xdr:from>
    <xdr:to>
      <xdr:col>76</xdr:col>
      <xdr:colOff>114300</xdr:colOff>
      <xdr:row>73</xdr:row>
      <xdr:rowOff>45059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2284761"/>
          <a:ext cx="889000" cy="27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92557</xdr:rowOff>
    </xdr:from>
    <xdr:to>
      <xdr:col>76</xdr:col>
      <xdr:colOff>165100</xdr:colOff>
      <xdr:row>78</xdr:row>
      <xdr:rowOff>22707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13834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38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111811</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284761"/>
          <a:ext cx="889000" cy="12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138277</xdr:rowOff>
    </xdr:from>
    <xdr:to>
      <xdr:col>72</xdr:col>
      <xdr:colOff>38100</xdr:colOff>
      <xdr:row>78</xdr:row>
      <xdr:rowOff>68427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59554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163424</xdr:rowOff>
    </xdr:from>
    <xdr:to>
      <xdr:col>67</xdr:col>
      <xdr:colOff>101600</xdr:colOff>
      <xdr:row>78</xdr:row>
      <xdr:rowOff>93574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110101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115418</xdr:rowOff>
    </xdr:from>
    <xdr:to>
      <xdr:col>81</xdr:col>
      <xdr:colOff>101600</xdr:colOff>
      <xdr:row>78</xdr:row>
      <xdr:rowOff>45568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62095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0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165709</xdr:rowOff>
    </xdr:from>
    <xdr:to>
      <xdr:col>76</xdr:col>
      <xdr:colOff>165100</xdr:colOff>
      <xdr:row>73</xdr:row>
      <xdr:rowOff>95859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112386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22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61011</xdr:rowOff>
    </xdr:from>
    <xdr:to>
      <xdr:col>72</xdr:col>
      <xdr:colOff>38100</xdr:colOff>
      <xdr:row>71</xdr:row>
      <xdr:rowOff>162611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2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7688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200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97104</xdr:rowOff>
    </xdr:from>
    <xdr:to>
      <xdr:col>85</xdr:col>
      <xdr:colOff>127000</xdr:colOff>
      <xdr:row>96</xdr:row>
      <xdr:rowOff>103657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5630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90494</xdr:rowOff>
    </xdr:from>
    <xdr:to>
      <xdr:col>81</xdr:col>
      <xdr:colOff>50800</xdr:colOff>
      <xdr:row>96</xdr:row>
      <xdr:rowOff>103657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49694"/>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76340</xdr:rowOff>
    </xdr:from>
    <xdr:to>
      <xdr:col>76</xdr:col>
      <xdr:colOff>114300</xdr:colOff>
      <xdr:row>96</xdr:row>
      <xdr:rowOff>90494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35540"/>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76340</xdr:rowOff>
    </xdr:from>
    <xdr:to>
      <xdr:col>71</xdr:col>
      <xdr:colOff>177800</xdr:colOff>
      <xdr:row>96</xdr:row>
      <xdr:rowOff>99981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35540"/>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46304</xdr:rowOff>
    </xdr:from>
    <xdr:to>
      <xdr:col>85</xdr:col>
      <xdr:colOff>177800</xdr:colOff>
      <xdr:row>96</xdr:row>
      <xdr:rowOff>147904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24731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52857</xdr:rowOff>
    </xdr:from>
    <xdr:to>
      <xdr:col>81</xdr:col>
      <xdr:colOff>101600</xdr:colOff>
      <xdr:row>96</xdr:row>
      <xdr:rowOff>154457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145584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39694</xdr:rowOff>
    </xdr:from>
    <xdr:to>
      <xdr:col>76</xdr:col>
      <xdr:colOff>165100</xdr:colOff>
      <xdr:row>96</xdr:row>
      <xdr:rowOff>141294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132421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9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25540</xdr:rowOff>
    </xdr:from>
    <xdr:to>
      <xdr:col>72</xdr:col>
      <xdr:colOff>38100</xdr:colOff>
      <xdr:row>96</xdr:row>
      <xdr:rowOff>127140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118267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49181</xdr:rowOff>
    </xdr:from>
    <xdr:to>
      <xdr:col>67</xdr:col>
      <xdr:colOff>101600</xdr:colOff>
      <xdr:row>96</xdr:row>
      <xdr:rowOff>150781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141908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事業費は横ばいのため人件費や基金への積立ての状況等により増減を繰り返している。令和２年度では特別給付金事業の実施により大きく増加し、令和３年度では特別定額給付金支給事業の完了により大きく減少したが、令和４年度では財政調整基金への積立等により再び増加した。</a:t>
          </a:r>
        </a:p>
        <a:p>
          <a:r>
            <a:rPr kumimoji="1" lang="ja-JP" altLang="en-US" sz="1300">
              <a:latin typeface="ＭＳ Ｐゴシック" panose="020B0600070205080204" pitchFamily="50" charset="-128"/>
              <a:ea typeface="ＭＳ Ｐゴシック" panose="020B0600070205080204" pitchFamily="50" charset="-128"/>
            </a:rPr>
            <a:t>　衛生費は、今泉クリーンセンター煙突解体工事により増となった平成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にあったが、令和３年度については、感染症対策事業として新型コロナウイルスワクチン接種を実施したことから、大きく増加した。令和４年度には国庫補助の返還によりさらに増加した。</a:t>
          </a:r>
        </a:p>
        <a:p>
          <a:r>
            <a:rPr kumimoji="1" lang="ja-JP" altLang="en-US" sz="1300">
              <a:latin typeface="ＭＳ Ｐゴシック" panose="020B0600070205080204" pitchFamily="50" charset="-128"/>
              <a:ea typeface="ＭＳ Ｐゴシック" panose="020B0600070205080204" pitchFamily="50" charset="-128"/>
            </a:rPr>
            <a:t>　教育費は、平成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年度以降増加傾向にあり、令和２年度は小学校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スクール構想対応高速</a:t>
          </a:r>
          <a:r>
            <a:rPr kumimoji="1" lang="en-US" altLang="ja-JP" sz="1300">
              <a:latin typeface="ＭＳ Ｐゴシック" panose="020B0600070205080204" pitchFamily="50" charset="-128"/>
              <a:ea typeface="ＭＳ Ｐゴシック" panose="020B0600070205080204" pitchFamily="50" charset="-128"/>
            </a:rPr>
            <a:t>Wi-Fi</a:t>
          </a:r>
          <a:r>
            <a:rPr kumimoji="1" lang="ja-JP" altLang="en-US" sz="1300">
              <a:latin typeface="ＭＳ Ｐゴシック" panose="020B0600070205080204" pitchFamily="50" charset="-128"/>
              <a:ea typeface="ＭＳ Ｐゴシック" panose="020B0600070205080204" pitchFamily="50" charset="-128"/>
            </a:rPr>
            <a:t>化整備事業や小学校トイレ環境改善事業により増加していた。当該事業の完了に伴い、令和３年度は減少したが、令和４年度には小中学校の冷暖房設置により再び増加した。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p>
        <a:p>
          <a:r>
            <a:rPr kumimoji="1" lang="ja-JP" altLang="en-US" sz="1200">
              <a:latin typeface="ＭＳ ゴシック" pitchFamily="49" charset="-128"/>
              <a:ea typeface="ＭＳ ゴシック" pitchFamily="49" charset="-128"/>
            </a:rPr>
            <a:t>　令和４年度は、剰余金の増により積立額が増となったことや、地方税やふるさと寄附金が大幅に増加したことなどによって取崩額が減少し残高が増加した。</a:t>
          </a:r>
        </a:p>
        <a:p>
          <a:r>
            <a:rPr kumimoji="1" lang="ja-JP" altLang="en-US" sz="1200">
              <a:latin typeface="ＭＳ ゴシック" pitchFamily="49" charset="-128"/>
              <a:ea typeface="ＭＳ ゴシック" pitchFamily="49" charset="-128"/>
            </a:rPr>
            <a:t>　実質収支は、歳入の増加や、当該年度内に返還に至らなかった国庫支出金が多額となったことから、令和３年度に引き続き高い水準で推移している。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一般会計は、歳入の増加や、当該年度内に返還に至らなかった国庫支出金が多額となったことから、令和３年度に引き続き高い水準で推移している。</a:t>
          </a:r>
        </a:p>
        <a:p>
          <a:r>
            <a:rPr kumimoji="1" lang="ja-JP" altLang="en-US" sz="1400">
              <a:latin typeface="ＭＳ ゴシック" pitchFamily="49" charset="-128"/>
              <a:ea typeface="ＭＳ ゴシック" pitchFamily="49" charset="-128"/>
            </a:rPr>
            <a:t>　その他の会計については、標準財政規模比で、ほぼ横ばいとなっている。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74911172</v>
      </c>
      <c r="BO4" s="371"/>
      <c r="BP4" s="371"/>
      <c r="BQ4" s="371"/>
      <c r="BR4" s="371"/>
      <c r="BS4" s="371"/>
      <c r="BT4" s="371"/>
      <c r="BU4" s="372"/>
      <c r="BV4" s="370">
        <v>69868970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v>
      </c>
      <c r="CU4" s="377"/>
      <c r="CV4" s="377"/>
      <c r="CW4" s="377"/>
      <c r="CX4" s="377"/>
      <c r="CY4" s="377"/>
      <c r="CZ4" s="377"/>
      <c r="DA4" s="378"/>
      <c r="DB4" s="376">
        <v>12.5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70576253</v>
      </c>
      <c r="BO5" s="408"/>
      <c r="BP5" s="408"/>
      <c r="BQ5" s="408"/>
      <c r="BR5" s="408"/>
      <c r="BS5" s="408"/>
      <c r="BT5" s="408"/>
      <c r="BU5" s="409"/>
      <c r="BV5" s="407">
        <v>64948417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v>
      </c>
      <c r="CU5" s="405"/>
      <c r="CV5" s="405"/>
      <c r="CW5" s="405"/>
      <c r="CX5" s="405"/>
      <c r="CY5" s="405"/>
      <c r="CZ5" s="405"/>
      <c r="DA5" s="406"/>
      <c r="DB5" s="404">
        <v>99.9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4334919</v>
      </c>
      <c r="BO6" s="408"/>
      <c r="BP6" s="408"/>
      <c r="BQ6" s="408"/>
      <c r="BR6" s="408"/>
      <c r="BS6" s="408"/>
      <c r="BT6" s="408"/>
      <c r="BU6" s="409"/>
      <c r="BV6" s="407">
        <v>4920553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99.9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445630</v>
      </c>
      <c r="BO7" s="408"/>
      <c r="BP7" s="408"/>
      <c r="BQ7" s="408"/>
      <c r="BR7" s="408"/>
      <c r="BS7" s="408"/>
      <c r="BT7" s="408"/>
      <c r="BU7" s="409"/>
      <c r="BV7" s="407">
        <v>359652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38942295</v>
      </c>
      <c r="CU7" s="408"/>
      <c r="CV7" s="408"/>
      <c r="CW7" s="408"/>
      <c r="CX7" s="408"/>
      <c r="CY7" s="408"/>
      <c r="CZ7" s="408"/>
      <c r="DA7" s="409"/>
      <c r="DB7" s="407">
        <v>36532544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3889289</v>
      </c>
      <c r="BO8" s="408"/>
      <c r="BP8" s="408"/>
      <c r="BQ8" s="408"/>
      <c r="BR8" s="408"/>
      <c r="BS8" s="408"/>
      <c r="BT8" s="408"/>
      <c r="BU8" s="409"/>
      <c r="BV8" s="407">
        <v>4560901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1.07</v>
      </c>
      <c r="CU8" s="448"/>
      <c r="CV8" s="448"/>
      <c r="CW8" s="448"/>
      <c r="CX8" s="448"/>
      <c r="CY8" s="448"/>
      <c r="CZ8" s="448"/>
      <c r="DA8" s="449"/>
      <c r="DB8" s="447">
        <v>1.07</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172710</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-671612</v>
      </c>
      <c r="BO9" s="408"/>
      <c r="BP9" s="408"/>
      <c r="BQ9" s="408"/>
      <c r="BR9" s="408"/>
      <c r="BS9" s="408"/>
      <c r="BT9" s="408"/>
      <c r="BU9" s="409"/>
      <c r="BV9" s="407">
        <v>1335887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8.1</v>
      </c>
      <c r="CU9" s="405"/>
      <c r="CV9" s="405"/>
      <c r="CW9" s="405"/>
      <c r="CX9" s="405"/>
      <c r="CY9" s="405"/>
      <c r="CZ9" s="405"/>
      <c r="DA9" s="406"/>
      <c r="DB9" s="404">
        <v>8.5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173019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2107322</v>
      </c>
      <c r="BO10" s="408"/>
      <c r="BP10" s="408"/>
      <c r="BQ10" s="408"/>
      <c r="BR10" s="408"/>
      <c r="BS10" s="408"/>
      <c r="BT10" s="408"/>
      <c r="BU10" s="409"/>
      <c r="BV10" s="407">
        <v>1303892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176460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69365</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174737</v>
      </c>
      <c r="S13" s="492"/>
      <c r="T13" s="492"/>
      <c r="U13" s="492"/>
      <c r="V13" s="493"/>
      <c r="W13" s="423" t="s">
        <v>140</v>
      </c>
      <c r="X13" s="424"/>
      <c r="Y13" s="424"/>
      <c r="Z13" s="424"/>
      <c r="AA13" s="424"/>
      <c r="AB13" s="414"/>
      <c r="AC13" s="458">
        <v>528</v>
      </c>
      <c r="AD13" s="459"/>
      <c r="AE13" s="459"/>
      <c r="AF13" s="459"/>
      <c r="AG13" s="501"/>
      <c r="AH13" s="458">
        <v>502</v>
      </c>
      <c r="AI13" s="459"/>
      <c r="AJ13" s="459"/>
      <c r="AK13" s="459"/>
      <c r="AL13" s="460"/>
      <c r="AM13" s="436" t="s">
        <v>141</v>
      </c>
      <c r="AN13" s="437"/>
      <c r="AO13" s="437"/>
      <c r="AP13" s="437"/>
      <c r="AQ13" s="437"/>
      <c r="AR13" s="437"/>
      <c r="AS13" s="437"/>
      <c r="AT13" s="438"/>
      <c r="AU13" s="439" t="s">
        <v>103</v>
      </c>
      <c r="AV13" s="440"/>
      <c r="AW13" s="440"/>
      <c r="AX13" s="440"/>
      <c r="AY13" s="441" t="s">
        <v>142</v>
      </c>
      <c r="AZ13" s="442"/>
      <c r="BA13" s="442"/>
      <c r="BB13" s="442"/>
      <c r="BC13" s="442"/>
      <c r="BD13" s="442"/>
      <c r="BE13" s="442"/>
      <c r="BF13" s="442"/>
      <c r="BG13" s="442"/>
      <c r="BH13" s="442"/>
      <c r="BI13" s="442"/>
      <c r="BJ13" s="442"/>
      <c r="BK13" s="442"/>
      <c r="BL13" s="442"/>
      <c r="BM13" s="443"/>
      <c r="BN13" s="407">
        <v>1435710</v>
      </c>
      <c r="BO13" s="408"/>
      <c r="BP13" s="408"/>
      <c r="BQ13" s="408"/>
      <c r="BR13" s="408"/>
      <c r="BS13" s="408"/>
      <c r="BT13" s="408"/>
      <c r="BU13" s="409"/>
      <c r="BV13" s="407">
        <v>2570414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v>
      </c>
      <c r="CU13" s="405"/>
      <c r="CV13" s="405"/>
      <c r="CW13" s="405"/>
      <c r="CX13" s="405"/>
      <c r="CY13" s="405"/>
      <c r="CZ13" s="405"/>
      <c r="DA13" s="406"/>
      <c r="DB13" s="404">
        <v>1.1000000000000001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177051</v>
      </c>
      <c r="S14" s="492"/>
      <c r="T14" s="492"/>
      <c r="U14" s="492"/>
      <c r="V14" s="493"/>
      <c r="W14" s="397"/>
      <c r="X14" s="398"/>
      <c r="Y14" s="398"/>
      <c r="Z14" s="398"/>
      <c r="AA14" s="398"/>
      <c r="AB14" s="387"/>
      <c r="AC14" s="494">
        <v>0.7</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175421</v>
      </c>
      <c r="S15" s="492"/>
      <c r="T15" s="492"/>
      <c r="U15" s="492"/>
      <c r="V15" s="493"/>
      <c r="W15" s="423" t="s">
        <v>146</v>
      </c>
      <c r="X15" s="424"/>
      <c r="Y15" s="424"/>
      <c r="Z15" s="424"/>
      <c r="AA15" s="424"/>
      <c r="AB15" s="414"/>
      <c r="AC15" s="458">
        <v>12010</v>
      </c>
      <c r="AD15" s="459"/>
      <c r="AE15" s="459"/>
      <c r="AF15" s="459"/>
      <c r="AG15" s="501"/>
      <c r="AH15" s="458">
        <v>12975</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29659648</v>
      </c>
      <c r="BO15" s="371"/>
      <c r="BP15" s="371"/>
      <c r="BQ15" s="371"/>
      <c r="BR15" s="371"/>
      <c r="BS15" s="371"/>
      <c r="BT15" s="371"/>
      <c r="BU15" s="372"/>
      <c r="BV15" s="370">
        <v>27937738</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16.3</v>
      </c>
      <c r="AD16" s="495"/>
      <c r="AE16" s="495"/>
      <c r="AF16" s="495"/>
      <c r="AG16" s="496"/>
      <c r="AH16" s="494">
        <v>18.3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27078034</v>
      </c>
      <c r="BO16" s="408"/>
      <c r="BP16" s="408"/>
      <c r="BQ16" s="408"/>
      <c r="BR16" s="408"/>
      <c r="BS16" s="408"/>
      <c r="BT16" s="408"/>
      <c r="BU16" s="409"/>
      <c r="BV16" s="407">
        <v>27269772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60949</v>
      </c>
      <c r="AD17" s="459"/>
      <c r="AE17" s="459"/>
      <c r="AF17" s="459"/>
      <c r="AG17" s="501"/>
      <c r="AH17" s="458">
        <v>57521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38942295</v>
      </c>
      <c r="BO17" s="408"/>
      <c r="BP17" s="408"/>
      <c r="BQ17" s="408"/>
      <c r="BR17" s="408"/>
      <c r="BS17" s="408"/>
      <c r="BT17" s="408"/>
      <c r="BU17" s="409"/>
      <c r="BV17" s="407">
        <v>36532544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39.659999999999997</v>
      </c>
      <c r="M18" s="531"/>
      <c r="N18" s="531"/>
      <c r="O18" s="531"/>
      <c r="P18" s="531"/>
      <c r="Q18" s="531"/>
      <c r="R18" s="532"/>
      <c r="S18" s="532"/>
      <c r="T18" s="532"/>
      <c r="U18" s="532"/>
      <c r="V18" s="533"/>
      <c r="W18" s="425"/>
      <c r="X18" s="426"/>
      <c r="Y18" s="426"/>
      <c r="Z18" s="426"/>
      <c r="AA18" s="426"/>
      <c r="AB18" s="417"/>
      <c r="AC18" s="534">
        <v>82.9</v>
      </c>
      <c r="AD18" s="535"/>
      <c r="AE18" s="535"/>
      <c r="AF18" s="535"/>
      <c r="AG18" s="536"/>
      <c r="AH18" s="534">
        <v>81</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37700249</v>
      </c>
      <c r="BO18" s="408"/>
      <c r="BP18" s="408"/>
      <c r="BQ18" s="408"/>
      <c r="BR18" s="408"/>
      <c r="BS18" s="408"/>
      <c r="BT18" s="408"/>
      <c r="BU18" s="409"/>
      <c r="BV18" s="407">
        <v>38935111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4355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52958831</v>
      </c>
      <c r="BO19" s="408"/>
      <c r="BP19" s="408"/>
      <c r="BQ19" s="408"/>
      <c r="BR19" s="408"/>
      <c r="BS19" s="408"/>
      <c r="BT19" s="408"/>
      <c r="BU19" s="409"/>
      <c r="BV19" s="407">
        <v>49499092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75722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30951540</v>
      </c>
      <c r="BO22" s="371"/>
      <c r="BP22" s="371"/>
      <c r="BQ22" s="371"/>
      <c r="BR22" s="371"/>
      <c r="BS22" s="371"/>
      <c r="BT22" s="371"/>
      <c r="BU22" s="372"/>
      <c r="BV22" s="370">
        <v>31933377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19167567</v>
      </c>
      <c r="BO23" s="408"/>
      <c r="BP23" s="408"/>
      <c r="BQ23" s="408"/>
      <c r="BR23" s="408"/>
      <c r="BS23" s="408"/>
      <c r="BT23" s="408"/>
      <c r="BU23" s="409"/>
      <c r="BV23" s="407">
        <v>20036630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9610</v>
      </c>
      <c r="R24" s="459"/>
      <c r="S24" s="459"/>
      <c r="T24" s="459"/>
      <c r="U24" s="459"/>
      <c r="V24" s="501"/>
      <c r="W24" s="553"/>
      <c r="X24" s="554"/>
      <c r="Y24" s="555"/>
      <c r="Z24" s="457" t="s">
        <v>171</v>
      </c>
      <c r="AA24" s="437"/>
      <c r="AB24" s="437"/>
      <c r="AC24" s="437"/>
      <c r="AD24" s="437"/>
      <c r="AE24" s="437"/>
      <c r="AF24" s="437"/>
      <c r="AG24" s="438"/>
      <c r="AH24" s="458">
        <v>1233</v>
      </c>
      <c r="AI24" s="459"/>
      <c r="AJ24" s="459"/>
      <c r="AK24" s="459"/>
      <c r="AL24" s="501"/>
      <c r="AM24" s="458">
        <v>3706398</v>
      </c>
      <c r="AN24" s="459"/>
      <c r="AO24" s="459"/>
      <c r="AP24" s="459"/>
      <c r="AQ24" s="459"/>
      <c r="AR24" s="501"/>
      <c r="AS24" s="458">
        <v>3006</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26351225</v>
      </c>
      <c r="BO24" s="408"/>
      <c r="BP24" s="408"/>
      <c r="BQ24" s="408"/>
      <c r="BR24" s="408"/>
      <c r="BS24" s="408"/>
      <c r="BT24" s="408"/>
      <c r="BU24" s="409"/>
      <c r="BV24" s="407">
        <v>26327014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2</v>
      </c>
      <c r="M25" s="459"/>
      <c r="N25" s="459"/>
      <c r="O25" s="459"/>
      <c r="P25" s="501"/>
      <c r="Q25" s="458">
        <v>8140</v>
      </c>
      <c r="R25" s="459"/>
      <c r="S25" s="459"/>
      <c r="T25" s="459"/>
      <c r="U25" s="459"/>
      <c r="V25" s="501"/>
      <c r="W25" s="553"/>
      <c r="X25" s="554"/>
      <c r="Y25" s="555"/>
      <c r="Z25" s="457" t="s">
        <v>174</v>
      </c>
      <c r="AA25" s="437"/>
      <c r="AB25" s="437"/>
      <c r="AC25" s="437"/>
      <c r="AD25" s="437"/>
      <c r="AE25" s="437"/>
      <c r="AF25" s="437"/>
      <c r="AG25" s="438"/>
      <c r="AH25" s="458">
        <v>252</v>
      </c>
      <c r="AI25" s="459"/>
      <c r="AJ25" s="459"/>
      <c r="AK25" s="459"/>
      <c r="AL25" s="501"/>
      <c r="AM25" s="458">
        <v>724500</v>
      </c>
      <c r="AN25" s="459"/>
      <c r="AO25" s="459"/>
      <c r="AP25" s="459"/>
      <c r="AQ25" s="459"/>
      <c r="AR25" s="501"/>
      <c r="AS25" s="458">
        <v>2875</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25830341</v>
      </c>
      <c r="BO25" s="371"/>
      <c r="BP25" s="371"/>
      <c r="BQ25" s="371"/>
      <c r="BR25" s="371"/>
      <c r="BS25" s="371"/>
      <c r="BT25" s="371"/>
      <c r="BU25" s="372"/>
      <c r="BV25" s="370">
        <v>22342820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7160</v>
      </c>
      <c r="R26" s="459"/>
      <c r="S26" s="459"/>
      <c r="T26" s="459"/>
      <c r="U26" s="459"/>
      <c r="V26" s="501"/>
      <c r="W26" s="553"/>
      <c r="X26" s="554"/>
      <c r="Y26" s="555"/>
      <c r="Z26" s="457" t="s">
        <v>177</v>
      </c>
      <c r="AA26" s="559"/>
      <c r="AB26" s="559"/>
      <c r="AC26" s="559"/>
      <c r="AD26" s="559"/>
      <c r="AE26" s="559"/>
      <c r="AF26" s="559"/>
      <c r="AG26" s="560"/>
      <c r="AH26" s="458">
        <v>117</v>
      </c>
      <c r="AI26" s="459"/>
      <c r="AJ26" s="459"/>
      <c r="AK26" s="459"/>
      <c r="AL26" s="501"/>
      <c r="AM26" s="458">
        <v>378261</v>
      </c>
      <c r="AN26" s="459"/>
      <c r="AO26" s="459"/>
      <c r="AP26" s="459"/>
      <c r="AQ26" s="459"/>
      <c r="AR26" s="501"/>
      <c r="AS26" s="458">
        <v>3233</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5790</v>
      </c>
      <c r="R27" s="459"/>
      <c r="S27" s="459"/>
      <c r="T27" s="459"/>
      <c r="U27" s="459"/>
      <c r="V27" s="501"/>
      <c r="W27" s="553"/>
      <c r="X27" s="554"/>
      <c r="Y27" s="555"/>
      <c r="Z27" s="457" t="s">
        <v>181</v>
      </c>
      <c r="AA27" s="437"/>
      <c r="AB27" s="437"/>
      <c r="AC27" s="437"/>
      <c r="AD27" s="437"/>
      <c r="AE27" s="437"/>
      <c r="AF27" s="437"/>
      <c r="AG27" s="438"/>
      <c r="AH27" s="458">
        <v>11</v>
      </c>
      <c r="AI27" s="459"/>
      <c r="AJ27" s="459"/>
      <c r="AK27" s="459"/>
      <c r="AL27" s="501"/>
      <c r="AM27" s="458">
        <v>41261</v>
      </c>
      <c r="AN27" s="459"/>
      <c r="AO27" s="459"/>
      <c r="AP27" s="459"/>
      <c r="AQ27" s="459"/>
      <c r="AR27" s="501"/>
      <c r="AS27" s="458">
        <v>3751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100006</v>
      </c>
      <c r="BO27" s="527"/>
      <c r="BP27" s="527"/>
      <c r="BQ27" s="527"/>
      <c r="BR27" s="527"/>
      <c r="BS27" s="527"/>
      <c r="BT27" s="527"/>
      <c r="BU27" s="528"/>
      <c r="BV27" s="526">
        <v>100004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5200</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179</v>
      </c>
      <c r="AN28" s="459"/>
      <c r="AO28" s="459"/>
      <c r="AP28" s="459"/>
      <c r="AQ28" s="459"/>
      <c r="AR28" s="501"/>
      <c r="AS28" s="458" t="s">
        <v>179</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8156507</v>
      </c>
      <c r="BO28" s="371"/>
      <c r="BP28" s="371"/>
      <c r="BQ28" s="371"/>
      <c r="BR28" s="371"/>
      <c r="BS28" s="371"/>
      <c r="BT28" s="371"/>
      <c r="BU28" s="372"/>
      <c r="BV28" s="370">
        <v>6049185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24</v>
      </c>
      <c r="M29" s="459"/>
      <c r="N29" s="459"/>
      <c r="O29" s="459"/>
      <c r="P29" s="501"/>
      <c r="Q29" s="458">
        <v>4790</v>
      </c>
      <c r="R29" s="459"/>
      <c r="S29" s="459"/>
      <c r="T29" s="459"/>
      <c r="U29" s="459"/>
      <c r="V29" s="501"/>
      <c r="W29" s="556"/>
      <c r="X29" s="557"/>
      <c r="Y29" s="558"/>
      <c r="Z29" s="457" t="s">
        <v>187</v>
      </c>
      <c r="AA29" s="437"/>
      <c r="AB29" s="437"/>
      <c r="AC29" s="437"/>
      <c r="AD29" s="437"/>
      <c r="AE29" s="437"/>
      <c r="AF29" s="437"/>
      <c r="AG29" s="438"/>
      <c r="AH29" s="458">
        <v>1244</v>
      </c>
      <c r="AI29" s="459"/>
      <c r="AJ29" s="459"/>
      <c r="AK29" s="459"/>
      <c r="AL29" s="501"/>
      <c r="AM29" s="458">
        <v>3747659</v>
      </c>
      <c r="AN29" s="459"/>
      <c r="AO29" s="459"/>
      <c r="AP29" s="459"/>
      <c r="AQ29" s="459"/>
      <c r="AR29" s="501"/>
      <c r="AS29" s="458">
        <v>3013</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t="s">
        <v>179</v>
      </c>
      <c r="BO29" s="408"/>
      <c r="BP29" s="408"/>
      <c r="BQ29" s="408"/>
      <c r="BR29" s="408"/>
      <c r="BS29" s="408"/>
      <c r="BT29" s="408"/>
      <c r="BU29" s="409"/>
      <c r="BV29" s="407" t="s">
        <v>130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6938562</v>
      </c>
      <c r="BO30" s="527"/>
      <c r="BP30" s="527"/>
      <c r="BQ30" s="527"/>
      <c r="BR30" s="527"/>
      <c r="BS30" s="527"/>
      <c r="BT30" s="527"/>
      <c r="BU30" s="528"/>
      <c r="BV30" s="526">
        <v>6185963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199</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神奈川県後期高齢者医療広域連合（一般会計）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鎌倉市土地開発公社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大船駅東口市街地再開発事業特別会計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神奈川県後期高齢者医療広域連合（特別会計）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11</v>
      </c>
      <c r="CP35" s="597"/>
      <c r="CQ35" s="598" t="str">
        <f>IF('各会計、関係団体の財政状況及び健全化判断比率'!BS8="","",'各会計、関係団体の財政状況及び健全化判断比率'!BS8)</f>
        <v>鎌倉市公園協会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公共用地先行取得事業特別会計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12</v>
      </c>
      <c r="CP36" s="597"/>
      <c r="CQ36" s="598" t="str">
        <f>IF('各会計、関係団体の財政状況及び健全化判断比率'!BS9="","",'各会計、関係団体の財政状況及び健全化判断比率'!BS9)</f>
        <v>鎌倉風致保存会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13</v>
      </c>
      <c r="CP37" s="597"/>
      <c r="CQ37" s="598" t="str">
        <f>IF('各会計、関係団体の財政状況及び健全化判断比率'!BS10="","",'各会計、関係団体の財政状況及び健全化判断比率'!BS10)</f>
        <v>鎌倉市芸術文化振興財団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14</v>
      </c>
      <c r="CP38" s="597"/>
      <c r="CQ38" s="598" t="str">
        <f>IF('各会計、関係団体の財政状況及び健全化判断比率'!BS11="","",'各会計、関係団体の財政状況及び健全化判断比率'!BS11)</f>
        <v>公共財団法人かながわ海岸美化財団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15</v>
      </c>
      <c r="CP39" s="597"/>
      <c r="CQ39" s="598" t="str">
        <f>IF('各会計、関係団体の財政状況及び健全化判断比率'!BS12="","",'各会計、関係団体の財政状況及び健全化判断比率'!BS12)</f>
        <v>公共財団法人かながわ健康財団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eaZ/U2JfD4xAyRYQEMkZKxV1781O7IqMuzTyL4e/MjfyokXdzrCYtxGbSi2iG/jXP2BjcOFkH2R+ldXsVZI1yA==" saltValue="hPYuhuNNizDueQYp8wYU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572</v>
      </c>
      <c r="D34" s="1151"/>
      <c r="E34" s="1152"/>
      <c r="F34" s="32">
        <v>4.5599999999999996</v>
      </c>
      <c r="G34" s="33">
        <v>7.15</v>
      </c>
      <c r="H34" s="33">
        <v>8.56</v>
      </c>
      <c r="I34" s="33">
        <v>12.47</v>
      </c>
      <c r="J34" s="34">
        <v>9.98</v>
      </c>
      <c r="K34" s="22"/>
      <c r="L34" s="22"/>
      <c r="M34" s="22"/>
      <c r="N34" s="22"/>
      <c r="O34" s="22"/>
      <c r="P34" s="22"/>
    </row>
    <row r="35" spans="1:16" ht="39" customHeight="1" x14ac:dyDescent="0.2">
      <c r="A35" s="22"/>
      <c r="B35" s="35"/>
      <c r="C35" s="1145" t="s">
        <v>573</v>
      </c>
      <c r="D35" s="1146"/>
      <c r="E35" s="1147"/>
      <c r="F35" s="36" t="s">
        <v>524</v>
      </c>
      <c r="G35" s="37">
        <v>0.73</v>
      </c>
      <c r="H35" s="37">
        <v>1.19</v>
      </c>
      <c r="I35" s="37">
        <v>1.28</v>
      </c>
      <c r="J35" s="38">
        <v>2.63</v>
      </c>
      <c r="K35" s="22"/>
      <c r="L35" s="22"/>
      <c r="M35" s="22"/>
      <c r="N35" s="22"/>
      <c r="O35" s="22"/>
      <c r="P35" s="22"/>
    </row>
    <row r="36" spans="1:16" ht="39" customHeight="1" x14ac:dyDescent="0.2">
      <c r="A36" s="22"/>
      <c r="B36" s="35"/>
      <c r="C36" s="1145" t="s">
        <v>574</v>
      </c>
      <c r="D36" s="1146"/>
      <c r="E36" s="1147"/>
      <c r="F36" s="36">
        <v>2.0099999999999998</v>
      </c>
      <c r="G36" s="37">
        <v>0.61</v>
      </c>
      <c r="H36" s="37">
        <v>0.87</v>
      </c>
      <c r="I36" s="37">
        <v>1.4</v>
      </c>
      <c r="J36" s="38">
        <v>1.23</v>
      </c>
      <c r="K36" s="22"/>
      <c r="L36" s="22"/>
      <c r="M36" s="22"/>
      <c r="N36" s="22"/>
      <c r="O36" s="22"/>
      <c r="P36" s="22"/>
    </row>
    <row r="37" spans="1:16" ht="39" customHeight="1" x14ac:dyDescent="0.2">
      <c r="A37" s="22"/>
      <c r="B37" s="35"/>
      <c r="C37" s="1145" t="s">
        <v>575</v>
      </c>
      <c r="D37" s="1146"/>
      <c r="E37" s="1147"/>
      <c r="F37" s="36">
        <v>0.38</v>
      </c>
      <c r="G37" s="37">
        <v>0.24</v>
      </c>
      <c r="H37" s="37">
        <v>1.07</v>
      </c>
      <c r="I37" s="37">
        <v>0.65</v>
      </c>
      <c r="J37" s="38">
        <v>0.51</v>
      </c>
      <c r="K37" s="22"/>
      <c r="L37" s="22"/>
      <c r="M37" s="22"/>
      <c r="N37" s="22"/>
      <c r="O37" s="22"/>
      <c r="P37" s="22"/>
    </row>
    <row r="38" spans="1:16" ht="39" customHeight="1" x14ac:dyDescent="0.2">
      <c r="A38" s="22"/>
      <c r="B38" s="35"/>
      <c r="C38" s="1145" t="s">
        <v>576</v>
      </c>
      <c r="D38" s="1146"/>
      <c r="E38" s="1147"/>
      <c r="F38" s="36">
        <v>0.13</v>
      </c>
      <c r="G38" s="37">
        <v>0.11</v>
      </c>
      <c r="H38" s="37">
        <v>0.13</v>
      </c>
      <c r="I38" s="37">
        <v>0.15</v>
      </c>
      <c r="J38" s="38">
        <v>0.14000000000000001</v>
      </c>
      <c r="K38" s="22"/>
      <c r="L38" s="22"/>
      <c r="M38" s="22"/>
      <c r="N38" s="22"/>
      <c r="O38" s="22"/>
      <c r="P38" s="22"/>
    </row>
    <row r="39" spans="1:16" ht="39" customHeight="1" x14ac:dyDescent="0.2">
      <c r="A39" s="22"/>
      <c r="B39" s="35"/>
      <c r="C39" s="1145" t="s">
        <v>577</v>
      </c>
      <c r="D39" s="1146"/>
      <c r="E39" s="1147"/>
      <c r="F39" s="36">
        <v>0</v>
      </c>
      <c r="G39" s="37">
        <v>0</v>
      </c>
      <c r="H39" s="37">
        <v>0</v>
      </c>
      <c r="I39" s="37">
        <v>0</v>
      </c>
      <c r="J39" s="38">
        <v>0</v>
      </c>
      <c r="K39" s="22"/>
      <c r="L39" s="22"/>
      <c r="M39" s="22"/>
      <c r="N39" s="22"/>
      <c r="O39" s="22"/>
      <c r="P39" s="22"/>
    </row>
    <row r="40" spans="1:16" ht="39" customHeight="1" x14ac:dyDescent="0.2">
      <c r="A40" s="22"/>
      <c r="B40" s="35"/>
      <c r="C40" s="1145" t="s">
        <v>578</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580</v>
      </c>
      <c r="D43" s="1149"/>
      <c r="E43" s="1150"/>
      <c r="F43" s="41">
        <v>0.59</v>
      </c>
      <c r="G43" s="42" t="s">
        <v>524</v>
      </c>
      <c r="H43" s="42" t="s">
        <v>524</v>
      </c>
      <c r="I43" s="42" t="s">
        <v>524</v>
      </c>
      <c r="J43" s="43" t="s">
        <v>524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E2BeLD9OxpxnFRiIu9+tD1Q0z4sCl/nQak+dULxIHM/2zbT9uq30RfyBRNfNr2v6QQl2jgojbvZ1DwE1cfVBQ==" saltValue="CraDCh4AY4hVUm/idmVs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4257</v>
      </c>
      <c r="L45" s="60">
        <v>4476</v>
      </c>
      <c r="M45" s="60">
        <v>4359</v>
      </c>
      <c r="N45" s="60">
        <v>4230</v>
      </c>
      <c r="O45" s="61">
        <v>4277</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2">
      <c r="A48" s="48"/>
      <c r="B48" s="1155"/>
      <c r="C48" s="1156"/>
      <c r="D48" s="62"/>
      <c r="E48" s="1161" t="s">
        <v>14</v>
      </c>
      <c r="F48" s="1161"/>
      <c r="G48" s="1161"/>
      <c r="H48" s="1161"/>
      <c r="I48" s="1161"/>
      <c r="J48" s="1162"/>
      <c r="K48" s="63">
        <v>2056</v>
      </c>
      <c r="L48" s="64">
        <v>2187</v>
      </c>
      <c r="M48" s="64">
        <v>1924</v>
      </c>
      <c r="N48" s="64">
        <v>1916</v>
      </c>
      <c r="O48" s="65">
        <v>2204</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x14ac:dyDescent="0.2">
      <c r="A50" s="48"/>
      <c r="B50" s="1155"/>
      <c r="C50" s="1156"/>
      <c r="D50" s="62"/>
      <c r="E50" s="1161" t="s">
        <v>16</v>
      </c>
      <c r="F50" s="1161"/>
      <c r="G50" s="1161"/>
      <c r="H50" s="1161"/>
      <c r="I50" s="1161"/>
      <c r="J50" s="1162"/>
      <c r="K50" s="63">
        <v>84</v>
      </c>
      <c r="L50" s="64">
        <v>119</v>
      </c>
      <c r="M50" s="64" t="s">
        <v>524</v>
      </c>
      <c r="N50" s="64" t="s">
        <v>524</v>
      </c>
      <c r="O50" s="65" t="s">
        <v>524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6160</v>
      </c>
      <c r="L52" s="64">
        <v>6310</v>
      </c>
      <c r="M52" s="64">
        <v>5836</v>
      </c>
      <c r="N52" s="64">
        <v>5946</v>
      </c>
      <c r="O52" s="65">
        <v>6004</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237</v>
      </c>
      <c r="L53" s="69">
        <v>472</v>
      </c>
      <c r="M53" s="69">
        <v>447</v>
      </c>
      <c r="N53" s="69">
        <v>200</v>
      </c>
      <c r="O53" s="70">
        <v>477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lc6dTIYypJA6DtEf+hPl1zXMQCBwpzXJNix+LuXzyGa1eSvVr2qtaLqSD3B9IIt23C9412mp8dKUYWX+51dag==" saltValue="KksP/j00AGDnMAV0Tcsy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84" t="s">
        <v>31</v>
      </c>
      <c r="C41" s="1185"/>
      <c r="D41" s="105"/>
      <c r="E41" s="1190" t="s">
        <v>32</v>
      </c>
      <c r="F41" s="1190"/>
      <c r="G41" s="1190"/>
      <c r="H41" s="1191"/>
      <c r="I41" s="355">
        <v>38075</v>
      </c>
      <c r="J41" s="356">
        <v>35945</v>
      </c>
      <c r="K41" s="356">
        <v>34723</v>
      </c>
      <c r="L41" s="356">
        <v>31933</v>
      </c>
      <c r="M41" s="357">
        <v>30952</v>
      </c>
    </row>
    <row r="42" spans="2:13" ht="27.75" customHeight="1" x14ac:dyDescent="0.2">
      <c r="B42" s="1186"/>
      <c r="C42" s="1187"/>
      <c r="D42" s="106"/>
      <c r="E42" s="1192" t="s">
        <v>33</v>
      </c>
      <c r="F42" s="1192"/>
      <c r="G42" s="1192"/>
      <c r="H42" s="1193"/>
      <c r="I42" s="358">
        <v>283</v>
      </c>
      <c r="J42" s="359">
        <v>3527</v>
      </c>
      <c r="K42" s="359">
        <v>3426</v>
      </c>
      <c r="L42" s="359">
        <v>3426</v>
      </c>
      <c r="M42" s="360">
        <v>3426</v>
      </c>
    </row>
    <row r="43" spans="2:13" ht="27.75" customHeight="1" x14ac:dyDescent="0.2">
      <c r="B43" s="1186"/>
      <c r="C43" s="1187"/>
      <c r="D43" s="106"/>
      <c r="E43" s="1192" t="s">
        <v>34</v>
      </c>
      <c r="F43" s="1192"/>
      <c r="G43" s="1192"/>
      <c r="H43" s="1193"/>
      <c r="I43" s="358">
        <v>25422</v>
      </c>
      <c r="J43" s="359">
        <v>24032</v>
      </c>
      <c r="K43" s="359">
        <v>22602</v>
      </c>
      <c r="L43" s="359">
        <v>21397</v>
      </c>
      <c r="M43" s="360">
        <v>20210</v>
      </c>
    </row>
    <row r="44" spans="2:13" ht="27.75" customHeight="1" x14ac:dyDescent="0.2">
      <c r="B44" s="1186"/>
      <c r="C44" s="1187"/>
      <c r="D44" s="106"/>
      <c r="E44" s="1192" t="s">
        <v>35</v>
      </c>
      <c r="F44" s="1192"/>
      <c r="G44" s="1192"/>
      <c r="H44" s="1193"/>
      <c r="I44" s="358" t="s">
        <v>524</v>
      </c>
      <c r="J44" s="359" t="s">
        <v>524</v>
      </c>
      <c r="K44" s="359" t="s">
        <v>524</v>
      </c>
      <c r="L44" s="359" t="s">
        <v>524</v>
      </c>
      <c r="M44" s="360" t="s">
        <v>524</v>
      </c>
    </row>
    <row r="45" spans="2:13" ht="27.75" customHeight="1" x14ac:dyDescent="0.2">
      <c r="B45" s="1186"/>
      <c r="C45" s="1187"/>
      <c r="D45" s="106"/>
      <c r="E45" s="1192" t="s">
        <v>36</v>
      </c>
      <c r="F45" s="1192"/>
      <c r="G45" s="1192"/>
      <c r="H45" s="1193"/>
      <c r="I45" s="358">
        <v>8776</v>
      </c>
      <c r="J45" s="359">
        <v>8254</v>
      </c>
      <c r="K45" s="359">
        <v>8174</v>
      </c>
      <c r="L45" s="359">
        <v>7606</v>
      </c>
      <c r="M45" s="360">
        <v>7315</v>
      </c>
    </row>
    <row r="46" spans="2:13" ht="27.75" customHeight="1" x14ac:dyDescent="0.2">
      <c r="B46" s="1186"/>
      <c r="C46" s="1187"/>
      <c r="D46" s="107"/>
      <c r="E46" s="1192" t="s">
        <v>37</v>
      </c>
      <c r="F46" s="1192"/>
      <c r="G46" s="1192"/>
      <c r="H46" s="1193"/>
      <c r="I46" s="358" t="s">
        <v>524</v>
      </c>
      <c r="J46" s="359" t="s">
        <v>524</v>
      </c>
      <c r="K46" s="359" t="s">
        <v>524</v>
      </c>
      <c r="L46" s="359" t="s">
        <v>524</v>
      </c>
      <c r="M46" s="360" t="s">
        <v>524</v>
      </c>
    </row>
    <row r="47" spans="2:13" ht="27.75" customHeight="1" x14ac:dyDescent="0.2">
      <c r="B47" s="1186"/>
      <c r="C47" s="1187"/>
      <c r="D47" s="108"/>
      <c r="E47" s="1194" t="s">
        <v>38</v>
      </c>
      <c r="F47" s="1195"/>
      <c r="G47" s="1195"/>
      <c r="H47" s="1196"/>
      <c r="I47" s="358" t="s">
        <v>524</v>
      </c>
      <c r="J47" s="359" t="s">
        <v>524</v>
      </c>
      <c r="K47" s="359" t="s">
        <v>524</v>
      </c>
      <c r="L47" s="359" t="s">
        <v>524</v>
      </c>
      <c r="M47" s="360" t="s">
        <v>524</v>
      </c>
    </row>
    <row r="48" spans="2:13" ht="27.75" customHeight="1" x14ac:dyDescent="0.2">
      <c r="B48" s="1186"/>
      <c r="C48" s="1187"/>
      <c r="D48" s="106"/>
      <c r="E48" s="1192" t="s">
        <v>39</v>
      </c>
      <c r="F48" s="1192"/>
      <c r="G48" s="1192"/>
      <c r="H48" s="1193"/>
      <c r="I48" s="358" t="s">
        <v>524</v>
      </c>
      <c r="J48" s="359" t="s">
        <v>524</v>
      </c>
      <c r="K48" s="359" t="s">
        <v>524</v>
      </c>
      <c r="L48" s="359" t="s">
        <v>524</v>
      </c>
      <c r="M48" s="360" t="s">
        <v>524</v>
      </c>
    </row>
    <row r="49" spans="2:13" ht="27.75" customHeight="1" x14ac:dyDescent="0.2">
      <c r="B49" s="1188"/>
      <c r="C49" s="1189"/>
      <c r="D49" s="106"/>
      <c r="E49" s="1192" t="s">
        <v>40</v>
      </c>
      <c r="F49" s="1192"/>
      <c r="G49" s="1192"/>
      <c r="H49" s="1193"/>
      <c r="I49" s="358" t="s">
        <v>524</v>
      </c>
      <c r="J49" s="359" t="s">
        <v>524</v>
      </c>
      <c r="K49" s="359" t="s">
        <v>524</v>
      </c>
      <c r="L49" s="359" t="s">
        <v>524</v>
      </c>
      <c r="M49" s="360" t="s">
        <v>524</v>
      </c>
    </row>
    <row r="50" spans="2:13" ht="27.75" customHeight="1" x14ac:dyDescent="0.2">
      <c r="B50" s="1197" t="s">
        <v>41</v>
      </c>
      <c r="C50" s="1198"/>
      <c r="D50" s="109"/>
      <c r="E50" s="1192" t="s">
        <v>42</v>
      </c>
      <c r="F50" s="1192"/>
      <c r="G50" s="1192"/>
      <c r="H50" s="1193"/>
      <c r="I50" s="358">
        <v>12331</v>
      </c>
      <c r="J50" s="359">
        <v>11767</v>
      </c>
      <c r="K50" s="359">
        <v>12517</v>
      </c>
      <c r="L50" s="359">
        <v>14891</v>
      </c>
      <c r="M50" s="360">
        <v>18047</v>
      </c>
    </row>
    <row r="51" spans="2:13" ht="27.75" customHeight="1" x14ac:dyDescent="0.2">
      <c r="B51" s="1186"/>
      <c r="C51" s="1187"/>
      <c r="D51" s="106"/>
      <c r="E51" s="1192" t="s">
        <v>43</v>
      </c>
      <c r="F51" s="1192"/>
      <c r="G51" s="1192"/>
      <c r="H51" s="1193"/>
      <c r="I51" s="358">
        <v>35018</v>
      </c>
      <c r="J51" s="359">
        <v>36413</v>
      </c>
      <c r="K51" s="359">
        <v>34493</v>
      </c>
      <c r="L51" s="359">
        <v>32790</v>
      </c>
      <c r="M51" s="360">
        <v>30631</v>
      </c>
    </row>
    <row r="52" spans="2:13" ht="27.75" customHeight="1" x14ac:dyDescent="0.2">
      <c r="B52" s="1188"/>
      <c r="C52" s="1189"/>
      <c r="D52" s="106"/>
      <c r="E52" s="1192" t="s">
        <v>44</v>
      </c>
      <c r="F52" s="1192"/>
      <c r="G52" s="1192"/>
      <c r="H52" s="1193"/>
      <c r="I52" s="358">
        <v>33134</v>
      </c>
      <c r="J52" s="359">
        <v>30921</v>
      </c>
      <c r="K52" s="359">
        <v>28855</v>
      </c>
      <c r="L52" s="359">
        <v>25994</v>
      </c>
      <c r="M52" s="360">
        <v>23622</v>
      </c>
    </row>
    <row r="53" spans="2:13" ht="27.75" customHeight="1" thickBot="1" x14ac:dyDescent="0.25">
      <c r="B53" s="1199" t="s">
        <v>45</v>
      </c>
      <c r="C53" s="1200"/>
      <c r="D53" s="110"/>
      <c r="E53" s="1201" t="s">
        <v>46</v>
      </c>
      <c r="F53" s="1201"/>
      <c r="G53" s="1201"/>
      <c r="H53" s="1202"/>
      <c r="I53" s="361">
        <v>-7927</v>
      </c>
      <c r="J53" s="362">
        <v>-7343</v>
      </c>
      <c r="K53" s="362">
        <v>-6940</v>
      </c>
      <c r="L53" s="362">
        <v>-9313</v>
      </c>
      <c r="M53" s="363">
        <v>-10397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DYtPGA+zuzIZBuAcdyxCx386jKz48fIhoz4YU8/MsdD6rJd+/lb6TjUywPLJ+yecg+gInZyriqB/exGRbmrSw==" saltValue="CezxbNCjRAcxpX+JvLGz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49</v>
      </c>
      <c r="D55" s="1211"/>
      <c r="E55" s="1212"/>
      <c r="F55" s="122">
        <v>4815</v>
      </c>
      <c r="G55" s="122">
        <v>6049</v>
      </c>
      <c r="H55" s="123">
        <v>8157</v>
      </c>
    </row>
    <row r="56" spans="2:8" ht="52.5" customHeight="1" x14ac:dyDescent="0.2">
      <c r="B56" s="124"/>
      <c r="C56" s="1213" t="s">
        <v>50</v>
      </c>
      <c r="D56" s="1213"/>
      <c r="E56" s="1214"/>
      <c r="F56" s="125" t="s">
        <v>524</v>
      </c>
      <c r="G56" s="125" t="s">
        <v>524</v>
      </c>
      <c r="H56" s="126" t="s">
        <v>524</v>
      </c>
    </row>
    <row r="57" spans="2:8" ht="53.25" customHeight="1" x14ac:dyDescent="0.2">
      <c r="B57" s="124"/>
      <c r="C57" s="1215" t="s">
        <v>51</v>
      </c>
      <c r="D57" s="1215"/>
      <c r="E57" s="1216"/>
      <c r="F57" s="127">
        <v>5411</v>
      </c>
      <c r="G57" s="127">
        <v>6186</v>
      </c>
      <c r="H57" s="128">
        <v>6939</v>
      </c>
    </row>
    <row r="58" spans="2:8" ht="45.75" customHeight="1" x14ac:dyDescent="0.2">
      <c r="B58" s="129"/>
      <c r="C58" s="1203" t="s">
        <v>597</v>
      </c>
      <c r="D58" s="1204"/>
      <c r="E58" s="1205"/>
      <c r="F58" s="130">
        <v>1503</v>
      </c>
      <c r="G58" s="130">
        <v>2003</v>
      </c>
      <c r="H58" s="131">
        <v>2603</v>
      </c>
    </row>
    <row r="59" spans="2:8" ht="45.75" customHeight="1" x14ac:dyDescent="0.2">
      <c r="B59" s="129"/>
      <c r="C59" s="1203" t="s">
        <v>603</v>
      </c>
      <c r="D59" s="1204"/>
      <c r="E59" s="1205"/>
      <c r="F59" s="130">
        <v>1779</v>
      </c>
      <c r="G59" s="130">
        <v>1781</v>
      </c>
      <c r="H59" s="131">
        <v>1785</v>
      </c>
    </row>
    <row r="60" spans="2:8" ht="45.75" customHeight="1" x14ac:dyDescent="0.2">
      <c r="B60" s="129"/>
      <c r="C60" s="1203" t="s">
        <v>598</v>
      </c>
      <c r="D60" s="1204"/>
      <c r="E60" s="1205"/>
      <c r="F60" s="130">
        <v>1381</v>
      </c>
      <c r="G60" s="130">
        <v>1510</v>
      </c>
      <c r="H60" s="131">
        <v>1611</v>
      </c>
    </row>
    <row r="61" spans="2:8" ht="45.75" customHeight="1" x14ac:dyDescent="0.2">
      <c r="B61" s="129"/>
      <c r="C61" s="1203" t="s">
        <v>599</v>
      </c>
      <c r="D61" s="1204"/>
      <c r="E61" s="1205"/>
      <c r="F61" s="130">
        <v>233</v>
      </c>
      <c r="G61" s="130">
        <v>234</v>
      </c>
      <c r="H61" s="131">
        <v>244</v>
      </c>
    </row>
    <row r="62" spans="2:8" ht="45.75" customHeight="1" thickBot="1" x14ac:dyDescent="0.25">
      <c r="B62" s="132"/>
      <c r="C62" s="1206" t="s">
        <v>600</v>
      </c>
      <c r="D62" s="1207"/>
      <c r="E62" s="1208"/>
      <c r="F62" s="133">
        <v>109</v>
      </c>
      <c r="G62" s="133">
        <v>142</v>
      </c>
      <c r="H62" s="134">
        <v>188</v>
      </c>
    </row>
    <row r="63" spans="2:8" ht="52.5" customHeight="1" thickBot="1" x14ac:dyDescent="0.25">
      <c r="B63" s="135"/>
      <c r="C63" s="1209" t="s">
        <v>52</v>
      </c>
      <c r="D63" s="1209"/>
      <c r="E63" s="1210"/>
      <c r="F63" s="136">
        <v>10226</v>
      </c>
      <c r="G63" s="136">
        <v>12235</v>
      </c>
      <c r="H63" s="137">
        <v>15095</v>
      </c>
    </row>
    <row r="64" spans="2:8" ht="13.2" x14ac:dyDescent="0.2"/>
  </sheetData>
  <sheetProtection algorithmName="SHA-512" hashValue="xsCxt6WX6BAVwQgGzlf7pbUTzSmhE4yQ1fBmJpR/v72tVaLwWsZNsvu/WbRU3CL6+wQjEgqCGZ6dR1ZPkEXEjA==" saltValue="8Oi3JWtDSWSf/mWXDTHO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26532</v>
      </c>
      <c r="E3" s="156"/>
      <c r="F3" s="157">
        <v>33173</v>
      </c>
      <c r="G3" s="158"/>
      <c r="H3" s="159"/>
    </row>
    <row r="4" spans="1:8" x14ac:dyDescent="0.2">
      <c r="A4" s="160"/>
      <c r="B4" s="161"/>
      <c r="C4" s="162"/>
      <c r="D4" s="163">
        <v>18821</v>
      </c>
      <c r="E4" s="164"/>
      <c r="F4" s="165">
        <v>20353</v>
      </c>
      <c r="G4" s="166"/>
      <c r="H4" s="167"/>
    </row>
    <row r="5" spans="1:8" x14ac:dyDescent="0.2">
      <c r="A5" s="148" t="s">
        <v>557</v>
      </c>
      <c r="B5" s="153"/>
      <c r="C5" s="154"/>
      <c r="D5" s="155">
        <v>25558</v>
      </c>
      <c r="E5" s="156"/>
      <c r="F5" s="157">
        <v>37644</v>
      </c>
      <c r="G5" s="158"/>
      <c r="H5" s="159"/>
    </row>
    <row r="6" spans="1:8" x14ac:dyDescent="0.2">
      <c r="A6" s="160"/>
      <c r="B6" s="161"/>
      <c r="C6" s="162"/>
      <c r="D6" s="163">
        <v>14655</v>
      </c>
      <c r="E6" s="164"/>
      <c r="F6" s="165">
        <v>24939</v>
      </c>
      <c r="G6" s="166"/>
      <c r="H6" s="167"/>
    </row>
    <row r="7" spans="1:8" x14ac:dyDescent="0.2">
      <c r="A7" s="148" t="s">
        <v>558</v>
      </c>
      <c r="B7" s="153"/>
      <c r="C7" s="154"/>
      <c r="D7" s="155">
        <v>27672</v>
      </c>
      <c r="E7" s="156"/>
      <c r="F7" s="157">
        <v>39221</v>
      </c>
      <c r="G7" s="158"/>
      <c r="H7" s="159"/>
    </row>
    <row r="8" spans="1:8" x14ac:dyDescent="0.2">
      <c r="A8" s="160"/>
      <c r="B8" s="161"/>
      <c r="C8" s="162"/>
      <c r="D8" s="163">
        <v>19750</v>
      </c>
      <c r="E8" s="164"/>
      <c r="F8" s="165">
        <v>24821</v>
      </c>
      <c r="G8" s="166"/>
      <c r="H8" s="167"/>
    </row>
    <row r="9" spans="1:8" x14ac:dyDescent="0.2">
      <c r="A9" s="148" t="s">
        <v>559</v>
      </c>
      <c r="B9" s="153"/>
      <c r="C9" s="154"/>
      <c r="D9" s="155">
        <v>14199</v>
      </c>
      <c r="E9" s="156"/>
      <c r="F9" s="157">
        <v>38566</v>
      </c>
      <c r="G9" s="158"/>
      <c r="H9" s="159"/>
    </row>
    <row r="10" spans="1:8" x14ac:dyDescent="0.2">
      <c r="A10" s="160"/>
      <c r="B10" s="161"/>
      <c r="C10" s="162"/>
      <c r="D10" s="163">
        <v>11095</v>
      </c>
      <c r="E10" s="164"/>
      <c r="F10" s="165">
        <v>24059</v>
      </c>
      <c r="G10" s="166"/>
      <c r="H10" s="167"/>
    </row>
    <row r="11" spans="1:8" x14ac:dyDescent="0.2">
      <c r="A11" s="148" t="s">
        <v>560</v>
      </c>
      <c r="B11" s="153"/>
      <c r="C11" s="154"/>
      <c r="D11" s="155">
        <v>30187</v>
      </c>
      <c r="E11" s="156"/>
      <c r="F11" s="157">
        <v>35156</v>
      </c>
      <c r="G11" s="158"/>
      <c r="H11" s="159"/>
    </row>
    <row r="12" spans="1:8" x14ac:dyDescent="0.2">
      <c r="A12" s="160"/>
      <c r="B12" s="161"/>
      <c r="C12" s="168"/>
      <c r="D12" s="163">
        <v>19804</v>
      </c>
      <c r="E12" s="164"/>
      <c r="F12" s="165">
        <v>22430</v>
      </c>
      <c r="G12" s="166"/>
      <c r="H12" s="167"/>
    </row>
    <row r="13" spans="1:8" x14ac:dyDescent="0.2">
      <c r="A13" s="148"/>
      <c r="B13" s="153"/>
      <c r="C13" s="169"/>
      <c r="D13" s="170">
        <v>24830</v>
      </c>
      <c r="E13" s="171"/>
      <c r="F13" s="172">
        <v>36752</v>
      </c>
      <c r="G13" s="173"/>
      <c r="H13" s="159"/>
    </row>
    <row r="14" spans="1:8" x14ac:dyDescent="0.2">
      <c r="A14" s="160"/>
      <c r="B14" s="161"/>
      <c r="C14" s="162"/>
      <c r="D14" s="163">
        <v>16825</v>
      </c>
      <c r="E14" s="164"/>
      <c r="F14" s="165">
        <v>23320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4.6100000000000003</v>
      </c>
      <c r="C19" s="174">
        <f>ROUND(VALUE(SUBSTITUTE(実質収支比率等に係る経年分析!G$48,"▲","-")),2)</f>
        <v>7.2</v>
      </c>
      <c r="D19" s="174">
        <f>ROUND(VALUE(SUBSTITUTE(実質収支比率等に係る経年分析!H$48,"▲","-")),2)</f>
        <v>8.57</v>
      </c>
      <c r="E19" s="174">
        <f>ROUND(VALUE(SUBSTITUTE(実質収支比率等に係る経年分析!I$48,"▲","-")),2)</f>
        <v>12.48</v>
      </c>
      <c r="F19" s="174">
        <f>ROUND(VALUE(SUBSTITUTE(実質収支比率等に係る経年分析!J$48,"▲","-")),2)</f>
        <v>9.99</v>
      </c>
    </row>
    <row r="20" spans="1:11" x14ac:dyDescent="0.2">
      <c r="A20" s="174" t="s">
        <v>56</v>
      </c>
      <c r="B20" s="174">
        <f>ROUND(VALUE(SUBSTITUTE(実質収支比率等に係る経年分析!F$47,"▲","-")),2)</f>
        <v>15.8</v>
      </c>
      <c r="C20" s="174">
        <f>ROUND(VALUE(SUBSTITUTE(実質収支比率等に係る経年分析!G$47,"▲","-")),2)</f>
        <v>12.05</v>
      </c>
      <c r="D20" s="174">
        <f>ROUND(VALUE(SUBSTITUTE(実質収支比率等に係る経年分析!H$47,"▲","-")),2)</f>
        <v>12.8</v>
      </c>
      <c r="E20" s="174">
        <f>ROUND(VALUE(SUBSTITUTE(実質収支比率等に係る経年分析!I$47,"▲","-")),2)</f>
        <v>16.559999999999999</v>
      </c>
      <c r="F20" s="174">
        <f>ROUND(VALUE(SUBSTITUTE(実質収支比率等に係る経年分析!J$47,"▲","-")),2)</f>
        <v>20.95</v>
      </c>
    </row>
    <row r="21" spans="1:11" x14ac:dyDescent="0.2">
      <c r="A21" s="174" t="s">
        <v>57</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-1.07</v>
      </c>
      <c r="D21" s="174">
        <f>IF(ISNUMBER(VALUE(SUBSTITUTE(実質収支比率等に係る経年分析!H$49,"▲","-"))),ROUND(VALUE(SUBSTITUTE(実質収支比率等に係る経年分析!H$49,"▲","-")),2),NA())</f>
        <v>2.93</v>
      </c>
      <c r="E21" s="174">
        <f>IF(ISNUMBER(VALUE(SUBSTITUTE(実質収支比率等に係る経年分析!I$49,"▲","-"))),ROUND(VALUE(SUBSTITUTE(実質収支比率等に係る経年分析!I$49,"▲","-")),2),NA())</f>
        <v>7.04</v>
      </c>
      <c r="F21" s="174">
        <f>IF(ISNUMBER(VALUE(SUBSTITUTE(実質収支比率等に係る経年分析!J$49,"▲","-"))),ROUND(VALUE(SUBSTITUTE(実質収支比率等に係る経年分析!J$49,"▲","-")),2),NA())</f>
        <v>3.69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公共用地先行取得事業特別会計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大船駅東口市街地再開発事業特別会計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0.51</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2.0099999999999998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4.5599999999999996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9.98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6160</v>
      </c>
      <c r="E42" s="176"/>
      <c r="F42" s="176"/>
      <c r="G42" s="176">
        <f>'実質公債費比率（分子）の構造'!L$52</f>
        <v>6310</v>
      </c>
      <c r="H42" s="176"/>
      <c r="I42" s="176"/>
      <c r="J42" s="176">
        <f>'実質公債費比率（分子）の構造'!M$52</f>
        <v>5836</v>
      </c>
      <c r="K42" s="176"/>
      <c r="L42" s="176"/>
      <c r="M42" s="176">
        <f>'実質公債費比率（分子）の構造'!N$52</f>
        <v>5946</v>
      </c>
      <c r="N42" s="176"/>
      <c r="O42" s="176"/>
      <c r="P42" s="176">
        <f>'実質公債費比率（分子）の構造'!O$52</f>
        <v>6004</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84</v>
      </c>
      <c r="C44" s="176"/>
      <c r="D44" s="176"/>
      <c r="E44" s="176">
        <f>'実質公債費比率（分子）の構造'!L$50</f>
        <v>119</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2056</v>
      </c>
      <c r="C46" s="176"/>
      <c r="D46" s="176"/>
      <c r="E46" s="176">
        <f>'実質公債費比率（分子）の構造'!L$48</f>
        <v>2187</v>
      </c>
      <c r="F46" s="176"/>
      <c r="G46" s="176"/>
      <c r="H46" s="176">
        <f>'実質公債費比率（分子）の構造'!M$48</f>
        <v>1924</v>
      </c>
      <c r="I46" s="176"/>
      <c r="J46" s="176"/>
      <c r="K46" s="176">
        <f>'実質公債費比率（分子）の構造'!N$48</f>
        <v>1916</v>
      </c>
      <c r="L46" s="176"/>
      <c r="M46" s="176"/>
      <c r="N46" s="176">
        <f>'実質公債費比率（分子）の構造'!O$48</f>
        <v>2204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4257</v>
      </c>
      <c r="C49" s="176"/>
      <c r="D49" s="176"/>
      <c r="E49" s="176">
        <f>'実質公債費比率（分子）の構造'!L$45</f>
        <v>4476</v>
      </c>
      <c r="F49" s="176"/>
      <c r="G49" s="176"/>
      <c r="H49" s="176">
        <f>'実質公債費比率（分子）の構造'!M$45</f>
        <v>4359</v>
      </c>
      <c r="I49" s="176"/>
      <c r="J49" s="176"/>
      <c r="K49" s="176">
        <f>'実質公債費比率（分子）の構造'!N$45</f>
        <v>4230</v>
      </c>
      <c r="L49" s="176"/>
      <c r="M49" s="176"/>
      <c r="N49" s="176">
        <f>'実質公債費比率（分子）の構造'!O$45</f>
        <v>4277</v>
      </c>
      <c r="O49" s="176"/>
      <c r="P49" s="176"/>
    </row>
    <row r="50" spans="1:16" x14ac:dyDescent="0.2">
      <c r="A50" s="176" t="s">
        <v>72</v>
      </c>
      <c r="B50" s="176" t="e">
        <f>NA()</f>
        <v>#N/A</v>
      </c>
      <c r="C50" s="176">
        <f>IF(ISNUMBER('実質公債費比率（分子）の構造'!K$53),'実質公債費比率（分子）の構造'!K$53,NA())</f>
        <v>237</v>
      </c>
      <c r="D50" s="176" t="e">
        <f>NA()</f>
        <v>#N/A</v>
      </c>
      <c r="E50" s="176" t="e">
        <f>NA()</f>
        <v>#N/A</v>
      </c>
      <c r="F50" s="176">
        <f>IF(ISNUMBER('実質公債費比率（分子）の構造'!L$53),'実質公債費比率（分子）の構造'!L$53,NA())</f>
        <v>472</v>
      </c>
      <c r="G50" s="176" t="e">
        <f>NA()</f>
        <v>#N/A</v>
      </c>
      <c r="H50" s="176" t="e">
        <f>NA()</f>
        <v>#N/A</v>
      </c>
      <c r="I50" s="176">
        <f>IF(ISNUMBER('実質公債費比率（分子）の構造'!M$53),'実質公債費比率（分子）の構造'!M$53,NA())</f>
        <v>447</v>
      </c>
      <c r="J50" s="176" t="e">
        <f>NA()</f>
        <v>#N/A</v>
      </c>
      <c r="K50" s="176" t="e">
        <f>NA()</f>
        <v>#N/A</v>
      </c>
      <c r="L50" s="176">
        <f>IF(ISNUMBER('実質公債費比率（分子）の構造'!N$53),'実質公債費比率（分子）の構造'!N$53,NA())</f>
        <v>200</v>
      </c>
      <c r="M50" s="176" t="e">
        <f>NA()</f>
        <v>#N/A</v>
      </c>
      <c r="N50" s="176" t="e">
        <f>NA()</f>
        <v>#N/A</v>
      </c>
      <c r="O50" s="176">
        <f>IF(ISNUMBER('実質公債費比率（分子）の構造'!O$53),'実質公債費比率（分子）の構造'!O$53,NA())</f>
        <v>477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33134</v>
      </c>
      <c r="E56" s="175"/>
      <c r="F56" s="175"/>
      <c r="G56" s="175">
        <f>'将来負担比率（分子）の構造'!J$52</f>
        <v>30921</v>
      </c>
      <c r="H56" s="175"/>
      <c r="I56" s="175"/>
      <c r="J56" s="175">
        <f>'将来負担比率（分子）の構造'!K$52</f>
        <v>28855</v>
      </c>
      <c r="K56" s="175"/>
      <c r="L56" s="175"/>
      <c r="M56" s="175">
        <f>'将来負担比率（分子）の構造'!L$52</f>
        <v>25994</v>
      </c>
      <c r="N56" s="175"/>
      <c r="O56" s="175"/>
      <c r="P56" s="175">
        <f>'将来負担比率（分子）の構造'!M$52</f>
        <v>23622</v>
      </c>
    </row>
    <row r="57" spans="1:16" x14ac:dyDescent="0.2">
      <c r="A57" s="175" t="s">
        <v>43</v>
      </c>
      <c r="B57" s="175"/>
      <c r="C57" s="175"/>
      <c r="D57" s="175">
        <f>'将来負担比率（分子）の構造'!I$51</f>
        <v>35018</v>
      </c>
      <c r="E57" s="175"/>
      <c r="F57" s="175"/>
      <c r="G57" s="175">
        <f>'将来負担比率（分子）の構造'!J$51</f>
        <v>36413</v>
      </c>
      <c r="H57" s="175"/>
      <c r="I57" s="175"/>
      <c r="J57" s="175">
        <f>'将来負担比率（分子）の構造'!K$51</f>
        <v>34493</v>
      </c>
      <c r="K57" s="175"/>
      <c r="L57" s="175"/>
      <c r="M57" s="175">
        <f>'将来負担比率（分子）の構造'!L$51</f>
        <v>32790</v>
      </c>
      <c r="N57" s="175"/>
      <c r="O57" s="175"/>
      <c r="P57" s="175">
        <f>'将来負担比率（分子）の構造'!M$51</f>
        <v>30631</v>
      </c>
    </row>
    <row r="58" spans="1:16" x14ac:dyDescent="0.2">
      <c r="A58" s="175" t="s">
        <v>42</v>
      </c>
      <c r="B58" s="175"/>
      <c r="C58" s="175"/>
      <c r="D58" s="175">
        <f>'将来負担比率（分子）の構造'!I$50</f>
        <v>12331</v>
      </c>
      <c r="E58" s="175"/>
      <c r="F58" s="175"/>
      <c r="G58" s="175">
        <f>'将来負担比率（分子）の構造'!J$50</f>
        <v>11767</v>
      </c>
      <c r="H58" s="175"/>
      <c r="I58" s="175"/>
      <c r="J58" s="175">
        <f>'将来負担比率（分子）の構造'!K$50</f>
        <v>12517</v>
      </c>
      <c r="K58" s="175"/>
      <c r="L58" s="175"/>
      <c r="M58" s="175">
        <f>'将来負担比率（分子）の構造'!L$50</f>
        <v>14891</v>
      </c>
      <c r="N58" s="175"/>
      <c r="O58" s="175"/>
      <c r="P58" s="175">
        <f>'将来負担比率（分子）の構造'!M$50</f>
        <v>18047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8776</v>
      </c>
      <c r="C62" s="175"/>
      <c r="D62" s="175"/>
      <c r="E62" s="175">
        <f>'将来負担比率（分子）の構造'!J$45</f>
        <v>8254</v>
      </c>
      <c r="F62" s="175"/>
      <c r="G62" s="175"/>
      <c r="H62" s="175">
        <f>'将来負担比率（分子）の構造'!K$45</f>
        <v>8174</v>
      </c>
      <c r="I62" s="175"/>
      <c r="J62" s="175"/>
      <c r="K62" s="175">
        <f>'将来負担比率（分子）の構造'!L$45</f>
        <v>7606</v>
      </c>
      <c r="L62" s="175"/>
      <c r="M62" s="175"/>
      <c r="N62" s="175">
        <f>'将来負担比率（分子）の構造'!M$45</f>
        <v>7315</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25422</v>
      </c>
      <c r="C64" s="175"/>
      <c r="D64" s="175"/>
      <c r="E64" s="175">
        <f>'将来負担比率（分子）の構造'!J$43</f>
        <v>24032</v>
      </c>
      <c r="F64" s="175"/>
      <c r="G64" s="175"/>
      <c r="H64" s="175">
        <f>'将来負担比率（分子）の構造'!K$43</f>
        <v>22602</v>
      </c>
      <c r="I64" s="175"/>
      <c r="J64" s="175"/>
      <c r="K64" s="175">
        <f>'将来負担比率（分子）の構造'!L$43</f>
        <v>21397</v>
      </c>
      <c r="L64" s="175"/>
      <c r="M64" s="175"/>
      <c r="N64" s="175">
        <f>'将来負担比率（分子）の構造'!M$43</f>
        <v>20210</v>
      </c>
      <c r="O64" s="175"/>
      <c r="P64" s="175"/>
    </row>
    <row r="65" spans="1:16" x14ac:dyDescent="0.2">
      <c r="A65" s="175" t="s">
        <v>33</v>
      </c>
      <c r="B65" s="175">
        <f>'将来負担比率（分子）の構造'!I$42</f>
        <v>283</v>
      </c>
      <c r="C65" s="175"/>
      <c r="D65" s="175"/>
      <c r="E65" s="175">
        <f>'将来負担比率（分子）の構造'!J$42</f>
        <v>3527</v>
      </c>
      <c r="F65" s="175"/>
      <c r="G65" s="175"/>
      <c r="H65" s="175">
        <f>'将来負担比率（分子）の構造'!K$42</f>
        <v>3426</v>
      </c>
      <c r="I65" s="175"/>
      <c r="J65" s="175"/>
      <c r="K65" s="175">
        <f>'将来負担比率（分子）の構造'!L$42</f>
        <v>3426</v>
      </c>
      <c r="L65" s="175"/>
      <c r="M65" s="175"/>
      <c r="N65" s="175">
        <f>'将来負担比率（分子）の構造'!M$42</f>
        <v>3426</v>
      </c>
      <c r="O65" s="175"/>
      <c r="P65" s="175"/>
    </row>
    <row r="66" spans="1:16" x14ac:dyDescent="0.2">
      <c r="A66" s="175" t="s">
        <v>32</v>
      </c>
      <c r="B66" s="175">
        <f>'将来負担比率（分子）の構造'!I$41</f>
        <v>38075</v>
      </c>
      <c r="C66" s="175"/>
      <c r="D66" s="175"/>
      <c r="E66" s="175">
        <f>'将来負担比率（分子）の構造'!J$41</f>
        <v>35945</v>
      </c>
      <c r="F66" s="175"/>
      <c r="G66" s="175"/>
      <c r="H66" s="175">
        <f>'将来負担比率（分子）の構造'!K$41</f>
        <v>34723</v>
      </c>
      <c r="I66" s="175"/>
      <c r="J66" s="175"/>
      <c r="K66" s="175">
        <f>'将来負担比率（分子）の構造'!L$41</f>
        <v>31933</v>
      </c>
      <c r="L66" s="175"/>
      <c r="M66" s="175"/>
      <c r="N66" s="175">
        <f>'将来負担比率（分子）の構造'!M$41</f>
        <v>30952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4815</v>
      </c>
      <c r="C72" s="179">
        <f>基金残高に係る経年分析!G55</f>
        <v>6049</v>
      </c>
      <c r="D72" s="179">
        <f>基金残高に係る経年分析!H55</f>
        <v>8157</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5411</v>
      </c>
      <c r="C74" s="179">
        <f>基金残高に係る経年分析!G57</f>
        <v>6186</v>
      </c>
      <c r="D74" s="179">
        <f>基金残高に係る経年分析!H57</f>
        <v>6939</v>
      </c>
    </row>
  </sheetData>
  <sheetProtection algorithmName="SHA-512" hashValue="Q2v4GW1FsLcHYSA7xf9x1r0lBOop+ZilcRNmupxm0prWLy2X8O9k6MaaNkz2xDGs1VYxYdiqRNZmEHE6+1jrbA==" saltValue="mMCU4WIXG51H8Sph0h9C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37555623</v>
      </c>
      <c r="S5" s="613"/>
      <c r="T5" s="613"/>
      <c r="U5" s="613"/>
      <c r="V5" s="613"/>
      <c r="W5" s="613"/>
      <c r="X5" s="613"/>
      <c r="Y5" s="614"/>
      <c r="Z5" s="615">
        <v>50.1</v>
      </c>
      <c r="AA5" s="615"/>
      <c r="AB5" s="615"/>
      <c r="AC5" s="615"/>
      <c r="AD5" s="616">
        <v>34252268</v>
      </c>
      <c r="AE5" s="616"/>
      <c r="AF5" s="616"/>
      <c r="AG5" s="616"/>
      <c r="AH5" s="616"/>
      <c r="AI5" s="616"/>
      <c r="AJ5" s="616"/>
      <c r="AK5" s="616"/>
      <c r="AL5" s="617">
        <v>85.4</v>
      </c>
      <c r="AM5" s="618"/>
      <c r="AN5" s="618"/>
      <c r="AO5" s="619"/>
      <c r="AP5" s="609" t="s">
        <v>228</v>
      </c>
      <c r="AQ5" s="610"/>
      <c r="AR5" s="610"/>
      <c r="AS5" s="610"/>
      <c r="AT5" s="610"/>
      <c r="AU5" s="610"/>
      <c r="AV5" s="610"/>
      <c r="AW5" s="610"/>
      <c r="AX5" s="610"/>
      <c r="AY5" s="610"/>
      <c r="AZ5" s="610"/>
      <c r="BA5" s="610"/>
      <c r="BB5" s="610"/>
      <c r="BC5" s="610"/>
      <c r="BD5" s="610"/>
      <c r="BE5" s="610"/>
      <c r="BF5" s="611"/>
      <c r="BG5" s="623">
        <v>34252268</v>
      </c>
      <c r="BH5" s="624"/>
      <c r="BI5" s="624"/>
      <c r="BJ5" s="624"/>
      <c r="BK5" s="624"/>
      <c r="BL5" s="624"/>
      <c r="BM5" s="624"/>
      <c r="BN5" s="625"/>
      <c r="BO5" s="626">
        <v>91.2</v>
      </c>
      <c r="BP5" s="626"/>
      <c r="BQ5" s="626"/>
      <c r="BR5" s="626"/>
      <c r="BS5" s="627">
        <v>308409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308744</v>
      </c>
      <c r="S6" s="624"/>
      <c r="T6" s="624"/>
      <c r="U6" s="624"/>
      <c r="V6" s="624"/>
      <c r="W6" s="624"/>
      <c r="X6" s="624"/>
      <c r="Y6" s="625"/>
      <c r="Z6" s="626">
        <v>0.4</v>
      </c>
      <c r="AA6" s="626"/>
      <c r="AB6" s="626"/>
      <c r="AC6" s="626"/>
      <c r="AD6" s="627">
        <v>308744</v>
      </c>
      <c r="AE6" s="627"/>
      <c r="AF6" s="627"/>
      <c r="AG6" s="627"/>
      <c r="AH6" s="627"/>
      <c r="AI6" s="627"/>
      <c r="AJ6" s="627"/>
      <c r="AK6" s="627"/>
      <c r="AL6" s="628">
        <v>0.8</v>
      </c>
      <c r="AM6" s="629"/>
      <c r="AN6" s="629"/>
      <c r="AO6" s="630"/>
      <c r="AP6" s="620" t="s">
        <v>233</v>
      </c>
      <c r="AQ6" s="621"/>
      <c r="AR6" s="621"/>
      <c r="AS6" s="621"/>
      <c r="AT6" s="621"/>
      <c r="AU6" s="621"/>
      <c r="AV6" s="621"/>
      <c r="AW6" s="621"/>
      <c r="AX6" s="621"/>
      <c r="AY6" s="621"/>
      <c r="AZ6" s="621"/>
      <c r="BA6" s="621"/>
      <c r="BB6" s="621"/>
      <c r="BC6" s="621"/>
      <c r="BD6" s="621"/>
      <c r="BE6" s="621"/>
      <c r="BF6" s="622"/>
      <c r="BG6" s="623">
        <v>34252268</v>
      </c>
      <c r="BH6" s="624"/>
      <c r="BI6" s="624"/>
      <c r="BJ6" s="624"/>
      <c r="BK6" s="624"/>
      <c r="BL6" s="624"/>
      <c r="BM6" s="624"/>
      <c r="BN6" s="625"/>
      <c r="BO6" s="626">
        <v>91.2</v>
      </c>
      <c r="BP6" s="626"/>
      <c r="BQ6" s="626"/>
      <c r="BR6" s="626"/>
      <c r="BS6" s="627">
        <v>308409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413966</v>
      </c>
      <c r="CS6" s="624"/>
      <c r="CT6" s="624"/>
      <c r="CU6" s="624"/>
      <c r="CV6" s="624"/>
      <c r="CW6" s="624"/>
      <c r="CX6" s="624"/>
      <c r="CY6" s="625"/>
      <c r="CZ6" s="617">
        <v>0.6</v>
      </c>
      <c r="DA6" s="618"/>
      <c r="DB6" s="618"/>
      <c r="DC6" s="634"/>
      <c r="DD6" s="632" t="s">
        <v>179</v>
      </c>
      <c r="DE6" s="624"/>
      <c r="DF6" s="624"/>
      <c r="DG6" s="624"/>
      <c r="DH6" s="624"/>
      <c r="DI6" s="624"/>
      <c r="DJ6" s="624"/>
      <c r="DK6" s="624"/>
      <c r="DL6" s="624"/>
      <c r="DM6" s="624"/>
      <c r="DN6" s="624"/>
      <c r="DO6" s="624"/>
      <c r="DP6" s="625"/>
      <c r="DQ6" s="632">
        <v>413966</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13756</v>
      </c>
      <c r="S7" s="624"/>
      <c r="T7" s="624"/>
      <c r="U7" s="624"/>
      <c r="V7" s="624"/>
      <c r="W7" s="624"/>
      <c r="X7" s="624"/>
      <c r="Y7" s="625"/>
      <c r="Z7" s="626">
        <v>0</v>
      </c>
      <c r="AA7" s="626"/>
      <c r="AB7" s="626"/>
      <c r="AC7" s="626"/>
      <c r="AD7" s="627">
        <v>13756</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19756635</v>
      </c>
      <c r="BH7" s="624"/>
      <c r="BI7" s="624"/>
      <c r="BJ7" s="624"/>
      <c r="BK7" s="624"/>
      <c r="BL7" s="624"/>
      <c r="BM7" s="624"/>
      <c r="BN7" s="625"/>
      <c r="BO7" s="626">
        <v>52.6</v>
      </c>
      <c r="BP7" s="626"/>
      <c r="BQ7" s="626"/>
      <c r="BR7" s="626"/>
      <c r="BS7" s="627">
        <v>308409</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9972157</v>
      </c>
      <c r="CS7" s="624"/>
      <c r="CT7" s="624"/>
      <c r="CU7" s="624"/>
      <c r="CV7" s="624"/>
      <c r="CW7" s="624"/>
      <c r="CX7" s="624"/>
      <c r="CY7" s="625"/>
      <c r="CZ7" s="626">
        <v>14.1</v>
      </c>
      <c r="DA7" s="626"/>
      <c r="DB7" s="626"/>
      <c r="DC7" s="626"/>
      <c r="DD7" s="632">
        <v>197089</v>
      </c>
      <c r="DE7" s="624"/>
      <c r="DF7" s="624"/>
      <c r="DG7" s="624"/>
      <c r="DH7" s="624"/>
      <c r="DI7" s="624"/>
      <c r="DJ7" s="624"/>
      <c r="DK7" s="624"/>
      <c r="DL7" s="624"/>
      <c r="DM7" s="624"/>
      <c r="DN7" s="624"/>
      <c r="DO7" s="624"/>
      <c r="DP7" s="625"/>
      <c r="DQ7" s="632">
        <v>9248098</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277093</v>
      </c>
      <c r="S8" s="624"/>
      <c r="T8" s="624"/>
      <c r="U8" s="624"/>
      <c r="V8" s="624"/>
      <c r="W8" s="624"/>
      <c r="X8" s="624"/>
      <c r="Y8" s="625"/>
      <c r="Z8" s="626">
        <v>0.4</v>
      </c>
      <c r="AA8" s="626"/>
      <c r="AB8" s="626"/>
      <c r="AC8" s="626"/>
      <c r="AD8" s="627">
        <v>277093</v>
      </c>
      <c r="AE8" s="627"/>
      <c r="AF8" s="627"/>
      <c r="AG8" s="627"/>
      <c r="AH8" s="627"/>
      <c r="AI8" s="627"/>
      <c r="AJ8" s="627"/>
      <c r="AK8" s="627"/>
      <c r="AL8" s="628">
        <v>0.7</v>
      </c>
      <c r="AM8" s="629"/>
      <c r="AN8" s="629"/>
      <c r="AO8" s="630"/>
      <c r="AP8" s="620" t="s">
        <v>239</v>
      </c>
      <c r="AQ8" s="621"/>
      <c r="AR8" s="621"/>
      <c r="AS8" s="621"/>
      <c r="AT8" s="621"/>
      <c r="AU8" s="621"/>
      <c r="AV8" s="621"/>
      <c r="AW8" s="621"/>
      <c r="AX8" s="621"/>
      <c r="AY8" s="621"/>
      <c r="AZ8" s="621"/>
      <c r="BA8" s="621"/>
      <c r="BB8" s="621"/>
      <c r="BC8" s="621"/>
      <c r="BD8" s="621"/>
      <c r="BE8" s="621"/>
      <c r="BF8" s="622"/>
      <c r="BG8" s="623">
        <v>289615</v>
      </c>
      <c r="BH8" s="624"/>
      <c r="BI8" s="624"/>
      <c r="BJ8" s="624"/>
      <c r="BK8" s="624"/>
      <c r="BL8" s="624"/>
      <c r="BM8" s="624"/>
      <c r="BN8" s="625"/>
      <c r="BO8" s="626">
        <v>0.8</v>
      </c>
      <c r="BP8" s="626"/>
      <c r="BQ8" s="626"/>
      <c r="BR8" s="626"/>
      <c r="BS8" s="627" t="s">
        <v>179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27285417</v>
      </c>
      <c r="CS8" s="624"/>
      <c r="CT8" s="624"/>
      <c r="CU8" s="624"/>
      <c r="CV8" s="624"/>
      <c r="CW8" s="624"/>
      <c r="CX8" s="624"/>
      <c r="CY8" s="625"/>
      <c r="CZ8" s="626">
        <v>38.700000000000003</v>
      </c>
      <c r="DA8" s="626"/>
      <c r="DB8" s="626"/>
      <c r="DC8" s="626"/>
      <c r="DD8" s="632">
        <v>647078</v>
      </c>
      <c r="DE8" s="624"/>
      <c r="DF8" s="624"/>
      <c r="DG8" s="624"/>
      <c r="DH8" s="624"/>
      <c r="DI8" s="624"/>
      <c r="DJ8" s="624"/>
      <c r="DK8" s="624"/>
      <c r="DL8" s="624"/>
      <c r="DM8" s="624"/>
      <c r="DN8" s="624"/>
      <c r="DO8" s="624"/>
      <c r="DP8" s="625"/>
      <c r="DQ8" s="632">
        <v>14069398</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212740</v>
      </c>
      <c r="S9" s="624"/>
      <c r="T9" s="624"/>
      <c r="U9" s="624"/>
      <c r="V9" s="624"/>
      <c r="W9" s="624"/>
      <c r="X9" s="624"/>
      <c r="Y9" s="625"/>
      <c r="Z9" s="626">
        <v>0.3</v>
      </c>
      <c r="AA9" s="626"/>
      <c r="AB9" s="626"/>
      <c r="AC9" s="626"/>
      <c r="AD9" s="627">
        <v>212740</v>
      </c>
      <c r="AE9" s="627"/>
      <c r="AF9" s="627"/>
      <c r="AG9" s="627"/>
      <c r="AH9" s="627"/>
      <c r="AI9" s="627"/>
      <c r="AJ9" s="627"/>
      <c r="AK9" s="627"/>
      <c r="AL9" s="628">
        <v>0.5</v>
      </c>
      <c r="AM9" s="629"/>
      <c r="AN9" s="629"/>
      <c r="AO9" s="630"/>
      <c r="AP9" s="620" t="s">
        <v>242</v>
      </c>
      <c r="AQ9" s="621"/>
      <c r="AR9" s="621"/>
      <c r="AS9" s="621"/>
      <c r="AT9" s="621"/>
      <c r="AU9" s="621"/>
      <c r="AV9" s="621"/>
      <c r="AW9" s="621"/>
      <c r="AX9" s="621"/>
      <c r="AY9" s="621"/>
      <c r="AZ9" s="621"/>
      <c r="BA9" s="621"/>
      <c r="BB9" s="621"/>
      <c r="BC9" s="621"/>
      <c r="BD9" s="621"/>
      <c r="BE9" s="621"/>
      <c r="BF9" s="622"/>
      <c r="BG9" s="623">
        <v>17478211</v>
      </c>
      <c r="BH9" s="624"/>
      <c r="BI9" s="624"/>
      <c r="BJ9" s="624"/>
      <c r="BK9" s="624"/>
      <c r="BL9" s="624"/>
      <c r="BM9" s="624"/>
      <c r="BN9" s="625"/>
      <c r="BO9" s="626">
        <v>46.5</v>
      </c>
      <c r="BP9" s="626"/>
      <c r="BQ9" s="626"/>
      <c r="BR9" s="626"/>
      <c r="BS9" s="627" t="s">
        <v>179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7947314</v>
      </c>
      <c r="CS9" s="624"/>
      <c r="CT9" s="624"/>
      <c r="CU9" s="624"/>
      <c r="CV9" s="624"/>
      <c r="CW9" s="624"/>
      <c r="CX9" s="624"/>
      <c r="CY9" s="625"/>
      <c r="CZ9" s="626">
        <v>11.3</v>
      </c>
      <c r="DA9" s="626"/>
      <c r="DB9" s="626"/>
      <c r="DC9" s="626"/>
      <c r="DD9" s="632">
        <v>276191</v>
      </c>
      <c r="DE9" s="624"/>
      <c r="DF9" s="624"/>
      <c r="DG9" s="624"/>
      <c r="DH9" s="624"/>
      <c r="DI9" s="624"/>
      <c r="DJ9" s="624"/>
      <c r="DK9" s="624"/>
      <c r="DL9" s="624"/>
      <c r="DM9" s="624"/>
      <c r="DN9" s="624"/>
      <c r="DO9" s="624"/>
      <c r="DP9" s="625"/>
      <c r="DQ9" s="632">
        <v>5851369</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179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546724</v>
      </c>
      <c r="BH10" s="624"/>
      <c r="BI10" s="624"/>
      <c r="BJ10" s="624"/>
      <c r="BK10" s="624"/>
      <c r="BL10" s="624"/>
      <c r="BM10" s="624"/>
      <c r="BN10" s="625"/>
      <c r="BO10" s="626">
        <v>1.5</v>
      </c>
      <c r="BP10" s="626"/>
      <c r="BQ10" s="626"/>
      <c r="BR10" s="626"/>
      <c r="BS10" s="627" t="s">
        <v>179</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79631</v>
      </c>
      <c r="CS10" s="624"/>
      <c r="CT10" s="624"/>
      <c r="CU10" s="624"/>
      <c r="CV10" s="624"/>
      <c r="CW10" s="624"/>
      <c r="CX10" s="624"/>
      <c r="CY10" s="625"/>
      <c r="CZ10" s="626">
        <v>0.1</v>
      </c>
      <c r="DA10" s="626"/>
      <c r="DB10" s="626"/>
      <c r="DC10" s="626"/>
      <c r="DD10" s="632" t="s">
        <v>179</v>
      </c>
      <c r="DE10" s="624"/>
      <c r="DF10" s="624"/>
      <c r="DG10" s="624"/>
      <c r="DH10" s="624"/>
      <c r="DI10" s="624"/>
      <c r="DJ10" s="624"/>
      <c r="DK10" s="624"/>
      <c r="DL10" s="624"/>
      <c r="DM10" s="624"/>
      <c r="DN10" s="624"/>
      <c r="DO10" s="624"/>
      <c r="DP10" s="625"/>
      <c r="DQ10" s="632">
        <v>49301</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4067735</v>
      </c>
      <c r="S11" s="624"/>
      <c r="T11" s="624"/>
      <c r="U11" s="624"/>
      <c r="V11" s="624"/>
      <c r="W11" s="624"/>
      <c r="X11" s="624"/>
      <c r="Y11" s="625"/>
      <c r="Z11" s="628">
        <v>5.4</v>
      </c>
      <c r="AA11" s="629"/>
      <c r="AB11" s="629"/>
      <c r="AC11" s="635"/>
      <c r="AD11" s="632">
        <v>4067735</v>
      </c>
      <c r="AE11" s="624"/>
      <c r="AF11" s="624"/>
      <c r="AG11" s="624"/>
      <c r="AH11" s="624"/>
      <c r="AI11" s="624"/>
      <c r="AJ11" s="624"/>
      <c r="AK11" s="625"/>
      <c r="AL11" s="628">
        <v>10.1</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1442085</v>
      </c>
      <c r="BH11" s="624"/>
      <c r="BI11" s="624"/>
      <c r="BJ11" s="624"/>
      <c r="BK11" s="624"/>
      <c r="BL11" s="624"/>
      <c r="BM11" s="624"/>
      <c r="BN11" s="625"/>
      <c r="BO11" s="626">
        <v>3.8</v>
      </c>
      <c r="BP11" s="626"/>
      <c r="BQ11" s="626"/>
      <c r="BR11" s="626"/>
      <c r="BS11" s="627">
        <v>308409</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183514</v>
      </c>
      <c r="CS11" s="624"/>
      <c r="CT11" s="624"/>
      <c r="CU11" s="624"/>
      <c r="CV11" s="624"/>
      <c r="CW11" s="624"/>
      <c r="CX11" s="624"/>
      <c r="CY11" s="625"/>
      <c r="CZ11" s="626">
        <v>0.3</v>
      </c>
      <c r="DA11" s="626"/>
      <c r="DB11" s="626"/>
      <c r="DC11" s="626"/>
      <c r="DD11" s="632">
        <v>53878</v>
      </c>
      <c r="DE11" s="624"/>
      <c r="DF11" s="624"/>
      <c r="DG11" s="624"/>
      <c r="DH11" s="624"/>
      <c r="DI11" s="624"/>
      <c r="DJ11" s="624"/>
      <c r="DK11" s="624"/>
      <c r="DL11" s="624"/>
      <c r="DM11" s="624"/>
      <c r="DN11" s="624"/>
      <c r="DO11" s="624"/>
      <c r="DP11" s="625"/>
      <c r="DQ11" s="632">
        <v>125220</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v>23527</v>
      </c>
      <c r="S12" s="624"/>
      <c r="T12" s="624"/>
      <c r="U12" s="624"/>
      <c r="V12" s="624"/>
      <c r="W12" s="624"/>
      <c r="X12" s="624"/>
      <c r="Y12" s="625"/>
      <c r="Z12" s="626">
        <v>0</v>
      </c>
      <c r="AA12" s="626"/>
      <c r="AB12" s="626"/>
      <c r="AC12" s="626"/>
      <c r="AD12" s="627">
        <v>23527</v>
      </c>
      <c r="AE12" s="627"/>
      <c r="AF12" s="627"/>
      <c r="AG12" s="627"/>
      <c r="AH12" s="627"/>
      <c r="AI12" s="627"/>
      <c r="AJ12" s="627"/>
      <c r="AK12" s="627"/>
      <c r="AL12" s="628">
        <v>0.1</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13490552</v>
      </c>
      <c r="BH12" s="624"/>
      <c r="BI12" s="624"/>
      <c r="BJ12" s="624"/>
      <c r="BK12" s="624"/>
      <c r="BL12" s="624"/>
      <c r="BM12" s="624"/>
      <c r="BN12" s="625"/>
      <c r="BO12" s="626">
        <v>35.9</v>
      </c>
      <c r="BP12" s="626"/>
      <c r="BQ12" s="626"/>
      <c r="BR12" s="626"/>
      <c r="BS12" s="627" t="s">
        <v>179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1344320</v>
      </c>
      <c r="CS12" s="624"/>
      <c r="CT12" s="624"/>
      <c r="CU12" s="624"/>
      <c r="CV12" s="624"/>
      <c r="CW12" s="624"/>
      <c r="CX12" s="624"/>
      <c r="CY12" s="625"/>
      <c r="CZ12" s="626">
        <v>1.9</v>
      </c>
      <c r="DA12" s="626"/>
      <c r="DB12" s="626"/>
      <c r="DC12" s="626"/>
      <c r="DD12" s="632">
        <v>29144</v>
      </c>
      <c r="DE12" s="624"/>
      <c r="DF12" s="624"/>
      <c r="DG12" s="624"/>
      <c r="DH12" s="624"/>
      <c r="DI12" s="624"/>
      <c r="DJ12" s="624"/>
      <c r="DK12" s="624"/>
      <c r="DL12" s="624"/>
      <c r="DM12" s="624"/>
      <c r="DN12" s="624"/>
      <c r="DO12" s="624"/>
      <c r="DP12" s="625"/>
      <c r="DQ12" s="632">
        <v>699441</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13470846</v>
      </c>
      <c r="BH13" s="624"/>
      <c r="BI13" s="624"/>
      <c r="BJ13" s="624"/>
      <c r="BK13" s="624"/>
      <c r="BL13" s="624"/>
      <c r="BM13" s="624"/>
      <c r="BN13" s="625"/>
      <c r="BO13" s="626">
        <v>35.9</v>
      </c>
      <c r="BP13" s="626"/>
      <c r="BQ13" s="626"/>
      <c r="BR13" s="626"/>
      <c r="BS13" s="627" t="s">
        <v>179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7211589</v>
      </c>
      <c r="CS13" s="624"/>
      <c r="CT13" s="624"/>
      <c r="CU13" s="624"/>
      <c r="CV13" s="624"/>
      <c r="CW13" s="624"/>
      <c r="CX13" s="624"/>
      <c r="CY13" s="625"/>
      <c r="CZ13" s="626">
        <v>10.199999999999999</v>
      </c>
      <c r="DA13" s="626"/>
      <c r="DB13" s="626"/>
      <c r="DC13" s="626"/>
      <c r="DD13" s="632">
        <v>1175405</v>
      </c>
      <c r="DE13" s="624"/>
      <c r="DF13" s="624"/>
      <c r="DG13" s="624"/>
      <c r="DH13" s="624"/>
      <c r="DI13" s="624"/>
      <c r="DJ13" s="624"/>
      <c r="DK13" s="624"/>
      <c r="DL13" s="624"/>
      <c r="DM13" s="624"/>
      <c r="DN13" s="624"/>
      <c r="DO13" s="624"/>
      <c r="DP13" s="625"/>
      <c r="DQ13" s="632">
        <v>5974333</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639</v>
      </c>
      <c r="S14" s="624"/>
      <c r="T14" s="624"/>
      <c r="U14" s="624"/>
      <c r="V14" s="624"/>
      <c r="W14" s="624"/>
      <c r="X14" s="624"/>
      <c r="Y14" s="625"/>
      <c r="Z14" s="626">
        <v>0</v>
      </c>
      <c r="AA14" s="626"/>
      <c r="AB14" s="626"/>
      <c r="AC14" s="626"/>
      <c r="AD14" s="627">
        <v>639</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187277</v>
      </c>
      <c r="BH14" s="624"/>
      <c r="BI14" s="624"/>
      <c r="BJ14" s="624"/>
      <c r="BK14" s="624"/>
      <c r="BL14" s="624"/>
      <c r="BM14" s="624"/>
      <c r="BN14" s="625"/>
      <c r="BO14" s="626">
        <v>0.5</v>
      </c>
      <c r="BP14" s="626"/>
      <c r="BQ14" s="626"/>
      <c r="BR14" s="626"/>
      <c r="BS14" s="627" t="s">
        <v>179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2629045</v>
      </c>
      <c r="CS14" s="624"/>
      <c r="CT14" s="624"/>
      <c r="CU14" s="624"/>
      <c r="CV14" s="624"/>
      <c r="CW14" s="624"/>
      <c r="CX14" s="624"/>
      <c r="CY14" s="625"/>
      <c r="CZ14" s="626">
        <v>3.7</v>
      </c>
      <c r="DA14" s="626"/>
      <c r="DB14" s="626"/>
      <c r="DC14" s="626"/>
      <c r="DD14" s="632">
        <v>214899</v>
      </c>
      <c r="DE14" s="624"/>
      <c r="DF14" s="624"/>
      <c r="DG14" s="624"/>
      <c r="DH14" s="624"/>
      <c r="DI14" s="624"/>
      <c r="DJ14" s="624"/>
      <c r="DK14" s="624"/>
      <c r="DL14" s="624"/>
      <c r="DM14" s="624"/>
      <c r="DN14" s="624"/>
      <c r="DO14" s="624"/>
      <c r="DP14" s="625"/>
      <c r="DQ14" s="632">
        <v>2444847</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179</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817804</v>
      </c>
      <c r="BH15" s="624"/>
      <c r="BI15" s="624"/>
      <c r="BJ15" s="624"/>
      <c r="BK15" s="624"/>
      <c r="BL15" s="624"/>
      <c r="BM15" s="624"/>
      <c r="BN15" s="625"/>
      <c r="BO15" s="626">
        <v>2.2000000000000002</v>
      </c>
      <c r="BP15" s="626"/>
      <c r="BQ15" s="626"/>
      <c r="BR15" s="626"/>
      <c r="BS15" s="627" t="s">
        <v>179</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9232664</v>
      </c>
      <c r="CS15" s="624"/>
      <c r="CT15" s="624"/>
      <c r="CU15" s="624"/>
      <c r="CV15" s="624"/>
      <c r="CW15" s="624"/>
      <c r="CX15" s="624"/>
      <c r="CY15" s="625"/>
      <c r="CZ15" s="626">
        <v>13.1</v>
      </c>
      <c r="DA15" s="626"/>
      <c r="DB15" s="626"/>
      <c r="DC15" s="626"/>
      <c r="DD15" s="632">
        <v>2733141</v>
      </c>
      <c r="DE15" s="624"/>
      <c r="DF15" s="624"/>
      <c r="DG15" s="624"/>
      <c r="DH15" s="624"/>
      <c r="DI15" s="624"/>
      <c r="DJ15" s="624"/>
      <c r="DK15" s="624"/>
      <c r="DL15" s="624"/>
      <c r="DM15" s="624"/>
      <c r="DN15" s="624"/>
      <c r="DO15" s="624"/>
      <c r="DP15" s="625"/>
      <c r="DQ15" s="632">
        <v>5471303</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67016</v>
      </c>
      <c r="S16" s="624"/>
      <c r="T16" s="624"/>
      <c r="U16" s="624"/>
      <c r="V16" s="624"/>
      <c r="W16" s="624"/>
      <c r="X16" s="624"/>
      <c r="Y16" s="625"/>
      <c r="Z16" s="626">
        <v>0.1</v>
      </c>
      <c r="AA16" s="626"/>
      <c r="AB16" s="626"/>
      <c r="AC16" s="626"/>
      <c r="AD16" s="627">
        <v>67016</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395664</v>
      </c>
      <c r="S17" s="624"/>
      <c r="T17" s="624"/>
      <c r="U17" s="624"/>
      <c r="V17" s="624"/>
      <c r="W17" s="624"/>
      <c r="X17" s="624"/>
      <c r="Y17" s="625"/>
      <c r="Z17" s="626">
        <v>0.5</v>
      </c>
      <c r="AA17" s="626"/>
      <c r="AB17" s="626"/>
      <c r="AC17" s="626"/>
      <c r="AD17" s="627">
        <v>395664</v>
      </c>
      <c r="AE17" s="627"/>
      <c r="AF17" s="627"/>
      <c r="AG17" s="627"/>
      <c r="AH17" s="627"/>
      <c r="AI17" s="627"/>
      <c r="AJ17" s="627"/>
      <c r="AK17" s="627"/>
      <c r="AL17" s="628">
        <v>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4276636</v>
      </c>
      <c r="CS17" s="624"/>
      <c r="CT17" s="624"/>
      <c r="CU17" s="624"/>
      <c r="CV17" s="624"/>
      <c r="CW17" s="624"/>
      <c r="CX17" s="624"/>
      <c r="CY17" s="625"/>
      <c r="CZ17" s="626">
        <v>6.1</v>
      </c>
      <c r="DA17" s="626"/>
      <c r="DB17" s="626"/>
      <c r="DC17" s="626"/>
      <c r="DD17" s="632" t="s">
        <v>179</v>
      </c>
      <c r="DE17" s="624"/>
      <c r="DF17" s="624"/>
      <c r="DG17" s="624"/>
      <c r="DH17" s="624"/>
      <c r="DI17" s="624"/>
      <c r="DJ17" s="624"/>
      <c r="DK17" s="624"/>
      <c r="DL17" s="624"/>
      <c r="DM17" s="624"/>
      <c r="DN17" s="624"/>
      <c r="DO17" s="624"/>
      <c r="DP17" s="625"/>
      <c r="DQ17" s="632">
        <v>4276636</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156423</v>
      </c>
      <c r="S18" s="624"/>
      <c r="T18" s="624"/>
      <c r="U18" s="624"/>
      <c r="V18" s="624"/>
      <c r="W18" s="624"/>
      <c r="X18" s="624"/>
      <c r="Y18" s="625"/>
      <c r="Z18" s="626">
        <v>0.2</v>
      </c>
      <c r="AA18" s="626"/>
      <c r="AB18" s="626"/>
      <c r="AC18" s="626"/>
      <c r="AD18" s="627">
        <v>156423</v>
      </c>
      <c r="AE18" s="627"/>
      <c r="AF18" s="627"/>
      <c r="AG18" s="627"/>
      <c r="AH18" s="627"/>
      <c r="AI18" s="627"/>
      <c r="AJ18" s="627"/>
      <c r="AK18" s="627"/>
      <c r="AL18" s="628">
        <v>0.4</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155909</v>
      </c>
      <c r="S19" s="624"/>
      <c r="T19" s="624"/>
      <c r="U19" s="624"/>
      <c r="V19" s="624"/>
      <c r="W19" s="624"/>
      <c r="X19" s="624"/>
      <c r="Y19" s="625"/>
      <c r="Z19" s="626">
        <v>0.2</v>
      </c>
      <c r="AA19" s="626"/>
      <c r="AB19" s="626"/>
      <c r="AC19" s="626"/>
      <c r="AD19" s="627">
        <v>155909</v>
      </c>
      <c r="AE19" s="627"/>
      <c r="AF19" s="627"/>
      <c r="AG19" s="627"/>
      <c r="AH19" s="627"/>
      <c r="AI19" s="627"/>
      <c r="AJ19" s="627"/>
      <c r="AK19" s="627"/>
      <c r="AL19" s="628">
        <v>0.4</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3303355</v>
      </c>
      <c r="BH19" s="624"/>
      <c r="BI19" s="624"/>
      <c r="BJ19" s="624"/>
      <c r="BK19" s="624"/>
      <c r="BL19" s="624"/>
      <c r="BM19" s="624"/>
      <c r="BN19" s="625"/>
      <c r="BO19" s="626">
        <v>8.8000000000000007</v>
      </c>
      <c r="BP19" s="626"/>
      <c r="BQ19" s="626"/>
      <c r="BR19" s="626"/>
      <c r="BS19" s="627" t="s">
        <v>179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514</v>
      </c>
      <c r="S20" s="624"/>
      <c r="T20" s="624"/>
      <c r="U20" s="624"/>
      <c r="V20" s="624"/>
      <c r="W20" s="624"/>
      <c r="X20" s="624"/>
      <c r="Y20" s="625"/>
      <c r="Z20" s="626">
        <v>0</v>
      </c>
      <c r="AA20" s="626"/>
      <c r="AB20" s="626"/>
      <c r="AC20" s="626"/>
      <c r="AD20" s="627">
        <v>514</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3303355</v>
      </c>
      <c r="BH20" s="624"/>
      <c r="BI20" s="624"/>
      <c r="BJ20" s="624"/>
      <c r="BK20" s="624"/>
      <c r="BL20" s="624"/>
      <c r="BM20" s="624"/>
      <c r="BN20" s="625"/>
      <c r="BO20" s="626">
        <v>8.8000000000000007</v>
      </c>
      <c r="BP20" s="626"/>
      <c r="BQ20" s="626"/>
      <c r="BR20" s="626"/>
      <c r="BS20" s="627" t="s">
        <v>179</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70576253</v>
      </c>
      <c r="CS20" s="624"/>
      <c r="CT20" s="624"/>
      <c r="CU20" s="624"/>
      <c r="CV20" s="624"/>
      <c r="CW20" s="624"/>
      <c r="CX20" s="624"/>
      <c r="CY20" s="625"/>
      <c r="CZ20" s="626">
        <v>100</v>
      </c>
      <c r="DA20" s="626"/>
      <c r="DB20" s="626"/>
      <c r="DC20" s="626"/>
      <c r="DD20" s="632">
        <v>5326825</v>
      </c>
      <c r="DE20" s="624"/>
      <c r="DF20" s="624"/>
      <c r="DG20" s="624"/>
      <c r="DH20" s="624"/>
      <c r="DI20" s="624"/>
      <c r="DJ20" s="624"/>
      <c r="DK20" s="624"/>
      <c r="DL20" s="624"/>
      <c r="DM20" s="624"/>
      <c r="DN20" s="624"/>
      <c r="DO20" s="624"/>
      <c r="DP20" s="625"/>
      <c r="DQ20" s="632">
        <v>48623912</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34336</v>
      </c>
      <c r="S21" s="624"/>
      <c r="T21" s="624"/>
      <c r="U21" s="624"/>
      <c r="V21" s="624"/>
      <c r="W21" s="624"/>
      <c r="X21" s="624"/>
      <c r="Y21" s="625"/>
      <c r="Z21" s="626">
        <v>0</v>
      </c>
      <c r="AA21" s="626"/>
      <c r="AB21" s="626"/>
      <c r="AC21" s="626"/>
      <c r="AD21" s="627" t="s">
        <v>179</v>
      </c>
      <c r="AE21" s="627"/>
      <c r="AF21" s="627"/>
      <c r="AG21" s="627"/>
      <c r="AH21" s="627"/>
      <c r="AI21" s="627"/>
      <c r="AJ21" s="627"/>
      <c r="AK21" s="627"/>
      <c r="AL21" s="628" t="s">
        <v>179</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t="s">
        <v>179</v>
      </c>
      <c r="S22" s="624"/>
      <c r="T22" s="624"/>
      <c r="U22" s="624"/>
      <c r="V22" s="624"/>
      <c r="W22" s="624"/>
      <c r="X22" s="624"/>
      <c r="Y22" s="625"/>
      <c r="Z22" s="626" t="s">
        <v>179</v>
      </c>
      <c r="AA22" s="626"/>
      <c r="AB22" s="626"/>
      <c r="AC22" s="626"/>
      <c r="AD22" s="627" t="s">
        <v>179</v>
      </c>
      <c r="AE22" s="627"/>
      <c r="AF22" s="627"/>
      <c r="AG22" s="627"/>
      <c r="AH22" s="627"/>
      <c r="AI22" s="627"/>
      <c r="AJ22" s="627"/>
      <c r="AK22" s="627"/>
      <c r="AL22" s="628" t="s">
        <v>179</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34186</v>
      </c>
      <c r="S23" s="624"/>
      <c r="T23" s="624"/>
      <c r="U23" s="624"/>
      <c r="V23" s="624"/>
      <c r="W23" s="624"/>
      <c r="X23" s="624"/>
      <c r="Y23" s="625"/>
      <c r="Z23" s="626">
        <v>0</v>
      </c>
      <c r="AA23" s="626"/>
      <c r="AB23" s="626"/>
      <c r="AC23" s="626"/>
      <c r="AD23" s="627" t="s">
        <v>179</v>
      </c>
      <c r="AE23" s="627"/>
      <c r="AF23" s="627"/>
      <c r="AG23" s="627"/>
      <c r="AH23" s="627"/>
      <c r="AI23" s="627"/>
      <c r="AJ23" s="627"/>
      <c r="AK23" s="627"/>
      <c r="AL23" s="628" t="s">
        <v>179</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3303355</v>
      </c>
      <c r="BH23" s="624"/>
      <c r="BI23" s="624"/>
      <c r="BJ23" s="624"/>
      <c r="BK23" s="624"/>
      <c r="BL23" s="624"/>
      <c r="BM23" s="624"/>
      <c r="BN23" s="625"/>
      <c r="BO23" s="626">
        <v>8.8000000000000007</v>
      </c>
      <c r="BP23" s="626"/>
      <c r="BQ23" s="626"/>
      <c r="BR23" s="626"/>
      <c r="BS23" s="627" t="s">
        <v>179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v>150</v>
      </c>
      <c r="S24" s="624"/>
      <c r="T24" s="624"/>
      <c r="U24" s="624"/>
      <c r="V24" s="624"/>
      <c r="W24" s="624"/>
      <c r="X24" s="624"/>
      <c r="Y24" s="625"/>
      <c r="Z24" s="626">
        <v>0</v>
      </c>
      <c r="AA24" s="626"/>
      <c r="AB24" s="626"/>
      <c r="AC24" s="626"/>
      <c r="AD24" s="627" t="s">
        <v>179</v>
      </c>
      <c r="AE24" s="627"/>
      <c r="AF24" s="627"/>
      <c r="AG24" s="627"/>
      <c r="AH24" s="627"/>
      <c r="AI24" s="627"/>
      <c r="AJ24" s="627"/>
      <c r="AK24" s="627"/>
      <c r="AL24" s="628" t="s">
        <v>179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32908150</v>
      </c>
      <c r="CS24" s="613"/>
      <c r="CT24" s="613"/>
      <c r="CU24" s="613"/>
      <c r="CV24" s="613"/>
      <c r="CW24" s="613"/>
      <c r="CX24" s="613"/>
      <c r="CY24" s="614"/>
      <c r="CZ24" s="617">
        <v>46.6</v>
      </c>
      <c r="DA24" s="618"/>
      <c r="DB24" s="618"/>
      <c r="DC24" s="634"/>
      <c r="DD24" s="653">
        <v>20979664</v>
      </c>
      <c r="DE24" s="613"/>
      <c r="DF24" s="613"/>
      <c r="DG24" s="613"/>
      <c r="DH24" s="613"/>
      <c r="DI24" s="613"/>
      <c r="DJ24" s="613"/>
      <c r="DK24" s="614"/>
      <c r="DL24" s="653">
        <v>20598071</v>
      </c>
      <c r="DM24" s="613"/>
      <c r="DN24" s="613"/>
      <c r="DO24" s="613"/>
      <c r="DP24" s="613"/>
      <c r="DQ24" s="613"/>
      <c r="DR24" s="613"/>
      <c r="DS24" s="613"/>
      <c r="DT24" s="613"/>
      <c r="DU24" s="613"/>
      <c r="DV24" s="614"/>
      <c r="DW24" s="617">
        <v>51.3</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43113296</v>
      </c>
      <c r="S25" s="624"/>
      <c r="T25" s="624"/>
      <c r="U25" s="624"/>
      <c r="V25" s="624"/>
      <c r="W25" s="624"/>
      <c r="X25" s="624"/>
      <c r="Y25" s="625"/>
      <c r="Z25" s="626">
        <v>57.6</v>
      </c>
      <c r="AA25" s="626"/>
      <c r="AB25" s="626"/>
      <c r="AC25" s="626"/>
      <c r="AD25" s="627">
        <v>39775605</v>
      </c>
      <c r="AE25" s="627"/>
      <c r="AF25" s="627"/>
      <c r="AG25" s="627"/>
      <c r="AH25" s="627"/>
      <c r="AI25" s="627"/>
      <c r="AJ25" s="627"/>
      <c r="AK25" s="627"/>
      <c r="AL25" s="628">
        <v>99.1</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12699034</v>
      </c>
      <c r="CS25" s="656"/>
      <c r="CT25" s="656"/>
      <c r="CU25" s="656"/>
      <c r="CV25" s="656"/>
      <c r="CW25" s="656"/>
      <c r="CX25" s="656"/>
      <c r="CY25" s="657"/>
      <c r="CZ25" s="628">
        <v>18</v>
      </c>
      <c r="DA25" s="654"/>
      <c r="DB25" s="654"/>
      <c r="DC25" s="658"/>
      <c r="DD25" s="632">
        <v>12124188</v>
      </c>
      <c r="DE25" s="656"/>
      <c r="DF25" s="656"/>
      <c r="DG25" s="656"/>
      <c r="DH25" s="656"/>
      <c r="DI25" s="656"/>
      <c r="DJ25" s="656"/>
      <c r="DK25" s="657"/>
      <c r="DL25" s="632">
        <v>11953996</v>
      </c>
      <c r="DM25" s="656"/>
      <c r="DN25" s="656"/>
      <c r="DO25" s="656"/>
      <c r="DP25" s="656"/>
      <c r="DQ25" s="656"/>
      <c r="DR25" s="656"/>
      <c r="DS25" s="656"/>
      <c r="DT25" s="656"/>
      <c r="DU25" s="656"/>
      <c r="DV25" s="657"/>
      <c r="DW25" s="628">
        <v>29.8</v>
      </c>
      <c r="DX25" s="654"/>
      <c r="DY25" s="654"/>
      <c r="DZ25" s="654"/>
      <c r="EA25" s="654"/>
      <c r="EB25" s="654"/>
      <c r="EC25" s="655"/>
    </row>
    <row r="26" spans="2:133" ht="11.25" customHeight="1" x14ac:dyDescent="0.2">
      <c r="B26" s="620" t="s">
        <v>295</v>
      </c>
      <c r="C26" s="621"/>
      <c r="D26" s="621"/>
      <c r="E26" s="621"/>
      <c r="F26" s="621"/>
      <c r="G26" s="621"/>
      <c r="H26" s="621"/>
      <c r="I26" s="621"/>
      <c r="J26" s="621"/>
      <c r="K26" s="621"/>
      <c r="L26" s="621"/>
      <c r="M26" s="621"/>
      <c r="N26" s="621"/>
      <c r="O26" s="621"/>
      <c r="P26" s="621"/>
      <c r="Q26" s="622"/>
      <c r="R26" s="623">
        <v>18981</v>
      </c>
      <c r="S26" s="624"/>
      <c r="T26" s="624"/>
      <c r="U26" s="624"/>
      <c r="V26" s="624"/>
      <c r="W26" s="624"/>
      <c r="X26" s="624"/>
      <c r="Y26" s="625"/>
      <c r="Z26" s="626">
        <v>0</v>
      </c>
      <c r="AA26" s="626"/>
      <c r="AB26" s="626"/>
      <c r="AC26" s="626"/>
      <c r="AD26" s="627">
        <v>18981</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7977381</v>
      </c>
      <c r="CS26" s="624"/>
      <c r="CT26" s="624"/>
      <c r="CU26" s="624"/>
      <c r="CV26" s="624"/>
      <c r="CW26" s="624"/>
      <c r="CX26" s="624"/>
      <c r="CY26" s="625"/>
      <c r="CZ26" s="628">
        <v>11.3</v>
      </c>
      <c r="DA26" s="654"/>
      <c r="DB26" s="654"/>
      <c r="DC26" s="658"/>
      <c r="DD26" s="632">
        <v>7553816</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4"/>
      <c r="DY26" s="654"/>
      <c r="DZ26" s="654"/>
      <c r="EA26" s="654"/>
      <c r="EB26" s="654"/>
      <c r="EC26" s="655"/>
    </row>
    <row r="27" spans="2:133" ht="11.25" customHeight="1" x14ac:dyDescent="0.2">
      <c r="B27" s="620" t="s">
        <v>298</v>
      </c>
      <c r="C27" s="621"/>
      <c r="D27" s="621"/>
      <c r="E27" s="621"/>
      <c r="F27" s="621"/>
      <c r="G27" s="621"/>
      <c r="H27" s="621"/>
      <c r="I27" s="621"/>
      <c r="J27" s="621"/>
      <c r="K27" s="621"/>
      <c r="L27" s="621"/>
      <c r="M27" s="621"/>
      <c r="N27" s="621"/>
      <c r="O27" s="621"/>
      <c r="P27" s="621"/>
      <c r="Q27" s="622"/>
      <c r="R27" s="623">
        <v>269099</v>
      </c>
      <c r="S27" s="624"/>
      <c r="T27" s="624"/>
      <c r="U27" s="624"/>
      <c r="V27" s="624"/>
      <c r="W27" s="624"/>
      <c r="X27" s="624"/>
      <c r="Y27" s="625"/>
      <c r="Z27" s="626">
        <v>0.4</v>
      </c>
      <c r="AA27" s="626"/>
      <c r="AB27" s="626"/>
      <c r="AC27" s="626"/>
      <c r="AD27" s="627" t="s">
        <v>179</v>
      </c>
      <c r="AE27" s="627"/>
      <c r="AF27" s="627"/>
      <c r="AG27" s="627"/>
      <c r="AH27" s="627"/>
      <c r="AI27" s="627"/>
      <c r="AJ27" s="627"/>
      <c r="AK27" s="627"/>
      <c r="AL27" s="628" t="s">
        <v>179</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37555623</v>
      </c>
      <c r="BH27" s="624"/>
      <c r="BI27" s="624"/>
      <c r="BJ27" s="624"/>
      <c r="BK27" s="624"/>
      <c r="BL27" s="624"/>
      <c r="BM27" s="624"/>
      <c r="BN27" s="625"/>
      <c r="BO27" s="626">
        <v>100</v>
      </c>
      <c r="BP27" s="626"/>
      <c r="BQ27" s="626"/>
      <c r="BR27" s="626"/>
      <c r="BS27" s="627">
        <v>308409</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15932480</v>
      </c>
      <c r="CS27" s="656"/>
      <c r="CT27" s="656"/>
      <c r="CU27" s="656"/>
      <c r="CV27" s="656"/>
      <c r="CW27" s="656"/>
      <c r="CX27" s="656"/>
      <c r="CY27" s="657"/>
      <c r="CZ27" s="628">
        <v>22.6</v>
      </c>
      <c r="DA27" s="654"/>
      <c r="DB27" s="654"/>
      <c r="DC27" s="658"/>
      <c r="DD27" s="632">
        <v>4578840</v>
      </c>
      <c r="DE27" s="656"/>
      <c r="DF27" s="656"/>
      <c r="DG27" s="656"/>
      <c r="DH27" s="656"/>
      <c r="DI27" s="656"/>
      <c r="DJ27" s="656"/>
      <c r="DK27" s="657"/>
      <c r="DL27" s="632">
        <v>4367439</v>
      </c>
      <c r="DM27" s="656"/>
      <c r="DN27" s="656"/>
      <c r="DO27" s="656"/>
      <c r="DP27" s="656"/>
      <c r="DQ27" s="656"/>
      <c r="DR27" s="656"/>
      <c r="DS27" s="656"/>
      <c r="DT27" s="656"/>
      <c r="DU27" s="656"/>
      <c r="DV27" s="657"/>
      <c r="DW27" s="628">
        <v>10.9</v>
      </c>
      <c r="DX27" s="654"/>
      <c r="DY27" s="654"/>
      <c r="DZ27" s="654"/>
      <c r="EA27" s="654"/>
      <c r="EB27" s="654"/>
      <c r="EC27" s="655"/>
    </row>
    <row r="28" spans="2:133" ht="11.25" customHeight="1" x14ac:dyDescent="0.2">
      <c r="B28" s="620" t="s">
        <v>301</v>
      </c>
      <c r="C28" s="621"/>
      <c r="D28" s="621"/>
      <c r="E28" s="621"/>
      <c r="F28" s="621"/>
      <c r="G28" s="621"/>
      <c r="H28" s="621"/>
      <c r="I28" s="621"/>
      <c r="J28" s="621"/>
      <c r="K28" s="621"/>
      <c r="L28" s="621"/>
      <c r="M28" s="621"/>
      <c r="N28" s="621"/>
      <c r="O28" s="621"/>
      <c r="P28" s="621"/>
      <c r="Q28" s="622"/>
      <c r="R28" s="623">
        <v>481100</v>
      </c>
      <c r="S28" s="624"/>
      <c r="T28" s="624"/>
      <c r="U28" s="624"/>
      <c r="V28" s="624"/>
      <c r="W28" s="624"/>
      <c r="X28" s="624"/>
      <c r="Y28" s="625"/>
      <c r="Z28" s="626">
        <v>0.6</v>
      </c>
      <c r="AA28" s="626"/>
      <c r="AB28" s="626"/>
      <c r="AC28" s="626"/>
      <c r="AD28" s="627">
        <v>219287</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4276636</v>
      </c>
      <c r="CS28" s="624"/>
      <c r="CT28" s="624"/>
      <c r="CU28" s="624"/>
      <c r="CV28" s="624"/>
      <c r="CW28" s="624"/>
      <c r="CX28" s="624"/>
      <c r="CY28" s="625"/>
      <c r="CZ28" s="628">
        <v>6.1</v>
      </c>
      <c r="DA28" s="654"/>
      <c r="DB28" s="654"/>
      <c r="DC28" s="658"/>
      <c r="DD28" s="632">
        <v>4276636</v>
      </c>
      <c r="DE28" s="624"/>
      <c r="DF28" s="624"/>
      <c r="DG28" s="624"/>
      <c r="DH28" s="624"/>
      <c r="DI28" s="624"/>
      <c r="DJ28" s="624"/>
      <c r="DK28" s="625"/>
      <c r="DL28" s="632">
        <v>4276636</v>
      </c>
      <c r="DM28" s="624"/>
      <c r="DN28" s="624"/>
      <c r="DO28" s="624"/>
      <c r="DP28" s="624"/>
      <c r="DQ28" s="624"/>
      <c r="DR28" s="624"/>
      <c r="DS28" s="624"/>
      <c r="DT28" s="624"/>
      <c r="DU28" s="624"/>
      <c r="DV28" s="625"/>
      <c r="DW28" s="628">
        <v>10.7</v>
      </c>
      <c r="DX28" s="654"/>
      <c r="DY28" s="654"/>
      <c r="DZ28" s="654"/>
      <c r="EA28" s="654"/>
      <c r="EB28" s="654"/>
      <c r="EC28" s="655"/>
    </row>
    <row r="29" spans="2:133" ht="11.25" customHeight="1" x14ac:dyDescent="0.2">
      <c r="B29" s="620" t="s">
        <v>303</v>
      </c>
      <c r="C29" s="621"/>
      <c r="D29" s="621"/>
      <c r="E29" s="621"/>
      <c r="F29" s="621"/>
      <c r="G29" s="621"/>
      <c r="H29" s="621"/>
      <c r="I29" s="621"/>
      <c r="J29" s="621"/>
      <c r="K29" s="621"/>
      <c r="L29" s="621"/>
      <c r="M29" s="621"/>
      <c r="N29" s="621"/>
      <c r="O29" s="621"/>
      <c r="P29" s="621"/>
      <c r="Q29" s="622"/>
      <c r="R29" s="623">
        <v>740710</v>
      </c>
      <c r="S29" s="624"/>
      <c r="T29" s="624"/>
      <c r="U29" s="624"/>
      <c r="V29" s="624"/>
      <c r="W29" s="624"/>
      <c r="X29" s="624"/>
      <c r="Y29" s="625"/>
      <c r="Z29" s="626">
        <v>1</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4276628</v>
      </c>
      <c r="CS29" s="656"/>
      <c r="CT29" s="656"/>
      <c r="CU29" s="656"/>
      <c r="CV29" s="656"/>
      <c r="CW29" s="656"/>
      <c r="CX29" s="656"/>
      <c r="CY29" s="657"/>
      <c r="CZ29" s="628">
        <v>6.1</v>
      </c>
      <c r="DA29" s="654"/>
      <c r="DB29" s="654"/>
      <c r="DC29" s="658"/>
      <c r="DD29" s="632">
        <v>4276628</v>
      </c>
      <c r="DE29" s="656"/>
      <c r="DF29" s="656"/>
      <c r="DG29" s="656"/>
      <c r="DH29" s="656"/>
      <c r="DI29" s="656"/>
      <c r="DJ29" s="656"/>
      <c r="DK29" s="657"/>
      <c r="DL29" s="632">
        <v>4276628</v>
      </c>
      <c r="DM29" s="656"/>
      <c r="DN29" s="656"/>
      <c r="DO29" s="656"/>
      <c r="DP29" s="656"/>
      <c r="DQ29" s="656"/>
      <c r="DR29" s="656"/>
      <c r="DS29" s="656"/>
      <c r="DT29" s="656"/>
      <c r="DU29" s="656"/>
      <c r="DV29" s="657"/>
      <c r="DW29" s="628">
        <v>10.7</v>
      </c>
      <c r="DX29" s="654"/>
      <c r="DY29" s="654"/>
      <c r="DZ29" s="654"/>
      <c r="EA29" s="654"/>
      <c r="EB29" s="654"/>
      <c r="EC29" s="655"/>
    </row>
    <row r="30" spans="2:133" ht="11.25" customHeight="1" x14ac:dyDescent="0.2">
      <c r="B30" s="620" t="s">
        <v>306</v>
      </c>
      <c r="C30" s="621"/>
      <c r="D30" s="621"/>
      <c r="E30" s="621"/>
      <c r="F30" s="621"/>
      <c r="G30" s="621"/>
      <c r="H30" s="621"/>
      <c r="I30" s="621"/>
      <c r="J30" s="621"/>
      <c r="K30" s="621"/>
      <c r="L30" s="621"/>
      <c r="M30" s="621"/>
      <c r="N30" s="621"/>
      <c r="O30" s="621"/>
      <c r="P30" s="621"/>
      <c r="Q30" s="622"/>
      <c r="R30" s="623">
        <v>13609835</v>
      </c>
      <c r="S30" s="624"/>
      <c r="T30" s="624"/>
      <c r="U30" s="624"/>
      <c r="V30" s="624"/>
      <c r="W30" s="624"/>
      <c r="X30" s="624"/>
      <c r="Y30" s="625"/>
      <c r="Z30" s="626">
        <v>18.2</v>
      </c>
      <c r="AA30" s="626"/>
      <c r="AB30" s="626"/>
      <c r="AC30" s="626"/>
      <c r="AD30" s="627" t="s">
        <v>179</v>
      </c>
      <c r="AE30" s="627"/>
      <c r="AF30" s="627"/>
      <c r="AG30" s="627"/>
      <c r="AH30" s="627"/>
      <c r="AI30" s="627"/>
      <c r="AJ30" s="627"/>
      <c r="AK30" s="627"/>
      <c r="AL30" s="628" t="s">
        <v>179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4122937</v>
      </c>
      <c r="CS30" s="624"/>
      <c r="CT30" s="624"/>
      <c r="CU30" s="624"/>
      <c r="CV30" s="624"/>
      <c r="CW30" s="624"/>
      <c r="CX30" s="624"/>
      <c r="CY30" s="625"/>
      <c r="CZ30" s="628">
        <v>5.8</v>
      </c>
      <c r="DA30" s="654"/>
      <c r="DB30" s="654"/>
      <c r="DC30" s="658"/>
      <c r="DD30" s="632">
        <v>4122937</v>
      </c>
      <c r="DE30" s="624"/>
      <c r="DF30" s="624"/>
      <c r="DG30" s="624"/>
      <c r="DH30" s="624"/>
      <c r="DI30" s="624"/>
      <c r="DJ30" s="624"/>
      <c r="DK30" s="625"/>
      <c r="DL30" s="632">
        <v>4122937</v>
      </c>
      <c r="DM30" s="624"/>
      <c r="DN30" s="624"/>
      <c r="DO30" s="624"/>
      <c r="DP30" s="624"/>
      <c r="DQ30" s="624"/>
      <c r="DR30" s="624"/>
      <c r="DS30" s="624"/>
      <c r="DT30" s="624"/>
      <c r="DU30" s="624"/>
      <c r="DV30" s="625"/>
      <c r="DW30" s="628">
        <v>10.3</v>
      </c>
      <c r="DX30" s="654"/>
      <c r="DY30" s="654"/>
      <c r="DZ30" s="654"/>
      <c r="EA30" s="654"/>
      <c r="EB30" s="654"/>
      <c r="EC30" s="655"/>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179</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99.3</v>
      </c>
      <c r="BH31" s="667"/>
      <c r="BI31" s="667"/>
      <c r="BJ31" s="667"/>
      <c r="BK31" s="667"/>
      <c r="BL31" s="667"/>
      <c r="BM31" s="618">
        <v>98</v>
      </c>
      <c r="BN31" s="667"/>
      <c r="BO31" s="667"/>
      <c r="BP31" s="667"/>
      <c r="BQ31" s="668"/>
      <c r="BR31" s="679">
        <v>99.3</v>
      </c>
      <c r="BS31" s="667"/>
      <c r="BT31" s="667"/>
      <c r="BU31" s="667"/>
      <c r="BV31" s="667"/>
      <c r="BW31" s="667"/>
      <c r="BX31" s="618">
        <v>97.9</v>
      </c>
      <c r="BY31" s="667"/>
      <c r="BZ31" s="667"/>
      <c r="CA31" s="667"/>
      <c r="CB31" s="668"/>
      <c r="CD31" s="661"/>
      <c r="CE31" s="662"/>
      <c r="CF31" s="620" t="s">
        <v>313</v>
      </c>
      <c r="CG31" s="621"/>
      <c r="CH31" s="621"/>
      <c r="CI31" s="621"/>
      <c r="CJ31" s="621"/>
      <c r="CK31" s="621"/>
      <c r="CL31" s="621"/>
      <c r="CM31" s="621"/>
      <c r="CN31" s="621"/>
      <c r="CO31" s="621"/>
      <c r="CP31" s="621"/>
      <c r="CQ31" s="622"/>
      <c r="CR31" s="623">
        <v>153691</v>
      </c>
      <c r="CS31" s="656"/>
      <c r="CT31" s="656"/>
      <c r="CU31" s="656"/>
      <c r="CV31" s="656"/>
      <c r="CW31" s="656"/>
      <c r="CX31" s="656"/>
      <c r="CY31" s="657"/>
      <c r="CZ31" s="628">
        <v>0.2</v>
      </c>
      <c r="DA31" s="654"/>
      <c r="DB31" s="654"/>
      <c r="DC31" s="658"/>
      <c r="DD31" s="632">
        <v>153691</v>
      </c>
      <c r="DE31" s="656"/>
      <c r="DF31" s="656"/>
      <c r="DG31" s="656"/>
      <c r="DH31" s="656"/>
      <c r="DI31" s="656"/>
      <c r="DJ31" s="656"/>
      <c r="DK31" s="657"/>
      <c r="DL31" s="632">
        <v>153691</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314</v>
      </c>
      <c r="C32" s="621"/>
      <c r="D32" s="621"/>
      <c r="E32" s="621"/>
      <c r="F32" s="621"/>
      <c r="G32" s="621"/>
      <c r="H32" s="621"/>
      <c r="I32" s="621"/>
      <c r="J32" s="621"/>
      <c r="K32" s="621"/>
      <c r="L32" s="621"/>
      <c r="M32" s="621"/>
      <c r="N32" s="621"/>
      <c r="O32" s="621"/>
      <c r="P32" s="621"/>
      <c r="Q32" s="622"/>
      <c r="R32" s="623">
        <v>4232096</v>
      </c>
      <c r="S32" s="624"/>
      <c r="T32" s="624"/>
      <c r="U32" s="624"/>
      <c r="V32" s="624"/>
      <c r="W32" s="624"/>
      <c r="X32" s="624"/>
      <c r="Y32" s="625"/>
      <c r="Z32" s="626">
        <v>5.6</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315</v>
      </c>
      <c r="AX32" s="620" t="s">
        <v>316</v>
      </c>
      <c r="AY32" s="621"/>
      <c r="AZ32" s="621"/>
      <c r="BA32" s="621"/>
      <c r="BB32" s="621"/>
      <c r="BC32" s="621"/>
      <c r="BD32" s="621"/>
      <c r="BE32" s="621"/>
      <c r="BF32" s="622"/>
      <c r="BG32" s="680">
        <v>99.2</v>
      </c>
      <c r="BH32" s="656"/>
      <c r="BI32" s="656"/>
      <c r="BJ32" s="656"/>
      <c r="BK32" s="656"/>
      <c r="BL32" s="656"/>
      <c r="BM32" s="629">
        <v>97.7</v>
      </c>
      <c r="BN32" s="656"/>
      <c r="BO32" s="656"/>
      <c r="BP32" s="656"/>
      <c r="BQ32" s="678"/>
      <c r="BR32" s="680">
        <v>99.3</v>
      </c>
      <c r="BS32" s="656"/>
      <c r="BT32" s="656"/>
      <c r="BU32" s="656"/>
      <c r="BV32" s="656"/>
      <c r="BW32" s="656"/>
      <c r="BX32" s="629">
        <v>97.7</v>
      </c>
      <c r="BY32" s="656"/>
      <c r="BZ32" s="656"/>
      <c r="CA32" s="656"/>
      <c r="CB32" s="678"/>
      <c r="CD32" s="663"/>
      <c r="CE32" s="664"/>
      <c r="CF32" s="620" t="s">
        <v>317</v>
      </c>
      <c r="CG32" s="621"/>
      <c r="CH32" s="621"/>
      <c r="CI32" s="621"/>
      <c r="CJ32" s="621"/>
      <c r="CK32" s="621"/>
      <c r="CL32" s="621"/>
      <c r="CM32" s="621"/>
      <c r="CN32" s="621"/>
      <c r="CO32" s="621"/>
      <c r="CP32" s="621"/>
      <c r="CQ32" s="622"/>
      <c r="CR32" s="623">
        <v>8</v>
      </c>
      <c r="CS32" s="624"/>
      <c r="CT32" s="624"/>
      <c r="CU32" s="624"/>
      <c r="CV32" s="624"/>
      <c r="CW32" s="624"/>
      <c r="CX32" s="624"/>
      <c r="CY32" s="625"/>
      <c r="CZ32" s="628">
        <v>0</v>
      </c>
      <c r="DA32" s="654"/>
      <c r="DB32" s="654"/>
      <c r="DC32" s="658"/>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318</v>
      </c>
      <c r="C33" s="621"/>
      <c r="D33" s="621"/>
      <c r="E33" s="621"/>
      <c r="F33" s="621"/>
      <c r="G33" s="621"/>
      <c r="H33" s="621"/>
      <c r="I33" s="621"/>
      <c r="J33" s="621"/>
      <c r="K33" s="621"/>
      <c r="L33" s="621"/>
      <c r="M33" s="621"/>
      <c r="N33" s="621"/>
      <c r="O33" s="621"/>
      <c r="P33" s="621"/>
      <c r="Q33" s="622"/>
      <c r="R33" s="623">
        <v>603638</v>
      </c>
      <c r="S33" s="624"/>
      <c r="T33" s="624"/>
      <c r="U33" s="624"/>
      <c r="V33" s="624"/>
      <c r="W33" s="624"/>
      <c r="X33" s="624"/>
      <c r="Y33" s="625"/>
      <c r="Z33" s="626">
        <v>0.8</v>
      </c>
      <c r="AA33" s="626"/>
      <c r="AB33" s="626"/>
      <c r="AC33" s="626"/>
      <c r="AD33" s="627">
        <v>111605</v>
      </c>
      <c r="AE33" s="627"/>
      <c r="AF33" s="627"/>
      <c r="AG33" s="627"/>
      <c r="AH33" s="627"/>
      <c r="AI33" s="627"/>
      <c r="AJ33" s="627"/>
      <c r="AK33" s="627"/>
      <c r="AL33" s="628">
        <v>0.3</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99.3</v>
      </c>
      <c r="BH33" s="682"/>
      <c r="BI33" s="682"/>
      <c r="BJ33" s="682"/>
      <c r="BK33" s="682"/>
      <c r="BL33" s="682"/>
      <c r="BM33" s="683">
        <v>98.3</v>
      </c>
      <c r="BN33" s="682"/>
      <c r="BO33" s="682"/>
      <c r="BP33" s="682"/>
      <c r="BQ33" s="684"/>
      <c r="BR33" s="681">
        <v>99.3</v>
      </c>
      <c r="BS33" s="682"/>
      <c r="BT33" s="682"/>
      <c r="BU33" s="682"/>
      <c r="BV33" s="682"/>
      <c r="BW33" s="682"/>
      <c r="BX33" s="683">
        <v>98.1</v>
      </c>
      <c r="BY33" s="682"/>
      <c r="BZ33" s="682"/>
      <c r="CA33" s="682"/>
      <c r="CB33" s="684"/>
      <c r="CD33" s="620" t="s">
        <v>320</v>
      </c>
      <c r="CE33" s="621"/>
      <c r="CF33" s="621"/>
      <c r="CG33" s="621"/>
      <c r="CH33" s="621"/>
      <c r="CI33" s="621"/>
      <c r="CJ33" s="621"/>
      <c r="CK33" s="621"/>
      <c r="CL33" s="621"/>
      <c r="CM33" s="621"/>
      <c r="CN33" s="621"/>
      <c r="CO33" s="621"/>
      <c r="CP33" s="621"/>
      <c r="CQ33" s="622"/>
      <c r="CR33" s="623">
        <v>32341278</v>
      </c>
      <c r="CS33" s="656"/>
      <c r="CT33" s="656"/>
      <c r="CU33" s="656"/>
      <c r="CV33" s="656"/>
      <c r="CW33" s="656"/>
      <c r="CX33" s="656"/>
      <c r="CY33" s="657"/>
      <c r="CZ33" s="628">
        <v>45.8</v>
      </c>
      <c r="DA33" s="654"/>
      <c r="DB33" s="654"/>
      <c r="DC33" s="658"/>
      <c r="DD33" s="632">
        <v>26359558</v>
      </c>
      <c r="DE33" s="656"/>
      <c r="DF33" s="656"/>
      <c r="DG33" s="656"/>
      <c r="DH33" s="656"/>
      <c r="DI33" s="656"/>
      <c r="DJ33" s="656"/>
      <c r="DK33" s="657"/>
      <c r="DL33" s="632">
        <v>17102178</v>
      </c>
      <c r="DM33" s="656"/>
      <c r="DN33" s="656"/>
      <c r="DO33" s="656"/>
      <c r="DP33" s="656"/>
      <c r="DQ33" s="656"/>
      <c r="DR33" s="656"/>
      <c r="DS33" s="656"/>
      <c r="DT33" s="656"/>
      <c r="DU33" s="656"/>
      <c r="DV33" s="657"/>
      <c r="DW33" s="628">
        <v>42.6</v>
      </c>
      <c r="DX33" s="654"/>
      <c r="DY33" s="654"/>
      <c r="DZ33" s="654"/>
      <c r="EA33" s="654"/>
      <c r="EB33" s="654"/>
      <c r="EC33" s="655"/>
    </row>
    <row r="34" spans="2:133" ht="11.25" customHeight="1" x14ac:dyDescent="0.2">
      <c r="B34" s="620" t="s">
        <v>321</v>
      </c>
      <c r="C34" s="621"/>
      <c r="D34" s="621"/>
      <c r="E34" s="621"/>
      <c r="F34" s="621"/>
      <c r="G34" s="621"/>
      <c r="H34" s="621"/>
      <c r="I34" s="621"/>
      <c r="J34" s="621"/>
      <c r="K34" s="621"/>
      <c r="L34" s="621"/>
      <c r="M34" s="621"/>
      <c r="N34" s="621"/>
      <c r="O34" s="621"/>
      <c r="P34" s="621"/>
      <c r="Q34" s="622"/>
      <c r="R34" s="623">
        <v>2431071</v>
      </c>
      <c r="S34" s="624"/>
      <c r="T34" s="624"/>
      <c r="U34" s="624"/>
      <c r="V34" s="624"/>
      <c r="W34" s="624"/>
      <c r="X34" s="624"/>
      <c r="Y34" s="625"/>
      <c r="Z34" s="626">
        <v>3.2</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15158796</v>
      </c>
      <c r="CS34" s="624"/>
      <c r="CT34" s="624"/>
      <c r="CU34" s="624"/>
      <c r="CV34" s="624"/>
      <c r="CW34" s="624"/>
      <c r="CX34" s="624"/>
      <c r="CY34" s="625"/>
      <c r="CZ34" s="628">
        <v>21.5</v>
      </c>
      <c r="DA34" s="654"/>
      <c r="DB34" s="654"/>
      <c r="DC34" s="658"/>
      <c r="DD34" s="632">
        <v>11369494</v>
      </c>
      <c r="DE34" s="624"/>
      <c r="DF34" s="624"/>
      <c r="DG34" s="624"/>
      <c r="DH34" s="624"/>
      <c r="DI34" s="624"/>
      <c r="DJ34" s="624"/>
      <c r="DK34" s="625"/>
      <c r="DL34" s="632">
        <v>9062299</v>
      </c>
      <c r="DM34" s="624"/>
      <c r="DN34" s="624"/>
      <c r="DO34" s="624"/>
      <c r="DP34" s="624"/>
      <c r="DQ34" s="624"/>
      <c r="DR34" s="624"/>
      <c r="DS34" s="624"/>
      <c r="DT34" s="624"/>
      <c r="DU34" s="624"/>
      <c r="DV34" s="625"/>
      <c r="DW34" s="628">
        <v>22.6</v>
      </c>
      <c r="DX34" s="654"/>
      <c r="DY34" s="654"/>
      <c r="DZ34" s="654"/>
      <c r="EA34" s="654"/>
      <c r="EB34" s="654"/>
      <c r="EC34" s="655"/>
    </row>
    <row r="35" spans="2:133" ht="11.25" customHeight="1" x14ac:dyDescent="0.2">
      <c r="B35" s="620" t="s">
        <v>323</v>
      </c>
      <c r="C35" s="621"/>
      <c r="D35" s="621"/>
      <c r="E35" s="621"/>
      <c r="F35" s="621"/>
      <c r="G35" s="621"/>
      <c r="H35" s="621"/>
      <c r="I35" s="621"/>
      <c r="J35" s="621"/>
      <c r="K35" s="621"/>
      <c r="L35" s="621"/>
      <c r="M35" s="621"/>
      <c r="N35" s="621"/>
      <c r="O35" s="621"/>
      <c r="P35" s="621"/>
      <c r="Q35" s="622"/>
      <c r="R35" s="623">
        <v>263662</v>
      </c>
      <c r="S35" s="624"/>
      <c r="T35" s="624"/>
      <c r="U35" s="624"/>
      <c r="V35" s="624"/>
      <c r="W35" s="624"/>
      <c r="X35" s="624"/>
      <c r="Y35" s="625"/>
      <c r="Z35" s="626">
        <v>0.4</v>
      </c>
      <c r="AA35" s="626"/>
      <c r="AB35" s="626"/>
      <c r="AC35" s="626"/>
      <c r="AD35" s="627" t="s">
        <v>179</v>
      </c>
      <c r="AE35" s="627"/>
      <c r="AF35" s="627"/>
      <c r="AG35" s="627"/>
      <c r="AH35" s="627"/>
      <c r="AI35" s="627"/>
      <c r="AJ35" s="627"/>
      <c r="AK35" s="627"/>
      <c r="AL35" s="628" t="s">
        <v>179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297839</v>
      </c>
      <c r="CS35" s="656"/>
      <c r="CT35" s="656"/>
      <c r="CU35" s="656"/>
      <c r="CV35" s="656"/>
      <c r="CW35" s="656"/>
      <c r="CX35" s="656"/>
      <c r="CY35" s="657"/>
      <c r="CZ35" s="628">
        <v>0.4</v>
      </c>
      <c r="DA35" s="654"/>
      <c r="DB35" s="654"/>
      <c r="DC35" s="658"/>
      <c r="DD35" s="632">
        <v>277588</v>
      </c>
      <c r="DE35" s="656"/>
      <c r="DF35" s="656"/>
      <c r="DG35" s="656"/>
      <c r="DH35" s="656"/>
      <c r="DI35" s="656"/>
      <c r="DJ35" s="656"/>
      <c r="DK35" s="657"/>
      <c r="DL35" s="632">
        <v>277588</v>
      </c>
      <c r="DM35" s="656"/>
      <c r="DN35" s="656"/>
      <c r="DO35" s="656"/>
      <c r="DP35" s="656"/>
      <c r="DQ35" s="656"/>
      <c r="DR35" s="656"/>
      <c r="DS35" s="656"/>
      <c r="DT35" s="656"/>
      <c r="DU35" s="656"/>
      <c r="DV35" s="657"/>
      <c r="DW35" s="628">
        <v>0.7</v>
      </c>
      <c r="DX35" s="654"/>
      <c r="DY35" s="654"/>
      <c r="DZ35" s="654"/>
      <c r="EA35" s="654"/>
      <c r="EB35" s="654"/>
      <c r="EC35" s="655"/>
    </row>
    <row r="36" spans="2:133" ht="11.25" customHeight="1" x14ac:dyDescent="0.2">
      <c r="B36" s="620" t="s">
        <v>327</v>
      </c>
      <c r="C36" s="621"/>
      <c r="D36" s="621"/>
      <c r="E36" s="621"/>
      <c r="F36" s="621"/>
      <c r="G36" s="621"/>
      <c r="H36" s="621"/>
      <c r="I36" s="621"/>
      <c r="J36" s="621"/>
      <c r="K36" s="621"/>
      <c r="L36" s="621"/>
      <c r="M36" s="621"/>
      <c r="N36" s="621"/>
      <c r="O36" s="621"/>
      <c r="P36" s="621"/>
      <c r="Q36" s="622"/>
      <c r="R36" s="623">
        <v>4920553</v>
      </c>
      <c r="S36" s="624"/>
      <c r="T36" s="624"/>
      <c r="U36" s="624"/>
      <c r="V36" s="624"/>
      <c r="W36" s="624"/>
      <c r="X36" s="624"/>
      <c r="Y36" s="625"/>
      <c r="Z36" s="626">
        <v>6.6</v>
      </c>
      <c r="AA36" s="626"/>
      <c r="AB36" s="626"/>
      <c r="AC36" s="626"/>
      <c r="AD36" s="627" t="s">
        <v>179</v>
      </c>
      <c r="AE36" s="627"/>
      <c r="AF36" s="627"/>
      <c r="AG36" s="627"/>
      <c r="AH36" s="627"/>
      <c r="AI36" s="627"/>
      <c r="AJ36" s="627"/>
      <c r="AK36" s="627"/>
      <c r="AL36" s="628" t="s">
        <v>179</v>
      </c>
      <c r="AM36" s="629"/>
      <c r="AN36" s="629"/>
      <c r="AO36" s="630"/>
      <c r="AP36" s="222"/>
      <c r="AQ36" s="689" t="s">
        <v>328</v>
      </c>
      <c r="AR36" s="690"/>
      <c r="AS36" s="690"/>
      <c r="AT36" s="690"/>
      <c r="AU36" s="690"/>
      <c r="AV36" s="690"/>
      <c r="AW36" s="690"/>
      <c r="AX36" s="690"/>
      <c r="AY36" s="691"/>
      <c r="AZ36" s="612">
        <v>9544758</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201927</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7201561</v>
      </c>
      <c r="CS36" s="624"/>
      <c r="CT36" s="624"/>
      <c r="CU36" s="624"/>
      <c r="CV36" s="624"/>
      <c r="CW36" s="624"/>
      <c r="CX36" s="624"/>
      <c r="CY36" s="625"/>
      <c r="CZ36" s="628">
        <v>10.199999999999999</v>
      </c>
      <c r="DA36" s="654"/>
      <c r="DB36" s="654"/>
      <c r="DC36" s="658"/>
      <c r="DD36" s="632">
        <v>6517113</v>
      </c>
      <c r="DE36" s="624"/>
      <c r="DF36" s="624"/>
      <c r="DG36" s="624"/>
      <c r="DH36" s="624"/>
      <c r="DI36" s="624"/>
      <c r="DJ36" s="624"/>
      <c r="DK36" s="625"/>
      <c r="DL36" s="632">
        <v>2687387</v>
      </c>
      <c r="DM36" s="624"/>
      <c r="DN36" s="624"/>
      <c r="DO36" s="624"/>
      <c r="DP36" s="624"/>
      <c r="DQ36" s="624"/>
      <c r="DR36" s="624"/>
      <c r="DS36" s="624"/>
      <c r="DT36" s="624"/>
      <c r="DU36" s="624"/>
      <c r="DV36" s="625"/>
      <c r="DW36" s="628">
        <v>6.7</v>
      </c>
      <c r="DX36" s="654"/>
      <c r="DY36" s="654"/>
      <c r="DZ36" s="654"/>
      <c r="EA36" s="654"/>
      <c r="EB36" s="654"/>
      <c r="EC36" s="655"/>
    </row>
    <row r="37" spans="2:133" ht="11.25" customHeight="1" x14ac:dyDescent="0.2">
      <c r="B37" s="620" t="s">
        <v>331</v>
      </c>
      <c r="C37" s="621"/>
      <c r="D37" s="621"/>
      <c r="E37" s="621"/>
      <c r="F37" s="621"/>
      <c r="G37" s="621"/>
      <c r="H37" s="621"/>
      <c r="I37" s="621"/>
      <c r="J37" s="621"/>
      <c r="K37" s="621"/>
      <c r="L37" s="621"/>
      <c r="M37" s="621"/>
      <c r="N37" s="621"/>
      <c r="O37" s="621"/>
      <c r="P37" s="621"/>
      <c r="Q37" s="622"/>
      <c r="R37" s="623">
        <v>1086031</v>
      </c>
      <c r="S37" s="624"/>
      <c r="T37" s="624"/>
      <c r="U37" s="624"/>
      <c r="V37" s="624"/>
      <c r="W37" s="624"/>
      <c r="X37" s="624"/>
      <c r="Y37" s="625"/>
      <c r="Z37" s="626">
        <v>1.4</v>
      </c>
      <c r="AA37" s="626"/>
      <c r="AB37" s="626"/>
      <c r="AC37" s="626"/>
      <c r="AD37" s="627">
        <v>68</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3176537</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-86245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10506</v>
      </c>
      <c r="CS37" s="656"/>
      <c r="CT37" s="656"/>
      <c r="CU37" s="656"/>
      <c r="CV37" s="656"/>
      <c r="CW37" s="656"/>
      <c r="CX37" s="656"/>
      <c r="CY37" s="657"/>
      <c r="CZ37" s="628">
        <v>0</v>
      </c>
      <c r="DA37" s="654"/>
      <c r="DB37" s="654"/>
      <c r="DC37" s="658"/>
      <c r="DD37" s="632">
        <v>10506</v>
      </c>
      <c r="DE37" s="656"/>
      <c r="DF37" s="656"/>
      <c r="DG37" s="656"/>
      <c r="DH37" s="656"/>
      <c r="DI37" s="656"/>
      <c r="DJ37" s="656"/>
      <c r="DK37" s="657"/>
      <c r="DL37" s="632">
        <v>10506</v>
      </c>
      <c r="DM37" s="656"/>
      <c r="DN37" s="656"/>
      <c r="DO37" s="656"/>
      <c r="DP37" s="656"/>
      <c r="DQ37" s="656"/>
      <c r="DR37" s="656"/>
      <c r="DS37" s="656"/>
      <c r="DT37" s="656"/>
      <c r="DU37" s="656"/>
      <c r="DV37" s="657"/>
      <c r="DW37" s="628">
        <v>0</v>
      </c>
      <c r="DX37" s="654"/>
      <c r="DY37" s="654"/>
      <c r="DZ37" s="654"/>
      <c r="EA37" s="654"/>
      <c r="EB37" s="654"/>
      <c r="EC37" s="655"/>
    </row>
    <row r="38" spans="2:133" ht="11.25" customHeight="1" x14ac:dyDescent="0.2">
      <c r="B38" s="620" t="s">
        <v>335</v>
      </c>
      <c r="C38" s="621"/>
      <c r="D38" s="621"/>
      <c r="E38" s="621"/>
      <c r="F38" s="621"/>
      <c r="G38" s="621"/>
      <c r="H38" s="621"/>
      <c r="I38" s="621"/>
      <c r="J38" s="621"/>
      <c r="K38" s="621"/>
      <c r="L38" s="621"/>
      <c r="M38" s="621"/>
      <c r="N38" s="621"/>
      <c r="O38" s="621"/>
      <c r="P38" s="621"/>
      <c r="Q38" s="622"/>
      <c r="R38" s="623">
        <v>3141100</v>
      </c>
      <c r="S38" s="624"/>
      <c r="T38" s="624"/>
      <c r="U38" s="624"/>
      <c r="V38" s="624"/>
      <c r="W38" s="624"/>
      <c r="X38" s="624"/>
      <c r="Y38" s="625"/>
      <c r="Z38" s="626">
        <v>4.2</v>
      </c>
      <c r="AA38" s="626"/>
      <c r="AB38" s="626"/>
      <c r="AC38" s="626"/>
      <c r="AD38" s="627" t="s">
        <v>179</v>
      </c>
      <c r="AE38" s="627"/>
      <c r="AF38" s="627"/>
      <c r="AG38" s="627"/>
      <c r="AH38" s="627"/>
      <c r="AI38" s="627"/>
      <c r="AJ38" s="627"/>
      <c r="AK38" s="627"/>
      <c r="AL38" s="628" t="s">
        <v>179</v>
      </c>
      <c r="AM38" s="629"/>
      <c r="AN38" s="629"/>
      <c r="AO38" s="630"/>
      <c r="AQ38" s="686" t="s">
        <v>336</v>
      </c>
      <c r="AR38" s="687"/>
      <c r="AS38" s="687"/>
      <c r="AT38" s="687"/>
      <c r="AU38" s="687"/>
      <c r="AV38" s="687"/>
      <c r="AW38" s="687"/>
      <c r="AX38" s="687"/>
      <c r="AY38" s="688"/>
      <c r="AZ38" s="623" t="s">
        <v>179</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22723</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6368221</v>
      </c>
      <c r="CS38" s="624"/>
      <c r="CT38" s="624"/>
      <c r="CU38" s="624"/>
      <c r="CV38" s="624"/>
      <c r="CW38" s="624"/>
      <c r="CX38" s="624"/>
      <c r="CY38" s="625"/>
      <c r="CZ38" s="628">
        <v>9</v>
      </c>
      <c r="DA38" s="654"/>
      <c r="DB38" s="654"/>
      <c r="DC38" s="658"/>
      <c r="DD38" s="632">
        <v>5388276</v>
      </c>
      <c r="DE38" s="624"/>
      <c r="DF38" s="624"/>
      <c r="DG38" s="624"/>
      <c r="DH38" s="624"/>
      <c r="DI38" s="624"/>
      <c r="DJ38" s="624"/>
      <c r="DK38" s="625"/>
      <c r="DL38" s="632">
        <v>5074904</v>
      </c>
      <c r="DM38" s="624"/>
      <c r="DN38" s="624"/>
      <c r="DO38" s="624"/>
      <c r="DP38" s="624"/>
      <c r="DQ38" s="624"/>
      <c r="DR38" s="624"/>
      <c r="DS38" s="624"/>
      <c r="DT38" s="624"/>
      <c r="DU38" s="624"/>
      <c r="DV38" s="625"/>
      <c r="DW38" s="628">
        <v>12.6</v>
      </c>
      <c r="DX38" s="654"/>
      <c r="DY38" s="654"/>
      <c r="DZ38" s="654"/>
      <c r="EA38" s="654"/>
      <c r="EB38" s="654"/>
      <c r="EC38" s="655"/>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6" t="s">
        <v>340</v>
      </c>
      <c r="AR39" s="687"/>
      <c r="AS39" s="687"/>
      <c r="AT39" s="687"/>
      <c r="AU39" s="687"/>
      <c r="AV39" s="687"/>
      <c r="AW39" s="687"/>
      <c r="AX39" s="687"/>
      <c r="AY39" s="688"/>
      <c r="AZ39" s="623" t="s">
        <v>179</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33022</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2977861</v>
      </c>
      <c r="CS39" s="656"/>
      <c r="CT39" s="656"/>
      <c r="CU39" s="656"/>
      <c r="CV39" s="656"/>
      <c r="CW39" s="656"/>
      <c r="CX39" s="656"/>
      <c r="CY39" s="657"/>
      <c r="CZ39" s="628">
        <v>4.2</v>
      </c>
      <c r="DA39" s="654"/>
      <c r="DB39" s="654"/>
      <c r="DC39" s="658"/>
      <c r="DD39" s="632">
        <v>2807087</v>
      </c>
      <c r="DE39" s="656"/>
      <c r="DF39" s="656"/>
      <c r="DG39" s="656"/>
      <c r="DH39" s="656"/>
      <c r="DI39" s="656"/>
      <c r="DJ39" s="656"/>
      <c r="DK39" s="657"/>
      <c r="DL39" s="632" t="s">
        <v>179</v>
      </c>
      <c r="DM39" s="656"/>
      <c r="DN39" s="656"/>
      <c r="DO39" s="656"/>
      <c r="DP39" s="656"/>
      <c r="DQ39" s="656"/>
      <c r="DR39" s="656"/>
      <c r="DS39" s="656"/>
      <c r="DT39" s="656"/>
      <c r="DU39" s="656"/>
      <c r="DV39" s="657"/>
      <c r="DW39" s="628" t="s">
        <v>179</v>
      </c>
      <c r="DX39" s="654"/>
      <c r="DY39" s="654"/>
      <c r="DZ39" s="654"/>
      <c r="EA39" s="654"/>
      <c r="EB39" s="654"/>
      <c r="EC39" s="655"/>
    </row>
    <row r="40" spans="2:133" ht="11.25" customHeight="1" x14ac:dyDescent="0.2">
      <c r="B40" s="620" t="s">
        <v>343</v>
      </c>
      <c r="C40" s="621"/>
      <c r="D40" s="621"/>
      <c r="E40" s="621"/>
      <c r="F40" s="621"/>
      <c r="G40" s="621"/>
      <c r="H40" s="621"/>
      <c r="I40" s="621"/>
      <c r="J40" s="621"/>
      <c r="K40" s="621"/>
      <c r="L40" s="621"/>
      <c r="M40" s="621"/>
      <c r="N40" s="621"/>
      <c r="O40" s="621"/>
      <c r="P40" s="621"/>
      <c r="Q40" s="622"/>
      <c r="R40" s="623" t="s">
        <v>179</v>
      </c>
      <c r="S40" s="624"/>
      <c r="T40" s="624"/>
      <c r="U40" s="624"/>
      <c r="V40" s="624"/>
      <c r="W40" s="624"/>
      <c r="X40" s="624"/>
      <c r="Y40" s="625"/>
      <c r="Z40" s="626" t="s">
        <v>179</v>
      </c>
      <c r="AA40" s="626"/>
      <c r="AB40" s="626"/>
      <c r="AC40" s="626"/>
      <c r="AD40" s="627" t="s">
        <v>179</v>
      </c>
      <c r="AE40" s="627"/>
      <c r="AF40" s="627"/>
      <c r="AG40" s="627"/>
      <c r="AH40" s="627"/>
      <c r="AI40" s="627"/>
      <c r="AJ40" s="627"/>
      <c r="AK40" s="627"/>
      <c r="AL40" s="628" t="s">
        <v>179</v>
      </c>
      <c r="AM40" s="629"/>
      <c r="AN40" s="629"/>
      <c r="AO40" s="630"/>
      <c r="AQ40" s="686" t="s">
        <v>344</v>
      </c>
      <c r="AR40" s="687"/>
      <c r="AS40" s="687"/>
      <c r="AT40" s="687"/>
      <c r="AU40" s="687"/>
      <c r="AV40" s="687"/>
      <c r="AW40" s="687"/>
      <c r="AX40" s="687"/>
      <c r="AY40" s="688"/>
      <c r="AZ40" s="623" t="s">
        <v>179</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122</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337000</v>
      </c>
      <c r="CS40" s="624"/>
      <c r="CT40" s="624"/>
      <c r="CU40" s="624"/>
      <c r="CV40" s="624"/>
      <c r="CW40" s="624"/>
      <c r="CX40" s="624"/>
      <c r="CY40" s="625"/>
      <c r="CZ40" s="628">
        <v>0.5</v>
      </c>
      <c r="DA40" s="654"/>
      <c r="DB40" s="654"/>
      <c r="DC40" s="658"/>
      <c r="DD40" s="632" t="s">
        <v>179</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4"/>
      <c r="DY40" s="654"/>
      <c r="DZ40" s="654"/>
      <c r="EA40" s="654"/>
      <c r="EB40" s="654"/>
      <c r="EC40" s="655"/>
    </row>
    <row r="41" spans="2:133" ht="11.25" customHeight="1" x14ac:dyDescent="0.2">
      <c r="B41" s="644" t="s">
        <v>348</v>
      </c>
      <c r="C41" s="645"/>
      <c r="D41" s="645"/>
      <c r="E41" s="645"/>
      <c r="F41" s="645"/>
      <c r="G41" s="645"/>
      <c r="H41" s="645"/>
      <c r="I41" s="645"/>
      <c r="J41" s="645"/>
      <c r="K41" s="645"/>
      <c r="L41" s="645"/>
      <c r="M41" s="645"/>
      <c r="N41" s="645"/>
      <c r="O41" s="645"/>
      <c r="P41" s="645"/>
      <c r="Q41" s="646"/>
      <c r="R41" s="695">
        <v>74911172</v>
      </c>
      <c r="S41" s="696"/>
      <c r="T41" s="696"/>
      <c r="U41" s="696"/>
      <c r="V41" s="696"/>
      <c r="W41" s="696"/>
      <c r="X41" s="696"/>
      <c r="Y41" s="700"/>
      <c r="Z41" s="701">
        <v>100</v>
      </c>
      <c r="AA41" s="701"/>
      <c r="AB41" s="701"/>
      <c r="AC41" s="701"/>
      <c r="AD41" s="702">
        <v>40125546</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1311486</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351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4"/>
      <c r="DB41" s="654"/>
      <c r="DC41" s="658"/>
      <c r="DD41" s="632" t="s">
        <v>351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5056735</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332</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5326825</v>
      </c>
      <c r="CS42" s="656"/>
      <c r="CT42" s="656"/>
      <c r="CU42" s="656"/>
      <c r="CV42" s="656"/>
      <c r="CW42" s="656"/>
      <c r="CX42" s="656"/>
      <c r="CY42" s="657"/>
      <c r="CZ42" s="628">
        <v>7.5</v>
      </c>
      <c r="DA42" s="654"/>
      <c r="DB42" s="654"/>
      <c r="DC42" s="658"/>
      <c r="DD42" s="632">
        <v>1284690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313112</v>
      </c>
      <c r="CS43" s="656"/>
      <c r="CT43" s="656"/>
      <c r="CU43" s="656"/>
      <c r="CV43" s="656"/>
      <c r="CW43" s="656"/>
      <c r="CX43" s="656"/>
      <c r="CY43" s="657"/>
      <c r="CZ43" s="628">
        <v>0.4</v>
      </c>
      <c r="DA43" s="654"/>
      <c r="DB43" s="654"/>
      <c r="DC43" s="658"/>
      <c r="DD43" s="632">
        <v>306732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359</v>
      </c>
      <c r="CG44" s="621"/>
      <c r="CH44" s="621"/>
      <c r="CI44" s="621"/>
      <c r="CJ44" s="621"/>
      <c r="CK44" s="621"/>
      <c r="CL44" s="621"/>
      <c r="CM44" s="621"/>
      <c r="CN44" s="621"/>
      <c r="CO44" s="621"/>
      <c r="CP44" s="621"/>
      <c r="CQ44" s="622"/>
      <c r="CR44" s="623">
        <v>5326825</v>
      </c>
      <c r="CS44" s="624"/>
      <c r="CT44" s="624"/>
      <c r="CU44" s="624"/>
      <c r="CV44" s="624"/>
      <c r="CW44" s="624"/>
      <c r="CX44" s="624"/>
      <c r="CY44" s="625"/>
      <c r="CZ44" s="628">
        <v>7.5</v>
      </c>
      <c r="DA44" s="629"/>
      <c r="DB44" s="629"/>
      <c r="DC44" s="635"/>
      <c r="DD44" s="632">
        <v>1284690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1754380</v>
      </c>
      <c r="CS45" s="656"/>
      <c r="CT45" s="656"/>
      <c r="CU45" s="656"/>
      <c r="CV45" s="656"/>
      <c r="CW45" s="656"/>
      <c r="CX45" s="656"/>
      <c r="CY45" s="657"/>
      <c r="CZ45" s="628">
        <v>2.5</v>
      </c>
      <c r="DA45" s="654"/>
      <c r="DB45" s="654"/>
      <c r="DC45" s="658"/>
      <c r="DD45" s="632">
        <v>202251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3494592</v>
      </c>
      <c r="CS46" s="624"/>
      <c r="CT46" s="624"/>
      <c r="CU46" s="624"/>
      <c r="CV46" s="624"/>
      <c r="CW46" s="624"/>
      <c r="CX46" s="624"/>
      <c r="CY46" s="625"/>
      <c r="CZ46" s="628">
        <v>5</v>
      </c>
      <c r="DA46" s="629"/>
      <c r="DB46" s="629"/>
      <c r="DC46" s="635"/>
      <c r="DD46" s="632">
        <v>1078486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t="s">
        <v>351</v>
      </c>
      <c r="CS47" s="656"/>
      <c r="CT47" s="656"/>
      <c r="CU47" s="656"/>
      <c r="CV47" s="656"/>
      <c r="CW47" s="656"/>
      <c r="CX47" s="656"/>
      <c r="CY47" s="657"/>
      <c r="CZ47" s="628" t="s">
        <v>130</v>
      </c>
      <c r="DA47" s="654"/>
      <c r="DB47" s="654"/>
      <c r="DC47" s="658"/>
      <c r="DD47" s="632" t="s">
        <v>130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351</v>
      </c>
      <c r="DA48" s="629"/>
      <c r="DB48" s="629"/>
      <c r="DC48" s="635"/>
      <c r="DD48" s="632" t="s">
        <v>351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70576253</v>
      </c>
      <c r="CS49" s="682"/>
      <c r="CT49" s="682"/>
      <c r="CU49" s="682"/>
      <c r="CV49" s="682"/>
      <c r="CW49" s="682"/>
      <c r="CX49" s="682"/>
      <c r="CY49" s="711"/>
      <c r="CZ49" s="703">
        <v>100</v>
      </c>
      <c r="DA49" s="712"/>
      <c r="DB49" s="712"/>
      <c r="DC49" s="713"/>
      <c r="DD49" s="714">
        <v>48623912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wlj2i1Ds9ND3KN3MzeubOj0lOyywOxUWE8QTYwqXNSMeQ+dVAkY8cxna8ssRJVMc+Fyh11ESoHzSO6Z+La1jA==" saltValue="U70/rKmeElbgRdPZNiBcd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74923</v>
      </c>
      <c r="R7" s="753"/>
      <c r="S7" s="753"/>
      <c r="T7" s="753"/>
      <c r="U7" s="753"/>
      <c r="V7" s="753">
        <v>70590</v>
      </c>
      <c r="W7" s="753"/>
      <c r="X7" s="753"/>
      <c r="Y7" s="753"/>
      <c r="Z7" s="753"/>
      <c r="AA7" s="753">
        <v>4333</v>
      </c>
      <c r="AB7" s="753"/>
      <c r="AC7" s="753"/>
      <c r="AD7" s="753"/>
      <c r="AE7" s="754"/>
      <c r="AF7" s="755">
        <v>3887</v>
      </c>
      <c r="AG7" s="756"/>
      <c r="AH7" s="756"/>
      <c r="AI7" s="756"/>
      <c r="AJ7" s="757"/>
      <c r="AK7" s="758">
        <v>146</v>
      </c>
      <c r="AL7" s="759"/>
      <c r="AM7" s="759"/>
      <c r="AN7" s="759"/>
      <c r="AO7" s="759"/>
      <c r="AP7" s="759">
        <v>29978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602</v>
      </c>
      <c r="BS7" s="746" t="s">
        <v>589</v>
      </c>
      <c r="BT7" s="747"/>
      <c r="BU7" s="747"/>
      <c r="BV7" s="747"/>
      <c r="BW7" s="747"/>
      <c r="BX7" s="747"/>
      <c r="BY7" s="747"/>
      <c r="BZ7" s="747"/>
      <c r="CA7" s="747"/>
      <c r="CB7" s="747"/>
      <c r="CC7" s="747"/>
      <c r="CD7" s="747"/>
      <c r="CE7" s="747"/>
      <c r="CF7" s="747"/>
      <c r="CG7" s="762"/>
      <c r="CH7" s="743">
        <v>2</v>
      </c>
      <c r="CI7" s="744"/>
      <c r="CJ7" s="744"/>
      <c r="CK7" s="744"/>
      <c r="CL7" s="745"/>
      <c r="CM7" s="743">
        <v>210</v>
      </c>
      <c r="CN7" s="744"/>
      <c r="CO7" s="744"/>
      <c r="CP7" s="744"/>
      <c r="CQ7" s="745"/>
      <c r="CR7" s="743">
        <v>3</v>
      </c>
      <c r="CS7" s="744"/>
      <c r="CT7" s="744"/>
      <c r="CU7" s="744"/>
      <c r="CV7" s="745"/>
      <c r="CW7" s="743" t="s">
        <v>524</v>
      </c>
      <c r="CX7" s="744"/>
      <c r="CY7" s="744"/>
      <c r="CZ7" s="744"/>
      <c r="DA7" s="745"/>
      <c r="DB7" s="743" t="s">
        <v>524</v>
      </c>
      <c r="DC7" s="744"/>
      <c r="DD7" s="744"/>
      <c r="DE7" s="744"/>
      <c r="DF7" s="745"/>
      <c r="DG7" s="743">
        <v>3224</v>
      </c>
      <c r="DH7" s="744"/>
      <c r="DI7" s="744"/>
      <c r="DJ7" s="744"/>
      <c r="DK7" s="745"/>
      <c r="DL7" s="743" t="s">
        <v>524</v>
      </c>
      <c r="DM7" s="744"/>
      <c r="DN7" s="744"/>
      <c r="DO7" s="744"/>
      <c r="DP7" s="745"/>
      <c r="DQ7" s="743" t="s">
        <v>524</v>
      </c>
      <c r="DR7" s="744"/>
      <c r="DS7" s="744"/>
      <c r="DT7" s="744"/>
      <c r="DU7" s="745"/>
      <c r="DV7" s="746"/>
      <c r="DW7" s="747"/>
      <c r="DX7" s="747"/>
      <c r="DY7" s="747"/>
      <c r="DZ7" s="748"/>
      <c r="EA7" s="234"/>
    </row>
    <row r="8" spans="1:131" s="235" customFormat="1" ht="26.25" customHeight="1" x14ac:dyDescent="0.2">
      <c r="A8" s="238">
        <v>2</v>
      </c>
      <c r="B8" s="780" t="s">
        <v>389</v>
      </c>
      <c r="C8" s="781"/>
      <c r="D8" s="781"/>
      <c r="E8" s="781"/>
      <c r="F8" s="781"/>
      <c r="G8" s="781"/>
      <c r="H8" s="781"/>
      <c r="I8" s="781"/>
      <c r="J8" s="781"/>
      <c r="K8" s="781"/>
      <c r="L8" s="781"/>
      <c r="M8" s="781"/>
      <c r="N8" s="781"/>
      <c r="O8" s="781"/>
      <c r="P8" s="782"/>
      <c r="Q8" s="783">
        <v>20</v>
      </c>
      <c r="R8" s="784"/>
      <c r="S8" s="784"/>
      <c r="T8" s="784"/>
      <c r="U8" s="784"/>
      <c r="V8" s="784">
        <v>17</v>
      </c>
      <c r="W8" s="784"/>
      <c r="X8" s="784"/>
      <c r="Y8" s="784"/>
      <c r="Z8" s="784"/>
      <c r="AA8" s="784">
        <v>2</v>
      </c>
      <c r="AB8" s="784"/>
      <c r="AC8" s="784"/>
      <c r="AD8" s="784"/>
      <c r="AE8" s="785"/>
      <c r="AF8" s="786">
        <v>2</v>
      </c>
      <c r="AG8" s="787"/>
      <c r="AH8" s="787"/>
      <c r="AI8" s="787"/>
      <c r="AJ8" s="788"/>
      <c r="AK8" s="769">
        <v>10</v>
      </c>
      <c r="AL8" s="770"/>
      <c r="AM8" s="770"/>
      <c r="AN8" s="770"/>
      <c r="AO8" s="770"/>
      <c r="AP8" s="770" t="s">
        <v>588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590</v>
      </c>
      <c r="BT8" s="774"/>
      <c r="BU8" s="774"/>
      <c r="BV8" s="774"/>
      <c r="BW8" s="774"/>
      <c r="BX8" s="774"/>
      <c r="BY8" s="774"/>
      <c r="BZ8" s="774"/>
      <c r="CA8" s="774"/>
      <c r="CB8" s="774"/>
      <c r="CC8" s="774"/>
      <c r="CD8" s="774"/>
      <c r="CE8" s="774"/>
      <c r="CF8" s="774"/>
      <c r="CG8" s="775"/>
      <c r="CH8" s="776">
        <v>1</v>
      </c>
      <c r="CI8" s="777"/>
      <c r="CJ8" s="777"/>
      <c r="CK8" s="777"/>
      <c r="CL8" s="778"/>
      <c r="CM8" s="776">
        <v>33</v>
      </c>
      <c r="CN8" s="777"/>
      <c r="CO8" s="777"/>
      <c r="CP8" s="777"/>
      <c r="CQ8" s="778"/>
      <c r="CR8" s="776">
        <v>10</v>
      </c>
      <c r="CS8" s="777"/>
      <c r="CT8" s="777"/>
      <c r="CU8" s="777"/>
      <c r="CV8" s="778"/>
      <c r="CW8" s="776" t="s">
        <v>524</v>
      </c>
      <c r="CX8" s="777"/>
      <c r="CY8" s="777"/>
      <c r="CZ8" s="777"/>
      <c r="DA8" s="778"/>
      <c r="DB8" s="776" t="s">
        <v>524</v>
      </c>
      <c r="DC8" s="777"/>
      <c r="DD8" s="777"/>
      <c r="DE8" s="777"/>
      <c r="DF8" s="778"/>
      <c r="DG8" s="776" t="s">
        <v>524</v>
      </c>
      <c r="DH8" s="777"/>
      <c r="DI8" s="777"/>
      <c r="DJ8" s="777"/>
      <c r="DK8" s="778"/>
      <c r="DL8" s="776" t="s">
        <v>524</v>
      </c>
      <c r="DM8" s="777"/>
      <c r="DN8" s="777"/>
      <c r="DO8" s="777"/>
      <c r="DP8" s="778"/>
      <c r="DQ8" s="776" t="s">
        <v>524</v>
      </c>
      <c r="DR8" s="777"/>
      <c r="DS8" s="777"/>
      <c r="DT8" s="777"/>
      <c r="DU8" s="778"/>
      <c r="DV8" s="773"/>
      <c r="DW8" s="774"/>
      <c r="DX8" s="774"/>
      <c r="DY8" s="774"/>
      <c r="DZ8" s="779"/>
      <c r="EA8" s="234"/>
    </row>
    <row r="9" spans="1:131" s="235" customFormat="1" ht="26.25" customHeight="1" x14ac:dyDescent="0.2">
      <c r="A9" s="238">
        <v>3</v>
      </c>
      <c r="B9" s="780" t="s">
        <v>390</v>
      </c>
      <c r="C9" s="781"/>
      <c r="D9" s="781"/>
      <c r="E9" s="781"/>
      <c r="F9" s="781"/>
      <c r="G9" s="781"/>
      <c r="H9" s="781"/>
      <c r="I9" s="781"/>
      <c r="J9" s="781"/>
      <c r="K9" s="781"/>
      <c r="L9" s="781"/>
      <c r="M9" s="781"/>
      <c r="N9" s="781"/>
      <c r="O9" s="781"/>
      <c r="P9" s="782"/>
      <c r="Q9" s="783">
        <v>318</v>
      </c>
      <c r="R9" s="784"/>
      <c r="S9" s="784"/>
      <c r="T9" s="784"/>
      <c r="U9" s="784"/>
      <c r="V9" s="784">
        <v>318</v>
      </c>
      <c r="W9" s="784"/>
      <c r="X9" s="784"/>
      <c r="Y9" s="784"/>
      <c r="Z9" s="784"/>
      <c r="AA9" s="784">
        <v>0</v>
      </c>
      <c r="AB9" s="784"/>
      <c r="AC9" s="784"/>
      <c r="AD9" s="784"/>
      <c r="AE9" s="785"/>
      <c r="AF9" s="786" t="s">
        <v>391</v>
      </c>
      <c r="AG9" s="787"/>
      <c r="AH9" s="787"/>
      <c r="AI9" s="787"/>
      <c r="AJ9" s="788"/>
      <c r="AK9" s="769">
        <v>216</v>
      </c>
      <c r="AL9" s="770"/>
      <c r="AM9" s="770"/>
      <c r="AN9" s="770"/>
      <c r="AO9" s="770"/>
      <c r="AP9" s="770">
        <v>974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591</v>
      </c>
      <c r="BT9" s="774"/>
      <c r="BU9" s="774"/>
      <c r="BV9" s="774"/>
      <c r="BW9" s="774"/>
      <c r="BX9" s="774"/>
      <c r="BY9" s="774"/>
      <c r="BZ9" s="774"/>
      <c r="CA9" s="774"/>
      <c r="CB9" s="774"/>
      <c r="CC9" s="774"/>
      <c r="CD9" s="774"/>
      <c r="CE9" s="774"/>
      <c r="CF9" s="774"/>
      <c r="CG9" s="775"/>
      <c r="CH9" s="776">
        <v>-5</v>
      </c>
      <c r="CI9" s="777"/>
      <c r="CJ9" s="777"/>
      <c r="CK9" s="777"/>
      <c r="CL9" s="778"/>
      <c r="CM9" s="776">
        <v>977</v>
      </c>
      <c r="CN9" s="777"/>
      <c r="CO9" s="777"/>
      <c r="CP9" s="777"/>
      <c r="CQ9" s="778"/>
      <c r="CR9" s="776">
        <v>1</v>
      </c>
      <c r="CS9" s="777"/>
      <c r="CT9" s="777"/>
      <c r="CU9" s="777"/>
      <c r="CV9" s="778"/>
      <c r="CW9" s="776">
        <v>10</v>
      </c>
      <c r="CX9" s="777"/>
      <c r="CY9" s="777"/>
      <c r="CZ9" s="777"/>
      <c r="DA9" s="778"/>
      <c r="DB9" s="776" t="s">
        <v>524</v>
      </c>
      <c r="DC9" s="777"/>
      <c r="DD9" s="777"/>
      <c r="DE9" s="777"/>
      <c r="DF9" s="778"/>
      <c r="DG9" s="776" t="s">
        <v>524</v>
      </c>
      <c r="DH9" s="777"/>
      <c r="DI9" s="777"/>
      <c r="DJ9" s="777"/>
      <c r="DK9" s="778"/>
      <c r="DL9" s="776" t="s">
        <v>524</v>
      </c>
      <c r="DM9" s="777"/>
      <c r="DN9" s="777"/>
      <c r="DO9" s="777"/>
      <c r="DP9" s="778"/>
      <c r="DQ9" s="776" t="s">
        <v>524</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592</v>
      </c>
      <c r="BT10" s="774"/>
      <c r="BU10" s="774"/>
      <c r="BV10" s="774"/>
      <c r="BW10" s="774"/>
      <c r="BX10" s="774"/>
      <c r="BY10" s="774"/>
      <c r="BZ10" s="774"/>
      <c r="CA10" s="774"/>
      <c r="CB10" s="774"/>
      <c r="CC10" s="774"/>
      <c r="CD10" s="774"/>
      <c r="CE10" s="774"/>
      <c r="CF10" s="774"/>
      <c r="CG10" s="775"/>
      <c r="CH10" s="776">
        <v>15</v>
      </c>
      <c r="CI10" s="777"/>
      <c r="CJ10" s="777"/>
      <c r="CK10" s="777"/>
      <c r="CL10" s="778"/>
      <c r="CM10" s="776">
        <v>328</v>
      </c>
      <c r="CN10" s="777"/>
      <c r="CO10" s="777"/>
      <c r="CP10" s="777"/>
      <c r="CQ10" s="778"/>
      <c r="CR10" s="776">
        <v>300</v>
      </c>
      <c r="CS10" s="777"/>
      <c r="CT10" s="777"/>
      <c r="CU10" s="777"/>
      <c r="CV10" s="778"/>
      <c r="CW10" s="776" t="s">
        <v>524</v>
      </c>
      <c r="CX10" s="777"/>
      <c r="CY10" s="777"/>
      <c r="CZ10" s="777"/>
      <c r="DA10" s="778"/>
      <c r="DB10" s="776" t="s">
        <v>524</v>
      </c>
      <c r="DC10" s="777"/>
      <c r="DD10" s="777"/>
      <c r="DE10" s="777"/>
      <c r="DF10" s="778"/>
      <c r="DG10" s="776" t="s">
        <v>524</v>
      </c>
      <c r="DH10" s="777"/>
      <c r="DI10" s="777"/>
      <c r="DJ10" s="777"/>
      <c r="DK10" s="778"/>
      <c r="DL10" s="776" t="s">
        <v>524</v>
      </c>
      <c r="DM10" s="777"/>
      <c r="DN10" s="777"/>
      <c r="DO10" s="777"/>
      <c r="DP10" s="778"/>
      <c r="DQ10" s="776" t="s">
        <v>524</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593</v>
      </c>
      <c r="BT11" s="774"/>
      <c r="BU11" s="774"/>
      <c r="BV11" s="774"/>
      <c r="BW11" s="774"/>
      <c r="BX11" s="774"/>
      <c r="BY11" s="774"/>
      <c r="BZ11" s="774"/>
      <c r="CA11" s="774"/>
      <c r="CB11" s="774"/>
      <c r="CC11" s="774"/>
      <c r="CD11" s="774"/>
      <c r="CE11" s="774"/>
      <c r="CF11" s="774"/>
      <c r="CG11" s="775"/>
      <c r="CH11" s="776">
        <v>0</v>
      </c>
      <c r="CI11" s="777"/>
      <c r="CJ11" s="777"/>
      <c r="CK11" s="777"/>
      <c r="CL11" s="778"/>
      <c r="CM11" s="776">
        <v>1866</v>
      </c>
      <c r="CN11" s="777"/>
      <c r="CO11" s="777"/>
      <c r="CP11" s="777"/>
      <c r="CQ11" s="778"/>
      <c r="CR11" s="776">
        <v>37</v>
      </c>
      <c r="CS11" s="777"/>
      <c r="CT11" s="777"/>
      <c r="CU11" s="777"/>
      <c r="CV11" s="778"/>
      <c r="CW11" s="776">
        <v>16</v>
      </c>
      <c r="CX11" s="777"/>
      <c r="CY11" s="777"/>
      <c r="CZ11" s="777"/>
      <c r="DA11" s="778"/>
      <c r="DB11" s="776" t="s">
        <v>524</v>
      </c>
      <c r="DC11" s="777"/>
      <c r="DD11" s="777"/>
      <c r="DE11" s="777"/>
      <c r="DF11" s="778"/>
      <c r="DG11" s="776" t="s">
        <v>524</v>
      </c>
      <c r="DH11" s="777"/>
      <c r="DI11" s="777"/>
      <c r="DJ11" s="777"/>
      <c r="DK11" s="778"/>
      <c r="DL11" s="776" t="s">
        <v>524</v>
      </c>
      <c r="DM11" s="777"/>
      <c r="DN11" s="777"/>
      <c r="DO11" s="777"/>
      <c r="DP11" s="778"/>
      <c r="DQ11" s="776" t="s">
        <v>524</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594</v>
      </c>
      <c r="BT12" s="774"/>
      <c r="BU12" s="774"/>
      <c r="BV12" s="774"/>
      <c r="BW12" s="774"/>
      <c r="BX12" s="774"/>
      <c r="BY12" s="774"/>
      <c r="BZ12" s="774"/>
      <c r="CA12" s="774"/>
      <c r="CB12" s="774"/>
      <c r="CC12" s="774"/>
      <c r="CD12" s="774"/>
      <c r="CE12" s="774"/>
      <c r="CF12" s="774"/>
      <c r="CG12" s="775"/>
      <c r="CH12" s="776">
        <v>-18</v>
      </c>
      <c r="CI12" s="777"/>
      <c r="CJ12" s="777"/>
      <c r="CK12" s="777"/>
      <c r="CL12" s="778"/>
      <c r="CM12" s="776">
        <v>815</v>
      </c>
      <c r="CN12" s="777"/>
      <c r="CO12" s="777"/>
      <c r="CP12" s="777"/>
      <c r="CQ12" s="778"/>
      <c r="CR12" s="776">
        <v>1</v>
      </c>
      <c r="CS12" s="777"/>
      <c r="CT12" s="777"/>
      <c r="CU12" s="777"/>
      <c r="CV12" s="778"/>
      <c r="CW12" s="776">
        <v>30</v>
      </c>
      <c r="CX12" s="777"/>
      <c r="CY12" s="777"/>
      <c r="CZ12" s="777"/>
      <c r="DA12" s="778"/>
      <c r="DB12" s="776" t="s">
        <v>524</v>
      </c>
      <c r="DC12" s="777"/>
      <c r="DD12" s="777"/>
      <c r="DE12" s="777"/>
      <c r="DF12" s="778"/>
      <c r="DG12" s="776" t="s">
        <v>524</v>
      </c>
      <c r="DH12" s="777"/>
      <c r="DI12" s="777"/>
      <c r="DJ12" s="777"/>
      <c r="DK12" s="778"/>
      <c r="DL12" s="776" t="s">
        <v>524</v>
      </c>
      <c r="DM12" s="777"/>
      <c r="DN12" s="777"/>
      <c r="DO12" s="777"/>
      <c r="DP12" s="778"/>
      <c r="DQ12" s="776" t="s">
        <v>524</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75034</v>
      </c>
      <c r="R23" s="793"/>
      <c r="S23" s="793"/>
      <c r="T23" s="793"/>
      <c r="U23" s="793"/>
      <c r="V23" s="793">
        <v>70699</v>
      </c>
      <c r="W23" s="793"/>
      <c r="X23" s="793"/>
      <c r="Y23" s="793"/>
      <c r="Z23" s="793"/>
      <c r="AA23" s="793">
        <v>4335</v>
      </c>
      <c r="AB23" s="793"/>
      <c r="AC23" s="793"/>
      <c r="AD23" s="793"/>
      <c r="AE23" s="794"/>
      <c r="AF23" s="795">
        <v>3889</v>
      </c>
      <c r="AG23" s="793"/>
      <c r="AH23" s="793"/>
      <c r="AI23" s="793"/>
      <c r="AJ23" s="796"/>
      <c r="AK23" s="797"/>
      <c r="AL23" s="798"/>
      <c r="AM23" s="798"/>
      <c r="AN23" s="798"/>
      <c r="AO23" s="798"/>
      <c r="AP23" s="793">
        <v>30952</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16906</v>
      </c>
      <c r="R28" s="823"/>
      <c r="S28" s="823"/>
      <c r="T28" s="823"/>
      <c r="U28" s="823"/>
      <c r="V28" s="823">
        <v>16705</v>
      </c>
      <c r="W28" s="823"/>
      <c r="X28" s="823"/>
      <c r="Y28" s="823"/>
      <c r="Z28" s="823"/>
      <c r="AA28" s="823">
        <v>202</v>
      </c>
      <c r="AB28" s="823"/>
      <c r="AC28" s="823"/>
      <c r="AD28" s="823"/>
      <c r="AE28" s="824"/>
      <c r="AF28" s="825">
        <v>202</v>
      </c>
      <c r="AG28" s="823"/>
      <c r="AH28" s="823"/>
      <c r="AI28" s="823"/>
      <c r="AJ28" s="826"/>
      <c r="AK28" s="827">
        <v>1311</v>
      </c>
      <c r="AL28" s="828"/>
      <c r="AM28" s="828"/>
      <c r="AN28" s="828"/>
      <c r="AO28" s="828"/>
      <c r="AP28" s="828" t="s">
        <v>524</v>
      </c>
      <c r="AQ28" s="828"/>
      <c r="AR28" s="828"/>
      <c r="AS28" s="828"/>
      <c r="AT28" s="828"/>
      <c r="AU28" s="828" t="s">
        <v>524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18332</v>
      </c>
      <c r="R29" s="784"/>
      <c r="S29" s="784"/>
      <c r="T29" s="784"/>
      <c r="U29" s="784"/>
      <c r="V29" s="784">
        <v>17853</v>
      </c>
      <c r="W29" s="784"/>
      <c r="X29" s="784"/>
      <c r="Y29" s="784"/>
      <c r="Z29" s="784"/>
      <c r="AA29" s="784">
        <v>479</v>
      </c>
      <c r="AB29" s="784"/>
      <c r="AC29" s="784"/>
      <c r="AD29" s="784"/>
      <c r="AE29" s="785"/>
      <c r="AF29" s="786">
        <v>479</v>
      </c>
      <c r="AG29" s="787"/>
      <c r="AH29" s="787"/>
      <c r="AI29" s="787"/>
      <c r="AJ29" s="788"/>
      <c r="AK29" s="834">
        <v>2718</v>
      </c>
      <c r="AL29" s="830"/>
      <c r="AM29" s="830"/>
      <c r="AN29" s="830"/>
      <c r="AO29" s="830"/>
      <c r="AP29" s="830" t="s">
        <v>524</v>
      </c>
      <c r="AQ29" s="830"/>
      <c r="AR29" s="830"/>
      <c r="AS29" s="830"/>
      <c r="AT29" s="830"/>
      <c r="AU29" s="830" t="s">
        <v>524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6032</v>
      </c>
      <c r="R30" s="784"/>
      <c r="S30" s="784"/>
      <c r="T30" s="784"/>
      <c r="U30" s="784"/>
      <c r="V30" s="784">
        <v>5977</v>
      </c>
      <c r="W30" s="784"/>
      <c r="X30" s="784"/>
      <c r="Y30" s="784"/>
      <c r="Z30" s="784"/>
      <c r="AA30" s="784">
        <v>55</v>
      </c>
      <c r="AB30" s="784"/>
      <c r="AC30" s="784"/>
      <c r="AD30" s="784"/>
      <c r="AE30" s="785"/>
      <c r="AF30" s="786">
        <v>55</v>
      </c>
      <c r="AG30" s="787"/>
      <c r="AH30" s="787"/>
      <c r="AI30" s="787"/>
      <c r="AJ30" s="788"/>
      <c r="AK30" s="834">
        <v>2335</v>
      </c>
      <c r="AL30" s="830"/>
      <c r="AM30" s="830"/>
      <c r="AN30" s="830"/>
      <c r="AO30" s="830"/>
      <c r="AP30" s="830" t="s">
        <v>524</v>
      </c>
      <c r="AQ30" s="830"/>
      <c r="AR30" s="830"/>
      <c r="AS30" s="830"/>
      <c r="AT30" s="830"/>
      <c r="AU30" s="830" t="s">
        <v>524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6854</v>
      </c>
      <c r="R31" s="784"/>
      <c r="S31" s="784"/>
      <c r="T31" s="784"/>
      <c r="U31" s="784"/>
      <c r="V31" s="784">
        <v>6420</v>
      </c>
      <c r="W31" s="784"/>
      <c r="X31" s="784"/>
      <c r="Y31" s="784"/>
      <c r="Z31" s="784"/>
      <c r="AA31" s="784">
        <v>434</v>
      </c>
      <c r="AB31" s="784"/>
      <c r="AC31" s="784"/>
      <c r="AD31" s="784"/>
      <c r="AE31" s="785"/>
      <c r="AF31" s="786">
        <v>1024</v>
      </c>
      <c r="AG31" s="787"/>
      <c r="AH31" s="787"/>
      <c r="AI31" s="787"/>
      <c r="AJ31" s="788"/>
      <c r="AK31" s="834">
        <v>3177</v>
      </c>
      <c r="AL31" s="830"/>
      <c r="AM31" s="830"/>
      <c r="AN31" s="830"/>
      <c r="AO31" s="830"/>
      <c r="AP31" s="830">
        <v>29941</v>
      </c>
      <c r="AQ31" s="830"/>
      <c r="AR31" s="830"/>
      <c r="AS31" s="830"/>
      <c r="AT31" s="830"/>
      <c r="AU31" s="830">
        <v>20210</v>
      </c>
      <c r="AV31" s="830"/>
      <c r="AW31" s="830"/>
      <c r="AX31" s="830"/>
      <c r="AY31" s="830"/>
      <c r="AZ31" s="831" t="s">
        <v>524</v>
      </c>
      <c r="BA31" s="831"/>
      <c r="BB31" s="831"/>
      <c r="BC31" s="831"/>
      <c r="BD31" s="831"/>
      <c r="BE31" s="832" t="s">
        <v>587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1760</v>
      </c>
      <c r="AG63" s="844"/>
      <c r="AH63" s="844"/>
      <c r="AI63" s="844"/>
      <c r="AJ63" s="845"/>
      <c r="AK63" s="846"/>
      <c r="AL63" s="841"/>
      <c r="AM63" s="841"/>
      <c r="AN63" s="841"/>
      <c r="AO63" s="841"/>
      <c r="AP63" s="844">
        <v>29941</v>
      </c>
      <c r="AQ63" s="844"/>
      <c r="AR63" s="844"/>
      <c r="AS63" s="844"/>
      <c r="AT63" s="844"/>
      <c r="AU63" s="844">
        <v>20210</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595</v>
      </c>
      <c r="C68" s="870"/>
      <c r="D68" s="870"/>
      <c r="E68" s="870"/>
      <c r="F68" s="870"/>
      <c r="G68" s="870"/>
      <c r="H68" s="870"/>
      <c r="I68" s="870"/>
      <c r="J68" s="870"/>
      <c r="K68" s="870"/>
      <c r="L68" s="870"/>
      <c r="M68" s="870"/>
      <c r="N68" s="870"/>
      <c r="O68" s="870"/>
      <c r="P68" s="871"/>
      <c r="Q68" s="872">
        <v>4957</v>
      </c>
      <c r="R68" s="866"/>
      <c r="S68" s="866"/>
      <c r="T68" s="866"/>
      <c r="U68" s="866"/>
      <c r="V68" s="866">
        <v>4411</v>
      </c>
      <c r="W68" s="866"/>
      <c r="X68" s="866"/>
      <c r="Y68" s="866"/>
      <c r="Z68" s="866"/>
      <c r="AA68" s="866">
        <v>546</v>
      </c>
      <c r="AB68" s="866"/>
      <c r="AC68" s="866"/>
      <c r="AD68" s="866"/>
      <c r="AE68" s="866"/>
      <c r="AF68" s="866">
        <v>546</v>
      </c>
      <c r="AG68" s="866"/>
      <c r="AH68" s="866"/>
      <c r="AI68" s="866"/>
      <c r="AJ68" s="866"/>
      <c r="AK68" s="866">
        <v>543</v>
      </c>
      <c r="AL68" s="866"/>
      <c r="AM68" s="866"/>
      <c r="AN68" s="866"/>
      <c r="AO68" s="866"/>
      <c r="AP68" s="866" t="s">
        <v>524</v>
      </c>
      <c r="AQ68" s="866"/>
      <c r="AR68" s="866"/>
      <c r="AS68" s="866"/>
      <c r="AT68" s="866"/>
      <c r="AU68" s="866" t="s">
        <v>524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596</v>
      </c>
      <c r="C69" s="874"/>
      <c r="D69" s="874"/>
      <c r="E69" s="874"/>
      <c r="F69" s="874"/>
      <c r="G69" s="874"/>
      <c r="H69" s="874"/>
      <c r="I69" s="874"/>
      <c r="J69" s="874"/>
      <c r="K69" s="874"/>
      <c r="L69" s="874"/>
      <c r="M69" s="874"/>
      <c r="N69" s="874"/>
      <c r="O69" s="874"/>
      <c r="P69" s="875"/>
      <c r="Q69" s="876">
        <v>1038597</v>
      </c>
      <c r="R69" s="830"/>
      <c r="S69" s="830"/>
      <c r="T69" s="830"/>
      <c r="U69" s="830"/>
      <c r="V69" s="830">
        <v>1027785</v>
      </c>
      <c r="W69" s="830"/>
      <c r="X69" s="830"/>
      <c r="Y69" s="830"/>
      <c r="Z69" s="830"/>
      <c r="AA69" s="830">
        <v>10811</v>
      </c>
      <c r="AB69" s="830"/>
      <c r="AC69" s="830"/>
      <c r="AD69" s="830"/>
      <c r="AE69" s="830"/>
      <c r="AF69" s="830">
        <v>10811</v>
      </c>
      <c r="AG69" s="830"/>
      <c r="AH69" s="830"/>
      <c r="AI69" s="830"/>
      <c r="AJ69" s="830"/>
      <c r="AK69" s="830">
        <v>7967</v>
      </c>
      <c r="AL69" s="830"/>
      <c r="AM69" s="830"/>
      <c r="AN69" s="830"/>
      <c r="AO69" s="830"/>
      <c r="AP69" s="830" t="s">
        <v>524</v>
      </c>
      <c r="AQ69" s="830"/>
      <c r="AR69" s="830"/>
      <c r="AS69" s="830"/>
      <c r="AT69" s="830"/>
      <c r="AU69" s="830" t="s">
        <v>524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11357</v>
      </c>
      <c r="AG88" s="844"/>
      <c r="AH88" s="844"/>
      <c r="AI88" s="844"/>
      <c r="AJ88" s="844"/>
      <c r="AK88" s="841"/>
      <c r="AL88" s="841"/>
      <c r="AM88" s="841"/>
      <c r="AN88" s="841"/>
      <c r="AO88" s="841"/>
      <c r="AP88" s="844" t="s">
        <v>601</v>
      </c>
      <c r="AQ88" s="844"/>
      <c r="AR88" s="844"/>
      <c r="AS88" s="844"/>
      <c r="AT88" s="844"/>
      <c r="AU88" s="844" t="s">
        <v>601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352</v>
      </c>
      <c r="CS102" s="852"/>
      <c r="CT102" s="852"/>
      <c r="CU102" s="852"/>
      <c r="CV102" s="891"/>
      <c r="CW102" s="890">
        <v>56</v>
      </c>
      <c r="CX102" s="852"/>
      <c r="CY102" s="852"/>
      <c r="CZ102" s="852"/>
      <c r="DA102" s="891"/>
      <c r="DB102" s="890" t="s">
        <v>601</v>
      </c>
      <c r="DC102" s="852"/>
      <c r="DD102" s="852"/>
      <c r="DE102" s="852"/>
      <c r="DF102" s="891"/>
      <c r="DG102" s="890">
        <v>3224</v>
      </c>
      <c r="DH102" s="852"/>
      <c r="DI102" s="852"/>
      <c r="DJ102" s="852"/>
      <c r="DK102" s="891"/>
      <c r="DL102" s="890" t="s">
        <v>601</v>
      </c>
      <c r="DM102" s="852"/>
      <c r="DN102" s="852"/>
      <c r="DO102" s="852"/>
      <c r="DP102" s="891"/>
      <c r="DQ102" s="890" t="s">
        <v>601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307</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307</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307</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4358880</v>
      </c>
      <c r="AB110" s="900"/>
      <c r="AC110" s="900"/>
      <c r="AD110" s="900"/>
      <c r="AE110" s="901"/>
      <c r="AF110" s="902">
        <v>4230131</v>
      </c>
      <c r="AG110" s="900"/>
      <c r="AH110" s="900"/>
      <c r="AI110" s="900"/>
      <c r="AJ110" s="901"/>
      <c r="AK110" s="902">
        <v>4276635</v>
      </c>
      <c r="AL110" s="900"/>
      <c r="AM110" s="900"/>
      <c r="AN110" s="900"/>
      <c r="AO110" s="901"/>
      <c r="AP110" s="903">
        <v>11.8</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34723308</v>
      </c>
      <c r="BR110" s="931"/>
      <c r="BS110" s="931"/>
      <c r="BT110" s="931"/>
      <c r="BU110" s="931"/>
      <c r="BV110" s="931">
        <v>31933377</v>
      </c>
      <c r="BW110" s="931"/>
      <c r="BX110" s="931"/>
      <c r="BY110" s="931"/>
      <c r="BZ110" s="931"/>
      <c r="CA110" s="931">
        <v>30951540</v>
      </c>
      <c r="CB110" s="931"/>
      <c r="CC110" s="931"/>
      <c r="CD110" s="931"/>
      <c r="CE110" s="931"/>
      <c r="CF110" s="944">
        <v>85.6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440</v>
      </c>
      <c r="DM110" s="931"/>
      <c r="DN110" s="931"/>
      <c r="DO110" s="931"/>
      <c r="DP110" s="931"/>
      <c r="DQ110" s="931" t="s">
        <v>441</v>
      </c>
      <c r="DR110" s="931"/>
      <c r="DS110" s="931"/>
      <c r="DT110" s="931"/>
      <c r="DU110" s="931"/>
      <c r="DV110" s="932" t="s">
        <v>440</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395</v>
      </c>
      <c r="AB111" s="938"/>
      <c r="AC111" s="938"/>
      <c r="AD111" s="938"/>
      <c r="AE111" s="939"/>
      <c r="AF111" s="940" t="s">
        <v>412</v>
      </c>
      <c r="AG111" s="938"/>
      <c r="AH111" s="938"/>
      <c r="AI111" s="938"/>
      <c r="AJ111" s="939"/>
      <c r="AK111" s="940" t="s">
        <v>412</v>
      </c>
      <c r="AL111" s="938"/>
      <c r="AM111" s="938"/>
      <c r="AN111" s="938"/>
      <c r="AO111" s="939"/>
      <c r="AP111" s="941" t="s">
        <v>440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3426074</v>
      </c>
      <c r="BR111" s="926"/>
      <c r="BS111" s="926"/>
      <c r="BT111" s="926"/>
      <c r="BU111" s="926"/>
      <c r="BV111" s="926">
        <v>3426075</v>
      </c>
      <c r="BW111" s="926"/>
      <c r="BX111" s="926"/>
      <c r="BY111" s="926"/>
      <c r="BZ111" s="926"/>
      <c r="CA111" s="926">
        <v>3426075</v>
      </c>
      <c r="CB111" s="926"/>
      <c r="CC111" s="926"/>
      <c r="CD111" s="926"/>
      <c r="CE111" s="926"/>
      <c r="CF111" s="920">
        <v>9.5</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395</v>
      </c>
      <c r="DM111" s="926"/>
      <c r="DN111" s="926"/>
      <c r="DO111" s="926"/>
      <c r="DP111" s="926"/>
      <c r="DQ111" s="926" t="s">
        <v>445</v>
      </c>
      <c r="DR111" s="926"/>
      <c r="DS111" s="926"/>
      <c r="DT111" s="926"/>
      <c r="DU111" s="926"/>
      <c r="DV111" s="927" t="s">
        <v>439</v>
      </c>
      <c r="DW111" s="927"/>
      <c r="DX111" s="927"/>
      <c r="DY111" s="927"/>
      <c r="DZ111" s="928"/>
    </row>
    <row r="112" spans="1:131" s="230" customFormat="1" ht="26.25" customHeight="1" x14ac:dyDescent="0.2">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412</v>
      </c>
      <c r="AB112" s="959"/>
      <c r="AC112" s="959"/>
      <c r="AD112" s="959"/>
      <c r="AE112" s="960"/>
      <c r="AF112" s="961" t="s">
        <v>448</v>
      </c>
      <c r="AG112" s="959"/>
      <c r="AH112" s="959"/>
      <c r="AI112" s="959"/>
      <c r="AJ112" s="960"/>
      <c r="AK112" s="961" t="s">
        <v>449</v>
      </c>
      <c r="AL112" s="959"/>
      <c r="AM112" s="959"/>
      <c r="AN112" s="959"/>
      <c r="AO112" s="960"/>
      <c r="AP112" s="962" t="s">
        <v>448</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22602063</v>
      </c>
      <c r="BR112" s="926"/>
      <c r="BS112" s="926"/>
      <c r="BT112" s="926"/>
      <c r="BU112" s="926"/>
      <c r="BV112" s="926">
        <v>21396692</v>
      </c>
      <c r="BW112" s="926"/>
      <c r="BX112" s="926"/>
      <c r="BY112" s="926"/>
      <c r="BZ112" s="926"/>
      <c r="CA112" s="926">
        <v>20210002</v>
      </c>
      <c r="CB112" s="926"/>
      <c r="CC112" s="926"/>
      <c r="CD112" s="926"/>
      <c r="CE112" s="926"/>
      <c r="CF112" s="920">
        <v>55.9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412</v>
      </c>
      <c r="DM112" s="926"/>
      <c r="DN112" s="926"/>
      <c r="DO112" s="926"/>
      <c r="DP112" s="926"/>
      <c r="DQ112" s="926" t="s">
        <v>440</v>
      </c>
      <c r="DR112" s="926"/>
      <c r="DS112" s="926"/>
      <c r="DT112" s="926"/>
      <c r="DU112" s="926"/>
      <c r="DV112" s="927" t="s">
        <v>441</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1924174</v>
      </c>
      <c r="AB113" s="938"/>
      <c r="AC113" s="938"/>
      <c r="AD113" s="938"/>
      <c r="AE113" s="939"/>
      <c r="AF113" s="940">
        <v>1916185</v>
      </c>
      <c r="AG113" s="938"/>
      <c r="AH113" s="938"/>
      <c r="AI113" s="938"/>
      <c r="AJ113" s="939"/>
      <c r="AK113" s="940">
        <v>2203700</v>
      </c>
      <c r="AL113" s="938"/>
      <c r="AM113" s="938"/>
      <c r="AN113" s="938"/>
      <c r="AO113" s="939"/>
      <c r="AP113" s="941">
        <v>6.1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t="s">
        <v>395</v>
      </c>
      <c r="BR113" s="926"/>
      <c r="BS113" s="926"/>
      <c r="BT113" s="926"/>
      <c r="BU113" s="926"/>
      <c r="BV113" s="926" t="s">
        <v>395</v>
      </c>
      <c r="BW113" s="926"/>
      <c r="BX113" s="926"/>
      <c r="BY113" s="926"/>
      <c r="BZ113" s="926"/>
      <c r="CA113" s="926" t="s">
        <v>445</v>
      </c>
      <c r="CB113" s="926"/>
      <c r="CC113" s="926"/>
      <c r="CD113" s="926"/>
      <c r="CE113" s="926"/>
      <c r="CF113" s="920" t="s">
        <v>391</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395</v>
      </c>
      <c r="DH113" s="959"/>
      <c r="DI113" s="959"/>
      <c r="DJ113" s="959"/>
      <c r="DK113" s="960"/>
      <c r="DL113" s="961" t="s">
        <v>412</v>
      </c>
      <c r="DM113" s="959"/>
      <c r="DN113" s="959"/>
      <c r="DO113" s="959"/>
      <c r="DP113" s="960"/>
      <c r="DQ113" s="961" t="s">
        <v>412</v>
      </c>
      <c r="DR113" s="959"/>
      <c r="DS113" s="959"/>
      <c r="DT113" s="959"/>
      <c r="DU113" s="960"/>
      <c r="DV113" s="962" t="s">
        <v>445</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449</v>
      </c>
      <c r="AB114" s="959"/>
      <c r="AC114" s="959"/>
      <c r="AD114" s="959"/>
      <c r="AE114" s="960"/>
      <c r="AF114" s="961" t="s">
        <v>456</v>
      </c>
      <c r="AG114" s="959"/>
      <c r="AH114" s="959"/>
      <c r="AI114" s="959"/>
      <c r="AJ114" s="960"/>
      <c r="AK114" s="961" t="s">
        <v>440</v>
      </c>
      <c r="AL114" s="959"/>
      <c r="AM114" s="959"/>
      <c r="AN114" s="959"/>
      <c r="AO114" s="960"/>
      <c r="AP114" s="962" t="s">
        <v>440</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8173527</v>
      </c>
      <c r="BR114" s="926"/>
      <c r="BS114" s="926"/>
      <c r="BT114" s="926"/>
      <c r="BU114" s="926"/>
      <c r="BV114" s="926">
        <v>7605732</v>
      </c>
      <c r="BW114" s="926"/>
      <c r="BX114" s="926"/>
      <c r="BY114" s="926"/>
      <c r="BZ114" s="926"/>
      <c r="CA114" s="926">
        <v>7315264</v>
      </c>
      <c r="CB114" s="926"/>
      <c r="CC114" s="926"/>
      <c r="CD114" s="926"/>
      <c r="CE114" s="926"/>
      <c r="CF114" s="920">
        <v>20.2</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395</v>
      </c>
      <c r="DM114" s="959"/>
      <c r="DN114" s="959"/>
      <c r="DO114" s="959"/>
      <c r="DP114" s="960"/>
      <c r="DQ114" s="961" t="s">
        <v>395</v>
      </c>
      <c r="DR114" s="959"/>
      <c r="DS114" s="959"/>
      <c r="DT114" s="959"/>
      <c r="DU114" s="960"/>
      <c r="DV114" s="962" t="s">
        <v>441</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445</v>
      </c>
      <c r="AB115" s="938"/>
      <c r="AC115" s="938"/>
      <c r="AD115" s="938"/>
      <c r="AE115" s="939"/>
      <c r="AF115" s="940" t="s">
        <v>445</v>
      </c>
      <c r="AG115" s="938"/>
      <c r="AH115" s="938"/>
      <c r="AI115" s="938"/>
      <c r="AJ115" s="939"/>
      <c r="AK115" s="940" t="s">
        <v>395</v>
      </c>
      <c r="AL115" s="938"/>
      <c r="AM115" s="938"/>
      <c r="AN115" s="938"/>
      <c r="AO115" s="939"/>
      <c r="AP115" s="941" t="s">
        <v>412</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461</v>
      </c>
      <c r="BR115" s="926"/>
      <c r="BS115" s="926"/>
      <c r="BT115" s="926"/>
      <c r="BU115" s="926"/>
      <c r="BV115" s="926" t="s">
        <v>395</v>
      </c>
      <c r="BW115" s="926"/>
      <c r="BX115" s="926"/>
      <c r="BY115" s="926"/>
      <c r="BZ115" s="926"/>
      <c r="CA115" s="926" t="s">
        <v>441</v>
      </c>
      <c r="CB115" s="926"/>
      <c r="CC115" s="926"/>
      <c r="CD115" s="926"/>
      <c r="CE115" s="926"/>
      <c r="CF115" s="920" t="s">
        <v>395</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3426074</v>
      </c>
      <c r="DH115" s="959"/>
      <c r="DI115" s="959"/>
      <c r="DJ115" s="959"/>
      <c r="DK115" s="960"/>
      <c r="DL115" s="961">
        <v>3426075</v>
      </c>
      <c r="DM115" s="959"/>
      <c r="DN115" s="959"/>
      <c r="DO115" s="959"/>
      <c r="DP115" s="960"/>
      <c r="DQ115" s="961">
        <v>3426075</v>
      </c>
      <c r="DR115" s="959"/>
      <c r="DS115" s="959"/>
      <c r="DT115" s="959"/>
      <c r="DU115" s="960"/>
      <c r="DV115" s="962">
        <v>9.5</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412</v>
      </c>
      <c r="AG116" s="959"/>
      <c r="AH116" s="959"/>
      <c r="AI116" s="959"/>
      <c r="AJ116" s="960"/>
      <c r="AK116" s="961" t="s">
        <v>412</v>
      </c>
      <c r="AL116" s="959"/>
      <c r="AM116" s="959"/>
      <c r="AN116" s="959"/>
      <c r="AO116" s="960"/>
      <c r="AP116" s="962" t="s">
        <v>440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395</v>
      </c>
      <c r="BR116" s="926"/>
      <c r="BS116" s="926"/>
      <c r="BT116" s="926"/>
      <c r="BU116" s="926"/>
      <c r="BV116" s="926" t="s">
        <v>412</v>
      </c>
      <c r="BW116" s="926"/>
      <c r="BX116" s="926"/>
      <c r="BY116" s="926"/>
      <c r="BZ116" s="926"/>
      <c r="CA116" s="926" t="s">
        <v>412</v>
      </c>
      <c r="CB116" s="926"/>
      <c r="CC116" s="926"/>
      <c r="CD116" s="926"/>
      <c r="CE116" s="926"/>
      <c r="CF116" s="920" t="s">
        <v>445</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441</v>
      </c>
      <c r="DM116" s="959"/>
      <c r="DN116" s="959"/>
      <c r="DO116" s="959"/>
      <c r="DP116" s="960"/>
      <c r="DQ116" s="961" t="s">
        <v>448</v>
      </c>
      <c r="DR116" s="959"/>
      <c r="DS116" s="959"/>
      <c r="DT116" s="959"/>
      <c r="DU116" s="960"/>
      <c r="DV116" s="962" t="s">
        <v>412</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6283054</v>
      </c>
      <c r="AB117" s="979"/>
      <c r="AC117" s="979"/>
      <c r="AD117" s="979"/>
      <c r="AE117" s="980"/>
      <c r="AF117" s="981">
        <v>6146316</v>
      </c>
      <c r="AG117" s="979"/>
      <c r="AH117" s="979"/>
      <c r="AI117" s="979"/>
      <c r="AJ117" s="980"/>
      <c r="AK117" s="981">
        <v>6480335</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440</v>
      </c>
      <c r="BW117" s="926"/>
      <c r="BX117" s="926"/>
      <c r="BY117" s="926"/>
      <c r="BZ117" s="926"/>
      <c r="CA117" s="926" t="s">
        <v>456</v>
      </c>
      <c r="CB117" s="926"/>
      <c r="CC117" s="926"/>
      <c r="CD117" s="926"/>
      <c r="CE117" s="926"/>
      <c r="CF117" s="920" t="s">
        <v>395</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395</v>
      </c>
      <c r="DH117" s="959"/>
      <c r="DI117" s="959"/>
      <c r="DJ117" s="959"/>
      <c r="DK117" s="960"/>
      <c r="DL117" s="961" t="s">
        <v>441</v>
      </c>
      <c r="DM117" s="959"/>
      <c r="DN117" s="959"/>
      <c r="DO117" s="959"/>
      <c r="DP117" s="960"/>
      <c r="DQ117" s="961" t="s">
        <v>395</v>
      </c>
      <c r="DR117" s="959"/>
      <c r="DS117" s="959"/>
      <c r="DT117" s="959"/>
      <c r="DU117" s="960"/>
      <c r="DV117" s="962" t="s">
        <v>395</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307</v>
      </c>
      <c r="AL118" s="893"/>
      <c r="AM118" s="893"/>
      <c r="AN118" s="893"/>
      <c r="AO118" s="894"/>
      <c r="AP118" s="970" t="s">
        <v>433</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395</v>
      </c>
      <c r="BR118" s="1000"/>
      <c r="BS118" s="1000"/>
      <c r="BT118" s="1000"/>
      <c r="BU118" s="1000"/>
      <c r="BV118" s="1000" t="s">
        <v>395</v>
      </c>
      <c r="BW118" s="1000"/>
      <c r="BX118" s="1000"/>
      <c r="BY118" s="1000"/>
      <c r="BZ118" s="1000"/>
      <c r="CA118" s="1000" t="s">
        <v>461</v>
      </c>
      <c r="CB118" s="1000"/>
      <c r="CC118" s="1000"/>
      <c r="CD118" s="1000"/>
      <c r="CE118" s="1000"/>
      <c r="CF118" s="920" t="s">
        <v>395</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395</v>
      </c>
      <c r="DH118" s="959"/>
      <c r="DI118" s="959"/>
      <c r="DJ118" s="959"/>
      <c r="DK118" s="960"/>
      <c r="DL118" s="961" t="s">
        <v>395</v>
      </c>
      <c r="DM118" s="959"/>
      <c r="DN118" s="959"/>
      <c r="DO118" s="959"/>
      <c r="DP118" s="960"/>
      <c r="DQ118" s="961" t="s">
        <v>445</v>
      </c>
      <c r="DR118" s="959"/>
      <c r="DS118" s="959"/>
      <c r="DT118" s="959"/>
      <c r="DU118" s="960"/>
      <c r="DV118" s="962" t="s">
        <v>440</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395</v>
      </c>
      <c r="AB119" s="900"/>
      <c r="AC119" s="900"/>
      <c r="AD119" s="900"/>
      <c r="AE119" s="901"/>
      <c r="AF119" s="902" t="s">
        <v>395</v>
      </c>
      <c r="AG119" s="900"/>
      <c r="AH119" s="900"/>
      <c r="AI119" s="900"/>
      <c r="AJ119" s="901"/>
      <c r="AK119" s="902" t="s">
        <v>395</v>
      </c>
      <c r="AL119" s="900"/>
      <c r="AM119" s="900"/>
      <c r="AN119" s="900"/>
      <c r="AO119" s="901"/>
      <c r="AP119" s="903" t="s">
        <v>395</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471</v>
      </c>
      <c r="BP119" s="1005"/>
      <c r="BQ119" s="999">
        <v>68924972</v>
      </c>
      <c r="BR119" s="1000"/>
      <c r="BS119" s="1000"/>
      <c r="BT119" s="1000"/>
      <c r="BU119" s="1000"/>
      <c r="BV119" s="1000">
        <v>64361876</v>
      </c>
      <c r="BW119" s="1000"/>
      <c r="BX119" s="1000"/>
      <c r="BY119" s="1000"/>
      <c r="BZ119" s="1000"/>
      <c r="CA119" s="1000">
        <v>61902881</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445</v>
      </c>
      <c r="DM119" s="986"/>
      <c r="DN119" s="986"/>
      <c r="DO119" s="986"/>
      <c r="DP119" s="987"/>
      <c r="DQ119" s="985" t="s">
        <v>445</v>
      </c>
      <c r="DR119" s="986"/>
      <c r="DS119" s="986"/>
      <c r="DT119" s="986"/>
      <c r="DU119" s="987"/>
      <c r="DV119" s="988" t="s">
        <v>395</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395</v>
      </c>
      <c r="AG120" s="959"/>
      <c r="AH120" s="959"/>
      <c r="AI120" s="959"/>
      <c r="AJ120" s="960"/>
      <c r="AK120" s="961" t="s">
        <v>449</v>
      </c>
      <c r="AL120" s="959"/>
      <c r="AM120" s="959"/>
      <c r="AN120" s="959"/>
      <c r="AO120" s="960"/>
      <c r="AP120" s="962" t="s">
        <v>441</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12517008</v>
      </c>
      <c r="BR120" s="931"/>
      <c r="BS120" s="931"/>
      <c r="BT120" s="931"/>
      <c r="BU120" s="931"/>
      <c r="BV120" s="931">
        <v>14891208</v>
      </c>
      <c r="BW120" s="931"/>
      <c r="BX120" s="931"/>
      <c r="BY120" s="931"/>
      <c r="BZ120" s="931"/>
      <c r="CA120" s="931">
        <v>18047112</v>
      </c>
      <c r="CB120" s="931"/>
      <c r="CC120" s="931"/>
      <c r="CD120" s="931"/>
      <c r="CE120" s="931"/>
      <c r="CF120" s="944">
        <v>49.9</v>
      </c>
      <c r="CG120" s="945"/>
      <c r="CH120" s="945"/>
      <c r="CI120" s="945"/>
      <c r="CJ120" s="945"/>
      <c r="CK120" s="1006" t="s">
        <v>475</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22602063</v>
      </c>
      <c r="DH120" s="931"/>
      <c r="DI120" s="931"/>
      <c r="DJ120" s="931"/>
      <c r="DK120" s="931"/>
      <c r="DL120" s="931">
        <v>21396692</v>
      </c>
      <c r="DM120" s="931"/>
      <c r="DN120" s="931"/>
      <c r="DO120" s="931"/>
      <c r="DP120" s="931"/>
      <c r="DQ120" s="931">
        <v>20210002</v>
      </c>
      <c r="DR120" s="931"/>
      <c r="DS120" s="931"/>
      <c r="DT120" s="931"/>
      <c r="DU120" s="931"/>
      <c r="DV120" s="932">
        <v>55.9</v>
      </c>
      <c r="DW120" s="932"/>
      <c r="DX120" s="932"/>
      <c r="DY120" s="932"/>
      <c r="DZ120" s="933"/>
    </row>
    <row r="121" spans="1:130" s="230" customFormat="1" ht="26.25" customHeight="1" x14ac:dyDescent="0.2">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395</v>
      </c>
      <c r="AG121" s="959"/>
      <c r="AH121" s="959"/>
      <c r="AI121" s="959"/>
      <c r="AJ121" s="960"/>
      <c r="AK121" s="961" t="s">
        <v>395</v>
      </c>
      <c r="AL121" s="959"/>
      <c r="AM121" s="959"/>
      <c r="AN121" s="959"/>
      <c r="AO121" s="960"/>
      <c r="AP121" s="962" t="s">
        <v>395</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34493020</v>
      </c>
      <c r="BR121" s="926"/>
      <c r="BS121" s="926"/>
      <c r="BT121" s="926"/>
      <c r="BU121" s="926"/>
      <c r="BV121" s="926">
        <v>32790373</v>
      </c>
      <c r="BW121" s="926"/>
      <c r="BX121" s="926"/>
      <c r="BY121" s="926"/>
      <c r="BZ121" s="926"/>
      <c r="CA121" s="926">
        <v>30630706</v>
      </c>
      <c r="CB121" s="926"/>
      <c r="CC121" s="926"/>
      <c r="CD121" s="926"/>
      <c r="CE121" s="926"/>
      <c r="CF121" s="920">
        <v>84.7</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t="s">
        <v>449</v>
      </c>
      <c r="DH121" s="926"/>
      <c r="DI121" s="926"/>
      <c r="DJ121" s="926"/>
      <c r="DK121" s="926"/>
      <c r="DL121" s="926" t="s">
        <v>395</v>
      </c>
      <c r="DM121" s="926"/>
      <c r="DN121" s="926"/>
      <c r="DO121" s="926"/>
      <c r="DP121" s="926"/>
      <c r="DQ121" s="926" t="s">
        <v>395</v>
      </c>
      <c r="DR121" s="926"/>
      <c r="DS121" s="926"/>
      <c r="DT121" s="926"/>
      <c r="DU121" s="926"/>
      <c r="DV121" s="927" t="s">
        <v>449</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395</v>
      </c>
      <c r="AG122" s="959"/>
      <c r="AH122" s="959"/>
      <c r="AI122" s="959"/>
      <c r="AJ122" s="960"/>
      <c r="AK122" s="961" t="s">
        <v>461</v>
      </c>
      <c r="AL122" s="959"/>
      <c r="AM122" s="959"/>
      <c r="AN122" s="959"/>
      <c r="AO122" s="960"/>
      <c r="AP122" s="962" t="s">
        <v>395</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28854506</v>
      </c>
      <c r="BR122" s="1000"/>
      <c r="BS122" s="1000"/>
      <c r="BT122" s="1000"/>
      <c r="BU122" s="1000"/>
      <c r="BV122" s="1000">
        <v>25993565</v>
      </c>
      <c r="BW122" s="1000"/>
      <c r="BX122" s="1000"/>
      <c r="BY122" s="1000"/>
      <c r="BZ122" s="1000"/>
      <c r="CA122" s="1000">
        <v>23621789</v>
      </c>
      <c r="CB122" s="1000"/>
      <c r="CC122" s="1000"/>
      <c r="CD122" s="1000"/>
      <c r="CE122" s="1000"/>
      <c r="CF122" s="1017">
        <v>65.3</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481</v>
      </c>
      <c r="DH122" s="926"/>
      <c r="DI122" s="926"/>
      <c r="DJ122" s="926"/>
      <c r="DK122" s="926"/>
      <c r="DL122" s="926" t="s">
        <v>461</v>
      </c>
      <c r="DM122" s="926"/>
      <c r="DN122" s="926"/>
      <c r="DO122" s="926"/>
      <c r="DP122" s="926"/>
      <c r="DQ122" s="926" t="s">
        <v>481</v>
      </c>
      <c r="DR122" s="926"/>
      <c r="DS122" s="926"/>
      <c r="DT122" s="926"/>
      <c r="DU122" s="926"/>
      <c r="DV122" s="927" t="s">
        <v>445</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481</v>
      </c>
      <c r="AB123" s="959"/>
      <c r="AC123" s="959"/>
      <c r="AD123" s="959"/>
      <c r="AE123" s="960"/>
      <c r="AF123" s="961" t="s">
        <v>449</v>
      </c>
      <c r="AG123" s="959"/>
      <c r="AH123" s="959"/>
      <c r="AI123" s="959"/>
      <c r="AJ123" s="960"/>
      <c r="AK123" s="961" t="s">
        <v>481</v>
      </c>
      <c r="AL123" s="959"/>
      <c r="AM123" s="959"/>
      <c r="AN123" s="959"/>
      <c r="AO123" s="960"/>
      <c r="AP123" s="962" t="s">
        <v>440</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482</v>
      </c>
      <c r="BP123" s="1005"/>
      <c r="BQ123" s="1063">
        <v>75864534</v>
      </c>
      <c r="BR123" s="1064"/>
      <c r="BS123" s="1064"/>
      <c r="BT123" s="1064"/>
      <c r="BU123" s="1064"/>
      <c r="BV123" s="1064">
        <v>73675146</v>
      </c>
      <c r="BW123" s="1064"/>
      <c r="BX123" s="1064"/>
      <c r="BY123" s="1064"/>
      <c r="BZ123" s="1064"/>
      <c r="CA123" s="1064">
        <v>72299607</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481</v>
      </c>
      <c r="DH123" s="959"/>
      <c r="DI123" s="959"/>
      <c r="DJ123" s="959"/>
      <c r="DK123" s="960"/>
      <c r="DL123" s="961" t="s">
        <v>440</v>
      </c>
      <c r="DM123" s="959"/>
      <c r="DN123" s="959"/>
      <c r="DO123" s="959"/>
      <c r="DP123" s="960"/>
      <c r="DQ123" s="961" t="s">
        <v>440</v>
      </c>
      <c r="DR123" s="959"/>
      <c r="DS123" s="959"/>
      <c r="DT123" s="959"/>
      <c r="DU123" s="960"/>
      <c r="DV123" s="962" t="s">
        <v>481</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440</v>
      </c>
      <c r="AB124" s="959"/>
      <c r="AC124" s="959"/>
      <c r="AD124" s="959"/>
      <c r="AE124" s="960"/>
      <c r="AF124" s="961" t="s">
        <v>395</v>
      </c>
      <c r="AG124" s="959"/>
      <c r="AH124" s="959"/>
      <c r="AI124" s="959"/>
      <c r="AJ124" s="960"/>
      <c r="AK124" s="961" t="s">
        <v>395</v>
      </c>
      <c r="AL124" s="959"/>
      <c r="AM124" s="959"/>
      <c r="AN124" s="959"/>
      <c r="AO124" s="960"/>
      <c r="AP124" s="962" t="s">
        <v>395</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395</v>
      </c>
      <c r="BR124" s="1027"/>
      <c r="BS124" s="1027"/>
      <c r="BT124" s="1027"/>
      <c r="BU124" s="1027"/>
      <c r="BV124" s="1027" t="s">
        <v>440</v>
      </c>
      <c r="BW124" s="1027"/>
      <c r="BX124" s="1027"/>
      <c r="BY124" s="1027"/>
      <c r="BZ124" s="1027"/>
      <c r="CA124" s="1027" t="s">
        <v>395</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440</v>
      </c>
      <c r="DH124" s="986"/>
      <c r="DI124" s="986"/>
      <c r="DJ124" s="986"/>
      <c r="DK124" s="987"/>
      <c r="DL124" s="985" t="s">
        <v>461</v>
      </c>
      <c r="DM124" s="986"/>
      <c r="DN124" s="986"/>
      <c r="DO124" s="986"/>
      <c r="DP124" s="987"/>
      <c r="DQ124" s="985" t="s">
        <v>461</v>
      </c>
      <c r="DR124" s="986"/>
      <c r="DS124" s="986"/>
      <c r="DT124" s="986"/>
      <c r="DU124" s="987"/>
      <c r="DV124" s="988" t="s">
        <v>461</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481</v>
      </c>
      <c r="AB125" s="959"/>
      <c r="AC125" s="959"/>
      <c r="AD125" s="959"/>
      <c r="AE125" s="960"/>
      <c r="AF125" s="961" t="s">
        <v>440</v>
      </c>
      <c r="AG125" s="959"/>
      <c r="AH125" s="959"/>
      <c r="AI125" s="959"/>
      <c r="AJ125" s="960"/>
      <c r="AK125" s="961" t="s">
        <v>461</v>
      </c>
      <c r="AL125" s="959"/>
      <c r="AM125" s="959"/>
      <c r="AN125" s="959"/>
      <c r="AO125" s="960"/>
      <c r="AP125" s="962" t="s">
        <v>440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481</v>
      </c>
      <c r="DH125" s="931"/>
      <c r="DI125" s="931"/>
      <c r="DJ125" s="931"/>
      <c r="DK125" s="931"/>
      <c r="DL125" s="931" t="s">
        <v>440</v>
      </c>
      <c r="DM125" s="931"/>
      <c r="DN125" s="931"/>
      <c r="DO125" s="931"/>
      <c r="DP125" s="931"/>
      <c r="DQ125" s="931" t="s">
        <v>481</v>
      </c>
      <c r="DR125" s="931"/>
      <c r="DS125" s="931"/>
      <c r="DT125" s="931"/>
      <c r="DU125" s="931"/>
      <c r="DV125" s="932" t="s">
        <v>440</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481</v>
      </c>
      <c r="AB126" s="959"/>
      <c r="AC126" s="959"/>
      <c r="AD126" s="959"/>
      <c r="AE126" s="960"/>
      <c r="AF126" s="961" t="s">
        <v>481</v>
      </c>
      <c r="AG126" s="959"/>
      <c r="AH126" s="959"/>
      <c r="AI126" s="959"/>
      <c r="AJ126" s="960"/>
      <c r="AK126" s="961" t="s">
        <v>440</v>
      </c>
      <c r="AL126" s="959"/>
      <c r="AM126" s="959"/>
      <c r="AN126" s="959"/>
      <c r="AO126" s="960"/>
      <c r="AP126" s="962" t="s">
        <v>461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440</v>
      </c>
      <c r="DH126" s="926"/>
      <c r="DI126" s="926"/>
      <c r="DJ126" s="926"/>
      <c r="DK126" s="926"/>
      <c r="DL126" s="926" t="s">
        <v>440</v>
      </c>
      <c r="DM126" s="926"/>
      <c r="DN126" s="926"/>
      <c r="DO126" s="926"/>
      <c r="DP126" s="926"/>
      <c r="DQ126" s="926" t="s">
        <v>461</v>
      </c>
      <c r="DR126" s="926"/>
      <c r="DS126" s="926"/>
      <c r="DT126" s="926"/>
      <c r="DU126" s="926"/>
      <c r="DV126" s="927" t="s">
        <v>481</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440</v>
      </c>
      <c r="AB127" s="959"/>
      <c r="AC127" s="959"/>
      <c r="AD127" s="959"/>
      <c r="AE127" s="960"/>
      <c r="AF127" s="961" t="s">
        <v>440</v>
      </c>
      <c r="AG127" s="959"/>
      <c r="AH127" s="959"/>
      <c r="AI127" s="959"/>
      <c r="AJ127" s="960"/>
      <c r="AK127" s="961" t="s">
        <v>440</v>
      </c>
      <c r="AL127" s="959"/>
      <c r="AM127" s="959"/>
      <c r="AN127" s="959"/>
      <c r="AO127" s="960"/>
      <c r="AP127" s="962" t="s">
        <v>440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461</v>
      </c>
      <c r="DM127" s="926"/>
      <c r="DN127" s="926"/>
      <c r="DO127" s="926"/>
      <c r="DP127" s="926"/>
      <c r="DQ127" s="926" t="s">
        <v>440</v>
      </c>
      <c r="DR127" s="926"/>
      <c r="DS127" s="926"/>
      <c r="DT127" s="926"/>
      <c r="DU127" s="926"/>
      <c r="DV127" s="927" t="s">
        <v>440</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2902993</v>
      </c>
      <c r="AB128" s="1046"/>
      <c r="AC128" s="1046"/>
      <c r="AD128" s="1046"/>
      <c r="AE128" s="1047"/>
      <c r="AF128" s="1048">
        <v>3086970</v>
      </c>
      <c r="AG128" s="1046"/>
      <c r="AH128" s="1046"/>
      <c r="AI128" s="1046"/>
      <c r="AJ128" s="1047"/>
      <c r="AK128" s="1048">
        <v>3235587</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498</v>
      </c>
      <c r="BG128" s="1053"/>
      <c r="BH128" s="1053"/>
      <c r="BI128" s="1053"/>
      <c r="BJ128" s="1053"/>
      <c r="BK128" s="1053"/>
      <c r="BL128" s="1054"/>
      <c r="BM128" s="1052">
        <v>11.49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500</v>
      </c>
      <c r="DH128" s="1038"/>
      <c r="DI128" s="1038"/>
      <c r="DJ128" s="1038"/>
      <c r="DK128" s="1038"/>
      <c r="DL128" s="1038" t="s">
        <v>130</v>
      </c>
      <c r="DM128" s="1038"/>
      <c r="DN128" s="1038"/>
      <c r="DO128" s="1038"/>
      <c r="DP128" s="1038"/>
      <c r="DQ128" s="1038" t="s">
        <v>501</v>
      </c>
      <c r="DR128" s="1038"/>
      <c r="DS128" s="1038"/>
      <c r="DT128" s="1038"/>
      <c r="DU128" s="1038"/>
      <c r="DV128" s="1039" t="s">
        <v>501</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37621530</v>
      </c>
      <c r="AB129" s="959"/>
      <c r="AC129" s="959"/>
      <c r="AD129" s="959"/>
      <c r="AE129" s="960"/>
      <c r="AF129" s="961">
        <v>36532544</v>
      </c>
      <c r="AG129" s="959"/>
      <c r="AH129" s="959"/>
      <c r="AI129" s="959"/>
      <c r="AJ129" s="960"/>
      <c r="AK129" s="961">
        <v>38942295</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500</v>
      </c>
      <c r="BG129" s="1067"/>
      <c r="BH129" s="1067"/>
      <c r="BI129" s="1067"/>
      <c r="BJ129" s="1067"/>
      <c r="BK129" s="1067"/>
      <c r="BL129" s="1068"/>
      <c r="BM129" s="1066">
        <v>16.489999999999998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2933471</v>
      </c>
      <c r="AB130" s="959"/>
      <c r="AC130" s="959"/>
      <c r="AD130" s="959"/>
      <c r="AE130" s="960"/>
      <c r="AF130" s="961">
        <v>2858686</v>
      </c>
      <c r="AG130" s="959"/>
      <c r="AH130" s="959"/>
      <c r="AI130" s="959"/>
      <c r="AJ130" s="960"/>
      <c r="AK130" s="961">
        <v>2767823</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34688059</v>
      </c>
      <c r="AB131" s="986"/>
      <c r="AC131" s="986"/>
      <c r="AD131" s="986"/>
      <c r="AE131" s="987"/>
      <c r="AF131" s="985">
        <v>33673858</v>
      </c>
      <c r="AG131" s="986"/>
      <c r="AH131" s="986"/>
      <c r="AI131" s="986"/>
      <c r="AJ131" s="987"/>
      <c r="AK131" s="985">
        <v>36174472</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1.287445919</v>
      </c>
      <c r="AB132" s="1097"/>
      <c r="AC132" s="1097"/>
      <c r="AD132" s="1097"/>
      <c r="AE132" s="1098"/>
      <c r="AF132" s="1099">
        <v>0.59589251700000001</v>
      </c>
      <c r="AG132" s="1097"/>
      <c r="AH132" s="1097"/>
      <c r="AI132" s="1097"/>
      <c r="AJ132" s="1098"/>
      <c r="AK132" s="1099">
        <v>1.318402104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1.1000000000000001</v>
      </c>
      <c r="AB133" s="1080"/>
      <c r="AC133" s="1080"/>
      <c r="AD133" s="1080"/>
      <c r="AE133" s="1081"/>
      <c r="AF133" s="1079">
        <v>1.1000000000000001</v>
      </c>
      <c r="AG133" s="1080"/>
      <c r="AH133" s="1080"/>
      <c r="AI133" s="1080"/>
      <c r="AJ133" s="1081"/>
      <c r="AK133" s="1079">
        <v>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yJ8zwlWOCIIFAx5ej+jYOcu7ulSP55AJnvuZHg7EKpJx/pH23KaPFj8jQAwe24o1fvnz0jGwwSiXtH+JUUDgg==" saltValue="y60oJa6NpLvQq4gLxdfY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mjv6PbhEGJt1SL2m5qayMgqLm3W9KSOINsDXdNAGjtSDqFs21xjXn6DAHVHzyRz+g1mcqFqUcYnntlhrx4oKg==" saltValue="jHBBUz/Cc48wcezeJ7fH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BPO+CdEAU+I9kqL/wpc+ExYErUi/Esi629ahijxl2WBPueSskwwjETB2Bj69UOc8jq0JcHkYBFRbNVv42j9Cw==" saltValue="76gRjGnUyf4t8YgIAVRO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12699034</v>
      </c>
      <c r="AP9" s="281">
        <v>71966</v>
      </c>
      <c r="AQ9" s="282">
        <v>61723</v>
      </c>
      <c r="AR9" s="283">
        <v>16.600000000000001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28</v>
      </c>
      <c r="AP10" s="284">
        <v>0</v>
      </c>
      <c r="AQ10" s="285">
        <v>1286</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311208</v>
      </c>
      <c r="AP11" s="284">
        <v>1764</v>
      </c>
      <c r="AQ11" s="285">
        <v>1067</v>
      </c>
      <c r="AR11" s="286">
        <v>65.3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49</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348388</v>
      </c>
      <c r="AP13" s="284">
        <v>1974</v>
      </c>
      <c r="AQ13" s="285">
        <v>2137</v>
      </c>
      <c r="AR13" s="286">
        <v>-7.6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313112</v>
      </c>
      <c r="AP14" s="284">
        <v>1774</v>
      </c>
      <c r="AQ14" s="285">
        <v>1241</v>
      </c>
      <c r="AR14" s="286">
        <v>42.9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-872049</v>
      </c>
      <c r="AP15" s="284">
        <v>-4942</v>
      </c>
      <c r="AQ15" s="285">
        <v>-3809</v>
      </c>
      <c r="AR15" s="286">
        <v>29.7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12799721</v>
      </c>
      <c r="AP16" s="284">
        <v>72536</v>
      </c>
      <c r="AQ16" s="285">
        <v>63693</v>
      </c>
      <c r="AR16" s="286">
        <v>13.9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7.05</v>
      </c>
      <c r="AP21" s="298">
        <v>6.06</v>
      </c>
      <c r="AQ21" s="299">
        <v>0.99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99</v>
      </c>
      <c r="AP22" s="303">
        <v>99.8</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4276635</v>
      </c>
      <c r="AP32" s="312">
        <v>24236</v>
      </c>
      <c r="AQ32" s="313">
        <v>26449</v>
      </c>
      <c r="AR32" s="314">
        <v>-8.4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v>1</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29</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2203700</v>
      </c>
      <c r="AP35" s="312">
        <v>12488</v>
      </c>
      <c r="AQ35" s="313">
        <v>5448</v>
      </c>
      <c r="AR35" s="314">
        <v>129.19999999999999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524</v>
      </c>
      <c r="AP36" s="312" t="s">
        <v>524</v>
      </c>
      <c r="AQ36" s="313">
        <v>445</v>
      </c>
      <c r="AR36" s="314" t="s">
        <v>524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524</v>
      </c>
      <c r="AP37" s="312" t="s">
        <v>524</v>
      </c>
      <c r="AQ37" s="313">
        <v>1095</v>
      </c>
      <c r="AR37" s="314" t="s">
        <v>524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0</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-3235587</v>
      </c>
      <c r="AP39" s="312">
        <v>-18336</v>
      </c>
      <c r="AQ39" s="313">
        <v>-7113</v>
      </c>
      <c r="AR39" s="314">
        <v>157.80000000000001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-2767823</v>
      </c>
      <c r="AP40" s="312">
        <v>-15685</v>
      </c>
      <c r="AQ40" s="313">
        <v>-18923</v>
      </c>
      <c r="AR40" s="314">
        <v>-17.100000000000001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476925</v>
      </c>
      <c r="AP41" s="312">
        <v>2703</v>
      </c>
      <c r="AQ41" s="313">
        <v>7431</v>
      </c>
      <c r="AR41" s="314">
        <v>-63.6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4679505</v>
      </c>
      <c r="AN51" s="334">
        <v>26532</v>
      </c>
      <c r="AO51" s="335">
        <v>-31.8</v>
      </c>
      <c r="AP51" s="336">
        <v>33173</v>
      </c>
      <c r="AQ51" s="337">
        <v>-19.2</v>
      </c>
      <c r="AR51" s="338">
        <v>-12.6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3319389</v>
      </c>
      <c r="AN52" s="342">
        <v>18821</v>
      </c>
      <c r="AO52" s="343">
        <v>-41.9</v>
      </c>
      <c r="AP52" s="344">
        <v>20353</v>
      </c>
      <c r="AQ52" s="345">
        <v>-25.4</v>
      </c>
      <c r="AR52" s="346">
        <v>-16.5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4508631</v>
      </c>
      <c r="AN53" s="334">
        <v>25558</v>
      </c>
      <c r="AO53" s="335">
        <v>-3.7</v>
      </c>
      <c r="AP53" s="336">
        <v>37644</v>
      </c>
      <c r="AQ53" s="337">
        <v>13.5</v>
      </c>
      <c r="AR53" s="338">
        <v>-17.2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2585273</v>
      </c>
      <c r="AN54" s="342">
        <v>14655</v>
      </c>
      <c r="AO54" s="343">
        <v>-22.1</v>
      </c>
      <c r="AP54" s="344">
        <v>24939</v>
      </c>
      <c r="AQ54" s="345">
        <v>22.5</v>
      </c>
      <c r="AR54" s="346">
        <v>-44.6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4899453</v>
      </c>
      <c r="AN55" s="334">
        <v>27672</v>
      </c>
      <c r="AO55" s="335">
        <v>8.3000000000000007</v>
      </c>
      <c r="AP55" s="336">
        <v>39221</v>
      </c>
      <c r="AQ55" s="337">
        <v>4.2</v>
      </c>
      <c r="AR55" s="338">
        <v>4.0999999999999996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3496763</v>
      </c>
      <c r="AN56" s="342">
        <v>19750</v>
      </c>
      <c r="AO56" s="343">
        <v>34.799999999999997</v>
      </c>
      <c r="AP56" s="344">
        <v>24821</v>
      </c>
      <c r="AQ56" s="345">
        <v>-0.5</v>
      </c>
      <c r="AR56" s="346">
        <v>35.299999999999997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2513949</v>
      </c>
      <c r="AN57" s="334">
        <v>14199</v>
      </c>
      <c r="AO57" s="335">
        <v>-48.7</v>
      </c>
      <c r="AP57" s="336">
        <v>38566</v>
      </c>
      <c r="AQ57" s="337">
        <v>-1.7</v>
      </c>
      <c r="AR57" s="338">
        <v>-47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1964316</v>
      </c>
      <c r="AN58" s="342">
        <v>11095</v>
      </c>
      <c r="AO58" s="343">
        <v>-43.8</v>
      </c>
      <c r="AP58" s="344">
        <v>24059</v>
      </c>
      <c r="AQ58" s="345">
        <v>-3.1</v>
      </c>
      <c r="AR58" s="346">
        <v>-40.700000000000003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5326825</v>
      </c>
      <c r="AN59" s="334">
        <v>30187</v>
      </c>
      <c r="AO59" s="335">
        <v>112.6</v>
      </c>
      <c r="AP59" s="336">
        <v>35156</v>
      </c>
      <c r="AQ59" s="337">
        <v>-8.8000000000000007</v>
      </c>
      <c r="AR59" s="338">
        <v>121.4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3494592</v>
      </c>
      <c r="AN60" s="342">
        <v>19804</v>
      </c>
      <c r="AO60" s="343">
        <v>78.5</v>
      </c>
      <c r="AP60" s="344">
        <v>22430</v>
      </c>
      <c r="AQ60" s="345">
        <v>-6.8</v>
      </c>
      <c r="AR60" s="346">
        <v>85.3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4385673</v>
      </c>
      <c r="AN61" s="349">
        <v>24830</v>
      </c>
      <c r="AO61" s="350">
        <v>7.3</v>
      </c>
      <c r="AP61" s="351">
        <v>36752</v>
      </c>
      <c r="AQ61" s="352">
        <v>-2.4</v>
      </c>
      <c r="AR61" s="338">
        <v>9.6999999999999993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2972067</v>
      </c>
      <c r="AN62" s="342">
        <v>16825</v>
      </c>
      <c r="AO62" s="343">
        <v>1.1000000000000001</v>
      </c>
      <c r="AP62" s="344">
        <v>23320</v>
      </c>
      <c r="AQ62" s="345">
        <v>-2.7</v>
      </c>
      <c r="AR62" s="346">
        <v>3.8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xsZVZF6tZ+9wU22rVgcTeBW23E8Jhue5bJTDtFuK42bssd2sI4bCg2qpVp/1RV0xt3QM1y02hx2z8VEI5X/WQ==" saltValue="t/BiJ2wnlO4PqPvDlak7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Upjch9cJh6TQUx5V8skVd2Z0x7/h9fjojNfGXwLE8Avqr0PkJbuuT0XWKSekjieLxFCNsN9MT197N2H6HBjiwg==" saltValue="I4N3LKty89UjLC6qHB/H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Z7YUd7IPpw0ltHABjRQhJCknFcDiyFs7oeWq+0CsiSfMql+rhtZstrLwPaAe8oyHjnateAQXrSYgtGMkAYL5kw==" saltValue="u7X7FHEH0aRoU54YowaT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15.8</v>
      </c>
      <c r="G47" s="12">
        <v>12.05</v>
      </c>
      <c r="H47" s="12">
        <v>12.8</v>
      </c>
      <c r="I47" s="12">
        <v>16.559999999999999</v>
      </c>
      <c r="J47" s="13">
        <v>20.95</v>
      </c>
    </row>
    <row r="48" spans="2:10" ht="57.75" customHeight="1" x14ac:dyDescent="0.2">
      <c r="B48" s="14"/>
      <c r="C48" s="1141" t="s">
        <v>4</v>
      </c>
      <c r="D48" s="1141"/>
      <c r="E48" s="1142"/>
      <c r="F48" s="15">
        <v>4.6100000000000003</v>
      </c>
      <c r="G48" s="16">
        <v>7.2</v>
      </c>
      <c r="H48" s="16">
        <v>8.57</v>
      </c>
      <c r="I48" s="16">
        <v>12.48</v>
      </c>
      <c r="J48" s="17">
        <v>9.99</v>
      </c>
    </row>
    <row r="49" spans="2:10" ht="57.75" customHeight="1" thickBot="1" x14ac:dyDescent="0.25">
      <c r="B49" s="18"/>
      <c r="C49" s="1143" t="s">
        <v>5</v>
      </c>
      <c r="D49" s="1143"/>
      <c r="E49" s="1144"/>
      <c r="F49" s="19" t="s">
        <v>570</v>
      </c>
      <c r="G49" s="20" t="s">
        <v>571</v>
      </c>
      <c r="H49" s="20">
        <v>2.93</v>
      </c>
      <c r="I49" s="20">
        <v>7.04</v>
      </c>
      <c r="J49" s="21">
        <v>3.69</v>
      </c>
    </row>
    <row r="50" spans="2:10" ht="13.2" x14ac:dyDescent="0.2"/>
  </sheetData>
  <sheetProtection algorithmName="SHA-512" hashValue="Jqrv5FSlsNL95eRd0cHad2wiFbNuttTqWfaGzF4kbO7mDB87NY8ogVfTRzhv7ni7AWLWF6xYHRVKt4jfbTCV1A==" saltValue="C1fLJveU+v13LN+K/65W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2024-03-21T05:14:20Z</cp:lastPrinted>
  <dcterms:created xsi:type="dcterms:W3CDTF">2024-03-14T02:05:06Z</dcterms:created>
  <dcterms:modified xsi:type="dcterms:W3CDTF">2024-03-28T05:54:31Z</dcterms:modified>
  <cp:category/>
</cp:coreProperties>
</file>