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25596" windowHeight="1116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BW37" i="10"/>
  <c r="BE37" i="10"/>
  <c r="AM37" i="10"/>
  <c r="BW36" i="10"/>
  <c r="BE36" i="10"/>
  <c r="AM36" i="10"/>
  <c r="BW35" i="10"/>
  <c r="BE35" i="10"/>
  <c r="BW34" i="10"/>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<sst xmlns="http://schemas.openxmlformats.org/spreadsheetml/2006/main" count="1003" uniqueCount="614">
  <si>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</si>
  <si>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</si>
  <si>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</si>
  <si>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</si>
  <si>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</si>
  <si>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</si>
  <si>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</si>
  <si>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</si>
  <si>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</si>
  <si>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</si>
  <si>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</si>
  <si>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</si>
  <si>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</si>
  <si>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</si>
  <si>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</si>
  <si>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</si>
  <si>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</si>
  <si>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</si>
  <si>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</si>
  <si>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</si>
  <si>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</si>
  <si>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</si>
  <si>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</si>
  <si>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</si>
  <si>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</si>
  <si>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</si>
  <si>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</si>
  <si>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</si>
  <si>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</si>
  <si>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</si>
  <si>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</si>
  <si>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</si>
  <si>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</si>
  <si>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</si>
  <si>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</si>
  <si>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</si>
  <si>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</si>
  <si>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</si>
  <si>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</si>
  <si>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</si>
  <si>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</si>
  <si>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</si>
  <si>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</si>
  <si>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</si>
  <si>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</si>
  <si>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</si>
  <si>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</si>
  <si>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</si>
  <si>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</si>
  <si>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</si>
  <si>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</si>
  <si>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</si>
  <si>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</si>
  <si>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</si>
  <si>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</si>
  <si>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</si>
  <si>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</si>
  <si>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</si>
  <si>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</si>
  <si>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</si>
  <si>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</si>
  <si>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</si>
  <si>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</si>
  <si>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</si>
  <si>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</si>
  <si>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</si>
  <si>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</si>
  <si>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</si>
  <si>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</si>
  <si>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</si>
  <si>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</si>
  <si>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</si>
  <si>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</si>
  <si>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</si>
  <si>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</si>
  <si>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</si>
  <si>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</si>
  <si>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</si>
  <si>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</si>
  <si>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</si>
  <si>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</si>
  <si>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</si>
  <si>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</si>
  <si>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</si>
  <si>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</si>
  <si>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</si>
  <si>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</si>
  <si>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</si>
  <si>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</si>
  <si>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</si>
  <si>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</si>
  <si>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</si>
  <si>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</si>
  <si>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</si>
  <si>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</si>
  <si>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</si>
  <si>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</si>
  <si>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</si>
  <si>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</si>
  <si>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</si>
  <si>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</si>
  <si>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</si>
  <si>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</si>
  <si>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</si>
  <si>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</si>
  <si>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</si>
  <si>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</si>
  <si>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</si>
  <si>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</si>
  <si>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</si>
  <si>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</si>
  <si>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</si>
  <si>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</si>
  <si>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</si>
  <si>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</si>
  <si>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</si>
  <si>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</si>
  <si>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</si>
  <si>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</si>
  <si>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</si>
  <si>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</si>
  <si>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</si>
  <si>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</si>
  <si>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</si>
  <si>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</si>
  <si>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</si>
  <si>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</si>
  <si>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</si>
  <si>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</si>
  <si>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</si>
  <si>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</si>
  <si>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</si>
  <si>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</si>
  <si>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</si>
  <si>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</si>
  <si>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</si>
  <si>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</si>
  <si>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</si>
  <si>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</si>
  <si>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</si>
  <si>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</si>
  <si>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</si>
  <si>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</si>
  <si>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</si>
  <si>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</si>
  <si>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</si>
  <si>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</si>
  <si>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</si>
  <si>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</si>
  <si>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</si>
  <si>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</si>
  <si>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</si>
  <si>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</si>
  <si>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</si>
  <si>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</si>
  <si>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</si>
  <si>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</si>
  <si>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</si>
  <si>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</si>
  <si>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</si>
  <si>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</si>
  <si>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</si>
  <si>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</si>
  <si>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</si>
  <si>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</si>
  <si>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</si>
  <si>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</si>
  <si>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</si>
  <si>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</si>
  <si>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</si>
  <si>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</si>
  <si>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</si>
  <si>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</si>
  <si>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</si>
  <si>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</si>
  <si>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</si>
  <si>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</si>
  <si>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</si>
  <si>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</si>
  <si>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</si>
  <si>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</si>
  <si>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</si>
  <si>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</si>
  <si>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</si>
  <si>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</si>
  <si>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</si>
  <si>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</si>
  <si>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</si>
  <si>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</si>
  <si>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</si>
  <si>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</si>
  <si>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</si>
  <si>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</si>
  <si>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</si>
  <si>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</si>
  <si>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</si>
  <si>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</si>
  <si>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</si>
  <si>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</si>
  <si>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</si>
  <si>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</si>
  <si>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</si>
  <si>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</si>
  <si>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</si>
  <si>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</si>
  <si>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</si>
  <si>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</si>
  <si>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</si>
  <si>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</si>
  <si>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</si>
  <si>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</si>
  <si>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</si>
  <si>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</si>
  <si>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</si>
  <si>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</si>
  <si>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</si>
  <si>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</si>
  <si>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</si>
  <si>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</si>
  <si>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</si>
  <si>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</si>
  <si>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</si>
  <si>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</si>
  <si>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</si>
  <si>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</si>
  <si>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</si>
  <si>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</si>
  <si>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</si>
  <si>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</si>
  <si>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</si>
  <si>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</si>
  <si>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</si>
  <si>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</si>
  <si>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</si>
  <si>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</si>
  <si>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</si>
  <si>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</si>
  <si>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</si>
  <si>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</si>
  <si>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</si>
  <si>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</si>
  <si>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</si>
  <si>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</si>
  <si>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</si>
  <si>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</si>
  <si>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</si>
  <si>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</si>
  <si>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</si>
  <si>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</si>
  <si>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</si>
  <si>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</si>
  <si>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</si>
  <si>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</si>
  <si>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</si>
  <si>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</si>
  <si>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</si>
  <si>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</si>
  <si>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</si>
  <si>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</si>
  <si>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</si>
  <si>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</si>
  <si>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</si>
  <si>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</si>
  <si>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</si>
  <si>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</si>
  <si>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</si>
  <si>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</si>
  <si>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</si>
  <si>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</si>
  <si>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</si>
  <si>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</si>
  <si>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</si>
  <si>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</si>
  <si>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</si>
  <si>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</si>
  <si>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</si>
  <si>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</si>
  <si>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</si>
  <si>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</si>
  <si>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</si>
  <si>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</si>
  <si>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</si>
  <si>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</si>
  <si>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</si>
  <si>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</si>
  <si>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</si>
  <si>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</si>
  <si>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</si>
  <si>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</si>
  <si>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</si>
  <si>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</si>
  <si>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</si>
  <si>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</si>
  <si>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</si>
  <si>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</si>
  <si>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</si>
  <si>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</si>
  <si>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</si>
  <si>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</si>
  <si>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</si>
  <si>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</si>
  <si>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</si>
  <si>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</si>
  <si>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</si>
  <si>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</si>
  <si>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</si>
  <si>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</si>
  <si>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</si>
  <si>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</si>
  <si>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</si>
  <si>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</si>
  <si>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</si>
  <si>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</si>
  <si>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</si>
  <si>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</si>
  <si>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</si>
  <si>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</si>
  <si>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</si>
  <si>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</si>
  <si>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</si>
  <si>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</si>
  <si>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</si>
  <si>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</si>
  <si>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</si>
  <si>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</si>
  <si>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</si>
  <si>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</si>
  <si>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</si>
  <si>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</si>
  <si>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</si>
  <si>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</si>
  <si>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</si>
  <si>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</si>
  <si>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</si>
  <si>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</si>
  <si>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</si>
  <si>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</si>
  <si>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</si>
  <si>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</si>
  <si>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</si>
  <si>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</si>
  <si>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</si>
  <si>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</si>
  <si>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</si>
  <si>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</si>
  <si>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</si>
  <si>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</si>
  <si>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</si>
  <si>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</si>
  <si>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</si>
  <si>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</si>
  <si>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</si>
  <si>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</si>
  <si>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</si>
  <si>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</si>
  <si>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</si>
  <si>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</si>
  <si>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</si>
  <si>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</si>
  <si>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</si>
  <si>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</si>
  <si>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</si>
  <si>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</si>
  <si>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</si>
  <si>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</si>
  <si>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</si>
  <si>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</si>
  <si>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</si>
  <si>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</si>
  <si>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</si>
  <si>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</si>
  <si>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</si>
  <si>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</si>
  <si>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</si>
  <si>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</si>
  <si>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</si>
  <si>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</si>
  <si>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</si>
  <si>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</si>
  <si>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</si>
  <si>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</si>
  <si>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</si>
  <si>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</si>
  <si>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</si>
  <si>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</si>
  <si>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</si>
  <si>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</si>
  <si>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</si>
  <si>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</si>
  <si>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</si>
  <si>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</si>
  <si>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</si>
  <si>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</si>
  <si>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</si>
  <si>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t>
    <phoneticPr fontId="5"/>
  </si>
  <si>
    <t>公共用地先行取得事業特別会計</t>
    <phoneticPr fontId="5"/>
  </si>
  <si>
    <t>-</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</si>
  <si>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</si>
  <si>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</si>
  <si>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</si>
  <si>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</si>
  <si>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</si>
  <si>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</si>
  <si>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</si>
  <si>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</si>
  <si>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</si>
  <si>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</si>
  <si>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</si>
  <si>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</si>
  <si>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</si>
  <si>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</si>
  <si>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</si>
  <si>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</si>
  <si>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</si>
  <si>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</si>
  <si>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</si>
  <si>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</si>
  <si>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</si>
  <si>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</si>
  <si>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</si>
  <si>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</si>
  <si>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</si>
  <si>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</si>
  <si>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</si>
  <si>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</si>
  <si>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</si>
  <si>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</si>
  <si>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</si>
  <si>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</si>
  <si>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</si>
  <si>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</si>
  <si>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</si>
  <si>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</si>
  <si>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</si>
  <si>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</si>
  <si>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</si>
  <si>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</si>
  <si>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</si>
  <si>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</si>
  <si>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</si>
  <si>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</si>
  <si>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</si>
  <si>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</si>
  <si>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</si>
  <si>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</si>
  <si>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</si>
  <si>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</si>
  <si>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</si>
  <si>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</si>
  <si>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</si>
  <si>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</si>
  <si>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</si>
  <si>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</si>
  <si>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</si>
  <si>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</si>
  <si>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</si>
  <si>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</si>
  <si>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</si>
  <si>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</si>
  <si>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</si>
  <si>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</si>
  <si>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</si>
  <si>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</si>
  <si>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</si>
  <si>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</si>
  <si>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</si>
  <si>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</si>
  <si>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</si>
  <si>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</si>
  <si>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</si>
  <si>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</si>
  <si>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</si>
  <si>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</si>
  <si>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</si>
  <si>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</si>
  <si>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</si>
  <si>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</si>
  <si>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</si>
  <si>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</si>
  <si>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</si>
  <si>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</si>
  <si>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</si>
  <si>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</si>
  <si>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</si>
  <si>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</si>
  <si>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</si>
  <si>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</si>
  <si>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</si>
  <si>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</si>
  <si>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</si>
  <si>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</si>
  <si>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</si>
  <si>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</si>
  <si>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</si>
  <si>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</si>
  <si>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</si>
  <si>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</si>
  <si>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</si>
  <si>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</si>
  <si>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</si>
  <si>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</si>
  <si>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</si>
  <si>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</si>
  <si>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</si>
  <si>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</si>
  <si>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</si>
  <si>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</si>
  <si>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</si>
  <si>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</si>
  <si>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</si>
  <si>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</si>
  <si>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</si>
  <si>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</si>
  <si>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</si>
  <si>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</si>
  <si>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</si>
  <si>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</si>
  <si>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</si>
  <si>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</si>
  <si>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</si>
  <si>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</si>
  <si>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</si>
  <si>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</si>
  <si>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</si>
  <si>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</si>
  <si>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</si>
  <si>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</si>
  <si>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</si>
  <si>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</si>
  <si>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</si>
  <si>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</si>
  <si>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</si>
  <si>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</si>
  <si>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</si>
  <si>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</si>
  <si>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</si>
  <si>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</si>
  <si>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</si>
  <si>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</si>
  <si>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</si>
  <si>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</si>
  <si>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</si>
  <si>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</si>
  <si>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</si>
  <si>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</si>
  <si>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</si>
  <si>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</si>
  <si>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</si>
  <si>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</si>
  <si>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</si>
  <si>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</si>
  <si>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</si>
  <si>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</si>
  <si>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</si>
  <si>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</si>
  <si>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</si>
  <si>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</si>
  <si>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</si>
  <si>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</si>
  <si>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</si>
  <si>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</si>
  <si>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</si>
  <si>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</si>
  <si>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</si>
  <si>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</si>
  <si>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</si>
  <si>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</si>
  <si>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</si>
  <si>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</si>
  <si>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</si>
  <si>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</si>
  <si>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</si>
  <si>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</si>
  <si>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</si>
  <si>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</si>
  <si>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</si>
  <si>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1.57</t>
  </si>
  <si>
    <t>▲ 2.21</t>
  </si>
  <si>
    <t>▲ 8.99</t>
  </si>
  <si>
    <t>一般会計</t>
  </si>
  <si>
    <t>下水道事業会計</t>
  </si>
  <si>
    <t>介護保険事業特別会計</t>
  </si>
  <si>
    <t>国民健康保険事業特別会計（事業勘定）</t>
  </si>
  <si>
    <t>後期高齢者医療事業特別会計</t>
  </si>
  <si>
    <t>簡易水道事業会計</t>
  </si>
  <si>
    <t>自動車駐車場事業特別会計</t>
  </si>
  <si>
    <t>国民健康保険事業特別会計（直営診療勘定）</t>
  </si>
  <si>
    <t>その他会計（赤字）</t>
  </si>
  <si>
    <t>▲ 0.00</t>
  </si>
  <si>
    <t>その他会計（黒字）</t>
  </si>
  <si>
    <t>（百万円）</t>
    <phoneticPr fontId="5"/>
  </si>
  <si>
    <t>H30</t>
    <phoneticPr fontId="5"/>
  </si>
  <si>
    <t>R01</t>
    <phoneticPr fontId="5"/>
  </si>
  <si>
    <t>R02</t>
    <phoneticPr fontId="5"/>
  </si>
  <si>
    <t>R03</t>
    <phoneticPr fontId="5"/>
  </si>
  <si>
    <t>R04</t>
    <phoneticPr fontId="5"/>
  </si>
  <si>
    <t>市街地整備基金</t>
    <phoneticPr fontId="5"/>
  </si>
  <si>
    <t>公共施設保全等基金</t>
    <phoneticPr fontId="2"/>
  </si>
  <si>
    <t>都市交通施設整備基金</t>
    <phoneticPr fontId="2"/>
  </si>
  <si>
    <t>まち・ひと・しごと創生基金</t>
    <phoneticPr fontId="2"/>
  </si>
  <si>
    <t>社会福祉基金</t>
    <phoneticPr fontId="2"/>
  </si>
  <si>
    <t>-</t>
    <phoneticPr fontId="2"/>
  </si>
  <si>
    <t>〇</t>
  </si>
  <si>
    <t>相模原市まち・みどり公社</t>
    <rPh sb="0" eb="4">
      <t>サガミハラシ</t>
    </rPh>
    <rPh sb="10" eb="12">
      <t>コウシャ</t>
    </rPh>
    <phoneticPr fontId="2"/>
  </si>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</sst>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F05E-4AA5-9ACD-5EFE7F26A7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31697</c:v>
                </c:pt>
                <c:pt idx="1">
                  <c:v>30608</c:v>
                </c:pt>
                <c:pt idx="2">
                  <c:v>29519</c:v>
                </c:pt>
                <c:pt idx="3">
                  <c:v>24332</c:v>
                </c:pt>
                <c:pt idx="4">
                  <c:v>21622</c:v>
                </c:pt>
              </c:numCache>
            </c:numRef>
          </c:val>
          <c:smooth val="0"/>
          <c:extLst>
            <c:ext xmlns:c16="http://schemas.microsoft.com/office/drawing/2014/chart" uri="{C3380CC4-5D6E-409C-BE32-E72D297353CC}">
              <c16:uniqueId val="{00000001-F05E-4AA5-9ACD-5EFE7F26A7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4.79</c:v>
                </c:pt>
                <c:pt idx="1">
                  <c:v>5.29</c:v>
                </c:pt>
                <c:pt idx="2">
                  <c:v>5.74</c:v>
                </c:pt>
                <c:pt idx="3">
                  <c:v>13.25</c:v>
                </c:pt>
                <c:pt idx="4">
                  <c:v>8.8699999999999992</c:v>
                </c:pt>
              </c:numCache>
            </c:numRef>
          </c:val>
          <c:extLst>
            <c:ext xmlns:c16="http://schemas.microsoft.com/office/drawing/2014/chart" uri="{C3380CC4-5D6E-409C-BE32-E72D297353CC}">
              <c16:uniqueId val="{00000000-009D-4548-99F9-6BFB0465A3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4.3099999999999996</c:v>
                </c:pt>
                <c:pt idx="1">
                  <c:v>3.95</c:v>
                </c:pt>
                <c:pt idx="2">
                  <c:v>6.21</c:v>
                </c:pt>
                <c:pt idx="3">
                  <c:v>8.6300000000000008</c:v>
                </c:pt>
                <c:pt idx="4">
                  <c:v>11.56</c:v>
                </c:pt>
              </c:numCache>
            </c:numRef>
          </c:val>
          <c:extLst>
            <c:ext xmlns:c16="http://schemas.microsoft.com/office/drawing/2014/chart" uri="{C3380CC4-5D6E-409C-BE32-E72D297353CC}">
              <c16:uniqueId val="{00000001-009D-4548-99F9-6BFB0465A3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-1.57</c:v>
                </c:pt>
                <c:pt idx="1">
                  <c:v>-2.21</c:v>
                </c:pt>
                <c:pt idx="2">
                  <c:v>0.35</c:v>
                </c:pt>
                <c:pt idx="3">
                  <c:v>7.82</c:v>
                </c:pt>
                <c:pt idx="4">
                  <c:v>-8.99</c:v>
                </c:pt>
              </c:numCache>
            </c:numRef>
          </c:val>
          <c:smooth val="0"/>
          <c:extLst>
            <c:ext xmlns:c16="http://schemas.microsoft.com/office/drawing/2014/chart" uri="{C3380CC4-5D6E-409C-BE32-E72D297353CC}">
              <c16:uniqueId val="{00000002-009D-4548-99F9-6BFB0465A3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0.32</c:v>
                </c:pt>
                <c:pt idx="4">
                  <c:v>#N/A</c:v>
                </c:pt>
                <c:pt idx="5">
                  <c:v>0.02</c:v>
                </c:pt>
                <c:pt idx="6">
                  <c:v>#N/A</c:v>
                </c:pt>
                <c:pt idx="7">
                  <c:v>0</c:v>
                </c:pt>
                <c:pt idx="8">
                  <c:v>#N/A</c:v>
                </c:pt>
                <c:pt idx="9">
                  <c:v>0</c:v>
                </c:pt>
              </c:numCache>
            </c:numRef>
          </c:val>
          <c:extLst>
            <c:ext xmlns:c16="http://schemas.microsoft.com/office/drawing/2014/chart" uri="{C3380CC4-5D6E-409C-BE32-E72D297353CC}">
              <c16:uniqueId val="{00000000-95FA-4CC7-AD49-A725997C92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A-4CC7-AD49-A725997C922A}"/>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FA-4CC7-AD49-A725997C922A}"/>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c:v>
                </c:pt>
                <c:pt idx="4">
                  <c:v>#N/A</c:v>
                </c:pt>
                <c:pt idx="5">
                  <c:v>0.02</c:v>
                </c:pt>
                <c:pt idx="6">
                  <c:v>#N/A</c:v>
                </c:pt>
                <c:pt idx="7">
                  <c:v>0.02</c:v>
                </c:pt>
                <c:pt idx="8">
                  <c:v>#N/A</c:v>
                </c:pt>
                <c:pt idx="9">
                  <c:v>0.01</c:v>
                </c:pt>
              </c:numCache>
            </c:numRef>
          </c:val>
          <c:extLst>
            <c:ext xmlns:c16="http://schemas.microsoft.com/office/drawing/2014/chart" uri="{C3380CC4-5D6E-409C-BE32-E72D297353CC}">
              <c16:uniqueId val="{00000003-95FA-4CC7-AD49-A725997C922A}"/>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0.09</c:v>
                </c:pt>
                <c:pt idx="6">
                  <c:v>#N/A</c:v>
                </c:pt>
                <c:pt idx="7">
                  <c:v>0.08</c:v>
                </c:pt>
                <c:pt idx="8">
                  <c:v>#N/A</c:v>
                </c:pt>
                <c:pt idx="9">
                  <c:v>0.1</c:v>
                </c:pt>
              </c:numCache>
            </c:numRef>
          </c:val>
          <c:extLst>
            <c:ext xmlns:c16="http://schemas.microsoft.com/office/drawing/2014/chart" uri="{C3380CC4-5D6E-409C-BE32-E72D297353CC}">
              <c16:uniqueId val="{00000004-95FA-4CC7-AD49-A725997C922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0.12</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5-95FA-4CC7-AD49-A725997C922A}"/>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1.94</c:v>
                </c:pt>
                <c:pt idx="2">
                  <c:v>#N/A</c:v>
                </c:pt>
                <c:pt idx="3">
                  <c:v>1.53</c:v>
                </c:pt>
                <c:pt idx="4">
                  <c:v>#N/A</c:v>
                </c:pt>
                <c:pt idx="5">
                  <c:v>1.51</c:v>
                </c:pt>
                <c:pt idx="6">
                  <c:v>#N/A</c:v>
                </c:pt>
                <c:pt idx="7">
                  <c:v>0.19</c:v>
                </c:pt>
                <c:pt idx="8">
                  <c:v>#N/A</c:v>
                </c:pt>
                <c:pt idx="9">
                  <c:v>0.32</c:v>
                </c:pt>
              </c:numCache>
            </c:numRef>
          </c:val>
          <c:extLst>
            <c:ext xmlns:c16="http://schemas.microsoft.com/office/drawing/2014/chart" uri="{C3380CC4-5D6E-409C-BE32-E72D297353CC}">
              <c16:uniqueId val="{00000006-95FA-4CC7-AD49-A725997C92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0.63</c:v>
                </c:pt>
                <c:pt idx="2">
                  <c:v>#N/A</c:v>
                </c:pt>
                <c:pt idx="3">
                  <c:v>0.47</c:v>
                </c:pt>
                <c:pt idx="4">
                  <c:v>#N/A</c:v>
                </c:pt>
                <c:pt idx="5">
                  <c:v>1.26</c:v>
                </c:pt>
                <c:pt idx="6">
                  <c:v>#N/A</c:v>
                </c:pt>
                <c:pt idx="7">
                  <c:v>0.85</c:v>
                </c:pt>
                <c:pt idx="8">
                  <c:v>#N/A</c:v>
                </c:pt>
                <c:pt idx="9">
                  <c:v>1.08</c:v>
                </c:pt>
              </c:numCache>
            </c:numRef>
          </c:val>
          <c:extLst>
            <c:ext xmlns:c16="http://schemas.microsoft.com/office/drawing/2014/chart" uri="{C3380CC4-5D6E-409C-BE32-E72D297353CC}">
              <c16:uniqueId val="{00000007-95FA-4CC7-AD49-A725997C922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1.58</c:v>
                </c:pt>
                <c:pt idx="2">
                  <c:v>#N/A</c:v>
                </c:pt>
                <c:pt idx="3">
                  <c:v>2.0299999999999998</c:v>
                </c:pt>
                <c:pt idx="4">
                  <c:v>#N/A</c:v>
                </c:pt>
                <c:pt idx="5">
                  <c:v>2.4</c:v>
                </c:pt>
                <c:pt idx="6">
                  <c:v>#N/A</c:v>
                </c:pt>
                <c:pt idx="7">
                  <c:v>2.77</c:v>
                </c:pt>
                <c:pt idx="8">
                  <c:v>#N/A</c:v>
                </c:pt>
                <c:pt idx="9">
                  <c:v>3</c:v>
                </c:pt>
              </c:numCache>
            </c:numRef>
          </c:val>
          <c:extLst>
            <c:ext xmlns:c16="http://schemas.microsoft.com/office/drawing/2014/chart" uri="{C3380CC4-5D6E-409C-BE32-E72D297353CC}">
              <c16:uniqueId val="{00000008-95FA-4CC7-AD49-A725997C92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4.91</c:v>
                </c:pt>
                <c:pt idx="2">
                  <c:v>#N/A</c:v>
                </c:pt>
                <c:pt idx="3">
                  <c:v>5.13</c:v>
                </c:pt>
                <c:pt idx="4">
                  <c:v>#N/A</c:v>
                </c:pt>
                <c:pt idx="5">
                  <c:v>5.71</c:v>
                </c:pt>
                <c:pt idx="6">
                  <c:v>#N/A</c:v>
                </c:pt>
                <c:pt idx="7">
                  <c:v>13.31</c:v>
                </c:pt>
                <c:pt idx="8">
                  <c:v>#N/A</c:v>
                </c:pt>
                <c:pt idx="9">
                  <c:v>8.86</c:v>
                </c:pt>
              </c:numCache>
            </c:numRef>
          </c:val>
          <c:extLst>
            <c:ext xmlns:c16="http://schemas.microsoft.com/office/drawing/2014/chart" uri="{C3380CC4-5D6E-409C-BE32-E72D297353CC}">
              <c16:uniqueId val="{00000009-95FA-4CC7-AD49-A725997C92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26735</c:v>
                </c:pt>
                <c:pt idx="5">
                  <c:v>26341</c:v>
                </c:pt>
                <c:pt idx="8">
                  <c:v>27129</c:v>
                </c:pt>
                <c:pt idx="11">
                  <c:v>26574</c:v>
                </c:pt>
                <c:pt idx="14">
                  <c:v>26635</c:v>
                </c:pt>
              </c:numCache>
            </c:numRef>
          </c:val>
          <c:extLst>
            <c:ext xmlns:c16="http://schemas.microsoft.com/office/drawing/2014/chart" uri="{C3380CC4-5D6E-409C-BE32-E72D297353CC}">
              <c16:uniqueId val="{00000000-0579-4671-BE66-537356DC635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79-4671-BE66-537356DC635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974</c:v>
                </c:pt>
                <c:pt idx="3">
                  <c:v>972</c:v>
                </c:pt>
                <c:pt idx="6">
                  <c:v>969</c:v>
                </c:pt>
                <c:pt idx="9">
                  <c:v>903</c:v>
                </c:pt>
                <c:pt idx="12">
                  <c:v>898</c:v>
                </c:pt>
              </c:numCache>
            </c:numRef>
          </c:val>
          <c:extLst>
            <c:ext xmlns:c16="http://schemas.microsoft.com/office/drawing/2014/chart" uri="{C3380CC4-5D6E-409C-BE32-E72D297353CC}">
              <c16:uniqueId val="{00000002-0579-4671-BE66-537356DC635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79-4671-BE66-537356DC635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4405</c:v>
                </c:pt>
                <c:pt idx="3">
                  <c:v>4206</c:v>
                </c:pt>
                <c:pt idx="6">
                  <c:v>4083</c:v>
                </c:pt>
                <c:pt idx="9">
                  <c:v>3826</c:v>
                </c:pt>
                <c:pt idx="12">
                  <c:v>3728</c:v>
                </c:pt>
              </c:numCache>
            </c:numRef>
          </c:val>
          <c:extLst>
            <c:ext xmlns:c16="http://schemas.microsoft.com/office/drawing/2014/chart" uri="{C3380CC4-5D6E-409C-BE32-E72D297353CC}">
              <c16:uniqueId val="{00000004-0579-4671-BE66-537356DC635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2760</c:v>
                </c:pt>
                <c:pt idx="3">
                  <c:v>3060</c:v>
                </c:pt>
                <c:pt idx="6">
                  <c:v>3393</c:v>
                </c:pt>
                <c:pt idx="9">
                  <c:v>3611</c:v>
                </c:pt>
                <c:pt idx="12">
                  <c:v>4056</c:v>
                </c:pt>
              </c:numCache>
            </c:numRef>
          </c:val>
          <c:extLst>
            <c:ext xmlns:c16="http://schemas.microsoft.com/office/drawing/2014/chart" uri="{C3380CC4-5D6E-409C-BE32-E72D297353CC}">
              <c16:uniqueId val="{00000005-0579-4671-BE66-537356DC635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79-4671-BE66-537356DC635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22381</c:v>
                </c:pt>
                <c:pt idx="3">
                  <c:v>22603</c:v>
                </c:pt>
                <c:pt idx="6">
                  <c:v>22906</c:v>
                </c:pt>
                <c:pt idx="9">
                  <c:v>22802</c:v>
                </c:pt>
                <c:pt idx="12">
                  <c:v>22614</c:v>
                </c:pt>
              </c:numCache>
            </c:numRef>
          </c:val>
          <c:extLst>
            <c:ext xmlns:c16="http://schemas.microsoft.com/office/drawing/2014/chart" uri="{C3380CC4-5D6E-409C-BE32-E72D297353CC}">
              <c16:uniqueId val="{00000007-0579-4671-BE66-537356DC635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3785</c:v>
                </c:pt>
                <c:pt idx="2">
                  <c:v>#N/A</c:v>
                </c:pt>
                <c:pt idx="3">
                  <c:v>#N/A</c:v>
                </c:pt>
                <c:pt idx="4">
                  <c:v>4500</c:v>
                </c:pt>
                <c:pt idx="5">
                  <c:v>#N/A</c:v>
                </c:pt>
                <c:pt idx="6">
                  <c:v>#N/A</c:v>
                </c:pt>
                <c:pt idx="7">
                  <c:v>4222</c:v>
                </c:pt>
                <c:pt idx="8">
                  <c:v>#N/A</c:v>
                </c:pt>
                <c:pt idx="9">
                  <c:v>#N/A</c:v>
                </c:pt>
                <c:pt idx="10">
                  <c:v>4568</c:v>
                </c:pt>
                <c:pt idx="11">
                  <c:v>#N/A</c:v>
                </c:pt>
                <c:pt idx="12">
                  <c:v>#N/A</c:v>
                </c:pt>
                <c:pt idx="13">
                  <c:v>4661</c:v>
                </c:pt>
                <c:pt idx="14">
                  <c:v>#N/A</c:v>
                </c:pt>
              </c:numCache>
            </c:numRef>
          </c:val>
          <c:smooth val="0"/>
          <c:extLst>
            <c:ext xmlns:c16="http://schemas.microsoft.com/office/drawing/2014/chart" uri="{C3380CC4-5D6E-409C-BE32-E72D297353CC}">
              <c16:uniqueId val="{00000008-0579-4671-BE66-537356DC635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236793</c:v>
                </c:pt>
                <c:pt idx="5">
                  <c:v>241159</c:v>
                </c:pt>
                <c:pt idx="8">
                  <c:v>246021</c:v>
                </c:pt>
                <c:pt idx="11">
                  <c:v>251678</c:v>
                </c:pt>
                <c:pt idx="14">
                  <c:v>247168</c:v>
                </c:pt>
              </c:numCache>
            </c:numRef>
          </c:val>
          <c:extLst>
            <c:ext xmlns:c16="http://schemas.microsoft.com/office/drawing/2014/chart" uri="{C3380CC4-5D6E-409C-BE32-E72D297353CC}">
              <c16:uniqueId val="{00000000-39FA-4936-97B3-58706753D9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69938</c:v>
                </c:pt>
                <c:pt idx="5">
                  <c:v>66555</c:v>
                </c:pt>
                <c:pt idx="8">
                  <c:v>64534</c:v>
                </c:pt>
                <c:pt idx="11">
                  <c:v>61770</c:v>
                </c:pt>
                <c:pt idx="14">
                  <c:v>59189</c:v>
                </c:pt>
              </c:numCache>
            </c:numRef>
          </c:val>
          <c:extLst>
            <c:ext xmlns:c16="http://schemas.microsoft.com/office/drawing/2014/chart" uri="{C3380CC4-5D6E-409C-BE32-E72D297353CC}">
              <c16:uniqueId val="{00000001-39FA-4936-97B3-58706753D9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33638</c:v>
                </c:pt>
                <c:pt idx="5">
                  <c:v>37422</c:v>
                </c:pt>
                <c:pt idx="8">
                  <c:v>40440</c:v>
                </c:pt>
                <c:pt idx="11">
                  <c:v>49115</c:v>
                </c:pt>
                <c:pt idx="14">
                  <c:v>65489</c:v>
                </c:pt>
              </c:numCache>
            </c:numRef>
          </c:val>
          <c:extLst>
            <c:ext xmlns:c16="http://schemas.microsoft.com/office/drawing/2014/chart" uri="{C3380CC4-5D6E-409C-BE32-E72D297353CC}">
              <c16:uniqueId val="{00000002-39FA-4936-97B3-58706753D9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FA-4936-97B3-58706753D9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FA-4936-97B3-58706753D9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2133</c:v>
                </c:pt>
                <c:pt idx="3">
                  <c:v>2345</c:v>
                </c:pt>
                <c:pt idx="6">
                  <c:v>1063</c:v>
                </c:pt>
                <c:pt idx="9">
                  <c:v>405</c:v>
                </c:pt>
                <c:pt idx="12">
                  <c:v>350</c:v>
                </c:pt>
              </c:numCache>
            </c:numRef>
          </c:val>
          <c:extLst>
            <c:ext xmlns:c16="http://schemas.microsoft.com/office/drawing/2014/chart" uri="{C3380CC4-5D6E-409C-BE32-E72D297353CC}">
              <c16:uniqueId val="{00000005-39FA-4936-97B3-58706753D9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43419</c:v>
                </c:pt>
                <c:pt idx="3">
                  <c:v>42650</c:v>
                </c:pt>
                <c:pt idx="6">
                  <c:v>41836</c:v>
                </c:pt>
                <c:pt idx="9">
                  <c:v>42114</c:v>
                </c:pt>
                <c:pt idx="12">
                  <c:v>42049</c:v>
                </c:pt>
              </c:numCache>
            </c:numRef>
          </c:val>
          <c:extLst>
            <c:ext xmlns:c16="http://schemas.microsoft.com/office/drawing/2014/chart" uri="{C3380CC4-5D6E-409C-BE32-E72D297353CC}">
              <c16:uniqueId val="{00000006-39FA-4936-97B3-58706753D9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9FA-4936-97B3-58706753D9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40312</c:v>
                </c:pt>
                <c:pt idx="3">
                  <c:v>39506</c:v>
                </c:pt>
                <c:pt idx="6">
                  <c:v>38251</c:v>
                </c:pt>
                <c:pt idx="9">
                  <c:v>37280</c:v>
                </c:pt>
                <c:pt idx="12">
                  <c:v>35991</c:v>
                </c:pt>
              </c:numCache>
            </c:numRef>
          </c:val>
          <c:extLst>
            <c:ext xmlns:c16="http://schemas.microsoft.com/office/drawing/2014/chart" uri="{C3380CC4-5D6E-409C-BE32-E72D297353CC}">
              <c16:uniqueId val="{00000008-39FA-4936-97B3-58706753D9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21442</c:v>
                </c:pt>
                <c:pt idx="3">
                  <c:v>18769</c:v>
                </c:pt>
                <c:pt idx="6">
                  <c:v>17191</c:v>
                </c:pt>
                <c:pt idx="9">
                  <c:v>15081</c:v>
                </c:pt>
                <c:pt idx="12">
                  <c:v>14189</c:v>
                </c:pt>
              </c:numCache>
            </c:numRef>
          </c:val>
          <c:extLst>
            <c:ext xmlns:c16="http://schemas.microsoft.com/office/drawing/2014/chart" uri="{C3380CC4-5D6E-409C-BE32-E72D297353CC}">
              <c16:uniqueId val="{00000009-39FA-4936-97B3-58706753D9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283802</c:v>
                </c:pt>
                <c:pt idx="3">
                  <c:v>290250</c:v>
                </c:pt>
                <c:pt idx="6">
                  <c:v>290404</c:v>
                </c:pt>
                <c:pt idx="9">
                  <c:v>291631</c:v>
                </c:pt>
                <c:pt idx="12">
                  <c:v>282643</c:v>
                </c:pt>
              </c:numCache>
            </c:numRef>
          </c:val>
          <c:extLst>
            <c:ext xmlns:c16="http://schemas.microsoft.com/office/drawing/2014/chart" uri="{C3380CC4-5D6E-409C-BE32-E72D297353CC}">
              <c16:uniqueId val="{0000000A-39FA-4936-97B3-58706753D9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50740</c:v>
                </c:pt>
                <c:pt idx="2">
                  <c:v>#N/A</c:v>
                </c:pt>
                <c:pt idx="3">
                  <c:v>#N/A</c:v>
                </c:pt>
                <c:pt idx="4">
                  <c:v>48385</c:v>
                </c:pt>
                <c:pt idx="5">
                  <c:v>#N/A</c:v>
                </c:pt>
                <c:pt idx="6">
                  <c:v>#N/A</c:v>
                </c:pt>
                <c:pt idx="7">
                  <c:v>37749</c:v>
                </c:pt>
                <c:pt idx="8">
                  <c:v>#N/A</c:v>
                </c:pt>
                <c:pt idx="9">
                  <c:v>#N/A</c:v>
                </c:pt>
                <c:pt idx="10">
                  <c:v>23946</c:v>
                </c:pt>
                <c:pt idx="11">
                  <c:v>#N/A</c:v>
                </c:pt>
                <c:pt idx="12">
                  <c:v>#N/A</c:v>
                </c:pt>
                <c:pt idx="13">
                  <c:v>3377</c:v>
                </c:pt>
                <c:pt idx="14">
                  <c:v>#N/A</c:v>
                </c:pt>
              </c:numCache>
            </c:numRef>
          </c:val>
          <c:smooth val="0"/>
          <c:extLst>
            <c:ext xmlns:c16="http://schemas.microsoft.com/office/drawing/2014/chart" uri="{C3380CC4-5D6E-409C-BE32-E72D297353CC}">
              <c16:uniqueId val="{0000000B-39FA-4936-97B3-58706753D9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10930</c:v>
                </c:pt>
                <c:pt idx="1">
                  <c:v>16034</c:v>
                </c:pt>
                <c:pt idx="2">
                  <c:v>20841</c:v>
                </c:pt>
              </c:numCache>
            </c:numRef>
          </c:val>
          <c:extLst>
            <c:ext xmlns:c16="http://schemas.microsoft.com/office/drawing/2014/chart" uri="{C3380CC4-5D6E-409C-BE32-E72D297353CC}">
              <c16:uniqueId val="{00000000-3537-47C3-807C-CB4726E39E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420</c:v>
                </c:pt>
                <c:pt idx="1">
                  <c:v>458</c:v>
                </c:pt>
                <c:pt idx="2">
                  <c:v>479</c:v>
                </c:pt>
              </c:numCache>
            </c:numRef>
          </c:val>
          <c:extLst>
            <c:ext xmlns:c16="http://schemas.microsoft.com/office/drawing/2014/chart" uri="{C3380CC4-5D6E-409C-BE32-E72D297353CC}">
              <c16:uniqueId val="{00000001-3537-47C3-807C-CB4726E39E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7199</c:v>
                </c:pt>
                <c:pt idx="1">
                  <c:v>7573</c:v>
                </c:pt>
                <c:pt idx="2">
                  <c:v>18661</c:v>
                </c:pt>
              </c:numCache>
            </c:numRef>
          </c:val>
          <c:extLst>
            <c:ext xmlns:c16="http://schemas.microsoft.com/office/drawing/2014/chart" uri="{C3380CC4-5D6E-409C-BE32-E72D297353CC}">
              <c16:uniqueId val="{00000002-3537-47C3-807C-CB4726E39E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地方債残高の減少に伴い微減傾向にあるが、満期一括償還地方債に係る年度割相当額については、前年度（令和３年度）の全国型市場公募債の発行額の増加に伴い微増したたため、算入公債費等については前年度からの変動は少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満期一括償還方式の地方債については、毎年度発行額の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等の必要額を確実に積み立てている。積立不足額は生じていない。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将来負担額については、一般会計等の地方債残高の減少等に伴い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11,289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百万円減少するとともに、充当可能財源等については、財政調整基金等充当可能基金が増加したこと等により、前年度と比べると</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9,283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このことから、前年度と比べると将来負担比率の分子は、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20,569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令和４年度末の基金残高は、前年度末と比較して約１５９億円の増加となった。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財政調整基金残高は約４８億円の増加であり、その他特定目的基金は、市街地整備基金が約７１億円増加したことや公共施設保全等基金が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約３０億円増加したこと等により、約１１１億円の増加となった。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財政調整基金については、年度間の財源の不均衡調整のほか、経済の不況等による大幅な税収減などの予期せぬ収入減少や大規模災害等に</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対応するなど、中長期的に安定した財政運営を行う観点から一定規模の残高を確保していく。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その他特定目的基金については、短期的には、市街地整備基金や公共施設保全等基金への積立ての増加等により、残高が増加していく傾向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にあるが、事業の推進に伴い、中長期的には減少していく見込みである。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○市街地整備基金：市街地整備事業の財源とするために設置された基金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〇公共施設保全等基金：公共施設の保全及び活用を図る事業の財源とするために設置された基金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○まち・ひと・しごと創生基金：まち・ひと・しごと創生法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項に規定するまち・ひと・しごと創生に関す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る施策についての基本的な計画の推進を図る事業の財源とするために設置された基金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○市街地整備基金：麻溝台・新磯野第一整備地区土地区画整理事業の事業継続に伴う事業費の積立てを行ったため増加した。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○公共施設保全等基金：公共施設長寿命化事業に係る財政負担の平準化に伴う事業費の積立てを行ったため増加した。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○まち・ひと・しごと創生基金：暮らし潤いさがみはら寄附金の積立てを行ったため増加した。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○市街地整備基金：麻溝台・新磯野第一整備地区土地区画整理事業の事業継続に伴う事業費の積立てを行ったことから基金残高は増加した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が、中長期的には、事業の進捗に応じて取崩しを行うため残高は減少する見込みである。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○公共施設保全等基金：公共施設長寿命化事業に係る財政負担の平準化に伴う事業費の積立てを行ったことから基金残高は増加したが、</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中長期的には、事業を進捗に応じて取崩しを行うため残高は減少する見込みである。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財政調整基金については、積立額が取崩額を上回ったため、残高が増加した。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積立額は前年度決算における実質収支の約２分の１に相当する額としており、前年度決算においては、新型コロナウイルス感染症対策事業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に係る国庫支出金の不用額が増加したこと等により実質収支額が増加したため、積立額も増加し、取崩額を上回った。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財政調整基金の適正な規模について、今後、検討及び設定をすることとし、中長期的に安定した財政運営を行う観点から一定規模の残高を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確保するとともに、積立目標額を超える金額については、今後予定する大規模な建設事業の経費の財源に充てるなど、重点施策の財源とし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減債基金については、基金運用益等の積立により、前年度と比べると約０．２億円増加した。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運用益等の積立てにより、残高は増加する見込みである。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なお、この残高には含まれていない満期一括償還に係る基金への積立てについては、各年度における発行額の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を確実に基金へ積み立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てており、また、資金不足による基金の取崩しも行っていないため、償還に対する財源不足は生じていない。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454AADC-A6C0-4FC9-9163-A88E7312F6D7}"/>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8463FEB-D66A-4845-9477-61A3361C47FF}"/>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DCF891E-0C24-4744-8F4F-91517E5F4D8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70A2842-A55B-4D4B-ACF5-6F667064852A}"/>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14EE919-CDEB-47E4-8266-8D27786D6B0A}"/>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808799F-EF8C-4F40-9121-AE32D655B038}"/>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EB189CE-F1AA-46C4-A3BE-33835CDBAEF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66834AF-178C-48E5-AB0A-4F9191CFBFA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33CEFD-2883-4FD8-A753-4B2A18C7D68E}"/>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ED1DDD8-0768-4C5D-9AEE-99F60645A32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7226AFF-304D-4807-B0E4-A4DBFBF92184}"/>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2E07ADC-3C5D-4ED8-AAFC-0911B13E7C5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B84211-DBC9-4DC0-8BC2-EAD55983FDBD}"/>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4F68512-7E43-4874-8574-19A1EAF6255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B8E4663-8EF9-4818-A2D5-1986400A80B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E5538B5-CF3D-47CD-8755-AF86B261C9A8}"/>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B37413D-78EC-4A91-8D55-763BBB30F87B}"/>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DE7CF2C-D0BB-4445-BDE7-A73E5E5DBB6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1044F63-D162-431E-A039-DE95725B7C0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99450FB-989E-4D6F-8ACC-D3A586F3D09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AB8C865-C0CC-4493-9026-CAE631947219}"/>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80C4E23-7F0C-4BE0-95DD-E15EF6E7C9E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182993A-B133-47E6-85B9-F367D60698C8}"/>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23A6B7B-6B70-4BA6-B2D2-722B0E53FAE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9E73782-F2C2-489C-B2FA-A2FAA17897B8}"/>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EF801E4-24DD-4833-9BE3-BC852FCCEA4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52971F7-E585-4F13-AD11-09212B0043FD}"/>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EF449F2-78A1-4726-83A8-24A7AC1BC762}"/>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1E97C64-2537-49F9-86A7-FAFD5C6348A5}"/>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1BE953F-F38D-4CAB-8C70-D8059BBFC7C2}"/>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7B8FE4D-A87A-4F68-BB0A-5113486ED8B8}"/>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F24A2DD-A005-4A50-A6F3-679BA341E22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A7440B8-9065-4692-936F-F9CCC01CB1D2}"/>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7D31756-B067-485D-9262-413BE3A5C388}"/>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ABC5DD-32A4-4A4A-B78B-6616C401160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E76CC71-407C-404B-8575-B770763FCF1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08F1255-9D66-4608-ADB9-54651188108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5C7174-1DFC-43FD-ABB3-100A46C44FE1}"/>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1761F7-03BE-4660-B3C6-F3D07CB45FF9}"/>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5A40DE-8EED-4A4D-946F-5D9367C9155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5CA4679-692A-4DB8-BB4F-2FBF06252745}"/>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0B250DA-65E4-4F4E-90B9-E7EFD2325DA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3C78872-CDE4-47E5-9144-BC6409706A4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6902CDB-D7C7-433A-AAEF-EB5B4FEB6B0C}"/>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E8BA7DB-8D45-44A8-B55A-332A449B99C7}"/>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AB5F558-296D-47F7-96FC-EFE495AC31E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2D49612-5D31-417A-8618-577CCC5DD58A}"/>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いては、社会福祉費等の増加により基準財政需要額が増加したが、市民税のうち法人税割が増加したこと等により基準財政収入額についても増加したことから、単年度の財政力指数は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となり、３年平均では前年度に比べ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直近５年間の類似団体の推移を見ると、類似団体平均を上回っているものの、依然として低下傾向が続いている状況にあることから、持続可能な行財政構造の構築に向けた市税収入の確保策の検討や債権回収の強化等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ED480F4-39CD-427B-A8BE-229266BC69FC}"/>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1B8A8C4-6712-4041-AB41-A726C9E2C1D5}"/>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B595F5F-4B19-461B-8941-ED10C664F40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AB7BD883-E4E5-4937-9720-167ABB94178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4D5DEF5-9E77-4014-BB39-5F54EA51B19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1B72680-308C-4EF7-8C82-34789246A663}"/>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D9F1F91-8CC8-4A2F-B936-87BE97BF95F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0B5B862-FFC0-485B-BC2F-98E625998EE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486B1DA-0ADB-402F-8610-B9742D86119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12773C4-1D99-47FE-B8EA-DD0352699D07}"/>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7C09C00-C5C8-4254-84C9-43B129DFC138}"/>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DC39CD5-62B5-4404-B74D-7832FCD8C676}"/>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0109C21-55B5-45CD-A7C5-30E76E5C53BB}"/>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A81E8C3-C6AF-438D-AC4E-B7E91775FC96}"/>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D44821C-8786-4B5F-8DFE-558832680EE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358931D2-D30E-496D-829E-1E94BC096B32}"/>
            </a:ext>
          </a:extLst>
        </xdr:cNvPr>
        <xdr:cNvCxnSpPr/>
      </xdr:nvCxnSpPr>
      <xdr:spPr>
        <a:xfrm flipV="1">
          <a:off x="4514850" y="5877983"/>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5292B705-0EEC-460B-8942-74834EFB237E}"/>
            </a:ext>
          </a:extLst>
        </xdr:cNvPr>
        <xdr:cNvSpPr txBox="1"/>
      </xdr:nvSpPr>
      <xdr:spPr>
        <a:xfrm>
          <a:off x="4584700" y="72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58DDB13C-2C42-455B-BCCE-E8BE8E7DD45C}"/>
            </a:ext>
          </a:extLst>
        </xdr:cNvPr>
        <xdr:cNvCxnSpPr/>
      </xdr:nvCxnSpPr>
      <xdr:spPr>
        <a:xfrm>
          <a:off x="4425950" y="726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36BEEA5-5541-4EFB-ACA8-B625466C943A}"/>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4F8153CE-182A-41CD-82C9-2207145E2146}"/>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117A28AB-B843-4FFD-B586-77CC4623F431}"/>
            </a:ext>
          </a:extLst>
        </xdr:cNvPr>
        <xdr:cNvCxnSpPr/>
      </xdr:nvCxnSpPr>
      <xdr:spPr>
        <a:xfrm>
          <a:off x="3752850" y="6496050"/>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A33C065B-D3E9-412F-9186-55052C3B5D09}"/>
            </a:ext>
          </a:extLst>
        </xdr:cNvPr>
        <xdr:cNvSpPr txBox="1"/>
      </xdr:nvSpPr>
      <xdr:spPr>
        <a:xfrm>
          <a:off x="45847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A6B32603-B158-4402-AE56-2A84DEEF5E61}"/>
            </a:ext>
          </a:extLst>
        </xdr:cNvPr>
        <xdr:cNvSpPr/>
      </xdr:nvSpPr>
      <xdr:spPr>
        <a:xfrm>
          <a:off x="4464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83668ED7-9A92-4D0E-A34B-B06ABABFF1D5}"/>
            </a:ext>
          </a:extLst>
        </xdr:cNvPr>
        <xdr:cNvCxnSpPr/>
      </xdr:nvCxnSpPr>
      <xdr:spPr>
        <a:xfrm>
          <a:off x="2940050" y="6421967"/>
          <a:ext cx="8128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3A918A7F-2E90-4C63-A58C-5B16CD2470AD}"/>
            </a:ext>
          </a:extLst>
        </xdr:cNvPr>
        <xdr:cNvSpPr/>
      </xdr:nvSpPr>
      <xdr:spPr>
        <a:xfrm>
          <a:off x="3702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73C0A7B2-8FB3-4D54-BF10-ACBEAD7A61AC}"/>
            </a:ext>
          </a:extLst>
        </xdr:cNvPr>
        <xdr:cNvSpPr txBox="1"/>
      </xdr:nvSpPr>
      <xdr:spPr>
        <a:xfrm>
          <a:off x="3409950" y="660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148167</xdr:rowOff>
    </xdr:to>
    <xdr:cxnSp macro="">
      <xdr:nvCxnSpPr>
        <xdr:cNvPr id="75" name="直線コネクタ 74">
          <a:extLst>
            <a:ext uri="{FF2B5EF4-FFF2-40B4-BE49-F238E27FC236}">
              <a16:creationId xmlns:a16="http://schemas.microsoft.com/office/drawing/2014/main" id="{CBD4FD00-24AC-475F-8AAA-A745C0841CAA}"/>
            </a:ext>
          </a:extLst>
        </xdr:cNvPr>
        <xdr:cNvCxnSpPr/>
      </xdr:nvCxnSpPr>
      <xdr:spPr>
        <a:xfrm>
          <a:off x="2127250" y="638175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D423B515-6EAB-4F7A-95AB-77156D39C127}"/>
            </a:ext>
          </a:extLst>
        </xdr:cNvPr>
        <xdr:cNvSpPr/>
      </xdr:nvSpPr>
      <xdr:spPr>
        <a:xfrm>
          <a:off x="28892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43C1180-F9BB-4707-9852-043BF0205EAC}"/>
            </a:ext>
          </a:extLst>
        </xdr:cNvPr>
        <xdr:cNvSpPr txBox="1"/>
      </xdr:nvSpPr>
      <xdr:spPr>
        <a:xfrm>
          <a:off x="25971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C0FAD601-C5E4-4BAC-913E-E3F5D877C091}"/>
            </a:ext>
          </a:extLst>
        </xdr:cNvPr>
        <xdr:cNvCxnSpPr/>
      </xdr:nvCxnSpPr>
      <xdr:spPr>
        <a:xfrm>
          <a:off x="1333500" y="6341533"/>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ACEDD69D-A7E2-4D2C-8A1A-A09A9B1F77F9}"/>
            </a:ext>
          </a:extLst>
        </xdr:cNvPr>
        <xdr:cNvSpPr/>
      </xdr:nvSpPr>
      <xdr:spPr>
        <a:xfrm>
          <a:off x="20955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CE3B0DA0-E38A-4C13-AEB4-AC0246C3B181}"/>
            </a:ext>
          </a:extLst>
        </xdr:cNvPr>
        <xdr:cNvSpPr txBox="1"/>
      </xdr:nvSpPr>
      <xdr:spPr>
        <a:xfrm>
          <a:off x="17843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E9153B05-3E09-4A1C-AB8E-41735DC3BD0D}"/>
            </a:ext>
          </a:extLst>
        </xdr:cNvPr>
        <xdr:cNvSpPr/>
      </xdr:nvSpPr>
      <xdr:spPr>
        <a:xfrm>
          <a:off x="12827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3BD2D5D1-0568-403F-83A2-4A8930EC45D4}"/>
            </a:ext>
          </a:extLst>
        </xdr:cNvPr>
        <xdr:cNvSpPr txBox="1"/>
      </xdr:nvSpPr>
      <xdr:spPr>
        <a:xfrm>
          <a:off x="97155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E8D61DE-75BE-40BA-95E0-647B610A8B6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814D7DB-0B9B-4774-8299-279B80F3AE6C}"/>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7736E39-19EF-4B49-B797-2601F93C86A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1ECB168-0B13-4DA0-9C7D-FF47937DE2B3}"/>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6ECAFB3-5D75-4B68-8043-4C812A1B147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F07BD9F1-503E-490C-B551-AFDEC5CBC95E}"/>
            </a:ext>
          </a:extLst>
        </xdr:cNvPr>
        <xdr:cNvSpPr/>
      </xdr:nvSpPr>
      <xdr:spPr>
        <a:xfrm>
          <a:off x="4464050" y="64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2E2DC1C0-7809-4EC1-8751-E3C8A395971E}"/>
            </a:ext>
          </a:extLst>
        </xdr:cNvPr>
        <xdr:cNvSpPr txBox="1"/>
      </xdr:nvSpPr>
      <xdr:spPr>
        <a:xfrm>
          <a:off x="45847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F7A6D3C-C1E2-45D9-9AEC-9EC9DABA904F}"/>
            </a:ext>
          </a:extLst>
        </xdr:cNvPr>
        <xdr:cNvSpPr/>
      </xdr:nvSpPr>
      <xdr:spPr>
        <a:xfrm>
          <a:off x="370205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8F9A88CB-566E-4E88-9DDF-C353FFE7A83C}"/>
            </a:ext>
          </a:extLst>
        </xdr:cNvPr>
        <xdr:cNvSpPr txBox="1"/>
      </xdr:nvSpPr>
      <xdr:spPr>
        <a:xfrm>
          <a:off x="340995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259B3EBE-B2FD-4FC4-955E-2D613FFE9B92}"/>
            </a:ext>
          </a:extLst>
        </xdr:cNvPr>
        <xdr:cNvSpPr/>
      </xdr:nvSpPr>
      <xdr:spPr>
        <a:xfrm>
          <a:off x="2889250" y="63711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824C6952-FFB7-4A75-8883-9DD68FAB7BED}"/>
            </a:ext>
          </a:extLst>
        </xdr:cNvPr>
        <xdr:cNvSpPr txBox="1"/>
      </xdr:nvSpPr>
      <xdr:spPr>
        <a:xfrm>
          <a:off x="2597150" y="614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E6ADD78D-952A-4DC3-82ED-317413C4766D}"/>
            </a:ext>
          </a:extLst>
        </xdr:cNvPr>
        <xdr:cNvSpPr/>
      </xdr:nvSpPr>
      <xdr:spPr>
        <a:xfrm>
          <a:off x="20955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FEE2B761-78E5-4734-92ED-1094F656C54D}"/>
            </a:ext>
          </a:extLst>
        </xdr:cNvPr>
        <xdr:cNvSpPr txBox="1"/>
      </xdr:nvSpPr>
      <xdr:spPr>
        <a:xfrm>
          <a:off x="17843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2E2A14A1-1B42-4F96-B1FB-4EDD50B49066}"/>
            </a:ext>
          </a:extLst>
        </xdr:cNvPr>
        <xdr:cNvSpPr/>
      </xdr:nvSpPr>
      <xdr:spPr>
        <a:xfrm>
          <a:off x="1282700" y="6290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7859898D-C8A1-457D-BB6E-65525EFDC772}"/>
            </a:ext>
          </a:extLst>
        </xdr:cNvPr>
        <xdr:cNvSpPr txBox="1"/>
      </xdr:nvSpPr>
      <xdr:spPr>
        <a:xfrm>
          <a:off x="971550" y="60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CEF73B4-ACF7-4A1F-9F15-4ECC4494AEB3}"/>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CEE6933-2BDF-400D-AE63-E3C386E4255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063FB96-BB77-41D1-959D-B72B7E1291C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452A1F2-1F21-4C06-9D69-D403F17E0D7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584B747-F0B1-4D3C-BEEE-77A13DDFB68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F9DB1314-B6E3-41B5-A145-0E960BDFD02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BF62E94-D580-46DB-951C-CB2D54274F38}"/>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C1FF407-D81A-4C1C-B1CE-8C7C2A1783F7}"/>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0A6A45C-78F9-4C20-8524-95A1412D7E1F}"/>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D368AEA-829B-40C5-92F1-3D7B7DCA58F7}"/>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2A6EDA94-C7FA-4842-AFDC-A13B564592BF}"/>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09F84C4-972D-45E2-A04D-5C7522BEF27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A27ACFB-C638-4207-BD79-604EC069F19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人件費、扶助費及び物件費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が増加したこと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により、前年度と比べると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７ポイント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増加となっている。一方、経常一般財源等は、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市税が増加した一方で普通交付税が減少したこと等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により、前年度と比べると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以上から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、類似団体平均を下回っている状況が続いている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。こうした状況等を踏まえ、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令和６年度以降も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「相模原市行財政構造改革プラン」</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（令和３年４月策定）</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く取組の推進等により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経常収支比率を改善し、財政構造の弾力化を図る。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ECDFD8B-552B-41E6-934E-144110374008}"/>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77FDA31-D31E-40BD-9A8B-B5CC64AFCFC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CD03885-EC93-4EC6-A64C-7FB88E671FA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6FE407B2-6F37-41BD-B058-C4AB6C2EE964}"/>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1AE20A77-07A3-49CF-872E-DDAF4C4FE449}"/>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2565F80C-6D90-4D66-90C4-0AB15F0A164F}"/>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FB76F28-2859-4A04-9EB4-DDFDD2BCA313}"/>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B925EDF-D0E9-4222-AB21-5157CD3C763D}"/>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2D052D2-0D6E-4628-9FDB-4D7C2BE04077}"/>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EBE0C57-68F8-41BA-B2AC-1631CDB2A5AC}"/>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3E6CCAC7-83E6-4FF3-953E-8F29F611FF54}"/>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8E8EF80D-AA93-427A-AD04-2593FEB0CF7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E190C6D2-A46D-44D0-A23D-12FF85B70358}"/>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4725FD8-7CE4-43CC-9451-46BF02311112}"/>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65BB219-92AE-4832-8D68-84D98B558A5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20AB8DD-134E-4E8E-BCF3-EDB329520D6F}"/>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9462745-310A-4668-82DE-8B1FCB3CB511}"/>
            </a:ext>
          </a:extLst>
        </xdr:cNvPr>
        <xdr:cNvCxnSpPr/>
      </xdr:nvCxnSpPr>
      <xdr:spPr>
        <a:xfrm flipV="1">
          <a:off x="4514850" y="9534878"/>
          <a:ext cx="0" cy="1692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AC1CB70A-5564-4257-90BE-0DBD692D1A86}"/>
            </a:ext>
          </a:extLst>
        </xdr:cNvPr>
        <xdr:cNvSpPr txBox="1"/>
      </xdr:nvSpPr>
      <xdr:spPr>
        <a:xfrm>
          <a:off x="4584700" y="111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1D499CB5-666B-448C-84BA-B476F952E2AC}"/>
            </a:ext>
          </a:extLst>
        </xdr:cNvPr>
        <xdr:cNvCxnSpPr/>
      </xdr:nvCxnSpPr>
      <xdr:spPr>
        <a:xfrm>
          <a:off x="4425950" y="1122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6F57037A-184D-4A2D-AB0F-0404B0EF5AA9}"/>
            </a:ext>
          </a:extLst>
        </xdr:cNvPr>
        <xdr:cNvSpPr txBox="1"/>
      </xdr:nvSpPr>
      <xdr:spPr>
        <a:xfrm>
          <a:off x="4584700" y="92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C9806F2B-1D1E-4B14-8CB6-A7DEEA577250}"/>
            </a:ext>
          </a:extLst>
        </xdr:cNvPr>
        <xdr:cNvCxnSpPr/>
      </xdr:nvCxnSpPr>
      <xdr:spPr>
        <a:xfrm>
          <a:off x="4425950" y="9534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D037E523-8292-4439-BB8D-1F6A982B6D25}"/>
            </a:ext>
          </a:extLst>
        </xdr:cNvPr>
        <xdr:cNvCxnSpPr/>
      </xdr:nvCxnSpPr>
      <xdr:spPr>
        <a:xfrm>
          <a:off x="3752850" y="10052050"/>
          <a:ext cx="762000" cy="4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9D551E1A-ED25-41BF-B3FD-B0E808C7D3A6}"/>
            </a:ext>
          </a:extLst>
        </xdr:cNvPr>
        <xdr:cNvSpPr txBox="1"/>
      </xdr:nvSpPr>
      <xdr:spPr>
        <a:xfrm>
          <a:off x="4584700" y="10215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DD37FC6A-5BAF-4069-AC19-C32067A73210}"/>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64</xdr:row>
      <xdr:rowOff>117122</xdr:rowOff>
    </xdr:to>
    <xdr:cxnSp macro="">
      <xdr:nvCxnSpPr>
        <xdr:cNvPr id="135" name="直線コネクタ 134">
          <a:extLst>
            <a:ext uri="{FF2B5EF4-FFF2-40B4-BE49-F238E27FC236}">
              <a16:creationId xmlns:a16="http://schemas.microsoft.com/office/drawing/2014/main" id="{A5FD9EEF-D706-48AE-81D3-34C330A7FD4B}"/>
            </a:ext>
          </a:extLst>
        </xdr:cNvPr>
        <xdr:cNvCxnSpPr/>
      </xdr:nvCxnSpPr>
      <xdr:spPr>
        <a:xfrm flipV="1">
          <a:off x="2940050" y="10052050"/>
          <a:ext cx="812800" cy="6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56F5E46B-E638-44DA-A134-4AF8D3222DB7}"/>
            </a:ext>
          </a:extLst>
        </xdr:cNvPr>
        <xdr:cNvSpPr/>
      </xdr:nvSpPr>
      <xdr:spPr>
        <a:xfrm>
          <a:off x="3702050" y="99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86C93361-D2B5-4F2F-BA1E-13B0C6F30B19}"/>
            </a:ext>
          </a:extLst>
        </xdr:cNvPr>
        <xdr:cNvSpPr txBox="1"/>
      </xdr:nvSpPr>
      <xdr:spPr>
        <a:xfrm>
          <a:off x="3409950" y="970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117122</xdr:rowOff>
    </xdr:from>
    <xdr:to>
      <xdr:col>15</xdr:col>
      <xdr:colOff>82550</xdr:colOff>
      <xdr:row>65</xdr:row>
      <xdr:rowOff>160161</xdr:rowOff>
    </xdr:to>
    <xdr:cxnSp macro="">
      <xdr:nvCxnSpPr>
        <xdr:cNvPr id="138" name="直線コネクタ 137">
          <a:extLst>
            <a:ext uri="{FF2B5EF4-FFF2-40B4-BE49-F238E27FC236}">
              <a16:creationId xmlns:a16="http://schemas.microsoft.com/office/drawing/2014/main" id="{039B9436-4090-4A97-8866-7AFA6D605CDE}"/>
            </a:ext>
          </a:extLst>
        </xdr:cNvPr>
        <xdr:cNvCxnSpPr/>
      </xdr:nvCxnSpPr>
      <xdr:spPr>
        <a:xfrm flipV="1">
          <a:off x="2127250" y="10683522"/>
          <a:ext cx="812800" cy="2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D15BE53D-A78D-42D4-9964-B38A16146C97}"/>
            </a:ext>
          </a:extLst>
        </xdr:cNvPr>
        <xdr:cNvSpPr/>
      </xdr:nvSpPr>
      <xdr:spPr>
        <a:xfrm>
          <a:off x="2889250" y="1051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810AF3B-65EE-4C7E-BCA1-2F22F7E5ACF5}"/>
            </a:ext>
          </a:extLst>
        </xdr:cNvPr>
        <xdr:cNvSpPr txBox="1"/>
      </xdr:nvSpPr>
      <xdr:spPr>
        <a:xfrm>
          <a:off x="25971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160161</xdr:rowOff>
    </xdr:to>
    <xdr:cxnSp macro="">
      <xdr:nvCxnSpPr>
        <xdr:cNvPr id="141" name="直線コネクタ 140">
          <a:extLst>
            <a:ext uri="{FF2B5EF4-FFF2-40B4-BE49-F238E27FC236}">
              <a16:creationId xmlns:a16="http://schemas.microsoft.com/office/drawing/2014/main" id="{4A78BB32-2594-45A6-AAC4-D008483A6B54}"/>
            </a:ext>
          </a:extLst>
        </xdr:cNvPr>
        <xdr:cNvCxnSpPr/>
      </xdr:nvCxnSpPr>
      <xdr:spPr>
        <a:xfrm>
          <a:off x="1333500" y="10670117"/>
          <a:ext cx="793750" cy="22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F96D5EF1-BA5A-41CA-9315-E1ABB5A440BD}"/>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A21C8A54-8B98-4FFD-B76C-9E7BA8BC228A}"/>
            </a:ext>
          </a:extLst>
        </xdr:cNvPr>
        <xdr:cNvSpPr txBox="1"/>
      </xdr:nvSpPr>
      <xdr:spPr>
        <a:xfrm>
          <a:off x="17843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83C3D26E-09D2-4A5F-9FD2-B06A5110FCA8}"/>
            </a:ext>
          </a:extLst>
        </xdr:cNvPr>
        <xdr:cNvSpPr/>
      </xdr:nvSpPr>
      <xdr:spPr>
        <a:xfrm>
          <a:off x="1282700" y="10437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CF4B557B-8B60-47E8-9C55-637ED058BDBD}"/>
            </a:ext>
          </a:extLst>
        </xdr:cNvPr>
        <xdr:cNvSpPr txBox="1"/>
      </xdr:nvSpPr>
      <xdr:spPr>
        <a:xfrm>
          <a:off x="971550" y="102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0622CF3-D5E2-42FE-8467-191796DC6CB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D5B4771-15DC-4A24-8131-84CE213F1B7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1EF7BEB-CB5C-48C0-B4C1-BAF8462F3196}"/>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FBCEEDD-F1E3-46C9-BECF-53C1ED27A74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6BCFD9C-92EA-4BAF-8EA7-092FE827F7FD}"/>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a:extLst>
            <a:ext uri="{FF2B5EF4-FFF2-40B4-BE49-F238E27FC236}">
              <a16:creationId xmlns:a16="http://schemas.microsoft.com/office/drawing/2014/main" id="{AFA3EA4E-E9E5-4842-8064-20080E2DB05C}"/>
            </a:ext>
          </a:extLst>
        </xdr:cNvPr>
        <xdr:cNvSpPr/>
      </xdr:nvSpPr>
      <xdr:spPr>
        <a:xfrm>
          <a:off x="446405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a:extLst>
            <a:ext uri="{FF2B5EF4-FFF2-40B4-BE49-F238E27FC236}">
              <a16:creationId xmlns:a16="http://schemas.microsoft.com/office/drawing/2014/main" id="{A267E746-4E90-4712-B400-9266CEFA065B}"/>
            </a:ext>
          </a:extLst>
        </xdr:cNvPr>
        <xdr:cNvSpPr txBox="1"/>
      </xdr:nvSpPr>
      <xdr:spPr>
        <a:xfrm>
          <a:off x="45847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a:extLst>
            <a:ext uri="{FF2B5EF4-FFF2-40B4-BE49-F238E27FC236}">
              <a16:creationId xmlns:a16="http://schemas.microsoft.com/office/drawing/2014/main" id="{9E3DA489-7290-4EED-8385-1B9510D10C84}"/>
            </a:ext>
          </a:extLst>
        </xdr:cNvPr>
        <xdr:cNvSpPr/>
      </xdr:nvSpPr>
      <xdr:spPr>
        <a:xfrm>
          <a:off x="3702050" y="1000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54" name="テキスト ボックス 153">
          <a:extLst>
            <a:ext uri="{FF2B5EF4-FFF2-40B4-BE49-F238E27FC236}">
              <a16:creationId xmlns:a16="http://schemas.microsoft.com/office/drawing/2014/main" id="{A61C2A2E-51CE-4188-8F9D-77B0E5609F6C}"/>
            </a:ext>
          </a:extLst>
        </xdr:cNvPr>
        <xdr:cNvSpPr txBox="1"/>
      </xdr:nvSpPr>
      <xdr:spPr>
        <a:xfrm>
          <a:off x="340995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5" name="楕円 154">
          <a:extLst>
            <a:ext uri="{FF2B5EF4-FFF2-40B4-BE49-F238E27FC236}">
              <a16:creationId xmlns:a16="http://schemas.microsoft.com/office/drawing/2014/main" id="{DCF3B405-857D-4DAA-A3F5-B1152597ED33}"/>
            </a:ext>
          </a:extLst>
        </xdr:cNvPr>
        <xdr:cNvSpPr/>
      </xdr:nvSpPr>
      <xdr:spPr>
        <a:xfrm>
          <a:off x="2889250" y="106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6" name="テキスト ボックス 155">
          <a:extLst>
            <a:ext uri="{FF2B5EF4-FFF2-40B4-BE49-F238E27FC236}">
              <a16:creationId xmlns:a16="http://schemas.microsoft.com/office/drawing/2014/main" id="{2E413289-E084-400A-A786-63A2EDE81CA7}"/>
            </a:ext>
          </a:extLst>
        </xdr:cNvPr>
        <xdr:cNvSpPr txBox="1"/>
      </xdr:nvSpPr>
      <xdr:spPr>
        <a:xfrm>
          <a:off x="2597150" y="1071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109361</xdr:rowOff>
    </xdr:from>
    <xdr:to>
      <xdr:col>11</xdr:col>
      <xdr:colOff>82550</xdr:colOff>
      <xdr:row>66</xdr:row>
      <xdr:rowOff>39511</xdr:rowOff>
    </xdr:to>
    <xdr:sp macro="" textlink="">
      <xdr:nvSpPr>
        <xdr:cNvPr id="157" name="楕円 156">
          <a:extLst>
            <a:ext uri="{FF2B5EF4-FFF2-40B4-BE49-F238E27FC236}">
              <a16:creationId xmlns:a16="http://schemas.microsoft.com/office/drawing/2014/main" id="{E51A8177-A16A-4F24-B688-8E92BDD52A6E}"/>
            </a:ext>
          </a:extLst>
        </xdr:cNvPr>
        <xdr:cNvSpPr/>
      </xdr:nvSpPr>
      <xdr:spPr>
        <a:xfrm>
          <a:off x="2095500" y="10840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24288</xdr:rowOff>
    </xdr:from>
    <xdr:ext cx="762000" cy="259045"/>
    <xdr:sp macro="" textlink="">
      <xdr:nvSpPr>
        <xdr:cNvPr id="158" name="テキスト ボックス 157">
          <a:extLst>
            <a:ext uri="{FF2B5EF4-FFF2-40B4-BE49-F238E27FC236}">
              <a16:creationId xmlns:a16="http://schemas.microsoft.com/office/drawing/2014/main" id="{554CABEF-7B23-4DA0-BBBC-3C2C96DE9B78}"/>
            </a:ext>
          </a:extLst>
        </xdr:cNvPr>
        <xdr:cNvSpPr txBox="1"/>
      </xdr:nvSpPr>
      <xdr:spPr>
        <a:xfrm>
          <a:off x="1784350" y="1092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E64934BB-5876-4B1C-88F3-E793994440F0}"/>
            </a:ext>
          </a:extLst>
        </xdr:cNvPr>
        <xdr:cNvSpPr/>
      </xdr:nvSpPr>
      <xdr:spPr>
        <a:xfrm>
          <a:off x="1282700" y="10619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211F791F-D3D7-41B7-A643-E5050A5E58A9}"/>
            </a:ext>
          </a:extLst>
        </xdr:cNvPr>
        <xdr:cNvSpPr txBox="1"/>
      </xdr:nvSpPr>
      <xdr:spPr>
        <a:xfrm>
          <a:off x="9715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1203C8A-DBF5-498F-A878-E64C66998C9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5B50BE6-2AB1-4486-B68E-6EAAFFE7D503}"/>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301E026-D18F-481E-B42B-6A47B527D715}"/>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CF0443F-30FA-46E7-8CA0-75AE4C6ED24A}"/>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C9D21D2-80E6-42BF-80F0-24D2424EF882}"/>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EA2481C-4850-4827-82AE-E7D047E65168}"/>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4B5EC73-7032-4AE7-BA10-222E936A29D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2A52F1A-EF57-4A4C-94B8-483EB24333E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7FE774C-C44D-48B9-BD4B-F44C0B5DE87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49FB3C2-73A1-4077-9B69-8F186FDFFCDB}"/>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E1878B3-D655-4A2F-A898-471E5FB89EC4}"/>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8BEF145-25E6-46F6-B54E-47D5509CA2DB}"/>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5B9DD67-BE9D-4A5E-8C8C-D2B691A55C1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１６６，８０７円で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人事委員会勧告に基づく期末手当の引き上げや物価高騰等の影響により、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７５９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直近５年間の推移は、概ね類似団体平均と同じ動きをして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いるが、近年増加傾向にある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物件費については、委託事業の見直しや庁舎等施設の維持管理に係る委託料の見直し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により縮減に努める。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BF7AA06-79A1-443B-BE35-24E1E8842B4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858F31B-5700-4BBC-BE9E-C9345441287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CA1B7821-7859-4BF4-BCDF-BB5B6B8B4E46}"/>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5F03EDF6-9B4E-48E2-A85C-D90D44B9A4D1}"/>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1B954E4-DDB5-4105-A3F4-CE407FBDE19D}"/>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D707BF30-BA40-4A92-9018-49FA426AE957}"/>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998EC2A3-8E4F-48D0-AE41-37A763466819}"/>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A0E2E556-3453-4466-BD90-47E40A10C358}"/>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8C72849F-0D00-4A88-9919-5EFB23350991}"/>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16A4CF56-5FC9-468E-B015-EE7225E8F351}"/>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2A7BAFB9-DED6-438F-89FA-F89DB42F40D8}"/>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3E52D3A-BED9-44B3-8404-B07DA52E5C0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67D8311-24CE-4239-9B7D-230F3C3B113F}"/>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65B00AF-9617-4813-A3AD-91041311CF7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18B99AE7-08B5-4016-9639-EF2744FD0DF0}"/>
            </a:ext>
          </a:extLst>
        </xdr:cNvPr>
        <xdr:cNvCxnSpPr/>
      </xdr:nvCxnSpPr>
      <xdr:spPr>
        <a:xfrm flipV="1">
          <a:off x="4514850" y="13845482"/>
          <a:ext cx="0" cy="980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3EBC2ADB-0D43-443A-888A-B482E02C4143}"/>
            </a:ext>
          </a:extLst>
        </xdr:cNvPr>
        <xdr:cNvSpPr txBox="1"/>
      </xdr:nvSpPr>
      <xdr:spPr>
        <a:xfrm>
          <a:off x="4584700" y="1479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5368D7E9-B572-45F2-A778-7E6E7831C626}"/>
            </a:ext>
          </a:extLst>
        </xdr:cNvPr>
        <xdr:cNvCxnSpPr/>
      </xdr:nvCxnSpPr>
      <xdr:spPr>
        <a:xfrm>
          <a:off x="4425950" y="14825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30CEA087-91D5-45FE-97F1-16D643CF7DB7}"/>
            </a:ext>
          </a:extLst>
        </xdr:cNvPr>
        <xdr:cNvSpPr txBox="1"/>
      </xdr:nvSpPr>
      <xdr:spPr>
        <a:xfrm>
          <a:off x="4584700" y="13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D6C6625E-7DF7-48E0-B7B7-BEA42DB7650B}"/>
            </a:ext>
          </a:extLst>
        </xdr:cNvPr>
        <xdr:cNvCxnSpPr/>
      </xdr:nvCxnSpPr>
      <xdr:spPr>
        <a:xfrm>
          <a:off x="4425950" y="13845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86249</xdr:rowOff>
    </xdr:from>
    <xdr:to>
      <xdr:col>23</xdr:col>
      <xdr:colOff>133350</xdr:colOff>
      <xdr:row>84</xdr:row>
      <xdr:rowOff>126154</xdr:rowOff>
    </xdr:to>
    <xdr:cxnSp macro="">
      <xdr:nvCxnSpPr>
        <xdr:cNvPr id="193" name="直線コネクタ 192">
          <a:extLst>
            <a:ext uri="{FF2B5EF4-FFF2-40B4-BE49-F238E27FC236}">
              <a16:creationId xmlns:a16="http://schemas.microsoft.com/office/drawing/2014/main" id="{2E7C3A9B-8E9D-4D77-90AB-AA13D9E2A53C}"/>
            </a:ext>
          </a:extLst>
        </xdr:cNvPr>
        <xdr:cNvCxnSpPr/>
      </xdr:nvCxnSpPr>
      <xdr:spPr>
        <a:xfrm>
          <a:off x="3752850" y="13789549"/>
          <a:ext cx="762000" cy="20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5B2D3FE0-0185-4F4F-8F71-DEADBF573AE0}"/>
            </a:ext>
          </a:extLst>
        </xdr:cNvPr>
        <xdr:cNvSpPr txBox="1"/>
      </xdr:nvSpPr>
      <xdr:spPr>
        <a:xfrm>
          <a:off x="4584700" y="1417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8C8FE1D8-FDED-4EDA-98E3-2B4320B714DB}"/>
            </a:ext>
          </a:extLst>
        </xdr:cNvPr>
        <xdr:cNvSpPr/>
      </xdr:nvSpPr>
      <xdr:spPr>
        <a:xfrm>
          <a:off x="4464050" y="1419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49836</xdr:rowOff>
    </xdr:from>
    <xdr:to>
      <xdr:col>19</xdr:col>
      <xdr:colOff>133350</xdr:colOff>
      <xdr:row>83</xdr:row>
      <xdr:rowOff>86249</xdr:rowOff>
    </xdr:to>
    <xdr:cxnSp macro="">
      <xdr:nvCxnSpPr>
        <xdr:cNvPr id="196" name="直線コネクタ 195">
          <a:extLst>
            <a:ext uri="{FF2B5EF4-FFF2-40B4-BE49-F238E27FC236}">
              <a16:creationId xmlns:a16="http://schemas.microsoft.com/office/drawing/2014/main" id="{31155360-7B35-412E-8A5D-0A22545399F0}"/>
            </a:ext>
          </a:extLst>
        </xdr:cNvPr>
        <xdr:cNvCxnSpPr/>
      </xdr:nvCxnSpPr>
      <xdr:spPr>
        <a:xfrm>
          <a:off x="2940050" y="13753136"/>
          <a:ext cx="8128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9C84E6B-4F24-4E35-8A31-A2A362102429}"/>
            </a:ext>
          </a:extLst>
        </xdr:cNvPr>
        <xdr:cNvSpPr/>
      </xdr:nvSpPr>
      <xdr:spPr>
        <a:xfrm>
          <a:off x="3702050" y="140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143482</xdr:rowOff>
    </xdr:from>
    <xdr:ext cx="736600" cy="259045"/>
    <xdr:sp macro="" textlink="">
      <xdr:nvSpPr>
        <xdr:cNvPr id="198" name="テキスト ボックス 197">
          <a:extLst>
            <a:ext uri="{FF2B5EF4-FFF2-40B4-BE49-F238E27FC236}">
              <a16:creationId xmlns:a16="http://schemas.microsoft.com/office/drawing/2014/main" id="{9FDF15C1-7DD3-46A8-B6A0-DF289538B912}"/>
            </a:ext>
          </a:extLst>
        </xdr:cNvPr>
        <xdr:cNvSpPr txBox="1"/>
      </xdr:nvSpPr>
      <xdr:spPr>
        <a:xfrm>
          <a:off x="3409950" y="141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58891</xdr:rowOff>
    </xdr:from>
    <xdr:to>
      <xdr:col>15</xdr:col>
      <xdr:colOff>82550</xdr:colOff>
      <xdr:row>83</xdr:row>
      <xdr:rowOff>49836</xdr:rowOff>
    </xdr:to>
    <xdr:cxnSp macro="">
      <xdr:nvCxnSpPr>
        <xdr:cNvPr id="199" name="直線コネクタ 198">
          <a:extLst>
            <a:ext uri="{FF2B5EF4-FFF2-40B4-BE49-F238E27FC236}">
              <a16:creationId xmlns:a16="http://schemas.microsoft.com/office/drawing/2014/main" id="{1456FB2A-F4B5-4AD4-806D-DCD33C210DDA}"/>
            </a:ext>
          </a:extLst>
        </xdr:cNvPr>
        <xdr:cNvCxnSpPr/>
      </xdr:nvCxnSpPr>
      <xdr:spPr>
        <a:xfrm>
          <a:off x="2127250" y="13597091"/>
          <a:ext cx="812800" cy="1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795401BF-3BC8-496F-AA2D-8783C5E6EC5D}"/>
            </a:ext>
          </a:extLst>
        </xdr:cNvPr>
        <xdr:cNvSpPr/>
      </xdr:nvSpPr>
      <xdr:spPr>
        <a:xfrm>
          <a:off x="2889250" y="13793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D90C1F23-ECCE-44FB-9A84-24898F6A5F5D}"/>
            </a:ext>
          </a:extLst>
        </xdr:cNvPr>
        <xdr:cNvSpPr txBox="1"/>
      </xdr:nvSpPr>
      <xdr:spPr>
        <a:xfrm>
          <a:off x="2597150" y="1387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116495</xdr:rowOff>
    </xdr:from>
    <xdr:to>
      <xdr:col>11</xdr:col>
      <xdr:colOff>31750</xdr:colOff>
      <xdr:row>82</xdr:row>
      <xdr:rowOff>58891</xdr:rowOff>
    </xdr:to>
    <xdr:cxnSp macro="">
      <xdr:nvCxnSpPr>
        <xdr:cNvPr id="202" name="直線コネクタ 201">
          <a:extLst>
            <a:ext uri="{FF2B5EF4-FFF2-40B4-BE49-F238E27FC236}">
              <a16:creationId xmlns:a16="http://schemas.microsoft.com/office/drawing/2014/main" id="{B223AF86-9905-4F68-B58B-0E1CDED3B920}"/>
            </a:ext>
          </a:extLst>
        </xdr:cNvPr>
        <xdr:cNvCxnSpPr/>
      </xdr:nvCxnSpPr>
      <xdr:spPr>
        <a:xfrm>
          <a:off x="1333500" y="13489595"/>
          <a:ext cx="793750" cy="1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8FA71B5C-B77D-4116-91CE-7ADBF0F21FDF}"/>
            </a:ext>
          </a:extLst>
        </xdr:cNvPr>
        <xdr:cNvSpPr/>
      </xdr:nvSpPr>
      <xdr:spPr>
        <a:xfrm>
          <a:off x="2095500" y="13622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170911</xdr:rowOff>
    </xdr:from>
    <xdr:ext cx="762000" cy="259045"/>
    <xdr:sp macro="" textlink="">
      <xdr:nvSpPr>
        <xdr:cNvPr id="204" name="テキスト ボックス 203">
          <a:extLst>
            <a:ext uri="{FF2B5EF4-FFF2-40B4-BE49-F238E27FC236}">
              <a16:creationId xmlns:a16="http://schemas.microsoft.com/office/drawing/2014/main" id="{D1FC76BC-8B23-498D-9788-8AA6B16BBACC}"/>
            </a:ext>
          </a:extLst>
        </xdr:cNvPr>
        <xdr:cNvSpPr txBox="1"/>
      </xdr:nvSpPr>
      <xdr:spPr>
        <a:xfrm>
          <a:off x="1784350" y="1370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35FE7315-1047-465E-BD87-63E28F3776A3}"/>
            </a:ext>
          </a:extLst>
        </xdr:cNvPr>
        <xdr:cNvSpPr/>
      </xdr:nvSpPr>
      <xdr:spPr>
        <a:xfrm>
          <a:off x="1282700" y="135678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116040</xdr:rowOff>
    </xdr:from>
    <xdr:ext cx="762000" cy="259045"/>
    <xdr:sp macro="" textlink="">
      <xdr:nvSpPr>
        <xdr:cNvPr id="206" name="テキスト ボックス 205">
          <a:extLst>
            <a:ext uri="{FF2B5EF4-FFF2-40B4-BE49-F238E27FC236}">
              <a16:creationId xmlns:a16="http://schemas.microsoft.com/office/drawing/2014/main" id="{7908315D-7238-4FF2-87D2-05BEFF076339}"/>
            </a:ext>
          </a:extLst>
        </xdr:cNvPr>
        <xdr:cNvSpPr txBox="1"/>
      </xdr:nvSpPr>
      <xdr:spPr>
        <a:xfrm>
          <a:off x="971550" y="136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D65A36E-31FF-4329-BB62-678D7369CFF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4C402B8-E621-4958-A9FA-3673E8F9335B}"/>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E547DC3-97E4-4A30-9378-B0F214E2EF51}"/>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02F2029-D433-41A7-B714-AD37FE1B8BC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12B28AA-93AF-4806-A890-B18380AD98C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75354</xdr:rowOff>
    </xdr:from>
    <xdr:to>
      <xdr:col>23</xdr:col>
      <xdr:colOff>184150</xdr:colOff>
      <xdr:row>85</xdr:row>
      <xdr:rowOff>5504</xdr:rowOff>
    </xdr:to>
    <xdr:sp macro="" textlink="">
      <xdr:nvSpPr>
        <xdr:cNvPr id="212" name="楕円 211">
          <a:extLst>
            <a:ext uri="{FF2B5EF4-FFF2-40B4-BE49-F238E27FC236}">
              <a16:creationId xmlns:a16="http://schemas.microsoft.com/office/drawing/2014/main" id="{0F424CD2-0493-44BF-83CB-D1B96C45A8E8}"/>
            </a:ext>
          </a:extLst>
        </xdr:cNvPr>
        <xdr:cNvSpPr/>
      </xdr:nvSpPr>
      <xdr:spPr>
        <a:xfrm>
          <a:off x="4464050" y="13943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91881</xdr:rowOff>
    </xdr:from>
    <xdr:ext cx="762000" cy="259045"/>
    <xdr:sp macro="" textlink="">
      <xdr:nvSpPr>
        <xdr:cNvPr id="213" name="人件費・物件費等の状況該当値テキスト">
          <a:extLst>
            <a:ext uri="{FF2B5EF4-FFF2-40B4-BE49-F238E27FC236}">
              <a16:creationId xmlns:a16="http://schemas.microsoft.com/office/drawing/2014/main" id="{6D83CB84-9950-4051-87FC-5E6CC151B001}"/>
            </a:ext>
          </a:extLst>
        </xdr:cNvPr>
        <xdr:cNvSpPr txBox="1"/>
      </xdr:nvSpPr>
      <xdr:spPr>
        <a:xfrm>
          <a:off x="4584700" y="1379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35449</xdr:rowOff>
    </xdr:from>
    <xdr:to>
      <xdr:col>19</xdr:col>
      <xdr:colOff>184150</xdr:colOff>
      <xdr:row>83</xdr:row>
      <xdr:rowOff>137049</xdr:rowOff>
    </xdr:to>
    <xdr:sp macro="" textlink="">
      <xdr:nvSpPr>
        <xdr:cNvPr id="214" name="楕円 213">
          <a:extLst>
            <a:ext uri="{FF2B5EF4-FFF2-40B4-BE49-F238E27FC236}">
              <a16:creationId xmlns:a16="http://schemas.microsoft.com/office/drawing/2014/main" id="{4B2185D8-EB35-4F7E-A2DA-3B184ADCC755}"/>
            </a:ext>
          </a:extLst>
        </xdr:cNvPr>
        <xdr:cNvSpPr/>
      </xdr:nvSpPr>
      <xdr:spPr>
        <a:xfrm>
          <a:off x="3702050" y="13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147226</xdr:rowOff>
    </xdr:from>
    <xdr:ext cx="736600" cy="259045"/>
    <xdr:sp macro="" textlink="">
      <xdr:nvSpPr>
        <xdr:cNvPr id="215" name="テキスト ボックス 214">
          <a:extLst>
            <a:ext uri="{FF2B5EF4-FFF2-40B4-BE49-F238E27FC236}">
              <a16:creationId xmlns:a16="http://schemas.microsoft.com/office/drawing/2014/main" id="{6612CD21-0E5D-44E6-A5E1-8A7F16BBA7D3}"/>
            </a:ext>
          </a:extLst>
        </xdr:cNvPr>
        <xdr:cNvSpPr txBox="1"/>
      </xdr:nvSpPr>
      <xdr:spPr>
        <a:xfrm>
          <a:off x="3409950" y="13520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170486</xdr:rowOff>
    </xdr:from>
    <xdr:to>
      <xdr:col>15</xdr:col>
      <xdr:colOff>133350</xdr:colOff>
      <xdr:row>83</xdr:row>
      <xdr:rowOff>100636</xdr:rowOff>
    </xdr:to>
    <xdr:sp macro="" textlink="">
      <xdr:nvSpPr>
        <xdr:cNvPr id="216" name="楕円 215">
          <a:extLst>
            <a:ext uri="{FF2B5EF4-FFF2-40B4-BE49-F238E27FC236}">
              <a16:creationId xmlns:a16="http://schemas.microsoft.com/office/drawing/2014/main" id="{C49D18EF-8237-4DE1-9486-4C30143F659C}"/>
            </a:ext>
          </a:extLst>
        </xdr:cNvPr>
        <xdr:cNvSpPr/>
      </xdr:nvSpPr>
      <xdr:spPr>
        <a:xfrm>
          <a:off x="2889250" y="137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110813</xdr:rowOff>
    </xdr:from>
    <xdr:ext cx="762000" cy="259045"/>
    <xdr:sp macro="" textlink="">
      <xdr:nvSpPr>
        <xdr:cNvPr id="217" name="テキスト ボックス 216">
          <a:extLst>
            <a:ext uri="{FF2B5EF4-FFF2-40B4-BE49-F238E27FC236}">
              <a16:creationId xmlns:a16="http://schemas.microsoft.com/office/drawing/2014/main" id="{3A76F5DC-904E-4EBB-B464-52C6A8C3407E}"/>
            </a:ext>
          </a:extLst>
        </xdr:cNvPr>
        <xdr:cNvSpPr txBox="1"/>
      </xdr:nvSpPr>
      <xdr:spPr>
        <a:xfrm>
          <a:off x="2597150" y="13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8091</xdr:rowOff>
    </xdr:from>
    <xdr:to>
      <xdr:col>11</xdr:col>
      <xdr:colOff>82550</xdr:colOff>
      <xdr:row>82</xdr:row>
      <xdr:rowOff>109691</xdr:rowOff>
    </xdr:to>
    <xdr:sp macro="" textlink="">
      <xdr:nvSpPr>
        <xdr:cNvPr id="218" name="楕円 217">
          <a:extLst>
            <a:ext uri="{FF2B5EF4-FFF2-40B4-BE49-F238E27FC236}">
              <a16:creationId xmlns:a16="http://schemas.microsoft.com/office/drawing/2014/main" id="{0DAEFDB3-E4F3-4336-B8A2-E9FDD29C58B3}"/>
            </a:ext>
          </a:extLst>
        </xdr:cNvPr>
        <xdr:cNvSpPr/>
      </xdr:nvSpPr>
      <xdr:spPr>
        <a:xfrm>
          <a:off x="2095500" y="135462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119868</xdr:rowOff>
    </xdr:from>
    <xdr:ext cx="762000" cy="259045"/>
    <xdr:sp macro="" textlink="">
      <xdr:nvSpPr>
        <xdr:cNvPr id="219" name="テキスト ボックス 218">
          <a:extLst>
            <a:ext uri="{FF2B5EF4-FFF2-40B4-BE49-F238E27FC236}">
              <a16:creationId xmlns:a16="http://schemas.microsoft.com/office/drawing/2014/main" id="{8AC9E552-1C07-4D9E-8C22-477D428F62BF}"/>
            </a:ext>
          </a:extLst>
        </xdr:cNvPr>
        <xdr:cNvSpPr txBox="1"/>
      </xdr:nvSpPr>
      <xdr:spPr>
        <a:xfrm>
          <a:off x="1784350" y="133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65695</xdr:rowOff>
    </xdr:from>
    <xdr:to>
      <xdr:col>7</xdr:col>
      <xdr:colOff>31750</xdr:colOff>
      <xdr:row>81</xdr:row>
      <xdr:rowOff>167295</xdr:rowOff>
    </xdr:to>
    <xdr:sp macro="" textlink="">
      <xdr:nvSpPr>
        <xdr:cNvPr id="220" name="楕円 219">
          <a:extLst>
            <a:ext uri="{FF2B5EF4-FFF2-40B4-BE49-F238E27FC236}">
              <a16:creationId xmlns:a16="http://schemas.microsoft.com/office/drawing/2014/main" id="{DFC30EF0-0A13-4878-A279-BFA6613EA0AE}"/>
            </a:ext>
          </a:extLst>
        </xdr:cNvPr>
        <xdr:cNvSpPr/>
      </xdr:nvSpPr>
      <xdr:spPr>
        <a:xfrm>
          <a:off x="1282700" y="13438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6022</xdr:rowOff>
    </xdr:from>
    <xdr:ext cx="762000" cy="259045"/>
    <xdr:sp macro="" textlink="">
      <xdr:nvSpPr>
        <xdr:cNvPr id="221" name="テキスト ボックス 220">
          <a:extLst>
            <a:ext uri="{FF2B5EF4-FFF2-40B4-BE49-F238E27FC236}">
              <a16:creationId xmlns:a16="http://schemas.microsoft.com/office/drawing/2014/main" id="{B3E294CE-239D-4C43-A224-B517F5917986}"/>
            </a:ext>
          </a:extLst>
        </xdr:cNvPr>
        <xdr:cNvSpPr txBox="1"/>
      </xdr:nvSpPr>
      <xdr:spPr>
        <a:xfrm>
          <a:off x="971550" y="1321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FB2E3274-BC0F-4BAE-8F67-8DDD520B91FE}"/>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EFB28112-BF5D-4F89-BF11-64C9C7FB9D5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F58E686-BD0E-46EA-B576-0FEC7025F92B}"/>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CD92F85-6F1B-4793-B8F5-A95CB4D9D67E}"/>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EBE8BB2-0084-4F31-B5DC-0BC12EFE2CE9}"/>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0CBAE55-B445-43B0-9FDA-9AD47EF9B10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2DFC0629-7C15-431F-9179-A323E0354BF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8E64DCC-D86D-4F7C-94AA-FDD1E42AF6AF}"/>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BD93FC0-BF3F-4B08-888F-CB0C0489A91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B7DA412-4D53-414A-AF00-C3B11BF39C5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E5342A0-6DF3-4400-937D-69189B9E10E5}"/>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D9DC5DE-4842-423C-A5BE-73FB0BAD8C7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51647B13-88AF-4DB5-93FE-9942EA2E4F6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平成２７年度に給与制度の総合的見直しを実施し、給料表の引下げ改定を行ったことにより、平成２７年度以降、ラスパイレス指数は、１００を下回る水準で推移している。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令和４年度の数値は、前年度より０．２ポイント減少となっている。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4130EA1-0842-4B83-BF70-F281C8820F3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C2E899B-4B65-46B9-991D-E2A71ACAC92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3A28ED24-4121-4ED2-AB4D-F474C40C6873}"/>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3626B6B-6FA5-458B-A26A-BBFA1CC2D521}"/>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7C5675FA-5A05-4BA9-AC6B-26C9FF12A006}"/>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AFD1C7C-9FAD-4744-8819-313558C3066F}"/>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A4D41FE-7A0C-4BC7-917C-FB7E8FFFA5B6}"/>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3D0E82A0-C454-4A2F-AEF8-37031163B369}"/>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BD39BF4E-D307-45FA-AFFE-5E2DADB1CD4C}"/>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8C2D008-B761-4392-9A8B-078C9E979ED4}"/>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E9C033A-C2C6-486B-B49E-FAE02B0DD65C}"/>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87147F1A-E6CC-4AB1-B2B3-179CC0AE3D05}"/>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862E05E-9D5D-41C7-BEE5-78F4D6D7045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7D8EF73-69B7-4EA2-BDAC-22D4944E20C5}"/>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49A32EA-3CC4-4DE1-BBDB-B67CD111D37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C186B909-2377-4EB6-8FF7-86D3E6447DE2}"/>
            </a:ext>
          </a:extLst>
        </xdr:cNvPr>
        <xdr:cNvCxnSpPr/>
      </xdr:nvCxnSpPr>
      <xdr:spPr>
        <a:xfrm flipV="1">
          <a:off x="15474950" y="13507509"/>
          <a:ext cx="0" cy="1081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ECA72C5E-F4DB-489D-BD98-7841BCAACF24}"/>
            </a:ext>
          </a:extLst>
        </xdr:cNvPr>
        <xdr:cNvSpPr txBox="1"/>
      </xdr:nvSpPr>
      <xdr:spPr>
        <a:xfrm>
          <a:off x="15563850" y="1456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E347D4A7-C269-401C-B875-EB02FE79BC3A}"/>
            </a:ext>
          </a:extLst>
        </xdr:cNvPr>
        <xdr:cNvCxnSpPr/>
      </xdr:nvCxnSpPr>
      <xdr:spPr>
        <a:xfrm>
          <a:off x="15405100" y="1458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E99D9F44-795B-4037-839E-F838B8BB338D}"/>
            </a:ext>
          </a:extLst>
        </xdr:cNvPr>
        <xdr:cNvSpPr txBox="1"/>
      </xdr:nvSpPr>
      <xdr:spPr>
        <a:xfrm>
          <a:off x="15563850" y="132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5FC5EC9-5ECC-486E-B41A-C7500D6B4C10}"/>
            </a:ext>
          </a:extLst>
        </xdr:cNvPr>
        <xdr:cNvCxnSpPr/>
      </xdr:nvCxnSpPr>
      <xdr:spPr>
        <a:xfrm>
          <a:off x="15405100" y="135075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5" name="直線コネクタ 254">
          <a:extLst>
            <a:ext uri="{FF2B5EF4-FFF2-40B4-BE49-F238E27FC236}">
              <a16:creationId xmlns:a16="http://schemas.microsoft.com/office/drawing/2014/main" id="{22CB05F1-A140-4DA5-9598-64DB8649AE54}"/>
            </a:ext>
          </a:extLst>
        </xdr:cNvPr>
        <xdr:cNvCxnSpPr/>
      </xdr:nvCxnSpPr>
      <xdr:spPr>
        <a:xfrm flipV="1">
          <a:off x="14712950" y="13836650"/>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6" name="給与水準   （国との比較）平均値テキスト">
          <a:extLst>
            <a:ext uri="{FF2B5EF4-FFF2-40B4-BE49-F238E27FC236}">
              <a16:creationId xmlns:a16="http://schemas.microsoft.com/office/drawing/2014/main" id="{43823486-74E7-4CC3-82C6-AFF65E2A71CC}"/>
            </a:ext>
          </a:extLst>
        </xdr:cNvPr>
        <xdr:cNvSpPr txBox="1"/>
      </xdr:nvSpPr>
      <xdr:spPr>
        <a:xfrm>
          <a:off x="15563850" y="13932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E8696C7F-BAE4-4289-BB1C-0D06B064DC34}"/>
            </a:ext>
          </a:extLst>
        </xdr:cNvPr>
        <xdr:cNvSpPr/>
      </xdr:nvSpPr>
      <xdr:spPr>
        <a:xfrm>
          <a:off x="15430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62441</xdr:rowOff>
    </xdr:to>
    <xdr:cxnSp macro="">
      <xdr:nvCxnSpPr>
        <xdr:cNvPr id="258" name="直線コネクタ 257">
          <a:extLst>
            <a:ext uri="{FF2B5EF4-FFF2-40B4-BE49-F238E27FC236}">
              <a16:creationId xmlns:a16="http://schemas.microsoft.com/office/drawing/2014/main" id="{0D6EF807-4DED-4AFD-AFEF-F9336E95B2FA}"/>
            </a:ext>
          </a:extLst>
        </xdr:cNvPr>
        <xdr:cNvCxnSpPr/>
      </xdr:nvCxnSpPr>
      <xdr:spPr>
        <a:xfrm flipV="1">
          <a:off x="13906500" y="13870516"/>
          <a:ext cx="80645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4B07FC5-2B96-4FA0-BA72-78F3C7978064}"/>
            </a:ext>
          </a:extLst>
        </xdr:cNvPr>
        <xdr:cNvSpPr/>
      </xdr:nvSpPr>
      <xdr:spPr>
        <a:xfrm>
          <a:off x="14668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0" name="テキスト ボックス 259">
          <a:extLst>
            <a:ext uri="{FF2B5EF4-FFF2-40B4-BE49-F238E27FC236}">
              <a16:creationId xmlns:a16="http://schemas.microsoft.com/office/drawing/2014/main" id="{5C5B82F9-2509-43D2-82CF-981E44395C7B}"/>
            </a:ext>
          </a:extLst>
        </xdr:cNvPr>
        <xdr:cNvSpPr txBox="1"/>
      </xdr:nvSpPr>
      <xdr:spPr>
        <a:xfrm>
          <a:off x="1437005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62441</xdr:rowOff>
    </xdr:to>
    <xdr:cxnSp macro="">
      <xdr:nvCxnSpPr>
        <xdr:cNvPr id="261" name="直線コネクタ 260">
          <a:extLst>
            <a:ext uri="{FF2B5EF4-FFF2-40B4-BE49-F238E27FC236}">
              <a16:creationId xmlns:a16="http://schemas.microsoft.com/office/drawing/2014/main" id="{39351055-7299-4ED9-8455-B5E62411C90B}"/>
            </a:ext>
          </a:extLst>
        </xdr:cNvPr>
        <xdr:cNvCxnSpPr/>
      </xdr:nvCxnSpPr>
      <xdr:spPr>
        <a:xfrm>
          <a:off x="13106400" y="1393084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1F85111-0795-44F7-9F15-5622DFF5A559}"/>
            </a:ext>
          </a:extLst>
        </xdr:cNvPr>
        <xdr:cNvSpPr/>
      </xdr:nvSpPr>
      <xdr:spPr>
        <a:xfrm>
          <a:off x="13868400" y="140006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a:extLst>
            <a:ext uri="{FF2B5EF4-FFF2-40B4-BE49-F238E27FC236}">
              <a16:creationId xmlns:a16="http://schemas.microsoft.com/office/drawing/2014/main" id="{A8DB932B-8244-4075-ACA6-2E23D54F0E74}"/>
            </a:ext>
          </a:extLst>
        </xdr:cNvPr>
        <xdr:cNvSpPr txBox="1"/>
      </xdr:nvSpPr>
      <xdr:spPr>
        <a:xfrm>
          <a:off x="1355725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102659</xdr:rowOff>
    </xdr:to>
    <xdr:cxnSp macro="">
      <xdr:nvCxnSpPr>
        <xdr:cNvPr id="264" name="直線コネクタ 263">
          <a:extLst>
            <a:ext uri="{FF2B5EF4-FFF2-40B4-BE49-F238E27FC236}">
              <a16:creationId xmlns:a16="http://schemas.microsoft.com/office/drawing/2014/main" id="{203DEC9D-DAFE-49E5-B140-BD16F78AA84A}"/>
            </a:ext>
          </a:extLst>
        </xdr:cNvPr>
        <xdr:cNvCxnSpPr/>
      </xdr:nvCxnSpPr>
      <xdr:spPr>
        <a:xfrm flipV="1">
          <a:off x="12293600" y="13930841"/>
          <a:ext cx="8128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4E18AF69-181E-49F4-B52F-8CC8BFA3A7E5}"/>
            </a:ext>
          </a:extLst>
        </xdr:cNvPr>
        <xdr:cNvSpPr/>
      </xdr:nvSpPr>
      <xdr:spPr>
        <a:xfrm>
          <a:off x="13055600" y="1400069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87D959A7-165C-40FB-944E-AB2F42AE2D3A}"/>
            </a:ext>
          </a:extLst>
        </xdr:cNvPr>
        <xdr:cNvSpPr txBox="1"/>
      </xdr:nvSpPr>
      <xdr:spPr>
        <a:xfrm>
          <a:off x="1276350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10A4DF73-3959-40E0-9702-D4523A9173E0}"/>
            </a:ext>
          </a:extLst>
        </xdr:cNvPr>
        <xdr:cNvSpPr/>
      </xdr:nvSpPr>
      <xdr:spPr>
        <a:xfrm>
          <a:off x="122428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DCD3114C-DFE8-402D-A617-01CCFDD522F2}"/>
            </a:ext>
          </a:extLst>
        </xdr:cNvPr>
        <xdr:cNvSpPr txBox="1"/>
      </xdr:nvSpPr>
      <xdr:spPr>
        <a:xfrm>
          <a:off x="119507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C4D2463-F284-4A25-A03B-AA59FDE971F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0A19B1C-3349-428B-899F-7A23253E3A8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ABD54AA-24EF-48EF-8AE0-A6435C28CF2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F109157-3286-4B12-B030-2F7B5E813AB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08415CE-FBAB-4860-9934-29F058229F55}"/>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a:extLst>
            <a:ext uri="{FF2B5EF4-FFF2-40B4-BE49-F238E27FC236}">
              <a16:creationId xmlns:a16="http://schemas.microsoft.com/office/drawing/2014/main" id="{E17453BF-53AF-4423-B3EB-A5443BA48388}"/>
            </a:ext>
          </a:extLst>
        </xdr:cNvPr>
        <xdr:cNvSpPr/>
      </xdr:nvSpPr>
      <xdr:spPr>
        <a:xfrm>
          <a:off x="15430500" y="13785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a:extLst>
            <a:ext uri="{FF2B5EF4-FFF2-40B4-BE49-F238E27FC236}">
              <a16:creationId xmlns:a16="http://schemas.microsoft.com/office/drawing/2014/main" id="{166483D1-B1A5-4447-B4ED-3587BF701907}"/>
            </a:ext>
          </a:extLst>
        </xdr:cNvPr>
        <xdr:cNvSpPr txBox="1"/>
      </xdr:nvSpPr>
      <xdr:spPr>
        <a:xfrm>
          <a:off x="1556385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6" name="楕円 275">
          <a:extLst>
            <a:ext uri="{FF2B5EF4-FFF2-40B4-BE49-F238E27FC236}">
              <a16:creationId xmlns:a16="http://schemas.microsoft.com/office/drawing/2014/main" id="{77BFE6C4-4926-4710-8F4A-1BDF66545A93}"/>
            </a:ext>
          </a:extLst>
        </xdr:cNvPr>
        <xdr:cNvSpPr/>
      </xdr:nvSpPr>
      <xdr:spPr>
        <a:xfrm>
          <a:off x="14668500" y="138260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7" name="テキスト ボックス 276">
          <a:extLst>
            <a:ext uri="{FF2B5EF4-FFF2-40B4-BE49-F238E27FC236}">
              <a16:creationId xmlns:a16="http://schemas.microsoft.com/office/drawing/2014/main" id="{DBDB96AC-E844-4B16-AEC7-F34E61BF71FE}"/>
            </a:ext>
          </a:extLst>
        </xdr:cNvPr>
        <xdr:cNvSpPr txBox="1"/>
      </xdr:nvSpPr>
      <xdr:spPr>
        <a:xfrm>
          <a:off x="14370050" y="1360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11641</xdr:rowOff>
    </xdr:from>
    <xdr:to>
      <xdr:col>73</xdr:col>
      <xdr:colOff>44450</xdr:colOff>
      <xdr:row>84</xdr:row>
      <xdr:rowOff>113241</xdr:rowOff>
    </xdr:to>
    <xdr:sp macro="" textlink="">
      <xdr:nvSpPr>
        <xdr:cNvPr id="278" name="楕円 277">
          <a:extLst>
            <a:ext uri="{FF2B5EF4-FFF2-40B4-BE49-F238E27FC236}">
              <a16:creationId xmlns:a16="http://schemas.microsoft.com/office/drawing/2014/main" id="{BC980C64-EAF4-4AEE-9FB0-D97EC4FA4C89}"/>
            </a:ext>
          </a:extLst>
        </xdr:cNvPr>
        <xdr:cNvSpPr/>
      </xdr:nvSpPr>
      <xdr:spPr>
        <a:xfrm>
          <a:off x="13868400" y="138800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123418</xdr:rowOff>
    </xdr:from>
    <xdr:ext cx="762000" cy="259045"/>
    <xdr:sp macro="" textlink="">
      <xdr:nvSpPr>
        <xdr:cNvPr id="279" name="テキスト ボックス 278">
          <a:extLst>
            <a:ext uri="{FF2B5EF4-FFF2-40B4-BE49-F238E27FC236}">
              <a16:creationId xmlns:a16="http://schemas.microsoft.com/office/drawing/2014/main" id="{0CEB9B4A-4EB3-4E1B-B4E5-238F5DA60275}"/>
            </a:ext>
          </a:extLst>
        </xdr:cNvPr>
        <xdr:cNvSpPr txBox="1"/>
      </xdr:nvSpPr>
      <xdr:spPr>
        <a:xfrm>
          <a:off x="13557250" y="1366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92ABDCB4-3D09-412E-8E30-77BD4F8AC0D9}"/>
            </a:ext>
          </a:extLst>
        </xdr:cNvPr>
        <xdr:cNvSpPr/>
      </xdr:nvSpPr>
      <xdr:spPr>
        <a:xfrm>
          <a:off x="13055600" y="1388004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9181F861-97FB-4CE6-911F-85643F4BEA94}"/>
            </a:ext>
          </a:extLst>
        </xdr:cNvPr>
        <xdr:cNvSpPr txBox="1"/>
      </xdr:nvSpPr>
      <xdr:spPr>
        <a:xfrm>
          <a:off x="12763500" y="1366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a:extLst>
            <a:ext uri="{FF2B5EF4-FFF2-40B4-BE49-F238E27FC236}">
              <a16:creationId xmlns:a16="http://schemas.microsoft.com/office/drawing/2014/main" id="{B9565272-5018-4467-A741-6A1ACA99D754}"/>
            </a:ext>
          </a:extLst>
        </xdr:cNvPr>
        <xdr:cNvSpPr/>
      </xdr:nvSpPr>
      <xdr:spPr>
        <a:xfrm>
          <a:off x="12242800" y="139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3C03545A-265B-4E04-878B-13A47FB3283D}"/>
            </a:ext>
          </a:extLst>
        </xdr:cNvPr>
        <xdr:cNvSpPr txBox="1"/>
      </xdr:nvSpPr>
      <xdr:spPr>
        <a:xfrm>
          <a:off x="11950700" y="137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20BAFBC-D4EA-47BC-9965-5F5674097CD7}"/>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3218A9A-3A4F-44F1-94D9-F385E60E74CA}"/>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72A862FF-77A7-4AA9-81C3-FE81C88B830D}"/>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9B7D419-0427-4A2C-89D6-6B0B35662367}"/>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593869C-182C-4181-A129-BBBFFB26FA51}"/>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B2D9B12-63DB-402C-8F59-8DE7DD562F28}"/>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00176AA-ADBC-4495-96F7-D39BA90BD91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3A9C3F6-368B-4725-B443-A7C93DE917C6}"/>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815783F-EE13-49DB-8CFC-E6789AF52749}"/>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20B61DD9-BE6A-4A77-99E9-5F6A6E73FE5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3E5EF3F-3E73-4BBD-B3CC-F957158CECE6}"/>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B56F60F-B364-4BF6-BB57-83F05079293C}"/>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E6A966D-8D66-45C9-8ABF-60CD03CB398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令和２年度から定員管理の対象に臨時的任用職員の一部が加えられたため、令和２年度は微増となり、令和３年度も前年度と同じ値となっている。</a:t>
          </a:r>
          <a:b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また、令和３年度に策定した職員定数管理計画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計画期間：令和４年度～令和６年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においては、職員定数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令和３年度と同数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を３年間維持することとしている。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D822255-1800-4272-8624-22F724D24CAD}"/>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E3A3EAD-98E0-46B9-8968-31CEA1FC8178}"/>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6AD6273-2E1D-425C-8700-5247DC1A8E3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BE3B58A6-B8E5-4079-8291-9D5E76248E39}"/>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4C5F97CC-A11B-4CCD-8FDE-15C702C2C5B8}"/>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46A9E969-6083-414B-A21F-7F7F0DA90B7A}"/>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A6CD1F9D-DBD0-420A-B276-EA148880BB74}"/>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6E359D56-20D9-409F-B7FD-40E36163C841}"/>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41E49AE9-0ECB-4C6B-AEC5-5F0E6D5BE885}"/>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7A0504B2-87A9-4883-9B16-CE6F4B743EF8}"/>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3D91BB58-F43E-4500-8C84-C86879EADB58}"/>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AAB8E18-B1C9-4A73-BE48-CE5C341FE21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E19A138-7381-48A0-8831-87FDB9F92F9E}"/>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4ABD14DE-C411-4C94-BE4C-58F565DF9EE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BB10F6BA-9517-429F-9BD0-49D0239B58BD}"/>
            </a:ext>
          </a:extLst>
        </xdr:cNvPr>
        <xdr:cNvCxnSpPr/>
      </xdr:nvCxnSpPr>
      <xdr:spPr>
        <a:xfrm flipV="1">
          <a:off x="15474950" y="9664192"/>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B90B2DBD-7AAD-4FE1-9D53-5F9972825443}"/>
            </a:ext>
          </a:extLst>
        </xdr:cNvPr>
        <xdr:cNvSpPr txBox="1"/>
      </xdr:nvSpPr>
      <xdr:spPr>
        <a:xfrm>
          <a:off x="1556385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13714BCD-53AA-4749-8276-8F9EB0EF947F}"/>
            </a:ext>
          </a:extLst>
        </xdr:cNvPr>
        <xdr:cNvCxnSpPr/>
      </xdr:nvCxnSpPr>
      <xdr:spPr>
        <a:xfrm>
          <a:off x="15405100" y="10874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69BA1805-F959-45B7-A5D1-8E7553545206}"/>
            </a:ext>
          </a:extLst>
        </xdr:cNvPr>
        <xdr:cNvSpPr txBox="1"/>
      </xdr:nvSpPr>
      <xdr:spPr>
        <a:xfrm>
          <a:off x="15563850" y="941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4CCD4E7A-904B-4D8B-80D5-2039F4E49A80}"/>
            </a:ext>
          </a:extLst>
        </xdr:cNvPr>
        <xdr:cNvCxnSpPr/>
      </xdr:nvCxnSpPr>
      <xdr:spPr>
        <a:xfrm>
          <a:off x="15405100" y="9664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155702</xdr:rowOff>
    </xdr:to>
    <xdr:cxnSp macro="">
      <xdr:nvCxnSpPr>
        <xdr:cNvPr id="316" name="直線コネクタ 315">
          <a:extLst>
            <a:ext uri="{FF2B5EF4-FFF2-40B4-BE49-F238E27FC236}">
              <a16:creationId xmlns:a16="http://schemas.microsoft.com/office/drawing/2014/main" id="{DBC7BB7A-646F-4FFE-904A-5BDAA793F8E8}"/>
            </a:ext>
          </a:extLst>
        </xdr:cNvPr>
        <xdr:cNvCxnSpPr/>
      </xdr:nvCxnSpPr>
      <xdr:spPr>
        <a:xfrm>
          <a:off x="14712950" y="10047224"/>
          <a:ext cx="762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7" name="定員管理の状況平均値テキスト">
          <a:extLst>
            <a:ext uri="{FF2B5EF4-FFF2-40B4-BE49-F238E27FC236}">
              <a16:creationId xmlns:a16="http://schemas.microsoft.com/office/drawing/2014/main" id="{AA55BA36-D0AC-4788-92AC-1F24D266FD0E}"/>
            </a:ext>
          </a:extLst>
        </xdr:cNvPr>
        <xdr:cNvSpPr txBox="1"/>
      </xdr:nvSpPr>
      <xdr:spPr>
        <a:xfrm>
          <a:off x="15563850" y="10240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59188306-9935-4D27-A92C-03710A047771}"/>
            </a:ext>
          </a:extLst>
        </xdr:cNvPr>
        <xdr:cNvSpPr/>
      </xdr:nvSpPr>
      <xdr:spPr>
        <a:xfrm>
          <a:off x="15430500" y="10268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141224</xdr:rowOff>
    </xdr:from>
    <xdr:to>
      <xdr:col>77</xdr:col>
      <xdr:colOff>44450</xdr:colOff>
      <xdr:row>60</xdr:row>
      <xdr:rowOff>141224</xdr:rowOff>
    </xdr:to>
    <xdr:cxnSp macro="">
      <xdr:nvCxnSpPr>
        <xdr:cNvPr id="319" name="直線コネクタ 318">
          <a:extLst>
            <a:ext uri="{FF2B5EF4-FFF2-40B4-BE49-F238E27FC236}">
              <a16:creationId xmlns:a16="http://schemas.microsoft.com/office/drawing/2014/main" id="{59E91960-2AF0-4037-8F9A-795C12B8194F}"/>
            </a:ext>
          </a:extLst>
        </xdr:cNvPr>
        <xdr:cNvCxnSpPr/>
      </xdr:nvCxnSpPr>
      <xdr:spPr>
        <a:xfrm>
          <a:off x="13906500" y="100472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8D9AA55C-0875-4680-97E9-FBFAB187ACE0}"/>
            </a:ext>
          </a:extLst>
        </xdr:cNvPr>
        <xdr:cNvSpPr/>
      </xdr:nvSpPr>
      <xdr:spPr>
        <a:xfrm>
          <a:off x="14668500" y="102588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1" name="テキスト ボックス 320">
          <a:extLst>
            <a:ext uri="{FF2B5EF4-FFF2-40B4-BE49-F238E27FC236}">
              <a16:creationId xmlns:a16="http://schemas.microsoft.com/office/drawing/2014/main" id="{552D3B1E-57AB-48BC-8D97-FDFCA7ECE5EC}"/>
            </a:ext>
          </a:extLst>
        </xdr:cNvPr>
        <xdr:cNvSpPr txBox="1"/>
      </xdr:nvSpPr>
      <xdr:spPr>
        <a:xfrm>
          <a:off x="14370050" y="10345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141224</xdr:rowOff>
    </xdr:to>
    <xdr:cxnSp macro="">
      <xdr:nvCxnSpPr>
        <xdr:cNvPr id="322" name="直線コネクタ 321">
          <a:extLst>
            <a:ext uri="{FF2B5EF4-FFF2-40B4-BE49-F238E27FC236}">
              <a16:creationId xmlns:a16="http://schemas.microsoft.com/office/drawing/2014/main" id="{EDC90FCD-8DEC-4CBE-96FD-DF6668362CF9}"/>
            </a:ext>
          </a:extLst>
        </xdr:cNvPr>
        <xdr:cNvCxnSpPr/>
      </xdr:nvCxnSpPr>
      <xdr:spPr>
        <a:xfrm>
          <a:off x="13106400" y="9931400"/>
          <a:ext cx="8001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EBA87485-084F-4720-91AE-1FA403010B8F}"/>
            </a:ext>
          </a:extLst>
        </xdr:cNvPr>
        <xdr:cNvSpPr/>
      </xdr:nvSpPr>
      <xdr:spPr>
        <a:xfrm>
          <a:off x="13868400" y="10244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94505</xdr:rowOff>
    </xdr:from>
    <xdr:ext cx="762000" cy="259045"/>
    <xdr:sp macro="" textlink="">
      <xdr:nvSpPr>
        <xdr:cNvPr id="324" name="テキスト ボックス 323">
          <a:extLst>
            <a:ext uri="{FF2B5EF4-FFF2-40B4-BE49-F238E27FC236}">
              <a16:creationId xmlns:a16="http://schemas.microsoft.com/office/drawing/2014/main" id="{BAF7893D-30B3-4168-AB2F-2DDA43D699C3}"/>
            </a:ext>
          </a:extLst>
        </xdr:cNvPr>
        <xdr:cNvSpPr txBox="1"/>
      </xdr:nvSpPr>
      <xdr:spPr>
        <a:xfrm>
          <a:off x="13557250" y="103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90678</xdr:rowOff>
    </xdr:from>
    <xdr:to>
      <xdr:col>68</xdr:col>
      <xdr:colOff>152400</xdr:colOff>
      <xdr:row>60</xdr:row>
      <xdr:rowOff>25400</xdr:rowOff>
    </xdr:to>
    <xdr:cxnSp macro="">
      <xdr:nvCxnSpPr>
        <xdr:cNvPr id="325" name="直線コネクタ 324">
          <a:extLst>
            <a:ext uri="{FF2B5EF4-FFF2-40B4-BE49-F238E27FC236}">
              <a16:creationId xmlns:a16="http://schemas.microsoft.com/office/drawing/2014/main" id="{D7AD046E-89FC-47EA-9925-29003EAB584E}"/>
            </a:ext>
          </a:extLst>
        </xdr:cNvPr>
        <xdr:cNvCxnSpPr/>
      </xdr:nvCxnSpPr>
      <xdr:spPr>
        <a:xfrm>
          <a:off x="12293600" y="9831578"/>
          <a:ext cx="8128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A799E805-9A37-4C57-B757-0FAEE783297A}"/>
            </a:ext>
          </a:extLst>
        </xdr:cNvPr>
        <xdr:cNvSpPr/>
      </xdr:nvSpPr>
      <xdr:spPr>
        <a:xfrm>
          <a:off x="13055600" y="10068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77741</xdr:rowOff>
    </xdr:from>
    <xdr:ext cx="762000" cy="259045"/>
    <xdr:sp macro="" textlink="">
      <xdr:nvSpPr>
        <xdr:cNvPr id="327" name="テキスト ボックス 326">
          <a:extLst>
            <a:ext uri="{FF2B5EF4-FFF2-40B4-BE49-F238E27FC236}">
              <a16:creationId xmlns:a16="http://schemas.microsoft.com/office/drawing/2014/main" id="{B77F6C50-36C1-4948-ACEC-F86D1DB2BC49}"/>
            </a:ext>
          </a:extLst>
        </xdr:cNvPr>
        <xdr:cNvSpPr txBox="1"/>
      </xdr:nvSpPr>
      <xdr:spPr>
        <a:xfrm>
          <a:off x="12763500" y="101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BBCC4633-9BC4-484F-8293-A888FE21064C}"/>
            </a:ext>
          </a:extLst>
        </xdr:cNvPr>
        <xdr:cNvSpPr/>
      </xdr:nvSpPr>
      <xdr:spPr>
        <a:xfrm>
          <a:off x="122428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90925610-9BEB-4D1D-B561-62C1E22D51DE}"/>
            </a:ext>
          </a:extLst>
        </xdr:cNvPr>
        <xdr:cNvSpPr txBox="1"/>
      </xdr:nvSpPr>
      <xdr:spPr>
        <a:xfrm>
          <a:off x="11950700" y="1007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F4397F5-9343-4FC9-918D-4A262D20686A}"/>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D5390AA-E338-4957-8E80-B8F550E61B4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174A427-4CAF-4D53-BC14-C908E188648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935C70E-BA3C-43A6-B7E7-468198C1611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35C5839-1232-4184-BF2D-8077EABA76F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104902</xdr:rowOff>
    </xdr:from>
    <xdr:to>
      <xdr:col>81</xdr:col>
      <xdr:colOff>95250</xdr:colOff>
      <xdr:row>61</xdr:row>
      <xdr:rowOff>35052</xdr:rowOff>
    </xdr:to>
    <xdr:sp macro="" textlink="">
      <xdr:nvSpPr>
        <xdr:cNvPr id="335" name="楕円 334">
          <a:extLst>
            <a:ext uri="{FF2B5EF4-FFF2-40B4-BE49-F238E27FC236}">
              <a16:creationId xmlns:a16="http://schemas.microsoft.com/office/drawing/2014/main" id="{EE57DB8F-7B19-4E65-8973-04BB5821C461}"/>
            </a:ext>
          </a:extLst>
        </xdr:cNvPr>
        <xdr:cNvSpPr/>
      </xdr:nvSpPr>
      <xdr:spPr>
        <a:xfrm>
          <a:off x="15430500" y="100109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121429</xdr:rowOff>
    </xdr:from>
    <xdr:ext cx="762000" cy="259045"/>
    <xdr:sp macro="" textlink="">
      <xdr:nvSpPr>
        <xdr:cNvPr id="336" name="定員管理の状況該当値テキスト">
          <a:extLst>
            <a:ext uri="{FF2B5EF4-FFF2-40B4-BE49-F238E27FC236}">
              <a16:creationId xmlns:a16="http://schemas.microsoft.com/office/drawing/2014/main" id="{338E0CB8-C0F7-4F34-B63C-19735ED98B3A}"/>
            </a:ext>
          </a:extLst>
        </xdr:cNvPr>
        <xdr:cNvSpPr txBox="1"/>
      </xdr:nvSpPr>
      <xdr:spPr>
        <a:xfrm>
          <a:off x="15563850" y="986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37" name="楕円 336">
          <a:extLst>
            <a:ext uri="{FF2B5EF4-FFF2-40B4-BE49-F238E27FC236}">
              <a16:creationId xmlns:a16="http://schemas.microsoft.com/office/drawing/2014/main" id="{48D9C86C-D654-471C-9C32-A16D18322FA8}"/>
            </a:ext>
          </a:extLst>
        </xdr:cNvPr>
        <xdr:cNvSpPr/>
      </xdr:nvSpPr>
      <xdr:spPr>
        <a:xfrm>
          <a:off x="14668500" y="9996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30751</xdr:rowOff>
    </xdr:from>
    <xdr:ext cx="736600" cy="259045"/>
    <xdr:sp macro="" textlink="">
      <xdr:nvSpPr>
        <xdr:cNvPr id="338" name="テキスト ボックス 337">
          <a:extLst>
            <a:ext uri="{FF2B5EF4-FFF2-40B4-BE49-F238E27FC236}">
              <a16:creationId xmlns:a16="http://schemas.microsoft.com/office/drawing/2014/main" id="{9ABAA018-909E-40E1-9549-0CD1F1AD7E95}"/>
            </a:ext>
          </a:extLst>
        </xdr:cNvPr>
        <xdr:cNvSpPr txBox="1"/>
      </xdr:nvSpPr>
      <xdr:spPr>
        <a:xfrm>
          <a:off x="14370050" y="9771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90424</xdr:rowOff>
    </xdr:from>
    <xdr:to>
      <xdr:col>73</xdr:col>
      <xdr:colOff>44450</xdr:colOff>
      <xdr:row>61</xdr:row>
      <xdr:rowOff>20574</xdr:rowOff>
    </xdr:to>
    <xdr:sp macro="" textlink="">
      <xdr:nvSpPr>
        <xdr:cNvPr id="339" name="楕円 338">
          <a:extLst>
            <a:ext uri="{FF2B5EF4-FFF2-40B4-BE49-F238E27FC236}">
              <a16:creationId xmlns:a16="http://schemas.microsoft.com/office/drawing/2014/main" id="{606FDDB9-6CCB-4000-A1A4-B444D4D94821}"/>
            </a:ext>
          </a:extLst>
        </xdr:cNvPr>
        <xdr:cNvSpPr/>
      </xdr:nvSpPr>
      <xdr:spPr>
        <a:xfrm>
          <a:off x="13868400" y="99964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40" name="テキスト ボックス 339">
          <a:extLst>
            <a:ext uri="{FF2B5EF4-FFF2-40B4-BE49-F238E27FC236}">
              <a16:creationId xmlns:a16="http://schemas.microsoft.com/office/drawing/2014/main" id="{D6039E15-E5C8-49ED-A0C0-E4B84C90495A}"/>
            </a:ext>
          </a:extLst>
        </xdr:cNvPr>
        <xdr:cNvSpPr txBox="1"/>
      </xdr:nvSpPr>
      <xdr:spPr>
        <a:xfrm>
          <a:off x="13557250" y="97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1" name="楕円 340">
          <a:extLst>
            <a:ext uri="{FF2B5EF4-FFF2-40B4-BE49-F238E27FC236}">
              <a16:creationId xmlns:a16="http://schemas.microsoft.com/office/drawing/2014/main" id="{1E6B687E-239B-4AFB-8A30-BAC1C0878B4A}"/>
            </a:ext>
          </a:extLst>
        </xdr:cNvPr>
        <xdr:cNvSpPr/>
      </xdr:nvSpPr>
      <xdr:spPr>
        <a:xfrm>
          <a:off x="13055600" y="988695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2" name="テキスト ボックス 341">
          <a:extLst>
            <a:ext uri="{FF2B5EF4-FFF2-40B4-BE49-F238E27FC236}">
              <a16:creationId xmlns:a16="http://schemas.microsoft.com/office/drawing/2014/main" id="{545FDFDB-E2D9-4A8C-BC42-12030DD1DAFB}"/>
            </a:ext>
          </a:extLst>
        </xdr:cNvPr>
        <xdr:cNvSpPr txBox="1"/>
      </xdr:nvSpPr>
      <xdr:spPr>
        <a:xfrm>
          <a:off x="127635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39878</xdr:rowOff>
    </xdr:from>
    <xdr:to>
      <xdr:col>64</xdr:col>
      <xdr:colOff>152400</xdr:colOff>
      <xdr:row>59</xdr:row>
      <xdr:rowOff>141478</xdr:rowOff>
    </xdr:to>
    <xdr:sp macro="" textlink="">
      <xdr:nvSpPr>
        <xdr:cNvPr id="343" name="楕円 342">
          <a:extLst>
            <a:ext uri="{FF2B5EF4-FFF2-40B4-BE49-F238E27FC236}">
              <a16:creationId xmlns:a16="http://schemas.microsoft.com/office/drawing/2014/main" id="{04B2189B-ABF6-4F67-A02A-47632C44F292}"/>
            </a:ext>
          </a:extLst>
        </xdr:cNvPr>
        <xdr:cNvSpPr/>
      </xdr:nvSpPr>
      <xdr:spPr>
        <a:xfrm>
          <a:off x="12242800" y="97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151655</xdr:rowOff>
    </xdr:from>
    <xdr:ext cx="762000" cy="259045"/>
    <xdr:sp macro="" textlink="">
      <xdr:nvSpPr>
        <xdr:cNvPr id="344" name="テキスト ボックス 343">
          <a:extLst>
            <a:ext uri="{FF2B5EF4-FFF2-40B4-BE49-F238E27FC236}">
              <a16:creationId xmlns:a16="http://schemas.microsoft.com/office/drawing/2014/main" id="{1B985FEC-3379-4657-A054-A838ACC85302}"/>
            </a:ext>
          </a:extLst>
        </xdr:cNvPr>
        <xdr:cNvSpPr txBox="1"/>
      </xdr:nvSpPr>
      <xdr:spPr>
        <a:xfrm>
          <a:off x="11950700" y="956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12E27F2A-E0A4-4B80-BC0E-C54C9703FF67}"/>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6F96BEEE-A8B3-4E72-BC25-4292C444B29D}"/>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45C738DF-B85F-4A5D-9755-6FBFB53284B1}"/>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CA0122AB-713A-4BA0-B661-13A388A51E1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F1382331-27D7-40FB-B35C-324E3A6CCEFF}"/>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4047BFA4-0975-431C-A23C-924DA970C3B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58905B2D-E549-4369-8009-319AF0628F56}"/>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6CD9D632-EF51-45E9-B434-6744B0FB8967}"/>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A9EE676-FB54-4D81-BC34-18C3A199AED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4CF756DF-59B9-47BE-9C1C-784C342A651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13C850D7-810D-4C32-A331-6537E77A75E9}"/>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4141515D-B0CF-41FC-8B48-B4751B180207}"/>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A5E1E986-ABF7-4CDE-A29D-ED514724B5B9}"/>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令和４年度単年度で見た場合、分母である標準財政規模が大幅に減額したこと等により、前年度（令和３年度単年度）と比較すると０．２ポイント増加の２．９％となったが、３か年平均では前年度と同じ</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E0A102C0-2787-46FE-BCB0-11A580E4A4B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339ED72A-AAA3-486F-8E38-844ED74B62A1}"/>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BA00BE37-84E6-404A-B2EC-54CB1382A5F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8420E7ED-E643-4F99-990C-013ADB713F64}"/>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CE6EFB5B-A2D4-479A-873D-44DE93E0B28E}"/>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4D5CB389-F51E-4D7C-8C80-44CEC8D37B01}"/>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8E377488-5FB1-4714-A7D5-D7D107E346A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9FE462F4-CF5A-483F-BD36-D56A53D1F724}"/>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5EBABD3A-DF50-4EE9-BE92-AE005451DE7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BDC98124-C673-4C64-AF48-D3D80D63605C}"/>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CF6BD838-E28F-412D-BCB2-19AB6DD801DE}"/>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F93D634E-990E-49A2-8E41-19BCFFFD13C1}"/>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30C9D78D-665C-4C21-955B-B68EA73CF8E1}"/>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3F0C79C9-2287-4346-B5F8-CACB935FC88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804FAD5A-DC99-41D5-9D3A-B6C79B4154DD}"/>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7F91633E-EAB8-4B3D-BBCC-CC59F7232FF7}"/>
            </a:ext>
          </a:extLst>
        </xdr:cNvPr>
        <xdr:cNvCxnSpPr/>
      </xdr:nvCxnSpPr>
      <xdr:spPr>
        <a:xfrm flipV="1">
          <a:off x="15474950" y="6119989"/>
          <a:ext cx="0" cy="1370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EE1C5368-CA11-466D-9198-8E6B1E641CE7}"/>
            </a:ext>
          </a:extLst>
        </xdr:cNvPr>
        <xdr:cNvSpPr txBox="1"/>
      </xdr:nvSpPr>
      <xdr:spPr>
        <a:xfrm>
          <a:off x="15563850" y="746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584FC475-8005-4600-9ACA-B23225F95349}"/>
            </a:ext>
          </a:extLst>
        </xdr:cNvPr>
        <xdr:cNvCxnSpPr/>
      </xdr:nvCxnSpPr>
      <xdr:spPr>
        <a:xfrm>
          <a:off x="15405100" y="7490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FDBFEED0-0C51-4541-B438-8FA5A9391C32}"/>
            </a:ext>
          </a:extLst>
        </xdr:cNvPr>
        <xdr:cNvSpPr txBox="1"/>
      </xdr:nvSpPr>
      <xdr:spPr>
        <a:xfrm>
          <a:off x="15563850" y="58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A48AB25A-C009-47D2-9705-9FBBAF3E06D5}"/>
            </a:ext>
          </a:extLst>
        </xdr:cNvPr>
        <xdr:cNvCxnSpPr/>
      </xdr:nvCxnSpPr>
      <xdr:spPr>
        <a:xfrm>
          <a:off x="15405100" y="6119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27517</xdr:rowOff>
    </xdr:to>
    <xdr:cxnSp macro="">
      <xdr:nvCxnSpPr>
        <xdr:cNvPr id="378" name="直線コネクタ 377">
          <a:extLst>
            <a:ext uri="{FF2B5EF4-FFF2-40B4-BE49-F238E27FC236}">
              <a16:creationId xmlns:a16="http://schemas.microsoft.com/office/drawing/2014/main" id="{51A367DF-C122-4236-A8D9-3587D42F229A}"/>
            </a:ext>
          </a:extLst>
        </xdr:cNvPr>
        <xdr:cNvCxnSpPr/>
      </xdr:nvCxnSpPr>
      <xdr:spPr>
        <a:xfrm>
          <a:off x="14712950" y="63013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D39CEEE2-BD5A-4E87-8570-BBF847F7DF82}"/>
            </a:ext>
          </a:extLst>
        </xdr:cNvPr>
        <xdr:cNvSpPr txBox="1"/>
      </xdr:nvSpPr>
      <xdr:spPr>
        <a:xfrm>
          <a:off x="15563850" y="6759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A84E4358-5C1D-4FB5-8538-75B30BF236F0}"/>
            </a:ext>
          </a:extLst>
        </xdr:cNvPr>
        <xdr:cNvSpPr/>
      </xdr:nvSpPr>
      <xdr:spPr>
        <a:xfrm>
          <a:off x="15430500" y="67810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27517</xdr:rowOff>
    </xdr:to>
    <xdr:cxnSp macro="">
      <xdr:nvCxnSpPr>
        <xdr:cNvPr id="381" name="直線コネクタ 380">
          <a:extLst>
            <a:ext uri="{FF2B5EF4-FFF2-40B4-BE49-F238E27FC236}">
              <a16:creationId xmlns:a16="http://schemas.microsoft.com/office/drawing/2014/main" id="{1676FD07-6F85-44E7-90E2-01D10F8BA7FC}"/>
            </a:ext>
          </a:extLst>
        </xdr:cNvPr>
        <xdr:cNvCxnSpPr/>
      </xdr:nvCxnSpPr>
      <xdr:spPr>
        <a:xfrm>
          <a:off x="13906500" y="6287911"/>
          <a:ext cx="8064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56F1A3F4-69B0-454C-B515-F43F473C19C0}"/>
            </a:ext>
          </a:extLst>
        </xdr:cNvPr>
        <xdr:cNvSpPr/>
      </xdr:nvSpPr>
      <xdr:spPr>
        <a:xfrm>
          <a:off x="14668500" y="68213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3557857B-EB5F-4CD2-8DB0-C8322C9DD6CC}"/>
            </a:ext>
          </a:extLst>
        </xdr:cNvPr>
        <xdr:cNvSpPr txBox="1"/>
      </xdr:nvSpPr>
      <xdr:spPr>
        <a:xfrm>
          <a:off x="14370050" y="69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14111</xdr:rowOff>
    </xdr:from>
    <xdr:to>
      <xdr:col>72</xdr:col>
      <xdr:colOff>203200</xdr:colOff>
      <xdr:row>38</xdr:row>
      <xdr:rowOff>27517</xdr:rowOff>
    </xdr:to>
    <xdr:cxnSp macro="">
      <xdr:nvCxnSpPr>
        <xdr:cNvPr id="384" name="直線コネクタ 383">
          <a:extLst>
            <a:ext uri="{FF2B5EF4-FFF2-40B4-BE49-F238E27FC236}">
              <a16:creationId xmlns:a16="http://schemas.microsoft.com/office/drawing/2014/main" id="{AC7A7B1B-4835-45E2-97FF-299657B5BB85}"/>
            </a:ext>
          </a:extLst>
        </xdr:cNvPr>
        <xdr:cNvCxnSpPr/>
      </xdr:nvCxnSpPr>
      <xdr:spPr>
        <a:xfrm flipV="1">
          <a:off x="13106400" y="6287911"/>
          <a:ext cx="8001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CEB54649-29AC-4278-A87B-D78D915FC9E1}"/>
            </a:ext>
          </a:extLst>
        </xdr:cNvPr>
        <xdr:cNvSpPr/>
      </xdr:nvSpPr>
      <xdr:spPr>
        <a:xfrm>
          <a:off x="13868400" y="68481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45CC6C50-5D28-4C74-8930-67702CFA48C0}"/>
            </a:ext>
          </a:extLst>
        </xdr:cNvPr>
        <xdr:cNvSpPr txBox="1"/>
      </xdr:nvSpPr>
      <xdr:spPr>
        <a:xfrm>
          <a:off x="1355725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27517</xdr:rowOff>
    </xdr:to>
    <xdr:cxnSp macro="">
      <xdr:nvCxnSpPr>
        <xdr:cNvPr id="387" name="直線コネクタ 386">
          <a:extLst>
            <a:ext uri="{FF2B5EF4-FFF2-40B4-BE49-F238E27FC236}">
              <a16:creationId xmlns:a16="http://schemas.microsoft.com/office/drawing/2014/main" id="{B3A5E41E-0EED-4162-8414-774185CBD2F9}"/>
            </a:ext>
          </a:extLst>
        </xdr:cNvPr>
        <xdr:cNvCxnSpPr/>
      </xdr:nvCxnSpPr>
      <xdr:spPr>
        <a:xfrm>
          <a:off x="12293600" y="630131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52805B18-E347-49D2-B615-F2DE3A7B49B6}"/>
            </a:ext>
          </a:extLst>
        </xdr:cNvPr>
        <xdr:cNvSpPr/>
      </xdr:nvSpPr>
      <xdr:spPr>
        <a:xfrm>
          <a:off x="13055600" y="684812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9C7E6126-AFF6-4AFE-AD17-9F28435538EE}"/>
            </a:ext>
          </a:extLst>
        </xdr:cNvPr>
        <xdr:cNvSpPr txBox="1"/>
      </xdr:nvSpPr>
      <xdr:spPr>
        <a:xfrm>
          <a:off x="1276350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E3DA3412-C9DB-4E32-936C-2CB777311346}"/>
            </a:ext>
          </a:extLst>
        </xdr:cNvPr>
        <xdr:cNvSpPr/>
      </xdr:nvSpPr>
      <xdr:spPr>
        <a:xfrm>
          <a:off x="12242800" y="693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640F6002-16AA-422A-8A98-960FF5D01540}"/>
            </a:ext>
          </a:extLst>
        </xdr:cNvPr>
        <xdr:cNvSpPr txBox="1"/>
      </xdr:nvSpPr>
      <xdr:spPr>
        <a:xfrm>
          <a:off x="11950700" y="70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C79A7DF-8BDC-4F0E-BD3D-8E1B30266F72}"/>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6F4FF3E-9446-44F0-BAAD-A3ACE809D85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A2C88CD-16FE-4017-BB82-9DDB2DA363F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F513760-FBAF-4659-8473-476CC3ECB06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448D286-8A7A-4838-B7FC-282F20F52B4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7" name="楕円 396">
          <a:extLst>
            <a:ext uri="{FF2B5EF4-FFF2-40B4-BE49-F238E27FC236}">
              <a16:creationId xmlns:a16="http://schemas.microsoft.com/office/drawing/2014/main" id="{591BC962-9D7C-4D51-8C1B-D8E5A354C8E1}"/>
            </a:ext>
          </a:extLst>
        </xdr:cNvPr>
        <xdr:cNvSpPr/>
      </xdr:nvSpPr>
      <xdr:spPr>
        <a:xfrm>
          <a:off x="15430500" y="625686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8" name="公債費負担の状況該当値テキスト">
          <a:extLst>
            <a:ext uri="{FF2B5EF4-FFF2-40B4-BE49-F238E27FC236}">
              <a16:creationId xmlns:a16="http://schemas.microsoft.com/office/drawing/2014/main" id="{ABD11E60-420F-4FE9-A59A-BB85C5184BE0}"/>
            </a:ext>
          </a:extLst>
        </xdr:cNvPr>
        <xdr:cNvSpPr txBox="1"/>
      </xdr:nvSpPr>
      <xdr:spPr>
        <a:xfrm>
          <a:off x="15563850" y="610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399" name="楕円 398">
          <a:extLst>
            <a:ext uri="{FF2B5EF4-FFF2-40B4-BE49-F238E27FC236}">
              <a16:creationId xmlns:a16="http://schemas.microsoft.com/office/drawing/2014/main" id="{568559E8-F5BA-4617-A44C-306FCADBC187}"/>
            </a:ext>
          </a:extLst>
        </xdr:cNvPr>
        <xdr:cNvSpPr/>
      </xdr:nvSpPr>
      <xdr:spPr>
        <a:xfrm>
          <a:off x="14668500" y="625686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0" name="テキスト ボックス 399">
          <a:extLst>
            <a:ext uri="{FF2B5EF4-FFF2-40B4-BE49-F238E27FC236}">
              <a16:creationId xmlns:a16="http://schemas.microsoft.com/office/drawing/2014/main" id="{6B421940-4DEB-44E8-AAE5-86E53C298E8C}"/>
            </a:ext>
          </a:extLst>
        </xdr:cNvPr>
        <xdr:cNvSpPr txBox="1"/>
      </xdr:nvSpPr>
      <xdr:spPr>
        <a:xfrm>
          <a:off x="14370050" y="603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134761</xdr:rowOff>
    </xdr:from>
    <xdr:to>
      <xdr:col>73</xdr:col>
      <xdr:colOff>44450</xdr:colOff>
      <xdr:row>38</xdr:row>
      <xdr:rowOff>64911</xdr:rowOff>
    </xdr:to>
    <xdr:sp macro="" textlink="">
      <xdr:nvSpPr>
        <xdr:cNvPr id="401" name="楕円 400">
          <a:extLst>
            <a:ext uri="{FF2B5EF4-FFF2-40B4-BE49-F238E27FC236}">
              <a16:creationId xmlns:a16="http://schemas.microsoft.com/office/drawing/2014/main" id="{2B88D3AC-79FD-4B30-B2FA-C8FEF223E809}"/>
            </a:ext>
          </a:extLst>
        </xdr:cNvPr>
        <xdr:cNvSpPr/>
      </xdr:nvSpPr>
      <xdr:spPr>
        <a:xfrm>
          <a:off x="13868400" y="6243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75088</xdr:rowOff>
    </xdr:from>
    <xdr:ext cx="762000" cy="259045"/>
    <xdr:sp macro="" textlink="">
      <xdr:nvSpPr>
        <xdr:cNvPr id="402" name="テキスト ボックス 401">
          <a:extLst>
            <a:ext uri="{FF2B5EF4-FFF2-40B4-BE49-F238E27FC236}">
              <a16:creationId xmlns:a16="http://schemas.microsoft.com/office/drawing/2014/main" id="{154339FB-1C0B-4858-9B4C-52A1183DA048}"/>
            </a:ext>
          </a:extLst>
        </xdr:cNvPr>
        <xdr:cNvSpPr txBox="1"/>
      </xdr:nvSpPr>
      <xdr:spPr>
        <a:xfrm>
          <a:off x="13557250" y="601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3" name="楕円 402">
          <a:extLst>
            <a:ext uri="{FF2B5EF4-FFF2-40B4-BE49-F238E27FC236}">
              <a16:creationId xmlns:a16="http://schemas.microsoft.com/office/drawing/2014/main" id="{5881B91B-E1E3-4691-8BA0-F4C246C6BF0F}"/>
            </a:ext>
          </a:extLst>
        </xdr:cNvPr>
        <xdr:cNvSpPr/>
      </xdr:nvSpPr>
      <xdr:spPr>
        <a:xfrm>
          <a:off x="13055600" y="6256867"/>
          <a:ext cx="889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39EB196B-564F-4104-A31D-CEC18C170A78}"/>
            </a:ext>
          </a:extLst>
        </xdr:cNvPr>
        <xdr:cNvSpPr txBox="1"/>
      </xdr:nvSpPr>
      <xdr:spPr>
        <a:xfrm>
          <a:off x="1276350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5" name="楕円 404">
          <a:extLst>
            <a:ext uri="{FF2B5EF4-FFF2-40B4-BE49-F238E27FC236}">
              <a16:creationId xmlns:a16="http://schemas.microsoft.com/office/drawing/2014/main" id="{05AABC4A-5B48-44D1-ACB5-173B79525A32}"/>
            </a:ext>
          </a:extLst>
        </xdr:cNvPr>
        <xdr:cNvSpPr/>
      </xdr:nvSpPr>
      <xdr:spPr>
        <a:xfrm>
          <a:off x="12242800" y="6256867"/>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6" name="テキスト ボックス 405">
          <a:extLst>
            <a:ext uri="{FF2B5EF4-FFF2-40B4-BE49-F238E27FC236}">
              <a16:creationId xmlns:a16="http://schemas.microsoft.com/office/drawing/2014/main" id="{BEDFD332-14B2-4076-B39F-42E1BA40F368}"/>
            </a:ext>
          </a:extLst>
        </xdr:cNvPr>
        <xdr:cNvSpPr txBox="1"/>
      </xdr:nvSpPr>
      <xdr:spPr>
        <a:xfrm>
          <a:off x="11950700" y="6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E5425DA4-E7A6-4A47-85B2-9858D28E1C07}"/>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595A89BE-924F-458D-A2CF-A655D33FFF4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304C5737-46FA-486F-8BA7-8815B9EB3A63}"/>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A5A12B2-4FD3-4E94-A86E-3BB79282BFE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5EE0925B-1C96-4883-8EE7-14215B26C08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BBF46E0-2CD1-4AF1-9C13-3090A024EF3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78157758-15DA-41F2-9F4A-1C73339FFED4}"/>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1BA988AD-6098-4DD5-BA87-23B870BE44B4}"/>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DE0DB711-2732-41A2-BDED-5A5CD7C8C48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DAEEF071-95FD-47D0-958D-2CF96CE4B2D9}"/>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11E1047F-FFDD-4042-9684-82EEAE69281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72BCACF7-9D29-4DC3-8E72-C6F8B852F1E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3B8FEC0C-DAE0-4C0E-9EE9-E26E47682616}"/>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標準財政規模が大幅に減額した一方で、分子についても、財政調整基金等の充当可能基金額の増加等により、分子全体が大幅に減少したため、前年度と比較すると１２．２ポイント減少の２．０％となっ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主な要因としては、市債の発行に当たっては、元利償還金に対する地方交付税措置のある有利な起債を活用してきたことが挙げられるが、引き続き、将来にわたり持続可能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C5DCB4A1-AA10-4E4C-A8DB-99ACBAF43758}"/>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9BD16015-3E2F-4FDE-90D0-9D25B5657B6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403C63FD-4044-4C02-9228-E19B5388A282}"/>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3DA45646-3947-42D1-98E0-41B579688211}"/>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AEE183EB-AC24-4F4B-9894-077977C6D414}"/>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A25E5F83-B7F8-4E8A-ADD9-F27AE30E5747}"/>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E27E3412-DB8C-4293-BA9E-6A1805D3AFA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73A84230-AD55-4587-A438-1735C6EA86FF}"/>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D68D7088-ABBA-4838-B88C-196F76A7DA02}"/>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4880F358-32DE-4BD0-954E-D768BD954FA4}"/>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36E971D9-2886-4879-8953-AFCD21A3CA63}"/>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D056EFE7-5469-4FE1-914E-D9766F9606AA}"/>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71B26644-2DD3-4697-BBF8-4A2DF9F041CB}"/>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A3D1831A-F367-4838-8A92-2C406382B9F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5A1F89A6-73E0-46A3-8211-C86265958B1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FE178777-F2A2-445D-8FE8-B80F1DFDDA3F}"/>
            </a:ext>
          </a:extLst>
        </xdr:cNvPr>
        <xdr:cNvCxnSpPr/>
      </xdr:nvCxnSpPr>
      <xdr:spPr>
        <a:xfrm flipV="1">
          <a:off x="15474950" y="2288117"/>
          <a:ext cx="0" cy="1274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655ED14F-327B-4AF6-A763-A8902BEA098F}"/>
            </a:ext>
          </a:extLst>
        </xdr:cNvPr>
        <xdr:cNvSpPr txBox="1"/>
      </xdr:nvSpPr>
      <xdr:spPr>
        <a:xfrm>
          <a:off x="15563850" y="353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8CD3240-D6EE-460F-9357-0FE68FABF7E0}"/>
            </a:ext>
          </a:extLst>
        </xdr:cNvPr>
        <xdr:cNvCxnSpPr/>
      </xdr:nvCxnSpPr>
      <xdr:spPr>
        <a:xfrm>
          <a:off x="15405100" y="3562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8165909D-C99D-42A6-8C08-189172B9C438}"/>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EF70032A-C24F-41A2-B76D-5E88AAFA1668}"/>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84582</xdr:rowOff>
    </xdr:to>
    <xdr:cxnSp macro="">
      <xdr:nvCxnSpPr>
        <xdr:cNvPr id="440" name="直線コネクタ 439">
          <a:extLst>
            <a:ext uri="{FF2B5EF4-FFF2-40B4-BE49-F238E27FC236}">
              <a16:creationId xmlns:a16="http://schemas.microsoft.com/office/drawing/2014/main" id="{C9D04311-4941-4968-9F9E-EDE8D7F5E004}"/>
            </a:ext>
          </a:extLst>
        </xdr:cNvPr>
        <xdr:cNvCxnSpPr/>
      </xdr:nvCxnSpPr>
      <xdr:spPr>
        <a:xfrm flipV="1">
          <a:off x="14712950" y="2304203"/>
          <a:ext cx="762000" cy="9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9B66A8CC-D498-4B79-9A35-20DF22E0A446}"/>
            </a:ext>
          </a:extLst>
        </xdr:cNvPr>
        <xdr:cNvSpPr txBox="1"/>
      </xdr:nvSpPr>
      <xdr:spPr>
        <a:xfrm>
          <a:off x="15563850" y="2734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4A2ECE6F-67BB-437A-9B93-8683F012D84D}"/>
            </a:ext>
          </a:extLst>
        </xdr:cNvPr>
        <xdr:cNvSpPr/>
      </xdr:nvSpPr>
      <xdr:spPr>
        <a:xfrm>
          <a:off x="15430500" y="27619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14</xdr:row>
      <xdr:rowOff>162602</xdr:rowOff>
    </xdr:to>
    <xdr:cxnSp macro="">
      <xdr:nvCxnSpPr>
        <xdr:cNvPr id="443" name="直線コネクタ 442">
          <a:extLst>
            <a:ext uri="{FF2B5EF4-FFF2-40B4-BE49-F238E27FC236}">
              <a16:creationId xmlns:a16="http://schemas.microsoft.com/office/drawing/2014/main" id="{0AB72DAE-7F8A-4B44-9A22-EEED84DE7A74}"/>
            </a:ext>
          </a:extLst>
        </xdr:cNvPr>
        <xdr:cNvCxnSpPr/>
      </xdr:nvCxnSpPr>
      <xdr:spPr>
        <a:xfrm flipV="1">
          <a:off x="13906500" y="2395982"/>
          <a:ext cx="80645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FE048E6A-CA9A-454F-A744-A728074EC291}"/>
            </a:ext>
          </a:extLst>
        </xdr:cNvPr>
        <xdr:cNvSpPr/>
      </xdr:nvSpPr>
      <xdr:spPr>
        <a:xfrm>
          <a:off x="14668500" y="2803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152CACD6-0E0F-4F1D-9991-EBD485BF3B8E}"/>
            </a:ext>
          </a:extLst>
        </xdr:cNvPr>
        <xdr:cNvSpPr txBox="1"/>
      </xdr:nvSpPr>
      <xdr:spPr>
        <a:xfrm>
          <a:off x="14370050" y="288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162602</xdr:rowOff>
    </xdr:from>
    <xdr:to>
      <xdr:col>72</xdr:col>
      <xdr:colOff>203200</xdr:colOff>
      <xdr:row>15</xdr:row>
      <xdr:rowOff>50673</xdr:rowOff>
    </xdr:to>
    <xdr:cxnSp macro="">
      <xdr:nvCxnSpPr>
        <xdr:cNvPr id="446" name="直線コネクタ 445">
          <a:extLst>
            <a:ext uri="{FF2B5EF4-FFF2-40B4-BE49-F238E27FC236}">
              <a16:creationId xmlns:a16="http://schemas.microsoft.com/office/drawing/2014/main" id="{1920A803-4B99-4B8E-82B9-9E8583295233}"/>
            </a:ext>
          </a:extLst>
        </xdr:cNvPr>
        <xdr:cNvCxnSpPr/>
      </xdr:nvCxnSpPr>
      <xdr:spPr>
        <a:xfrm flipV="1">
          <a:off x="13106400" y="2474002"/>
          <a:ext cx="800100" cy="5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900116BF-E69E-4C20-A165-968DF13CA2BC}"/>
            </a:ext>
          </a:extLst>
        </xdr:cNvPr>
        <xdr:cNvSpPr/>
      </xdr:nvSpPr>
      <xdr:spPr>
        <a:xfrm>
          <a:off x="13868400" y="29044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A63E0C24-6045-4008-BCF9-35A8B72675AC}"/>
            </a:ext>
          </a:extLst>
        </xdr:cNvPr>
        <xdr:cNvSpPr txBox="1"/>
      </xdr:nvSpPr>
      <xdr:spPr>
        <a:xfrm>
          <a:off x="13557250" y="298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50673</xdr:rowOff>
    </xdr:from>
    <xdr:to>
      <xdr:col>68</xdr:col>
      <xdr:colOff>152400</xdr:colOff>
      <xdr:row>15</xdr:row>
      <xdr:rowOff>66760</xdr:rowOff>
    </xdr:to>
    <xdr:cxnSp macro="">
      <xdr:nvCxnSpPr>
        <xdr:cNvPr id="449" name="直線コネクタ 448">
          <a:extLst>
            <a:ext uri="{FF2B5EF4-FFF2-40B4-BE49-F238E27FC236}">
              <a16:creationId xmlns:a16="http://schemas.microsoft.com/office/drawing/2014/main" id="{FDAA3325-CEA0-4347-9932-CE38C97DF98F}"/>
            </a:ext>
          </a:extLst>
        </xdr:cNvPr>
        <xdr:cNvCxnSpPr/>
      </xdr:nvCxnSpPr>
      <xdr:spPr>
        <a:xfrm flipV="1">
          <a:off x="12293600" y="252717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161422EE-C683-4593-A35D-B82CCD75F11F}"/>
            </a:ext>
          </a:extLst>
        </xdr:cNvPr>
        <xdr:cNvSpPr/>
      </xdr:nvSpPr>
      <xdr:spPr>
        <a:xfrm>
          <a:off x="13055600" y="295109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8E6B9346-59E1-4C48-8FC7-C6C07A35E118}"/>
            </a:ext>
          </a:extLst>
        </xdr:cNvPr>
        <xdr:cNvSpPr txBox="1"/>
      </xdr:nvSpPr>
      <xdr:spPr>
        <a:xfrm>
          <a:off x="12763500" y="30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100E9259-CFEF-4A86-9796-BF59FF8C2E95}"/>
            </a:ext>
          </a:extLst>
        </xdr:cNvPr>
        <xdr:cNvSpPr/>
      </xdr:nvSpPr>
      <xdr:spPr>
        <a:xfrm>
          <a:off x="12242800" y="29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55908417-E46E-451A-9731-40E761A3AD67}"/>
            </a:ext>
          </a:extLst>
        </xdr:cNvPr>
        <xdr:cNvSpPr txBox="1"/>
      </xdr:nvSpPr>
      <xdr:spPr>
        <a:xfrm>
          <a:off x="11950700" y="30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C2C1F51-B06C-408E-BA9D-813E8D4A71B9}"/>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A5AD275-2D38-4F42-8FEF-437196264CED}"/>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E4FE8A2-3548-4034-8319-5A0615D16AA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D1A4A07-0A63-4C3C-B4EE-95982C3871D9}"/>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121753B-9678-439E-AD63-203F6DFDB76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107103</xdr:rowOff>
    </xdr:from>
    <xdr:to>
      <xdr:col>81</xdr:col>
      <xdr:colOff>95250</xdr:colOff>
      <xdr:row>14</xdr:row>
      <xdr:rowOff>37253</xdr:rowOff>
    </xdr:to>
    <xdr:sp macro="" textlink="">
      <xdr:nvSpPr>
        <xdr:cNvPr id="459" name="楕円 458">
          <a:extLst>
            <a:ext uri="{FF2B5EF4-FFF2-40B4-BE49-F238E27FC236}">
              <a16:creationId xmlns:a16="http://schemas.microsoft.com/office/drawing/2014/main" id="{16928DB3-25D3-46AD-8ACB-8E8A070F55CD}"/>
            </a:ext>
          </a:extLst>
        </xdr:cNvPr>
        <xdr:cNvSpPr/>
      </xdr:nvSpPr>
      <xdr:spPr>
        <a:xfrm>
          <a:off x="15430500" y="22534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28380</xdr:rowOff>
    </xdr:from>
    <xdr:ext cx="762000" cy="259045"/>
    <xdr:sp macro="" textlink="">
      <xdr:nvSpPr>
        <xdr:cNvPr id="460" name="将来負担の状況該当値テキスト">
          <a:extLst>
            <a:ext uri="{FF2B5EF4-FFF2-40B4-BE49-F238E27FC236}">
              <a16:creationId xmlns:a16="http://schemas.microsoft.com/office/drawing/2014/main" id="{2A305C97-7AAD-42D0-A30C-C5BDD9C38034}"/>
            </a:ext>
          </a:extLst>
        </xdr:cNvPr>
        <xdr:cNvSpPr txBox="1"/>
      </xdr:nvSpPr>
      <xdr:spPr>
        <a:xfrm>
          <a:off x="15563850" y="21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33782</xdr:rowOff>
    </xdr:from>
    <xdr:to>
      <xdr:col>77</xdr:col>
      <xdr:colOff>95250</xdr:colOff>
      <xdr:row>14</xdr:row>
      <xdr:rowOff>135382</xdr:rowOff>
    </xdr:to>
    <xdr:sp macro="" textlink="">
      <xdr:nvSpPr>
        <xdr:cNvPr id="461" name="楕円 460">
          <a:extLst>
            <a:ext uri="{FF2B5EF4-FFF2-40B4-BE49-F238E27FC236}">
              <a16:creationId xmlns:a16="http://schemas.microsoft.com/office/drawing/2014/main" id="{B3ABD54B-ECAC-4995-818F-883715E2BE03}"/>
            </a:ext>
          </a:extLst>
        </xdr:cNvPr>
        <xdr:cNvSpPr/>
      </xdr:nvSpPr>
      <xdr:spPr>
        <a:xfrm>
          <a:off x="14668500" y="23451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145559</xdr:rowOff>
    </xdr:from>
    <xdr:ext cx="736600" cy="259045"/>
    <xdr:sp macro="" textlink="">
      <xdr:nvSpPr>
        <xdr:cNvPr id="462" name="テキスト ボックス 461">
          <a:extLst>
            <a:ext uri="{FF2B5EF4-FFF2-40B4-BE49-F238E27FC236}">
              <a16:creationId xmlns:a16="http://schemas.microsoft.com/office/drawing/2014/main" id="{84DB47F0-DEB3-4AA3-BF19-DA57EAF939E9}"/>
            </a:ext>
          </a:extLst>
        </xdr:cNvPr>
        <xdr:cNvSpPr txBox="1"/>
      </xdr:nvSpPr>
      <xdr:spPr>
        <a:xfrm>
          <a:off x="14370050" y="212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111802</xdr:rowOff>
    </xdr:from>
    <xdr:to>
      <xdr:col>73</xdr:col>
      <xdr:colOff>44450</xdr:colOff>
      <xdr:row>15</xdr:row>
      <xdr:rowOff>41952</xdr:rowOff>
    </xdr:to>
    <xdr:sp macro="" textlink="">
      <xdr:nvSpPr>
        <xdr:cNvPr id="463" name="楕円 462">
          <a:extLst>
            <a:ext uri="{FF2B5EF4-FFF2-40B4-BE49-F238E27FC236}">
              <a16:creationId xmlns:a16="http://schemas.microsoft.com/office/drawing/2014/main" id="{7E66D977-1E61-47C9-93BA-6E0FB42E0110}"/>
            </a:ext>
          </a:extLst>
        </xdr:cNvPr>
        <xdr:cNvSpPr/>
      </xdr:nvSpPr>
      <xdr:spPr>
        <a:xfrm>
          <a:off x="13868400" y="24232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52129</xdr:rowOff>
    </xdr:from>
    <xdr:ext cx="762000" cy="259045"/>
    <xdr:sp macro="" textlink="">
      <xdr:nvSpPr>
        <xdr:cNvPr id="464" name="テキスト ボックス 463">
          <a:extLst>
            <a:ext uri="{FF2B5EF4-FFF2-40B4-BE49-F238E27FC236}">
              <a16:creationId xmlns:a16="http://schemas.microsoft.com/office/drawing/2014/main" id="{C6D272DA-C5B8-4477-8B2F-1B47A481CB09}"/>
            </a:ext>
          </a:extLst>
        </xdr:cNvPr>
        <xdr:cNvSpPr txBox="1"/>
      </xdr:nvSpPr>
      <xdr:spPr>
        <a:xfrm>
          <a:off x="13557250" y="219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65" name="楕円 464">
          <a:extLst>
            <a:ext uri="{FF2B5EF4-FFF2-40B4-BE49-F238E27FC236}">
              <a16:creationId xmlns:a16="http://schemas.microsoft.com/office/drawing/2014/main" id="{00BCAE0A-B13D-4CBC-BEC2-CCFBED8F5BF2}"/>
            </a:ext>
          </a:extLst>
        </xdr:cNvPr>
        <xdr:cNvSpPr/>
      </xdr:nvSpPr>
      <xdr:spPr>
        <a:xfrm>
          <a:off x="13055600" y="247637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66" name="テキスト ボックス 465">
          <a:extLst>
            <a:ext uri="{FF2B5EF4-FFF2-40B4-BE49-F238E27FC236}">
              <a16:creationId xmlns:a16="http://schemas.microsoft.com/office/drawing/2014/main" id="{C13648FF-3EBA-411C-9AC6-A1A08E127891}"/>
            </a:ext>
          </a:extLst>
        </xdr:cNvPr>
        <xdr:cNvSpPr txBox="1"/>
      </xdr:nvSpPr>
      <xdr:spPr>
        <a:xfrm>
          <a:off x="12763500" y="225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15960</xdr:rowOff>
    </xdr:from>
    <xdr:to>
      <xdr:col>64</xdr:col>
      <xdr:colOff>152400</xdr:colOff>
      <xdr:row>15</xdr:row>
      <xdr:rowOff>117560</xdr:rowOff>
    </xdr:to>
    <xdr:sp macro="" textlink="">
      <xdr:nvSpPr>
        <xdr:cNvPr id="467" name="楕円 466">
          <a:extLst>
            <a:ext uri="{FF2B5EF4-FFF2-40B4-BE49-F238E27FC236}">
              <a16:creationId xmlns:a16="http://schemas.microsoft.com/office/drawing/2014/main" id="{3B485B6B-9768-420E-ABE9-A64633D9BC05}"/>
            </a:ext>
          </a:extLst>
        </xdr:cNvPr>
        <xdr:cNvSpPr/>
      </xdr:nvSpPr>
      <xdr:spPr>
        <a:xfrm>
          <a:off x="12242800" y="24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127737</xdr:rowOff>
    </xdr:from>
    <xdr:ext cx="762000" cy="259045"/>
    <xdr:sp macro="" textlink="">
      <xdr:nvSpPr>
        <xdr:cNvPr id="468" name="テキスト ボックス 467">
          <a:extLst>
            <a:ext uri="{FF2B5EF4-FFF2-40B4-BE49-F238E27FC236}">
              <a16:creationId xmlns:a16="http://schemas.microsoft.com/office/drawing/2014/main" id="{BAAEB164-B8C2-4ECE-A82B-B3C0C48EB315}"/>
            </a:ext>
          </a:extLst>
        </xdr:cNvPr>
        <xdr:cNvSpPr txBox="1"/>
      </xdr:nvSpPr>
      <xdr:spPr>
        <a:xfrm>
          <a:off x="11950700" y="22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人件費に係る経常収支比率は、３３．３％で前年度と比べると１．０ポイント上昇し、類似団体平均と比べると２．５ポイント上回っている。</a:t>
          </a:r>
        </a:p>
        <a:p>
          <a:r>
            <a:rPr kumimoji="1" lang="ja-JP" altLang="en-US" sz="12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大きく下回っており、事業費支弁人件費の割合が低いことが類似団体平均を上回る要因となっている。</a:t>
          </a:r>
        </a:p>
        <a:p>
          <a:r>
            <a:rPr kumimoji="1" lang="ja-JP" altLang="en-US" sz="12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55563</xdr:rowOff>
    </xdr:from>
    <xdr:to>
      <xdr:col>24</xdr:col>
      <xdr:colOff>25400</xdr:colOff>
      <xdr:row>40</xdr:row>
      <xdr:rowOff>26988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4211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55563</xdr:rowOff>
    </xdr:from>
    <xdr:to>
      <xdr:col>19</xdr:col>
      <xdr:colOff>187325</xdr:colOff>
      <xdr:row>41</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42113"/>
          <a:ext cx="889000" cy="35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169863</xdr:rowOff>
    </xdr:from>
    <xdr:to>
      <xdr:col>15</xdr:col>
      <xdr:colOff>98425</xdr:colOff>
      <xdr:row>41</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70278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169863</xdr:rowOff>
    </xdr:from>
    <xdr:to>
      <xdr:col>11</xdr:col>
      <xdr:colOff>9525</xdr:colOff>
      <xdr:row>41</xdr:row>
      <xdr:rowOff>12700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7027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147638</xdr:rowOff>
    </xdr:from>
    <xdr:to>
      <xdr:col>24</xdr:col>
      <xdr:colOff>76200</xdr:colOff>
      <xdr:row>40</xdr:row>
      <xdr:rowOff>77788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119715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0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4763</xdr:rowOff>
    </xdr:from>
    <xdr:to>
      <xdr:col>20</xdr:col>
      <xdr:colOff>38100</xdr:colOff>
      <xdr:row>39</xdr:row>
      <xdr:rowOff>106363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91140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119063</xdr:rowOff>
    </xdr:from>
    <xdr:to>
      <xdr:col>11</xdr:col>
      <xdr:colOff>60325</xdr:colOff>
      <xdr:row>41</xdr:row>
      <xdr:rowOff>49213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33990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6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物件費に係る経常収支比率は、１５．６％で前年度と比べると１．２ポイント上昇し、類似団体平均と比べると３．１ポイント上回っている。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最低賃金が類似団体より高く、委託料が割高であることが類似団体平均を上回る要因となっている。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今後、委託事業の見直しや庁舎等施設の維持管理に係る委託料の見直し等により、物件費の縮減に努める。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167821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886529"/>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8865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118836</xdr:rowOff>
    </xdr:from>
    <xdr:to>
      <xdr:col>73</xdr:col>
      <xdr:colOff>180975</xdr:colOff>
      <xdr:row>19</xdr:row>
      <xdr:rowOff>37193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30334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110671</xdr:rowOff>
    </xdr:from>
    <xdr:to>
      <xdr:col>69</xdr:col>
      <xdr:colOff>92075</xdr:colOff>
      <xdr:row>19</xdr:row>
      <xdr:rowOff>37193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31967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68036</xdr:rowOff>
    </xdr:from>
    <xdr:to>
      <xdr:col>74</xdr:col>
      <xdr:colOff>31750</xdr:colOff>
      <xdr:row>17</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9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157843</xdr:rowOff>
    </xdr:from>
    <xdr:to>
      <xdr:col>69</xdr:col>
      <xdr:colOff>142875</xdr:colOff>
      <xdr:row>19</xdr:row>
      <xdr:rowOff>87993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72770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59871</xdr:rowOff>
    </xdr:from>
    <xdr:to>
      <xdr:col>65</xdr:col>
      <xdr:colOff>53975</xdr:colOff>
      <xdr:row>18</xdr:row>
      <xdr:rowOff>161471</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146249</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扶助費に係る経常収支比率は、１７．９％で前年度と比べると０．７ポイント上昇し、類似団体平均と比べると１．５ポイント上回っている。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市民１人当たりの市単独事業の扶助費が高いことが類似団体平均を上回る要因となっていることから、引き続き、市単独事業の扶助費の適正化を図っていく。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102017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60</xdr:row>
      <xdr:rowOff>61685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61685</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その他の経費に係る経常収支比率は、１０．２％で前年度と比べると０．６ポイント上昇し、類似団体平均と比べると１．０ポイント下回っている。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繰出金に係る経常収支比率が、後期高齢者医療事業特別会計への繰出金の増加等により前年度と比べ０．４ポイント上昇したが、類似団体平均を下回る状況が続いている。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69850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31750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補助費等に係る経常収支比率は、５．８％で前年度と比べると０．２ポイント上昇し、類似団体平均と比べると１．７ポイント下回っている。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補助金については、補助金の見直し指針に基づいて公益性、公平性及び透明性の確保を図ってきたところであり、今後も引き続き同指針に基づいた見直しを行う。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9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81280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公債費に係る経常収支比率は、１４．１％で前年度と比べると０．１ポイント低下し、類似団体平均と比べると３．６ポイント下回っている。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これまで市債の発行抑制目標等に留意し、適切な市債発行に努めてきたこと等が類似団体平均を下回る要因となっている。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引き続き、元利償還金に対する交付税措置のある有利な起債を発行するなど適切な運営に努める。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12700</xdr:rowOff>
    </xdr:from>
    <xdr:to>
      <xdr:col>24</xdr:col>
      <xdr:colOff>25400</xdr:colOff>
      <xdr:row>73</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528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165100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547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88900</xdr:rowOff>
    </xdr:from>
    <xdr:to>
      <xdr:col>15</xdr:col>
      <xdr:colOff>98425</xdr:colOff>
      <xdr:row>73</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604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133350</xdr:rowOff>
    </xdr:from>
    <xdr:to>
      <xdr:col>24</xdr:col>
      <xdr:colOff>76200</xdr:colOff>
      <xdr:row>73</xdr:row>
      <xdr:rowOff>63500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41927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3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152400</xdr:rowOff>
    </xdr:from>
    <xdr:to>
      <xdr:col>20</xdr:col>
      <xdr:colOff>38100</xdr:colOff>
      <xdr:row>73</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92727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26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114300</xdr:rowOff>
    </xdr:from>
    <xdr:to>
      <xdr:col>15</xdr:col>
      <xdr:colOff>149225</xdr:colOff>
      <xdr:row>74</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19050</xdr:rowOff>
    </xdr:from>
    <xdr:to>
      <xdr:col>6</xdr:col>
      <xdr:colOff>171450</xdr:colOff>
      <xdr:row>73</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公債費以外に係る経常収支比率は、８２．８％で前年度と比べると３．７ポイント上昇し、類似団体平均と比べると４．４ポイント上回っている。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人件費、扶助費及び物件費に係る経常収支比率が類似団体平均を上回っていることが要因となっている。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「相模原市行財政構造改革プラン」に基づき、市単独事業の扶助費の適正化や既存の公共施設等の見直しにより、持続可能な行財政基盤を築いていく。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26307</xdr:rowOff>
    </xdr:from>
    <xdr:to>
      <xdr:col>82</xdr:col>
      <xdr:colOff>107950</xdr:colOff>
      <xdr:row>79</xdr:row>
      <xdr:rowOff>86179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227957"/>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26307</xdr:rowOff>
    </xdr:from>
    <xdr:to>
      <xdr:col>78</xdr:col>
      <xdr:colOff>69850</xdr:colOff>
      <xdr:row>79</xdr:row>
      <xdr:rowOff>140607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2279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140607</xdr:rowOff>
    </xdr:from>
    <xdr:to>
      <xdr:col>73</xdr:col>
      <xdr:colOff>180975</xdr:colOff>
      <xdr:row>81</xdr:row>
      <xdr:rowOff>15421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685157"/>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81</xdr:row>
      <xdr:rowOff>15421</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728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146957</xdr:rowOff>
    </xdr:from>
    <xdr:to>
      <xdr:col>78</xdr:col>
      <xdr:colOff>120650</xdr:colOff>
      <xdr:row>77</xdr:row>
      <xdr:rowOff>77107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61884</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89807</xdr:rowOff>
    </xdr:from>
    <xdr:to>
      <xdr:col>74</xdr:col>
      <xdr:colOff>31750</xdr:colOff>
      <xdr:row>80</xdr:row>
      <xdr:rowOff>19957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4734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136071</xdr:rowOff>
    </xdr:from>
    <xdr:to>
      <xdr:col>69</xdr:col>
      <xdr:colOff>142875</xdr:colOff>
      <xdr:row>81</xdr:row>
      <xdr:rowOff>66221</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50998</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62573</xdr:rowOff>
    </xdr:from>
    <xdr:to>
      <xdr:col>29</xdr:col>
      <xdr:colOff>127000</xdr:colOff>
      <xdr:row>16</xdr:row>
      <xdr:rowOff>127381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3398"/>
          <a:ext cx="6477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101435</xdr:rowOff>
    </xdr:from>
    <xdr:to>
      <xdr:col>26</xdr:col>
      <xdr:colOff>50800</xdr:colOff>
      <xdr:row>16</xdr:row>
      <xdr:rowOff>127381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92260"/>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142714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19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101435</xdr:rowOff>
    </xdr:from>
    <xdr:to>
      <xdr:col>22</xdr:col>
      <xdr:colOff>114300</xdr:colOff>
      <xdr:row>16</xdr:row>
      <xdr:rowOff>147117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92260"/>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149915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2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147117</xdr:rowOff>
    </xdr:from>
    <xdr:to>
      <xdr:col>18</xdr:col>
      <xdr:colOff>177800</xdr:colOff>
      <xdr:row>17</xdr:row>
      <xdr:rowOff>39942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7942"/>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18013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11773</xdr:rowOff>
    </xdr:from>
    <xdr:to>
      <xdr:col>29</xdr:col>
      <xdr:colOff>177800</xdr:colOff>
      <xdr:row>16</xdr:row>
      <xdr:rowOff>113373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155300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76581</xdr:rowOff>
    </xdr:from>
    <xdr:to>
      <xdr:col>26</xdr:col>
      <xdr:colOff>101600</xdr:colOff>
      <xdr:row>17</xdr:row>
      <xdr:rowOff>6731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162958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5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50635</xdr:rowOff>
    </xdr:from>
    <xdr:to>
      <xdr:col>22</xdr:col>
      <xdr:colOff>165100</xdr:colOff>
      <xdr:row>16</xdr:row>
      <xdr:rowOff>152235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137012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96317</xdr:rowOff>
    </xdr:from>
    <xdr:to>
      <xdr:col>19</xdr:col>
      <xdr:colOff>38100</xdr:colOff>
      <xdr:row>17</xdr:row>
      <xdr:rowOff>26467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160592</xdr:rowOff>
    </xdr:from>
    <xdr:to>
      <xdr:col>15</xdr:col>
      <xdr:colOff>101600</xdr:colOff>
      <xdr:row>17</xdr:row>
      <xdr:rowOff>90742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75519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184836</xdr:rowOff>
    </xdr:from>
    <xdr:to>
      <xdr:col>29</xdr:col>
      <xdr:colOff>127000</xdr:colOff>
      <xdr:row>37</xdr:row>
      <xdr:rowOff>189712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9536"/>
          <a:ext cx="647700" cy="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189712</xdr:rowOff>
    </xdr:from>
    <xdr:to>
      <xdr:col>26</xdr:col>
      <xdr:colOff>50800</xdr:colOff>
      <xdr:row>37</xdr:row>
      <xdr:rowOff>207963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14412"/>
          <a:ext cx="698500" cy="1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193104</xdr:rowOff>
    </xdr:from>
    <xdr:to>
      <xdr:col>22</xdr:col>
      <xdr:colOff>114300</xdr:colOff>
      <xdr:row>37</xdr:row>
      <xdr:rowOff>207963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17804"/>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193104</xdr:rowOff>
    </xdr:from>
    <xdr:to>
      <xdr:col>18</xdr:col>
      <xdr:colOff>177800</xdr:colOff>
      <xdr:row>37</xdr:row>
      <xdr:rowOff>231051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17804"/>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134036</xdr:rowOff>
    </xdr:from>
    <xdr:to>
      <xdr:col>29</xdr:col>
      <xdr:colOff>177800</xdr:colOff>
      <xdr:row>37</xdr:row>
      <xdr:rowOff>235636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106113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138912</xdr:rowOff>
    </xdr:from>
    <xdr:to>
      <xdr:col>26</xdr:col>
      <xdr:colOff>101600</xdr:colOff>
      <xdr:row>37</xdr:row>
      <xdr:rowOff>240512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63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225289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4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157163</xdr:rowOff>
    </xdr:from>
    <xdr:to>
      <xdr:col>22</xdr:col>
      <xdr:colOff>165100</xdr:colOff>
      <xdr:row>37</xdr:row>
      <xdr:rowOff>258763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243540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142304</xdr:rowOff>
    </xdr:from>
    <xdr:to>
      <xdr:col>19</xdr:col>
      <xdr:colOff>38100</xdr:colOff>
      <xdr:row>37</xdr:row>
      <xdr:rowOff>243904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228681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180251</xdr:rowOff>
    </xdr:from>
    <xdr:to>
      <xdr:col>15</xdr:col>
      <xdr:colOff>101600</xdr:colOff>
      <xdr:row>37</xdr:row>
      <xdr:rowOff>281851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0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266628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62967</xdr:rowOff>
    </xdr:from>
    <xdr:to>
      <xdr:col>24</xdr:col>
      <xdr:colOff>63500</xdr:colOff>
      <xdr:row>34</xdr:row>
      <xdr:rowOff>162027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2267"/>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46397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2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109106</xdr:rowOff>
    </xdr:from>
    <xdr:to>
      <xdr:col>19</xdr:col>
      <xdr:colOff>177800</xdr:colOff>
      <xdr:row>34</xdr:row>
      <xdr:rowOff>162027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38406"/>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220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109106</xdr:rowOff>
    </xdr:from>
    <xdr:to>
      <xdr:col>15</xdr:col>
      <xdr:colOff>50800</xdr:colOff>
      <xdr:row>35</xdr:row>
      <xdr:rowOff>92532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8406"/>
          <a:ext cx="8890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11269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92532</xdr:rowOff>
    </xdr:from>
    <xdr:to>
      <xdr:col>10</xdr:col>
      <xdr:colOff>114300</xdr:colOff>
      <xdr:row>35</xdr:row>
      <xdr:rowOff>120269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93282"/>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82707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88041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12167</xdr:rowOff>
    </xdr:from>
    <xdr:to>
      <xdr:col>24</xdr:col>
      <xdr:colOff>114300</xdr:colOff>
      <xdr:row>34</xdr:row>
      <xdr:rowOff>113767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162044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111227</xdr:rowOff>
    </xdr:from>
    <xdr:to>
      <xdr:col>20</xdr:col>
      <xdr:colOff>38100</xdr:colOff>
      <xdr:row>35</xdr:row>
      <xdr:rowOff>41377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32504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58306</xdr:rowOff>
    </xdr:from>
    <xdr:to>
      <xdr:col>15</xdr:col>
      <xdr:colOff>101600</xdr:colOff>
      <xdr:row>34</xdr:row>
      <xdr:rowOff>159906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151033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41732</xdr:rowOff>
    </xdr:from>
    <xdr:to>
      <xdr:col>10</xdr:col>
      <xdr:colOff>165100</xdr:colOff>
      <xdr:row>35</xdr:row>
      <xdr:rowOff>143332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69469</xdr:rowOff>
    </xdr:from>
    <xdr:to>
      <xdr:col>6</xdr:col>
      <xdr:colOff>38100</xdr:colOff>
      <xdr:row>35</xdr:row>
      <xdr:rowOff>171069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162196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11782</xdr:rowOff>
    </xdr:from>
    <xdr:to>
      <xdr:col>24</xdr:col>
      <xdr:colOff>63500</xdr:colOff>
      <xdr:row>56</xdr:row>
      <xdr:rowOff>29384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41532"/>
          <a:ext cx="838200" cy="1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29384</xdr:rowOff>
    </xdr:from>
    <xdr:to>
      <xdr:col>19</xdr:col>
      <xdr:colOff>177800</xdr:colOff>
      <xdr:row>56</xdr:row>
      <xdr:rowOff>113705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30584"/>
          <a:ext cx="8890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113705</xdr:rowOff>
    </xdr:from>
    <xdr:to>
      <xdr:col>15</xdr:col>
      <xdr:colOff>50800</xdr:colOff>
      <xdr:row>57</xdr:row>
      <xdr:rowOff>5969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14905"/>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5969</xdr:rowOff>
    </xdr:from>
    <xdr:to>
      <xdr:col>10</xdr:col>
      <xdr:colOff>114300</xdr:colOff>
      <xdr:row>57</xdr:row>
      <xdr:rowOff>113901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861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132432</xdr:rowOff>
    </xdr:from>
    <xdr:to>
      <xdr:col>24</xdr:col>
      <xdr:colOff>114300</xdr:colOff>
      <xdr:row>55</xdr:row>
      <xdr:rowOff>62582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110859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150034</xdr:rowOff>
    </xdr:from>
    <xdr:to>
      <xdr:col>20</xdr:col>
      <xdr:colOff>38100</xdr:colOff>
      <xdr:row>56</xdr:row>
      <xdr:rowOff>80184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71311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6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62905</xdr:rowOff>
    </xdr:from>
    <xdr:to>
      <xdr:col>15</xdr:col>
      <xdr:colOff>101600</xdr:colOff>
      <xdr:row>56</xdr:row>
      <xdr:rowOff>164505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126619</xdr:rowOff>
    </xdr:from>
    <xdr:to>
      <xdr:col>10</xdr:col>
      <xdr:colOff>165100</xdr:colOff>
      <xdr:row>57</xdr:row>
      <xdr:rowOff>56769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73296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63101</xdr:rowOff>
    </xdr:from>
    <xdr:to>
      <xdr:col>6</xdr:col>
      <xdr:colOff>38100</xdr:colOff>
      <xdr:row>57</xdr:row>
      <xdr:rowOff>164701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117384</xdr:rowOff>
    </xdr:from>
    <xdr:to>
      <xdr:col>24</xdr:col>
      <xdr:colOff>63500</xdr:colOff>
      <xdr:row>78</xdr:row>
      <xdr:rowOff>64044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319034"/>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15712</xdr:rowOff>
    </xdr:from>
    <xdr:to>
      <xdr:col>19</xdr:col>
      <xdr:colOff>177800</xdr:colOff>
      <xdr:row>78</xdr:row>
      <xdr:rowOff>64044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388812"/>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128053</xdr:rowOff>
    </xdr:from>
    <xdr:to>
      <xdr:col>15</xdr:col>
      <xdr:colOff>50800</xdr:colOff>
      <xdr:row>78</xdr:row>
      <xdr:rowOff>15712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32970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128053</xdr:rowOff>
    </xdr:from>
    <xdr:to>
      <xdr:col>10</xdr:col>
      <xdr:colOff>114300</xdr:colOff>
      <xdr:row>78</xdr:row>
      <xdr:rowOff>6567</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32970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66584</xdr:rowOff>
    </xdr:from>
    <xdr:to>
      <xdr:col>24</xdr:col>
      <xdr:colOff>114300</xdr:colOff>
      <xdr:row>77</xdr:row>
      <xdr:rowOff>168184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2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45011</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24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13244</xdr:rowOff>
    </xdr:from>
    <xdr:to>
      <xdr:col>20</xdr:col>
      <xdr:colOff>38100</xdr:colOff>
      <xdr:row>78</xdr:row>
      <xdr:rowOff>114844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3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105971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4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136362</xdr:rowOff>
    </xdr:from>
    <xdr:to>
      <xdr:col>15</xdr:col>
      <xdr:colOff>101600</xdr:colOff>
      <xdr:row>78</xdr:row>
      <xdr:rowOff>66512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57639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43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77253</xdr:rowOff>
    </xdr:from>
    <xdr:to>
      <xdr:col>10</xdr:col>
      <xdr:colOff>165100</xdr:colOff>
      <xdr:row>78</xdr:row>
      <xdr:rowOff>7403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2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169980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3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127217</xdr:rowOff>
    </xdr:from>
    <xdr:to>
      <xdr:col>6</xdr:col>
      <xdr:colOff>38100</xdr:colOff>
      <xdr:row>78</xdr:row>
      <xdr:rowOff>57367</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48494</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108752</xdr:rowOff>
    </xdr:from>
    <xdr:to>
      <xdr:col>24</xdr:col>
      <xdr:colOff>63500</xdr:colOff>
      <xdr:row>95</xdr:row>
      <xdr:rowOff>170376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396502"/>
          <a:ext cx="8382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108752</xdr:rowOff>
    </xdr:from>
    <xdr:to>
      <xdr:col>19</xdr:col>
      <xdr:colOff>177800</xdr:colOff>
      <xdr:row>97</xdr:row>
      <xdr:rowOff>24583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396502"/>
          <a:ext cx="889000" cy="2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24583</xdr:rowOff>
    </xdr:from>
    <xdr:to>
      <xdr:col>15</xdr:col>
      <xdr:colOff>50800</xdr:colOff>
      <xdr:row>97</xdr:row>
      <xdr:rowOff>93783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655233"/>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93783</xdr:rowOff>
    </xdr:from>
    <xdr:to>
      <xdr:col>10</xdr:col>
      <xdr:colOff>114300</xdr:colOff>
      <xdr:row>97</xdr:row>
      <xdr:rowOff>170462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724433"/>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119576</xdr:rowOff>
    </xdr:from>
    <xdr:to>
      <xdr:col>24</xdr:col>
      <xdr:colOff>114300</xdr:colOff>
      <xdr:row>96</xdr:row>
      <xdr:rowOff>49726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98003</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8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57952</xdr:rowOff>
    </xdr:from>
    <xdr:to>
      <xdr:col>20</xdr:col>
      <xdr:colOff>38100</xdr:colOff>
      <xdr:row>95</xdr:row>
      <xdr:rowOff>159552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3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150679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43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145233</xdr:rowOff>
    </xdr:from>
    <xdr:to>
      <xdr:col>15</xdr:col>
      <xdr:colOff>101600</xdr:colOff>
      <xdr:row>97</xdr:row>
      <xdr:rowOff>75383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66510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6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42983</xdr:rowOff>
    </xdr:from>
    <xdr:to>
      <xdr:col>10</xdr:col>
      <xdr:colOff>165100</xdr:colOff>
      <xdr:row>97</xdr:row>
      <xdr:rowOff>144583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135710</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7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119662</xdr:rowOff>
    </xdr:from>
    <xdr:to>
      <xdr:col>6</xdr:col>
      <xdr:colOff>38100</xdr:colOff>
      <xdr:row>98</xdr:row>
      <xdr:rowOff>49812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7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40939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8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1386</xdr:rowOff>
    </xdr:from>
    <xdr:to>
      <xdr:col>54</xdr:col>
      <xdr:colOff>189865</xdr:colOff>
      <xdr:row>37</xdr:row>
      <xdr:rowOff>147418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6173586"/>
          <a:ext cx="1270" cy="31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151245</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49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147418</xdr:rowOff>
    </xdr:from>
    <xdr:to>
      <xdr:col>55</xdr:col>
      <xdr:colOff>88900</xdr:colOff>
      <xdr:row>37</xdr:row>
      <xdr:rowOff>147418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49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119513</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9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1386</xdr:rowOff>
    </xdr:from>
    <xdr:to>
      <xdr:col>55</xdr:col>
      <xdr:colOff>88900</xdr:colOff>
      <xdr:row>36</xdr:row>
      <xdr:rowOff>1386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17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147418</xdr:rowOff>
    </xdr:from>
    <xdr:to>
      <xdr:col>55</xdr:col>
      <xdr:colOff>0</xdr:colOff>
      <xdr:row>38</xdr:row>
      <xdr:rowOff>21416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491068"/>
          <a:ext cx="8382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102165</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102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79288</xdr:rowOff>
    </xdr:from>
    <xdr:to>
      <xdr:col>55</xdr:col>
      <xdr:colOff>50800</xdr:colOff>
      <xdr:row>37</xdr:row>
      <xdr:rowOff>9438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25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146122</xdr:rowOff>
    </xdr:from>
    <xdr:to>
      <xdr:col>50</xdr:col>
      <xdr:colOff>114300</xdr:colOff>
      <xdr:row>38</xdr:row>
      <xdr:rowOff>21416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5461072"/>
          <a:ext cx="889000" cy="107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63231</xdr:rowOff>
    </xdr:from>
    <xdr:to>
      <xdr:col>50</xdr:col>
      <xdr:colOff>165100</xdr:colOff>
      <xdr:row>36</xdr:row>
      <xdr:rowOff>164831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9908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146122</xdr:rowOff>
    </xdr:from>
    <xdr:to>
      <xdr:col>45</xdr:col>
      <xdr:colOff>177800</xdr:colOff>
      <xdr:row>38</xdr:row>
      <xdr:rowOff>60147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5461072"/>
          <a:ext cx="889000" cy="11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44453</xdr:rowOff>
    </xdr:from>
    <xdr:to>
      <xdr:col>46</xdr:col>
      <xdr:colOff>38100</xdr:colOff>
      <xdr:row>30</xdr:row>
      <xdr:rowOff>146053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162580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52756</xdr:rowOff>
    </xdr:from>
    <xdr:to>
      <xdr:col>41</xdr:col>
      <xdr:colOff>50800</xdr:colOff>
      <xdr:row>38</xdr:row>
      <xdr:rowOff>60147</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5678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954</xdr:rowOff>
    </xdr:from>
    <xdr:to>
      <xdr:col>41</xdr:col>
      <xdr:colOff>101600</xdr:colOff>
      <xdr:row>37</xdr:row>
      <xdr:rowOff>102554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119081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6049</xdr:rowOff>
    </xdr:from>
    <xdr:to>
      <xdr:col>36</xdr:col>
      <xdr:colOff>165100</xdr:colOff>
      <xdr:row>37</xdr:row>
      <xdr:rowOff>107649</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96618</xdr:rowOff>
    </xdr:from>
    <xdr:to>
      <xdr:col>55</xdr:col>
      <xdr:colOff>50800</xdr:colOff>
      <xdr:row>38</xdr:row>
      <xdr:rowOff>26768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4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11545</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3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142066</xdr:rowOff>
    </xdr:from>
    <xdr:to>
      <xdr:col>50</xdr:col>
      <xdr:colOff>165100</xdr:colOff>
      <xdr:row>38</xdr:row>
      <xdr:rowOff>72216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63343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5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95322</xdr:rowOff>
    </xdr:from>
    <xdr:to>
      <xdr:col>46</xdr:col>
      <xdr:colOff>38100</xdr:colOff>
      <xdr:row>32</xdr:row>
      <xdr:rowOff>25472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54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16599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50795" y="55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102074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1956</xdr:rowOff>
    </xdr:from>
    <xdr:to>
      <xdr:col>36</xdr:col>
      <xdr:colOff>165100</xdr:colOff>
      <xdr:row>38</xdr:row>
      <xdr:rowOff>103556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94683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40670</xdr:rowOff>
    </xdr:from>
    <xdr:to>
      <xdr:col>55</xdr:col>
      <xdr:colOff>0</xdr:colOff>
      <xdr:row>58</xdr:row>
      <xdr:rowOff>102621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984770"/>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93545</xdr:rowOff>
    </xdr:from>
    <xdr:to>
      <xdr:col>50</xdr:col>
      <xdr:colOff>114300</xdr:colOff>
      <xdr:row>58</xdr:row>
      <xdr:rowOff>40670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66195"/>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68651</xdr:rowOff>
    </xdr:from>
    <xdr:to>
      <xdr:col>45</xdr:col>
      <xdr:colOff>177800</xdr:colOff>
      <xdr:row>57</xdr:row>
      <xdr:rowOff>93545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841301"/>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43756</xdr:rowOff>
    </xdr:from>
    <xdr:to>
      <xdr:col>41</xdr:col>
      <xdr:colOff>50800</xdr:colOff>
      <xdr:row>57</xdr:row>
      <xdr:rowOff>68651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51821</xdr:rowOff>
    </xdr:from>
    <xdr:to>
      <xdr:col>55</xdr:col>
      <xdr:colOff>50800</xdr:colOff>
      <xdr:row>58</xdr:row>
      <xdr:rowOff>153421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138198</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161320</xdr:rowOff>
    </xdr:from>
    <xdr:to>
      <xdr:col>50</xdr:col>
      <xdr:colOff>165100</xdr:colOff>
      <xdr:row>58</xdr:row>
      <xdr:rowOff>91470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42745</xdr:rowOff>
    </xdr:from>
    <xdr:to>
      <xdr:col>46</xdr:col>
      <xdr:colOff>38100</xdr:colOff>
      <xdr:row>57</xdr:row>
      <xdr:rowOff>144345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135472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17851</xdr:rowOff>
    </xdr:from>
    <xdr:to>
      <xdr:col>41</xdr:col>
      <xdr:colOff>101600</xdr:colOff>
      <xdr:row>57</xdr:row>
      <xdr:rowOff>119451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110578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164406</xdr:rowOff>
    </xdr:from>
    <xdr:to>
      <xdr:col>36</xdr:col>
      <xdr:colOff>165100</xdr:colOff>
      <xdr:row>57</xdr:row>
      <xdr:rowOff>94556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85683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105821</xdr:rowOff>
    </xdr:from>
    <xdr:to>
      <xdr:col>55</xdr:col>
      <xdr:colOff>0</xdr:colOff>
      <xdr:row>77</xdr:row>
      <xdr:rowOff>127172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07471"/>
          <a:ext cx="8382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105821</xdr:rowOff>
    </xdr:from>
    <xdr:to>
      <xdr:col>50</xdr:col>
      <xdr:colOff>114300</xdr:colOff>
      <xdr:row>77</xdr:row>
      <xdr:rowOff>137002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07471"/>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137002</xdr:rowOff>
    </xdr:from>
    <xdr:to>
      <xdr:col>45</xdr:col>
      <xdr:colOff>177800</xdr:colOff>
      <xdr:row>78</xdr:row>
      <xdr:rowOff>2220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38652"/>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84379</xdr:rowOff>
    </xdr:from>
    <xdr:to>
      <xdr:col>41</xdr:col>
      <xdr:colOff>50800</xdr:colOff>
      <xdr:row>78</xdr:row>
      <xdr:rowOff>2220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76372</xdr:rowOff>
    </xdr:from>
    <xdr:to>
      <xdr:col>55</xdr:col>
      <xdr:colOff>50800</xdr:colOff>
      <xdr:row>78</xdr:row>
      <xdr:rowOff>6522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162749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55021</xdr:rowOff>
    </xdr:from>
    <xdr:to>
      <xdr:col>50</xdr:col>
      <xdr:colOff>165100</xdr:colOff>
      <xdr:row>77</xdr:row>
      <xdr:rowOff>156621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147748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86202</xdr:rowOff>
    </xdr:from>
    <xdr:to>
      <xdr:col>46</xdr:col>
      <xdr:colOff>38100</xdr:colOff>
      <xdr:row>78</xdr:row>
      <xdr:rowOff>16352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7479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122870</xdr:rowOff>
    </xdr:from>
    <xdr:to>
      <xdr:col>41</xdr:col>
      <xdr:colOff>101600</xdr:colOff>
      <xdr:row>78</xdr:row>
      <xdr:rowOff>53020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44147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33579</xdr:rowOff>
    </xdr:from>
    <xdr:to>
      <xdr:col>36</xdr:col>
      <xdr:colOff>165100</xdr:colOff>
      <xdr:row>77</xdr:row>
      <xdr:rowOff>135179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126306</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165336</xdr:rowOff>
    </xdr:from>
    <xdr:to>
      <xdr:col>55</xdr:col>
      <xdr:colOff>0</xdr:colOff>
      <xdr:row>99</xdr:row>
      <xdr:rowOff>23147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67436"/>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88494</xdr:rowOff>
    </xdr:from>
    <xdr:to>
      <xdr:col>50</xdr:col>
      <xdr:colOff>114300</xdr:colOff>
      <xdr:row>98</xdr:row>
      <xdr:rowOff>165336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90594"/>
          <a:ext cx="889000" cy="7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46986</xdr:rowOff>
    </xdr:from>
    <xdr:to>
      <xdr:col>45</xdr:col>
      <xdr:colOff>177800</xdr:colOff>
      <xdr:row>98</xdr:row>
      <xdr:rowOff>88494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49086"/>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46986</xdr:rowOff>
    </xdr:from>
    <xdr:to>
      <xdr:col>41</xdr:col>
      <xdr:colOff>50800</xdr:colOff>
      <xdr:row>98</xdr:row>
      <xdr:rowOff>89996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49086"/>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143797</xdr:rowOff>
    </xdr:from>
    <xdr:to>
      <xdr:col>55</xdr:col>
      <xdr:colOff>50800</xdr:colOff>
      <xdr:row>99</xdr:row>
      <xdr:rowOff>73947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58724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114536</xdr:rowOff>
    </xdr:from>
    <xdr:to>
      <xdr:col>50</xdr:col>
      <xdr:colOff>165100</xdr:colOff>
      <xdr:row>99</xdr:row>
      <xdr:rowOff>44686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35813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37694</xdr:rowOff>
    </xdr:from>
    <xdr:to>
      <xdr:col>46</xdr:col>
      <xdr:colOff>38100</xdr:colOff>
      <xdr:row>98</xdr:row>
      <xdr:rowOff>139294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130421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9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167636</xdr:rowOff>
    </xdr:from>
    <xdr:to>
      <xdr:col>41</xdr:col>
      <xdr:colOff>101600</xdr:colOff>
      <xdr:row>98</xdr:row>
      <xdr:rowOff>97786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39196</xdr:rowOff>
    </xdr:from>
    <xdr:to>
      <xdr:col>36</xdr:col>
      <xdr:colOff>165100</xdr:colOff>
      <xdr:row>98</xdr:row>
      <xdr:rowOff>140796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131923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130719</xdr:rowOff>
    </xdr:from>
    <xdr:to>
      <xdr:col>85</xdr:col>
      <xdr:colOff>127000</xdr:colOff>
      <xdr:row>39</xdr:row>
      <xdr:rowOff>32095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474369"/>
          <a:ext cx="8382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142313</xdr:rowOff>
    </xdr:from>
    <xdr:to>
      <xdr:col>81</xdr:col>
      <xdr:colOff>50800</xdr:colOff>
      <xdr:row>37</xdr:row>
      <xdr:rowOff>130719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314513"/>
          <a:ext cx="889000" cy="1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142313</xdr:rowOff>
    </xdr:from>
    <xdr:to>
      <xdr:col>76</xdr:col>
      <xdr:colOff>114300</xdr:colOff>
      <xdr:row>37</xdr:row>
      <xdr:rowOff>31115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314513"/>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31115</xdr:rowOff>
    </xdr:from>
    <xdr:to>
      <xdr:col>71</xdr:col>
      <xdr:colOff>177800</xdr:colOff>
      <xdr:row>38</xdr:row>
      <xdr:rowOff>163376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374765"/>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152745</xdr:rowOff>
    </xdr:from>
    <xdr:to>
      <xdr:col>85</xdr:col>
      <xdr:colOff>177800</xdr:colOff>
      <xdr:row>39</xdr:row>
      <xdr:rowOff>82895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67672</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8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79919</xdr:rowOff>
    </xdr:from>
    <xdr:to>
      <xdr:col>81</xdr:col>
      <xdr:colOff>101600</xdr:colOff>
      <xdr:row>38</xdr:row>
      <xdr:rowOff>10069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4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26596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19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91513</xdr:rowOff>
    </xdr:from>
    <xdr:to>
      <xdr:col>76</xdr:col>
      <xdr:colOff>165100</xdr:colOff>
      <xdr:row>37</xdr:row>
      <xdr:rowOff>21663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38190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0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151765</xdr:rowOff>
    </xdr:from>
    <xdr:to>
      <xdr:col>72</xdr:col>
      <xdr:colOff>38100</xdr:colOff>
      <xdr:row>37</xdr:row>
      <xdr:rowOff>81915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98442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112576</xdr:rowOff>
    </xdr:from>
    <xdr:to>
      <xdr:col>67</xdr:col>
      <xdr:colOff>101600</xdr:colOff>
      <xdr:row>39</xdr:row>
      <xdr:rowOff>42726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33853</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58743</xdr:rowOff>
    </xdr:from>
    <xdr:to>
      <xdr:col>85</xdr:col>
      <xdr:colOff>126364</xdr:colOff>
      <xdr:row>77</xdr:row>
      <xdr:rowOff>79415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231693"/>
          <a:ext cx="1269" cy="104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83242</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2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79415</xdr:rowOff>
    </xdr:from>
    <xdr:to>
      <xdr:col>86</xdr:col>
      <xdr:colOff>25400</xdr:colOff>
      <xdr:row>77</xdr:row>
      <xdr:rowOff>79415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28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5420</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58743</xdr:rowOff>
    </xdr:from>
    <xdr:to>
      <xdr:col>86</xdr:col>
      <xdr:colOff>25400</xdr:colOff>
      <xdr:row>71</xdr:row>
      <xdr:rowOff>58743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23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43100</xdr:rowOff>
    </xdr:from>
    <xdr:to>
      <xdr:col>85</xdr:col>
      <xdr:colOff>127000</xdr:colOff>
      <xdr:row>78</xdr:row>
      <xdr:rowOff>11488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44750"/>
          <a:ext cx="8382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38919</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55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16042</xdr:rowOff>
    </xdr:from>
    <xdr:to>
      <xdr:col>85</xdr:col>
      <xdr:colOff>177800</xdr:colOff>
      <xdr:row>74</xdr:row>
      <xdr:rowOff>117642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7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11488</xdr:rowOff>
    </xdr:from>
    <xdr:to>
      <xdr:col>81</xdr:col>
      <xdr:colOff>50800</xdr:colOff>
      <xdr:row>78</xdr:row>
      <xdr:rowOff>31474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384588"/>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165253</xdr:rowOff>
    </xdr:from>
    <xdr:to>
      <xdr:col>81</xdr:col>
      <xdr:colOff>101600</xdr:colOff>
      <xdr:row>74</xdr:row>
      <xdr:rowOff>95403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68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111930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4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5871</xdr:rowOff>
    </xdr:from>
    <xdr:to>
      <xdr:col>76</xdr:col>
      <xdr:colOff>114300</xdr:colOff>
      <xdr:row>78</xdr:row>
      <xdr:rowOff>31474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3789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72310</xdr:rowOff>
    </xdr:from>
    <xdr:to>
      <xdr:col>76</xdr:col>
      <xdr:colOff>165100</xdr:colOff>
      <xdr:row>75</xdr:row>
      <xdr:rowOff>2460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18987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5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5871</xdr:rowOff>
    </xdr:from>
    <xdr:to>
      <xdr:col>71</xdr:col>
      <xdr:colOff>177800</xdr:colOff>
      <xdr:row>78</xdr:row>
      <xdr:rowOff>92380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20483</xdr:rowOff>
    </xdr:from>
    <xdr:to>
      <xdr:col>72</xdr:col>
      <xdr:colOff>38100</xdr:colOff>
      <xdr:row>74</xdr:row>
      <xdr:rowOff>122083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138610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143960</xdr:rowOff>
    </xdr:from>
    <xdr:to>
      <xdr:col>67</xdr:col>
      <xdr:colOff>101600</xdr:colOff>
      <xdr:row>74</xdr:row>
      <xdr:rowOff>74110</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90637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163750</xdr:rowOff>
    </xdr:from>
    <xdr:to>
      <xdr:col>85</xdr:col>
      <xdr:colOff>177800</xdr:colOff>
      <xdr:row>77</xdr:row>
      <xdr:rowOff>93900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78677</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1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132138</xdr:rowOff>
    </xdr:from>
    <xdr:to>
      <xdr:col>81</xdr:col>
      <xdr:colOff>101600</xdr:colOff>
      <xdr:row>78</xdr:row>
      <xdr:rowOff>62288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3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53415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4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152124</xdr:rowOff>
    </xdr:from>
    <xdr:to>
      <xdr:col>76</xdr:col>
      <xdr:colOff>165100</xdr:colOff>
      <xdr:row>78</xdr:row>
      <xdr:rowOff>82274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73401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126521</xdr:rowOff>
    </xdr:from>
    <xdr:to>
      <xdr:col>72</xdr:col>
      <xdr:colOff>38100</xdr:colOff>
      <xdr:row>78</xdr:row>
      <xdr:rowOff>56671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47798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41580</xdr:rowOff>
    </xdr:from>
    <xdr:to>
      <xdr:col>67</xdr:col>
      <xdr:colOff>101600</xdr:colOff>
      <xdr:row>78</xdr:row>
      <xdr:rowOff>143180</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134307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106153</xdr:rowOff>
    </xdr:from>
    <xdr:to>
      <xdr:col>85</xdr:col>
      <xdr:colOff>127000</xdr:colOff>
      <xdr:row>97</xdr:row>
      <xdr:rowOff>79235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5879553"/>
          <a:ext cx="838200" cy="8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82072</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19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79235</xdr:rowOff>
    </xdr:from>
    <xdr:to>
      <xdr:col>81</xdr:col>
      <xdr:colOff>50800</xdr:colOff>
      <xdr:row>97</xdr:row>
      <xdr:rowOff>151073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9885"/>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109357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5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118211</xdr:rowOff>
    </xdr:from>
    <xdr:to>
      <xdr:col>76</xdr:col>
      <xdr:colOff>114300</xdr:colOff>
      <xdr:row>97</xdr:row>
      <xdr:rowOff>151073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48861"/>
          <a:ext cx="8890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37919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21913</xdr:rowOff>
    </xdr:from>
    <xdr:to>
      <xdr:col>71</xdr:col>
      <xdr:colOff>177800</xdr:colOff>
      <xdr:row>97</xdr:row>
      <xdr:rowOff>118211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52563"/>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141991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2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14603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55353</xdr:rowOff>
    </xdr:from>
    <xdr:to>
      <xdr:col>85</xdr:col>
      <xdr:colOff>177800</xdr:colOff>
      <xdr:row>92</xdr:row>
      <xdr:rowOff>156953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8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78230</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6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28435</xdr:rowOff>
    </xdr:from>
    <xdr:to>
      <xdr:col>81</xdr:col>
      <xdr:colOff>101600</xdr:colOff>
      <xdr:row>97</xdr:row>
      <xdr:rowOff>130035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121162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7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100273</xdr:rowOff>
    </xdr:from>
    <xdr:to>
      <xdr:col>76</xdr:col>
      <xdr:colOff>165100</xdr:colOff>
      <xdr:row>98</xdr:row>
      <xdr:rowOff>30423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21550</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6823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67411</xdr:rowOff>
    </xdr:from>
    <xdr:to>
      <xdr:col>72</xdr:col>
      <xdr:colOff>38100</xdr:colOff>
      <xdr:row>97</xdr:row>
      <xdr:rowOff>169011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6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160138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79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142563</xdr:rowOff>
    </xdr:from>
    <xdr:to>
      <xdr:col>67</xdr:col>
      <xdr:colOff>101600</xdr:colOff>
      <xdr:row>97</xdr:row>
      <xdr:rowOff>72713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6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63840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6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149389</xdr:rowOff>
    </xdr:from>
    <xdr:to>
      <xdr:col>116</xdr:col>
      <xdr:colOff>63500</xdr:colOff>
      <xdr:row>58</xdr:row>
      <xdr:rowOff>162920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093489"/>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64654</xdr:rowOff>
    </xdr:from>
    <xdr:to>
      <xdr:col>111</xdr:col>
      <xdr:colOff>177800</xdr:colOff>
      <xdr:row>58</xdr:row>
      <xdr:rowOff>162920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08754"/>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64654</xdr:rowOff>
    </xdr:from>
    <xdr:to>
      <xdr:col>107</xdr:col>
      <xdr:colOff>50800</xdr:colOff>
      <xdr:row>58</xdr:row>
      <xdr:rowOff>120465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9545300" y="10008754"/>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113792</xdr:rowOff>
    </xdr:from>
    <xdr:to>
      <xdr:col>102</xdr:col>
      <xdr:colOff>114300</xdr:colOff>
      <xdr:row>58</xdr:row>
      <xdr:rowOff>120465</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57892"/>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98589</xdr:rowOff>
    </xdr:from>
    <xdr:to>
      <xdr:col>116</xdr:col>
      <xdr:colOff>114300</xdr:colOff>
      <xdr:row>59</xdr:row>
      <xdr:rowOff>28739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13516</xdr:rowOff>
    </xdr:from>
    <xdr:ext cx="534377"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9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112120</xdr:rowOff>
    </xdr:from>
    <xdr:to>
      <xdr:col>112</xdr:col>
      <xdr:colOff>38100</xdr:colOff>
      <xdr:row>59</xdr:row>
      <xdr:rowOff>42270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33397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13854</xdr:rowOff>
    </xdr:from>
    <xdr:to>
      <xdr:col>107</xdr:col>
      <xdr:colOff>101600</xdr:colOff>
      <xdr:row>58</xdr:row>
      <xdr:rowOff>115454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9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106581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67111" y="100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69665</xdr:rowOff>
    </xdr:from>
    <xdr:to>
      <xdr:col>102</xdr:col>
      <xdr:colOff>165100</xdr:colOff>
      <xdr:row>58</xdr:row>
      <xdr:rowOff>171265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162392</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278111" y="101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62992</xdr:rowOff>
    </xdr:from>
    <xdr:to>
      <xdr:col>98</xdr:col>
      <xdr:colOff>38100</xdr:colOff>
      <xdr:row>58</xdr:row>
      <xdr:rowOff>164592</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155719</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389111" y="100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144348</xdr:rowOff>
    </xdr:from>
    <xdr:to>
      <xdr:col>116</xdr:col>
      <xdr:colOff>63500</xdr:colOff>
      <xdr:row>77</xdr:row>
      <xdr:rowOff>70283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174548"/>
          <a:ext cx="8382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70283</xdr:rowOff>
    </xdr:from>
    <xdr:to>
      <xdr:col>111</xdr:col>
      <xdr:colOff>177800</xdr:colOff>
      <xdr:row>77</xdr:row>
      <xdr:rowOff>73101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27193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44259</xdr:rowOff>
    </xdr:from>
    <xdr:to>
      <xdr:col>107</xdr:col>
      <xdr:colOff>50800</xdr:colOff>
      <xdr:row>77</xdr:row>
      <xdr:rowOff>73101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2459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31496</xdr:rowOff>
    </xdr:from>
    <xdr:to>
      <xdr:col>102</xdr:col>
      <xdr:colOff>114300</xdr:colOff>
      <xdr:row>77</xdr:row>
      <xdr:rowOff>44259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23314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93548</xdr:rowOff>
    </xdr:from>
    <xdr:to>
      <xdr:col>116</xdr:col>
      <xdr:colOff>114300</xdr:colOff>
      <xdr:row>77</xdr:row>
      <xdr:rowOff>23698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1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71975</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1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19483</xdr:rowOff>
    </xdr:from>
    <xdr:to>
      <xdr:col>112</xdr:col>
      <xdr:colOff>38100</xdr:colOff>
      <xdr:row>77</xdr:row>
      <xdr:rowOff>121083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112210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22301</xdr:rowOff>
    </xdr:from>
    <xdr:to>
      <xdr:col>107</xdr:col>
      <xdr:colOff>101600</xdr:colOff>
      <xdr:row>77</xdr:row>
      <xdr:rowOff>123901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115028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164909</xdr:rowOff>
    </xdr:from>
    <xdr:to>
      <xdr:col>102</xdr:col>
      <xdr:colOff>165100</xdr:colOff>
      <xdr:row>77</xdr:row>
      <xdr:rowOff>95059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86186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152146</xdr:rowOff>
    </xdr:from>
    <xdr:to>
      <xdr:col>98</xdr:col>
      <xdr:colOff>38100</xdr:colOff>
      <xdr:row>77</xdr:row>
      <xdr:rowOff>82296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73423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467,948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102,014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年度は、人事委員会勧告に基づく期末手当の引き上げ等の影響により増加したが、類似団体平均を下回る低い水準を維持している。扶助費は住民一人当たり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146,432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これは、子育て世帯への臨時特別給付金事業費や、就学奨励金交付世帯子ども応援給付金事業費の減少等が主な要因である。類似団体平均を下回る水準であるが、増加傾向にあるため、引き続き市単独事業の扶助費等の見直しなどに努める。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21,622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これは、相模原スポーツ・レクリエーションパーク整備事業費が減少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積立金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16,587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これは、麻溝台・新磯野第一整備地区土地区画整理事業の事業継続に伴い、その財源を市街地整備基金に積み立てたこと等によるものである。全体的に、各費目の住民一人当たりの金額は類似団体平均を下回るものが多い。こうした中で、近年増加傾向にある物件費や扶助費については、事務事業の見直し等の取組を進め、経費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719,118
701,689
328.91
354,093,500
336,509,959
15,989,281
180,308,481
265,220,373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34</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820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90714</xdr:rowOff>
    </xdr:from>
    <xdr:to>
      <xdr:col>19</xdr:col>
      <xdr:colOff>177800</xdr:colOff>
      <xdr:row>34</xdr:row>
      <xdr:rowOff>159294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200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90714</xdr:rowOff>
    </xdr:from>
    <xdr:to>
      <xdr:col>15</xdr:col>
      <xdr:colOff>50800</xdr:colOff>
      <xdr:row>34</xdr:row>
      <xdr:rowOff>139700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20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108676</xdr:rowOff>
    </xdr:from>
    <xdr:to>
      <xdr:col>10</xdr:col>
      <xdr:colOff>114300</xdr:colOff>
      <xdr:row>34</xdr:row>
      <xdr:rowOff>139700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101963</xdr:rowOff>
    </xdr:from>
    <xdr:to>
      <xdr:col>24</xdr:col>
      <xdr:colOff>114300</xdr:colOff>
      <xdr:row>35</xdr:row>
      <xdr:rowOff>32113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124840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108494</xdr:rowOff>
    </xdr:from>
    <xdr:to>
      <xdr:col>20</xdr:col>
      <xdr:colOff>38100</xdr:colOff>
      <xdr:row>35</xdr:row>
      <xdr:rowOff>38644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55171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1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39914</xdr:rowOff>
    </xdr:from>
    <xdr:to>
      <xdr:col>15</xdr:col>
      <xdr:colOff>101600</xdr:colOff>
      <xdr:row>34</xdr:row>
      <xdr:rowOff>141514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35577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57876</xdr:rowOff>
    </xdr:from>
    <xdr:to>
      <xdr:col>6</xdr:col>
      <xdr:colOff>38100</xdr:colOff>
      <xdr:row>34</xdr:row>
      <xdr:rowOff>159476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125933</xdr:rowOff>
    </xdr:from>
    <xdr:to>
      <xdr:col>24</xdr:col>
      <xdr:colOff>63500</xdr:colOff>
      <xdr:row>59</xdr:row>
      <xdr:rowOff>31762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70033"/>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120167</xdr:rowOff>
    </xdr:from>
    <xdr:to>
      <xdr:col>19</xdr:col>
      <xdr:colOff>177800</xdr:colOff>
      <xdr:row>59</xdr:row>
      <xdr:rowOff>31762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4117"/>
          <a:ext cx="889000" cy="12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120167</xdr:rowOff>
    </xdr:from>
    <xdr:to>
      <xdr:col>15</xdr:col>
      <xdr:colOff>50800</xdr:colOff>
      <xdr:row>59</xdr:row>
      <xdr:rowOff>37998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4117"/>
          <a:ext cx="8890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19190</xdr:rowOff>
    </xdr:from>
    <xdr:to>
      <xdr:col>10</xdr:col>
      <xdr:colOff>114300</xdr:colOff>
      <xdr:row>59</xdr:row>
      <xdr:rowOff>37998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75133</xdr:rowOff>
    </xdr:from>
    <xdr:to>
      <xdr:col>24</xdr:col>
      <xdr:colOff>114300</xdr:colOff>
      <xdr:row>59</xdr:row>
      <xdr:rowOff>5283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28478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152412</xdr:rowOff>
    </xdr:from>
    <xdr:to>
      <xdr:col>20</xdr:col>
      <xdr:colOff>38100</xdr:colOff>
      <xdr:row>59</xdr:row>
      <xdr:rowOff>82562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73689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69367</xdr:rowOff>
    </xdr:from>
    <xdr:to>
      <xdr:col>15</xdr:col>
      <xdr:colOff>101600</xdr:colOff>
      <xdr:row>51</xdr:row>
      <xdr:rowOff>170967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162094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158648</xdr:rowOff>
    </xdr:from>
    <xdr:to>
      <xdr:col>10</xdr:col>
      <xdr:colOff>165100</xdr:colOff>
      <xdr:row>59</xdr:row>
      <xdr:rowOff>88798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79925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139840</xdr:rowOff>
    </xdr:from>
    <xdr:to>
      <xdr:col>6</xdr:col>
      <xdr:colOff>38100</xdr:colOff>
      <xdr:row>59</xdr:row>
      <xdr:rowOff>69990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61117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57376</xdr:rowOff>
    </xdr:from>
    <xdr:to>
      <xdr:col>24</xdr:col>
      <xdr:colOff>63500</xdr:colOff>
      <xdr:row>76</xdr:row>
      <xdr:rowOff>63257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87576"/>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57376</xdr:rowOff>
    </xdr:from>
    <xdr:to>
      <xdr:col>19</xdr:col>
      <xdr:colOff>177800</xdr:colOff>
      <xdr:row>77</xdr:row>
      <xdr:rowOff>112396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7576"/>
          <a:ext cx="889000" cy="2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112396</xdr:rowOff>
    </xdr:from>
    <xdr:to>
      <xdr:col>15</xdr:col>
      <xdr:colOff>50800</xdr:colOff>
      <xdr:row>77</xdr:row>
      <xdr:rowOff>140788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404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140788</xdr:rowOff>
    </xdr:from>
    <xdr:to>
      <xdr:col>10</xdr:col>
      <xdr:colOff>114300</xdr:colOff>
      <xdr:row>78</xdr:row>
      <xdr:rowOff>21513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2438"/>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12457</xdr:rowOff>
    </xdr:from>
    <xdr:to>
      <xdr:col>24</xdr:col>
      <xdr:colOff>114300</xdr:colOff>
      <xdr:row>76</xdr:row>
      <xdr:rowOff>114057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162334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2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6576</xdr:rowOff>
    </xdr:from>
    <xdr:to>
      <xdr:col>20</xdr:col>
      <xdr:colOff>38100</xdr:colOff>
      <xdr:row>76</xdr:row>
      <xdr:rowOff>108176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99303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61596</xdr:rowOff>
    </xdr:from>
    <xdr:to>
      <xdr:col>15</xdr:col>
      <xdr:colOff>101600</xdr:colOff>
      <xdr:row>77</xdr:row>
      <xdr:rowOff>163196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89988</xdr:rowOff>
    </xdr:from>
    <xdr:to>
      <xdr:col>10</xdr:col>
      <xdr:colOff>165100</xdr:colOff>
      <xdr:row>78</xdr:row>
      <xdr:rowOff>20138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142163</xdr:rowOff>
    </xdr:from>
    <xdr:to>
      <xdr:col>6</xdr:col>
      <xdr:colOff>38100</xdr:colOff>
      <xdr:row>78</xdr:row>
      <xdr:rowOff>72313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63440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156570</xdr:rowOff>
    </xdr:from>
    <xdr:to>
      <xdr:col>24</xdr:col>
      <xdr:colOff>63500</xdr:colOff>
      <xdr:row>95</xdr:row>
      <xdr:rowOff>67142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72870"/>
          <a:ext cx="8382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67142</xdr:rowOff>
    </xdr:from>
    <xdr:to>
      <xdr:col>19</xdr:col>
      <xdr:colOff>177800</xdr:colOff>
      <xdr:row>96</xdr:row>
      <xdr:rowOff>25332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54892"/>
          <a:ext cx="8890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25332</xdr:rowOff>
    </xdr:from>
    <xdr:to>
      <xdr:col>15</xdr:col>
      <xdr:colOff>50800</xdr:colOff>
      <xdr:row>96</xdr:row>
      <xdr:rowOff>141621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84532"/>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115791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141621</xdr:rowOff>
    </xdr:from>
    <xdr:to>
      <xdr:col>10</xdr:col>
      <xdr:colOff>114300</xdr:colOff>
      <xdr:row>97</xdr:row>
      <xdr:rowOff>38933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00821"/>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105770</xdr:rowOff>
    </xdr:from>
    <xdr:to>
      <xdr:col>24</xdr:col>
      <xdr:colOff>114300</xdr:colOff>
      <xdr:row>95</xdr:row>
      <xdr:rowOff>35920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20697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16342</xdr:rowOff>
    </xdr:from>
    <xdr:to>
      <xdr:col>20</xdr:col>
      <xdr:colOff>38100</xdr:colOff>
      <xdr:row>95</xdr:row>
      <xdr:rowOff>117942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109069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145982</xdr:rowOff>
    </xdr:from>
    <xdr:to>
      <xdr:col>15</xdr:col>
      <xdr:colOff>101600</xdr:colOff>
      <xdr:row>96</xdr:row>
      <xdr:rowOff>76132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92659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90821</xdr:rowOff>
    </xdr:from>
    <xdr:to>
      <xdr:col>10</xdr:col>
      <xdr:colOff>165100</xdr:colOff>
      <xdr:row>97</xdr:row>
      <xdr:rowOff>20971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159583</xdr:rowOff>
    </xdr:from>
    <xdr:to>
      <xdr:col>6</xdr:col>
      <xdr:colOff>38100</xdr:colOff>
      <xdr:row>97</xdr:row>
      <xdr:rowOff>89733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99060</xdr:rowOff>
    </xdr:from>
    <xdr:to>
      <xdr:col>55</xdr:col>
      <xdr:colOff>0</xdr:colOff>
      <xdr:row>36</xdr:row>
      <xdr:rowOff>19050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92836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38100</xdr:rowOff>
    </xdr:from>
    <xdr:to>
      <xdr:col>50</xdr:col>
      <xdr:colOff>114300</xdr:colOff>
      <xdr:row>34</xdr:row>
      <xdr:rowOff>99060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9595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40640</xdr:rowOff>
    </xdr:from>
    <xdr:to>
      <xdr:col>45</xdr:col>
      <xdr:colOff>177800</xdr:colOff>
      <xdr:row>33</xdr:row>
      <xdr:rowOff>38100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5270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40640</xdr:rowOff>
    </xdr:from>
    <xdr:to>
      <xdr:col>41</xdr:col>
      <xdr:colOff>50800</xdr:colOff>
      <xdr:row>32</xdr:row>
      <xdr:rowOff>80010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52704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139700</xdr:rowOff>
    </xdr:from>
    <xdr:to>
      <xdr:col>55</xdr:col>
      <xdr:colOff>50800</xdr:colOff>
      <xdr:row>36</xdr:row>
      <xdr:rowOff>69850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162577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48260</xdr:rowOff>
    </xdr:from>
    <xdr:to>
      <xdr:col>50</xdr:col>
      <xdr:colOff>165100</xdr:colOff>
      <xdr:row>34</xdr:row>
      <xdr:rowOff>149860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166387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158750</xdr:rowOff>
    </xdr:from>
    <xdr:to>
      <xdr:col>46</xdr:col>
      <xdr:colOff>38100</xdr:colOff>
      <xdr:row>33</xdr:row>
      <xdr:rowOff>88900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6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105427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42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161290</xdr:rowOff>
    </xdr:from>
    <xdr:to>
      <xdr:col>41</xdr:col>
      <xdr:colOff>101600</xdr:colOff>
      <xdr:row>32</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107967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25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29210</xdr:rowOff>
    </xdr:from>
    <xdr:to>
      <xdr:col>36</xdr:col>
      <xdr:colOff>165100</xdr:colOff>
      <xdr:row>32</xdr:row>
      <xdr:rowOff>130810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5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147337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29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53467</xdr:rowOff>
    </xdr:from>
    <xdr:to>
      <xdr:col>55</xdr:col>
      <xdr:colOff>0</xdr:colOff>
      <xdr:row>58</xdr:row>
      <xdr:rowOff>87122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7567"/>
          <a:ext cx="8382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87122</xdr:rowOff>
    </xdr:from>
    <xdr:to>
      <xdr:col>50</xdr:col>
      <xdr:colOff>114300</xdr:colOff>
      <xdr:row>58</xdr:row>
      <xdr:rowOff>88138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122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80137</xdr:rowOff>
    </xdr:from>
    <xdr:to>
      <xdr:col>45</xdr:col>
      <xdr:colOff>177800</xdr:colOff>
      <xdr:row>58</xdr:row>
      <xdr:rowOff>88138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242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80137</xdr:rowOff>
    </xdr:from>
    <xdr:to>
      <xdr:col>41</xdr:col>
      <xdr:colOff>50800</xdr:colOff>
      <xdr:row>58</xdr:row>
      <xdr:rowOff>92202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42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2667</xdr:rowOff>
    </xdr:from>
    <xdr:to>
      <xdr:col>55</xdr:col>
      <xdr:colOff>50800</xdr:colOff>
      <xdr:row>58</xdr:row>
      <xdr:rowOff>104267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152544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36322</xdr:rowOff>
    </xdr:from>
    <xdr:to>
      <xdr:col>50</xdr:col>
      <xdr:colOff>165100</xdr:colOff>
      <xdr:row>58</xdr:row>
      <xdr:rowOff>137922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129049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37338</xdr:rowOff>
    </xdr:from>
    <xdr:to>
      <xdr:col>46</xdr:col>
      <xdr:colOff>38100</xdr:colOff>
      <xdr:row>58</xdr:row>
      <xdr:rowOff>138938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130065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29337</xdr:rowOff>
    </xdr:from>
    <xdr:to>
      <xdr:col>41</xdr:col>
      <xdr:colOff>101600</xdr:colOff>
      <xdr:row>58</xdr:row>
      <xdr:rowOff>130937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122064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41402</xdr:rowOff>
    </xdr:from>
    <xdr:to>
      <xdr:col>36</xdr:col>
      <xdr:colOff>165100</xdr:colOff>
      <xdr:row>58</xdr:row>
      <xdr:rowOff>143002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134129</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94002</xdr:rowOff>
    </xdr:from>
    <xdr:to>
      <xdr:col>55</xdr:col>
      <xdr:colOff>0</xdr:colOff>
      <xdr:row>78</xdr:row>
      <xdr:rowOff>132221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7102"/>
          <a:ext cx="8382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20709</xdr:rowOff>
    </xdr:from>
    <xdr:to>
      <xdr:col>50</xdr:col>
      <xdr:colOff>114300</xdr:colOff>
      <xdr:row>78</xdr:row>
      <xdr:rowOff>132221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93809"/>
          <a:ext cx="889000" cy="1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20709</xdr:rowOff>
    </xdr:from>
    <xdr:to>
      <xdr:col>45</xdr:col>
      <xdr:colOff>177800</xdr:colOff>
      <xdr:row>78</xdr:row>
      <xdr:rowOff>93425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3809"/>
          <a:ext cx="889000" cy="7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82975</xdr:rowOff>
    </xdr:from>
    <xdr:to>
      <xdr:col>41</xdr:col>
      <xdr:colOff>50800</xdr:colOff>
      <xdr:row>78</xdr:row>
      <xdr:rowOff>93425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5607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43202</xdr:rowOff>
    </xdr:from>
    <xdr:to>
      <xdr:col>55</xdr:col>
      <xdr:colOff>50800</xdr:colOff>
      <xdr:row>78</xdr:row>
      <xdr:rowOff>144802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21629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81421</xdr:rowOff>
    </xdr:from>
    <xdr:to>
      <xdr:col>50</xdr:col>
      <xdr:colOff>165100</xdr:colOff>
      <xdr:row>79</xdr:row>
      <xdr:rowOff>11571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141359</xdr:rowOff>
    </xdr:from>
    <xdr:to>
      <xdr:col>46</xdr:col>
      <xdr:colOff>38100</xdr:colOff>
      <xdr:row>78</xdr:row>
      <xdr:rowOff>71509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62636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42625</xdr:rowOff>
    </xdr:from>
    <xdr:to>
      <xdr:col>41</xdr:col>
      <xdr:colOff>101600</xdr:colOff>
      <xdr:row>78</xdr:row>
      <xdr:rowOff>144225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135352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32175</xdr:rowOff>
    </xdr:from>
    <xdr:to>
      <xdr:col>36</xdr:col>
      <xdr:colOff>165100</xdr:colOff>
      <xdr:row>78</xdr:row>
      <xdr:rowOff>133775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124902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52299</xdr:rowOff>
    </xdr:from>
    <xdr:to>
      <xdr:col>54</xdr:col>
      <xdr:colOff>189865</xdr:colOff>
      <xdr:row>96</xdr:row>
      <xdr:rowOff>163379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4249"/>
          <a:ext cx="1270" cy="968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167206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163379</xdr:rowOff>
    </xdr:from>
    <xdr:to>
      <xdr:col>55</xdr:col>
      <xdr:colOff>88900</xdr:colOff>
      <xdr:row>96</xdr:row>
      <xdr:rowOff>163379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2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170426</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52299</xdr:rowOff>
    </xdr:from>
    <xdr:to>
      <xdr:col>55</xdr:col>
      <xdr:colOff>88900</xdr:colOff>
      <xdr:row>91</xdr:row>
      <xdr:rowOff>52299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163379</xdr:rowOff>
    </xdr:from>
    <xdr:to>
      <xdr:col>55</xdr:col>
      <xdr:colOff>0</xdr:colOff>
      <xdr:row>97</xdr:row>
      <xdr:rowOff>138976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22579"/>
          <a:ext cx="838200" cy="1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167327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594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144450</xdr:rowOff>
    </xdr:from>
    <xdr:to>
      <xdr:col>55</xdr:col>
      <xdr:colOff>50800</xdr:colOff>
      <xdr:row>94</xdr:row>
      <xdr:rowOff>74600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0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107829</xdr:rowOff>
    </xdr:from>
    <xdr:to>
      <xdr:col>50</xdr:col>
      <xdr:colOff>114300</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8479"/>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95625</xdr:rowOff>
    </xdr:from>
    <xdr:to>
      <xdr:col>50</xdr:col>
      <xdr:colOff>165100</xdr:colOff>
      <xdr:row>94</xdr:row>
      <xdr:rowOff>25775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42302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58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100019</xdr:rowOff>
    </xdr:from>
    <xdr:to>
      <xdr:col>45</xdr:col>
      <xdr:colOff>177800</xdr:colOff>
      <xdr:row>97</xdr:row>
      <xdr:rowOff>107829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3066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19483</xdr:rowOff>
    </xdr:from>
    <xdr:to>
      <xdr:col>46</xdr:col>
      <xdr:colOff>38100</xdr:colOff>
      <xdr:row>94</xdr:row>
      <xdr:rowOff>121083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137610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63519</xdr:rowOff>
    </xdr:from>
    <xdr:to>
      <xdr:col>41</xdr:col>
      <xdr:colOff>50800</xdr:colOff>
      <xdr:row>97</xdr:row>
      <xdr:rowOff>100019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38608</xdr:rowOff>
    </xdr:from>
    <xdr:to>
      <xdr:col>41</xdr:col>
      <xdr:colOff>101600</xdr:colOff>
      <xdr:row>94</xdr:row>
      <xdr:rowOff>140208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156735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31235</xdr:rowOff>
    </xdr:from>
    <xdr:to>
      <xdr:col>36</xdr:col>
      <xdr:colOff>165100</xdr:colOff>
      <xdr:row>94</xdr:row>
      <xdr:rowOff>132835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149362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112579</xdr:rowOff>
    </xdr:from>
    <xdr:to>
      <xdr:col>55</xdr:col>
      <xdr:colOff>50800</xdr:colOff>
      <xdr:row>97</xdr:row>
      <xdr:rowOff>42729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27506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88176</xdr:rowOff>
    </xdr:from>
    <xdr:to>
      <xdr:col>50</xdr:col>
      <xdr:colOff>165100</xdr:colOff>
      <xdr:row>98</xdr:row>
      <xdr:rowOff>18326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9453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57029</xdr:rowOff>
    </xdr:from>
    <xdr:to>
      <xdr:col>46</xdr:col>
      <xdr:colOff>38100</xdr:colOff>
      <xdr:row>97</xdr:row>
      <xdr:rowOff>158629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149756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49219</xdr:rowOff>
    </xdr:from>
    <xdr:to>
      <xdr:col>41</xdr:col>
      <xdr:colOff>101600</xdr:colOff>
      <xdr:row>97</xdr:row>
      <xdr:rowOff>150819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141946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12719</xdr:rowOff>
    </xdr:from>
    <xdr:to>
      <xdr:col>36</xdr:col>
      <xdr:colOff>165100</xdr:colOff>
      <xdr:row>97</xdr:row>
      <xdr:rowOff>114319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105446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72263</xdr:rowOff>
    </xdr:from>
    <xdr:to>
      <xdr:col>85</xdr:col>
      <xdr:colOff>127000</xdr:colOff>
      <xdr:row>36</xdr:row>
      <xdr:rowOff>17073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073013"/>
          <a:ext cx="8382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17073</xdr:rowOff>
    </xdr:from>
    <xdr:to>
      <xdr:col>81</xdr:col>
      <xdr:colOff>50800</xdr:colOff>
      <xdr:row>36</xdr:row>
      <xdr:rowOff>114228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8927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114228</xdr:rowOff>
    </xdr:from>
    <xdr:to>
      <xdr:col>76</xdr:col>
      <xdr:colOff>114300</xdr:colOff>
      <xdr:row>36</xdr:row>
      <xdr:rowOff>125004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8642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125004</xdr:rowOff>
    </xdr:from>
    <xdr:to>
      <xdr:col>71</xdr:col>
      <xdr:colOff>177800</xdr:colOff>
      <xdr:row>37</xdr:row>
      <xdr:rowOff>36014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297204"/>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21463</xdr:rowOff>
    </xdr:from>
    <xdr:to>
      <xdr:col>85</xdr:col>
      <xdr:colOff>177800</xdr:colOff>
      <xdr:row>35</xdr:row>
      <xdr:rowOff>123063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44340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87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137723</xdr:rowOff>
    </xdr:from>
    <xdr:to>
      <xdr:col>81</xdr:col>
      <xdr:colOff>101600</xdr:colOff>
      <xdr:row>36</xdr:row>
      <xdr:rowOff>67873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1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59000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2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63428</xdr:rowOff>
    </xdr:from>
    <xdr:to>
      <xdr:col>76</xdr:col>
      <xdr:colOff>165100</xdr:colOff>
      <xdr:row>36</xdr:row>
      <xdr:rowOff>165028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74204</xdr:rowOff>
    </xdr:from>
    <xdr:to>
      <xdr:col>72</xdr:col>
      <xdr:colOff>38100</xdr:colOff>
      <xdr:row>37</xdr:row>
      <xdr:rowOff>4354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166931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156664</xdr:rowOff>
    </xdr:from>
    <xdr:to>
      <xdr:col>67</xdr:col>
      <xdr:colOff>101600</xdr:colOff>
      <xdr:row>37</xdr:row>
      <xdr:rowOff>86814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77941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16866</xdr:rowOff>
    </xdr:from>
    <xdr:to>
      <xdr:col>85</xdr:col>
      <xdr:colOff>127000</xdr:colOff>
      <xdr:row>59</xdr:row>
      <xdr:rowOff>115963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10132416"/>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93714</xdr:rowOff>
    </xdr:from>
    <xdr:to>
      <xdr:col>81</xdr:col>
      <xdr:colOff>50800</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10037814"/>
          <a:ext cx="889000" cy="19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93714</xdr:rowOff>
    </xdr:from>
    <xdr:to>
      <xdr:col>76</xdr:col>
      <xdr:colOff>114300</xdr:colOff>
      <xdr:row>58</xdr:row>
      <xdr:rowOff>130632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37814"/>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130632</xdr:rowOff>
    </xdr:from>
    <xdr:to>
      <xdr:col>71</xdr:col>
      <xdr:colOff>177800</xdr:colOff>
      <xdr:row>59</xdr:row>
      <xdr:rowOff>41821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74732"/>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137516</xdr:rowOff>
    </xdr:from>
    <xdr:to>
      <xdr:col>85</xdr:col>
      <xdr:colOff>177800</xdr:colOff>
      <xdr:row>59</xdr:row>
      <xdr:rowOff>67666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52443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65163</xdr:rowOff>
    </xdr:from>
    <xdr:to>
      <xdr:col>81</xdr:col>
      <xdr:colOff>101600</xdr:colOff>
      <xdr:row>59</xdr:row>
      <xdr:rowOff>166763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1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157890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27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42914</xdr:rowOff>
    </xdr:from>
    <xdr:to>
      <xdr:col>76</xdr:col>
      <xdr:colOff>165100</xdr:colOff>
      <xdr:row>58</xdr:row>
      <xdr:rowOff>144514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135641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79832</xdr:rowOff>
    </xdr:from>
    <xdr:to>
      <xdr:col>72</xdr:col>
      <xdr:colOff>38100</xdr:colOff>
      <xdr:row>59</xdr:row>
      <xdr:rowOff>9982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2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162471</xdr:rowOff>
    </xdr:from>
    <xdr:to>
      <xdr:col>67</xdr:col>
      <xdr:colOff>101600</xdr:colOff>
      <xdr:row>59</xdr:row>
      <xdr:rowOff>92621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83748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1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130719</xdr:rowOff>
    </xdr:from>
    <xdr:to>
      <xdr:col>85</xdr:col>
      <xdr:colOff>127000</xdr:colOff>
      <xdr:row>79</xdr:row>
      <xdr:rowOff>32094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332369"/>
          <a:ext cx="838200" cy="2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142312</xdr:rowOff>
    </xdr:from>
    <xdr:to>
      <xdr:col>81</xdr:col>
      <xdr:colOff>50800</xdr:colOff>
      <xdr:row>77</xdr:row>
      <xdr:rowOff>130719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172512"/>
          <a:ext cx="889000" cy="15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142312</xdr:rowOff>
    </xdr:from>
    <xdr:to>
      <xdr:col>76</xdr:col>
      <xdr:colOff>114300</xdr:colOff>
      <xdr:row>77</xdr:row>
      <xdr:rowOff>31114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172512"/>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31114</xdr:rowOff>
    </xdr:from>
    <xdr:to>
      <xdr:col>71</xdr:col>
      <xdr:colOff>177800</xdr:colOff>
      <xdr:row>78</xdr:row>
      <xdr:rowOff>163376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23276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152744</xdr:rowOff>
    </xdr:from>
    <xdr:to>
      <xdr:col>85</xdr:col>
      <xdr:colOff>177800</xdr:colOff>
      <xdr:row>79</xdr:row>
      <xdr:rowOff>82894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67671</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4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79919</xdr:rowOff>
    </xdr:from>
    <xdr:to>
      <xdr:col>81</xdr:col>
      <xdr:colOff>101600</xdr:colOff>
      <xdr:row>78</xdr:row>
      <xdr:rowOff>10069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2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26596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0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91512</xdr:rowOff>
    </xdr:from>
    <xdr:to>
      <xdr:col>76</xdr:col>
      <xdr:colOff>165100</xdr:colOff>
      <xdr:row>77</xdr:row>
      <xdr:rowOff>21662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1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38189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8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151764</xdr:rowOff>
    </xdr:from>
    <xdr:to>
      <xdr:col>72</xdr:col>
      <xdr:colOff>38100</xdr:colOff>
      <xdr:row>77</xdr:row>
      <xdr:rowOff>81914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98442</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29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112576</xdr:rowOff>
    </xdr:from>
    <xdr:to>
      <xdr:col>67</xdr:col>
      <xdr:colOff>101600</xdr:colOff>
      <xdr:row>79</xdr:row>
      <xdr:rowOff>42726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33853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578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48946</xdr:rowOff>
    </xdr:from>
    <xdr:to>
      <xdr:col>85</xdr:col>
      <xdr:colOff>126364</xdr:colOff>
      <xdr:row>97</xdr:row>
      <xdr:rowOff>78468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650896"/>
          <a:ext cx="1269" cy="1058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82295</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7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78468</xdr:rowOff>
    </xdr:from>
    <xdr:to>
      <xdr:col>86</xdr:col>
      <xdr:colOff>25400</xdr:colOff>
      <xdr:row>97</xdr:row>
      <xdr:rowOff>78468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709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167073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4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48946</xdr:rowOff>
    </xdr:from>
    <xdr:to>
      <xdr:col>86</xdr:col>
      <xdr:colOff>25400</xdr:colOff>
      <xdr:row>91</xdr:row>
      <xdr:rowOff>48946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65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40227</xdr:rowOff>
    </xdr:from>
    <xdr:to>
      <xdr:col>85</xdr:col>
      <xdr:colOff>127000</xdr:colOff>
      <xdr:row>98</xdr:row>
      <xdr:rowOff>7700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70877"/>
          <a:ext cx="8382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33301</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597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10424</xdr:rowOff>
    </xdr:from>
    <xdr:to>
      <xdr:col>85</xdr:col>
      <xdr:colOff>177800</xdr:colOff>
      <xdr:row>94</xdr:row>
      <xdr:rowOff>112024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12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7700</xdr:rowOff>
    </xdr:from>
    <xdr:to>
      <xdr:col>81</xdr:col>
      <xdr:colOff>50800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80980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157970</xdr:rowOff>
    </xdr:from>
    <xdr:to>
      <xdr:col>81</xdr:col>
      <xdr:colOff>101600</xdr:colOff>
      <xdr:row>94</xdr:row>
      <xdr:rowOff>88120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10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104647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587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xdr:rowOff>
    </xdr:from>
    <xdr:to>
      <xdr:col>76</xdr:col>
      <xdr:colOff>114300</xdr:colOff>
      <xdr:row>98</xdr:row>
      <xdr:rowOff>28502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05849"/>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65419</xdr:rowOff>
    </xdr:from>
    <xdr:to>
      <xdr:col>76</xdr:col>
      <xdr:colOff>165100</xdr:colOff>
      <xdr:row>94</xdr:row>
      <xdr:rowOff>167019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12096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3749</xdr:rowOff>
    </xdr:from>
    <xdr:to>
      <xdr:col>71</xdr:col>
      <xdr:colOff>177800</xdr:colOff>
      <xdr:row>98</xdr:row>
      <xdr:rowOff>90289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13396</xdr:rowOff>
    </xdr:from>
    <xdr:to>
      <xdr:col>72</xdr:col>
      <xdr:colOff>38100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136906</xdr:rowOff>
    </xdr:from>
    <xdr:to>
      <xdr:col>67</xdr:col>
      <xdr:colOff>101600</xdr:colOff>
      <xdr:row>94</xdr:row>
      <xdr:rowOff>67056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83583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160877</xdr:rowOff>
    </xdr:from>
    <xdr:to>
      <xdr:col>85</xdr:col>
      <xdr:colOff>177800</xdr:colOff>
      <xdr:row>97</xdr:row>
      <xdr:rowOff>91027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75804</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128350</xdr:rowOff>
    </xdr:from>
    <xdr:to>
      <xdr:col>81</xdr:col>
      <xdr:colOff>101600</xdr:colOff>
      <xdr:row>98</xdr:row>
      <xdr:rowOff>58500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49627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149152</xdr:rowOff>
    </xdr:from>
    <xdr:to>
      <xdr:col>76</xdr:col>
      <xdr:colOff>165100</xdr:colOff>
      <xdr:row>98</xdr:row>
      <xdr:rowOff>79302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70429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124399</xdr:rowOff>
    </xdr:from>
    <xdr:to>
      <xdr:col>72</xdr:col>
      <xdr:colOff>38100</xdr:colOff>
      <xdr:row>98</xdr:row>
      <xdr:rowOff>54549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45676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39489</xdr:rowOff>
    </xdr:from>
    <xdr:to>
      <xdr:col>67</xdr:col>
      <xdr:colOff>101600</xdr:colOff>
      <xdr:row>98</xdr:row>
      <xdr:rowOff>141089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132216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37,084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公共施設保全等基金積立金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195,860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子育て世帯への臨時特別給付金事業費の減少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となっている。衛生費は、住民一人当たり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49,262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感染症予防対策事業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消費喚起協力金事業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40,757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、市街地整備基金積立金の増加等により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となっている。類似団体内で低い水準が続いているが、老朽化する道路や橋りょうの長寿命化事業推進や都市基盤整備等に係る経費の確保に努める。教育費は、住民一人当たり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70,724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小学校維持管理費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となっている。災害復旧費は、住民一人当たり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年台風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第１４号により被害を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被害を受けた施設の復旧費の減少等により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42,296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借換債発行予定額の一部に令和３年度決算余剰金を活用したこと等から前年度と比べると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財政調整基金残高について、令和２年度から増加傾向となり、令和４年度は約</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11.56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この傾向は、実質収支額の増加によるもので、コロナ禍による事業の中止や、市税収入の堅調な推移、また令和３年度については普通交付税の追加交付が特に影響している。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今後は、財政調整基金の適正規模を検討し、それを超える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金額については、重点施策の財源として活用していく。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３．８４ポイント減少している。これは、一般会計において実質収支額が減少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354093500</v>
      </c>
      <c r="BO4" s="371"/>
      <c r="BP4" s="371"/>
      <c r="BQ4" s="371"/>
      <c r="BR4" s="371"/>
      <c r="BS4" s="371"/>
      <c r="BT4" s="371"/>
      <c r="BU4" s="372"/>
      <c r="BV4" s="370">
        <v>343241444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8.9</v>
      </c>
      <c r="CU4" s="377"/>
      <c r="CV4" s="377"/>
      <c r="CW4" s="377"/>
      <c r="CX4" s="377"/>
      <c r="CY4" s="377"/>
      <c r="CZ4" s="377"/>
      <c r="DA4" s="378"/>
      <c r="DB4" s="376">
        <v>13.3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336509959</v>
      </c>
      <c r="BO5" s="408"/>
      <c r="BP5" s="408"/>
      <c r="BQ5" s="408"/>
      <c r="BR5" s="408"/>
      <c r="BS5" s="408"/>
      <c r="BT5" s="408"/>
      <c r="BU5" s="409"/>
      <c r="BV5" s="407">
        <v>317528162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96.9</v>
      </c>
      <c r="CU5" s="405"/>
      <c r="CV5" s="405"/>
      <c r="CW5" s="405"/>
      <c r="CX5" s="405"/>
      <c r="CY5" s="405"/>
      <c r="CZ5" s="405"/>
      <c r="DA5" s="406"/>
      <c r="DB5" s="404">
        <v>93.3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17583541</v>
      </c>
      <c r="BO6" s="408"/>
      <c r="BP6" s="408"/>
      <c r="BQ6" s="408"/>
      <c r="BR6" s="408"/>
      <c r="BS6" s="408"/>
      <c r="BT6" s="408"/>
      <c r="BU6" s="409"/>
      <c r="BV6" s="407">
        <v>25713282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103.3</v>
      </c>
      <c r="CU6" s="445"/>
      <c r="CV6" s="445"/>
      <c r="CW6" s="445"/>
      <c r="CX6" s="445"/>
      <c r="CY6" s="445"/>
      <c r="CZ6" s="445"/>
      <c r="DA6" s="446"/>
      <c r="DB6" s="444">
        <v>101.8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1594260</v>
      </c>
      <c r="BO7" s="408"/>
      <c r="BP7" s="408"/>
      <c r="BQ7" s="408"/>
      <c r="BR7" s="408"/>
      <c r="BS7" s="408"/>
      <c r="BT7" s="408"/>
      <c r="BU7" s="409"/>
      <c r="BV7" s="407">
        <v>1102780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180308481</v>
      </c>
      <c r="CU7" s="408"/>
      <c r="CV7" s="408"/>
      <c r="CW7" s="408"/>
      <c r="CX7" s="408"/>
      <c r="CY7" s="408"/>
      <c r="CZ7" s="408"/>
      <c r="DA7" s="409"/>
      <c r="DB7" s="407">
        <v>185703850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15989281</v>
      </c>
      <c r="BO8" s="408"/>
      <c r="BP8" s="408"/>
      <c r="BQ8" s="408"/>
      <c r="BR8" s="408"/>
      <c r="BS8" s="408"/>
      <c r="BT8" s="408"/>
      <c r="BU8" s="409"/>
      <c r="BV8" s="407">
        <v>24610502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0.85</v>
      </c>
      <c r="CU8" s="448"/>
      <c r="CV8" s="448"/>
      <c r="CW8" s="448"/>
      <c r="CX8" s="448"/>
      <c r="CY8" s="448"/>
      <c r="CZ8" s="448"/>
      <c r="DA8" s="449"/>
      <c r="DB8" s="447">
        <v>0.86</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725489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-8621221</v>
      </c>
      <c r="BO9" s="408"/>
      <c r="BP9" s="408"/>
      <c r="BQ9" s="408"/>
      <c r="BR9" s="408"/>
      <c r="BS9" s="408"/>
      <c r="BT9" s="408"/>
      <c r="BU9" s="409"/>
      <c r="BV9" s="407">
        <v>14521378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12.9</v>
      </c>
      <c r="CU9" s="405"/>
      <c r="CV9" s="405"/>
      <c r="CW9" s="405"/>
      <c r="CX9" s="405"/>
      <c r="CY9" s="405"/>
      <c r="CZ9" s="405"/>
      <c r="DA9" s="406"/>
      <c r="DB9" s="404">
        <v>12.7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720775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16495</v>
      </c>
      <c r="BO10" s="408"/>
      <c r="BP10" s="408"/>
      <c r="BQ10" s="408"/>
      <c r="BR10" s="408"/>
      <c r="BS10" s="408"/>
      <c r="BT10" s="408"/>
      <c r="BU10" s="409"/>
      <c r="BV10" s="407">
        <v>4405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719118</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7610000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701689</v>
      </c>
      <c r="S13" s="492"/>
      <c r="T13" s="492"/>
      <c r="U13" s="492"/>
      <c r="V13" s="493"/>
      <c r="W13" s="423" t="s">
        <v>143</v>
      </c>
      <c r="X13" s="424"/>
      <c r="Y13" s="424"/>
      <c r="Z13" s="424"/>
      <c r="AA13" s="424"/>
      <c r="AB13" s="414"/>
      <c r="AC13" s="458">
        <v>1896</v>
      </c>
      <c r="AD13" s="459"/>
      <c r="AE13" s="459"/>
      <c r="AF13" s="459"/>
      <c r="AG13" s="501"/>
      <c r="AH13" s="458">
        <v>1995</v>
      </c>
      <c r="AI13" s="459"/>
      <c r="AJ13" s="459"/>
      <c r="AK13" s="459"/>
      <c r="AL13" s="460"/>
      <c r="AM13" s="436" t="s">
        <v>144</v>
      </c>
      <c r="AN13" s="437"/>
      <c r="AO13" s="437"/>
      <c r="AP13" s="437"/>
      <c r="AQ13" s="437"/>
      <c r="AR13" s="437"/>
      <c r="AS13" s="437"/>
      <c r="AT13" s="438"/>
      <c r="AU13" s="439" t="s">
        <v>107</v>
      </c>
      <c r="AV13" s="440"/>
      <c r="AW13" s="440"/>
      <c r="AX13" s="440"/>
      <c r="AY13" s="441" t="s">
        <v>145</v>
      </c>
      <c r="AZ13" s="442"/>
      <c r="BA13" s="442"/>
      <c r="BB13" s="442"/>
      <c r="BC13" s="442"/>
      <c r="BD13" s="442"/>
      <c r="BE13" s="442"/>
      <c r="BF13" s="442"/>
      <c r="BG13" s="442"/>
      <c r="BH13" s="442"/>
      <c r="BI13" s="442"/>
      <c r="BJ13" s="442"/>
      <c r="BK13" s="442"/>
      <c r="BL13" s="442"/>
      <c r="BM13" s="443"/>
      <c r="BN13" s="407">
        <v>-16214726</v>
      </c>
      <c r="BO13" s="408"/>
      <c r="BP13" s="408"/>
      <c r="BQ13" s="408"/>
      <c r="BR13" s="408"/>
      <c r="BS13" s="408"/>
      <c r="BT13" s="408"/>
      <c r="BU13" s="409"/>
      <c r="BV13" s="407">
        <v>14525783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2.7</v>
      </c>
      <c r="CU13" s="405"/>
      <c r="CV13" s="405"/>
      <c r="CW13" s="405"/>
      <c r="CX13" s="405"/>
      <c r="CY13" s="405"/>
      <c r="CZ13" s="405"/>
      <c r="DA13" s="406"/>
      <c r="DB13" s="404">
        <v>2.7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719112</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2</v>
      </c>
      <c r="CU14" s="506"/>
      <c r="CV14" s="506"/>
      <c r="CW14" s="506"/>
      <c r="CX14" s="506"/>
      <c r="CY14" s="506"/>
      <c r="CZ14" s="506"/>
      <c r="DA14" s="507"/>
      <c r="DB14" s="505">
        <v>14.2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703326</v>
      </c>
      <c r="S15" s="492"/>
      <c r="T15" s="492"/>
      <c r="U15" s="492"/>
      <c r="V15" s="493"/>
      <c r="W15" s="423" t="s">
        <v>149</v>
      </c>
      <c r="X15" s="424"/>
      <c r="Y15" s="424"/>
      <c r="Z15" s="424"/>
      <c r="AA15" s="424"/>
      <c r="AB15" s="414"/>
      <c r="AC15" s="458">
        <v>70092</v>
      </c>
      <c r="AD15" s="459"/>
      <c r="AE15" s="459"/>
      <c r="AF15" s="459"/>
      <c r="AG15" s="501"/>
      <c r="AH15" s="458">
        <v>74224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117850805</v>
      </c>
      <c r="BO15" s="371"/>
      <c r="BP15" s="371"/>
      <c r="BQ15" s="371"/>
      <c r="BR15" s="371"/>
      <c r="BS15" s="371"/>
      <c r="BT15" s="371"/>
      <c r="BU15" s="372"/>
      <c r="BV15" s="370">
        <v>113553367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22.6</v>
      </c>
      <c r="AD16" s="495"/>
      <c r="AE16" s="495"/>
      <c r="AF16" s="495"/>
      <c r="AG16" s="496"/>
      <c r="AH16" s="494">
        <v>24.4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140407360</v>
      </c>
      <c r="BO16" s="408"/>
      <c r="BP16" s="408"/>
      <c r="BQ16" s="408"/>
      <c r="BR16" s="408"/>
      <c r="BS16" s="408"/>
      <c r="BT16" s="408"/>
      <c r="BU16" s="409"/>
      <c r="BV16" s="407">
        <v>136771575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238594</v>
      </c>
      <c r="AD17" s="459"/>
      <c r="AE17" s="459"/>
      <c r="AF17" s="459"/>
      <c r="AG17" s="501"/>
      <c r="AH17" s="458">
        <v>227592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146142462</v>
      </c>
      <c r="BO17" s="408"/>
      <c r="BP17" s="408"/>
      <c r="BQ17" s="408"/>
      <c r="BR17" s="408"/>
      <c r="BS17" s="408"/>
      <c r="BT17" s="408"/>
      <c r="BU17" s="409"/>
      <c r="BV17" s="407">
        <v>140809079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328.91</v>
      </c>
      <c r="M18" s="531"/>
      <c r="N18" s="531"/>
      <c r="O18" s="531"/>
      <c r="P18" s="531"/>
      <c r="Q18" s="531"/>
      <c r="R18" s="532"/>
      <c r="S18" s="532"/>
      <c r="T18" s="532"/>
      <c r="U18" s="532"/>
      <c r="V18" s="533"/>
      <c r="W18" s="425"/>
      <c r="X18" s="426"/>
      <c r="Y18" s="426"/>
      <c r="Z18" s="426"/>
      <c r="AA18" s="426"/>
      <c r="AB18" s="417"/>
      <c r="AC18" s="534">
        <v>76.8</v>
      </c>
      <c r="AD18" s="535"/>
      <c r="AE18" s="535"/>
      <c r="AF18" s="535"/>
      <c r="AG18" s="536"/>
      <c r="AH18" s="534">
        <v>74.900000000000006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181892985</v>
      </c>
      <c r="BO18" s="408"/>
      <c r="BP18" s="408"/>
      <c r="BQ18" s="408"/>
      <c r="BR18" s="408"/>
      <c r="BS18" s="408"/>
      <c r="BT18" s="408"/>
      <c r="BU18" s="409"/>
      <c r="BV18" s="407">
        <v>175475156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2206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230830636</v>
      </c>
      <c r="BO19" s="408"/>
      <c r="BP19" s="408"/>
      <c r="BQ19" s="408"/>
      <c r="BR19" s="408"/>
      <c r="BS19" s="408"/>
      <c r="BT19" s="408"/>
      <c r="BU19" s="409"/>
      <c r="BV19" s="407">
        <v>212432020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332770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265220373</v>
      </c>
      <c r="BO22" s="371"/>
      <c r="BP22" s="371"/>
      <c r="BQ22" s="371"/>
      <c r="BR22" s="371"/>
      <c r="BS22" s="371"/>
      <c r="BT22" s="371"/>
      <c r="BU22" s="372"/>
      <c r="BV22" s="370">
        <v>274385848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53057550</v>
      </c>
      <c r="BO23" s="408"/>
      <c r="BP23" s="408"/>
      <c r="BQ23" s="408"/>
      <c r="BR23" s="408"/>
      <c r="BS23" s="408"/>
      <c r="BT23" s="408"/>
      <c r="BU23" s="409"/>
      <c r="BV23" s="407">
        <v>59207563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11420</v>
      </c>
      <c r="R24" s="459"/>
      <c r="S24" s="459"/>
      <c r="T24" s="459"/>
      <c r="U24" s="459"/>
      <c r="V24" s="501"/>
      <c r="W24" s="553"/>
      <c r="X24" s="554"/>
      <c r="Y24" s="555"/>
      <c r="Z24" s="457" t="s">
        <v>174</v>
      </c>
      <c r="AA24" s="437"/>
      <c r="AB24" s="437"/>
      <c r="AC24" s="437"/>
      <c r="AD24" s="437"/>
      <c r="AE24" s="437"/>
      <c r="AF24" s="437"/>
      <c r="AG24" s="438"/>
      <c r="AH24" s="458">
        <v>4575</v>
      </c>
      <c r="AI24" s="459"/>
      <c r="AJ24" s="459"/>
      <c r="AK24" s="459"/>
      <c r="AL24" s="501"/>
      <c r="AM24" s="458">
        <v>14008650</v>
      </c>
      <c r="AN24" s="459"/>
      <c r="AO24" s="459"/>
      <c r="AP24" s="459"/>
      <c r="AQ24" s="459"/>
      <c r="AR24" s="501"/>
      <c r="AS24" s="458">
        <v>3062</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113236043</v>
      </c>
      <c r="BO24" s="408"/>
      <c r="BP24" s="408"/>
      <c r="BQ24" s="408"/>
      <c r="BR24" s="408"/>
      <c r="BS24" s="408"/>
      <c r="BT24" s="408"/>
      <c r="BU24" s="409"/>
      <c r="BV24" s="407">
        <v>121632504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3</v>
      </c>
      <c r="M25" s="459"/>
      <c r="N25" s="459"/>
      <c r="O25" s="459"/>
      <c r="P25" s="501"/>
      <c r="Q25" s="458">
        <v>9350</v>
      </c>
      <c r="R25" s="459"/>
      <c r="S25" s="459"/>
      <c r="T25" s="459"/>
      <c r="U25" s="459"/>
      <c r="V25" s="501"/>
      <c r="W25" s="553"/>
      <c r="X25" s="554"/>
      <c r="Y25" s="555"/>
      <c r="Z25" s="457" t="s">
        <v>177</v>
      </c>
      <c r="AA25" s="437"/>
      <c r="AB25" s="437"/>
      <c r="AC25" s="437"/>
      <c r="AD25" s="437"/>
      <c r="AE25" s="437"/>
      <c r="AF25" s="437"/>
      <c r="AG25" s="438"/>
      <c r="AH25" s="458">
        <v>744</v>
      </c>
      <c r="AI25" s="459"/>
      <c r="AJ25" s="459"/>
      <c r="AK25" s="459"/>
      <c r="AL25" s="501"/>
      <c r="AM25" s="458">
        <v>2337648</v>
      </c>
      <c r="AN25" s="459"/>
      <c r="AO25" s="459"/>
      <c r="AP25" s="459"/>
      <c r="AQ25" s="459"/>
      <c r="AR25" s="501"/>
      <c r="AS25" s="458">
        <v>3142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39311550</v>
      </c>
      <c r="BO25" s="371"/>
      <c r="BP25" s="371"/>
      <c r="BQ25" s="371"/>
      <c r="BR25" s="371"/>
      <c r="BS25" s="371"/>
      <c r="BT25" s="371"/>
      <c r="BU25" s="372"/>
      <c r="BV25" s="370">
        <v>37545615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8040</v>
      </c>
      <c r="R26" s="459"/>
      <c r="S26" s="459"/>
      <c r="T26" s="459"/>
      <c r="U26" s="459"/>
      <c r="V26" s="501"/>
      <c r="W26" s="553"/>
      <c r="X26" s="554"/>
      <c r="Y26" s="555"/>
      <c r="Z26" s="457" t="s">
        <v>180</v>
      </c>
      <c r="AA26" s="559"/>
      <c r="AB26" s="559"/>
      <c r="AC26" s="559"/>
      <c r="AD26" s="559"/>
      <c r="AE26" s="559"/>
      <c r="AF26" s="559"/>
      <c r="AG26" s="560"/>
      <c r="AH26" s="458">
        <v>301</v>
      </c>
      <c r="AI26" s="459"/>
      <c r="AJ26" s="459"/>
      <c r="AK26" s="459"/>
      <c r="AL26" s="501"/>
      <c r="AM26" s="458">
        <v>915642</v>
      </c>
      <c r="AN26" s="459"/>
      <c r="AO26" s="459"/>
      <c r="AP26" s="459"/>
      <c r="AQ26" s="459"/>
      <c r="AR26" s="501"/>
      <c r="AS26" s="458">
        <v>3042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1156260</v>
      </c>
      <c r="BO26" s="408"/>
      <c r="BP26" s="408"/>
      <c r="BQ26" s="408"/>
      <c r="BR26" s="408"/>
      <c r="BS26" s="408"/>
      <c r="BT26" s="408"/>
      <c r="BU26" s="409"/>
      <c r="BV26" s="407">
        <v>1190254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7790</v>
      </c>
      <c r="R27" s="459"/>
      <c r="S27" s="459"/>
      <c r="T27" s="459"/>
      <c r="U27" s="459"/>
      <c r="V27" s="501"/>
      <c r="W27" s="553"/>
      <c r="X27" s="554"/>
      <c r="Y27" s="555"/>
      <c r="Z27" s="457" t="s">
        <v>183</v>
      </c>
      <c r="AA27" s="437"/>
      <c r="AB27" s="437"/>
      <c r="AC27" s="437"/>
      <c r="AD27" s="437"/>
      <c r="AE27" s="437"/>
      <c r="AF27" s="437"/>
      <c r="AG27" s="438"/>
      <c r="AH27" s="458">
        <v>2959</v>
      </c>
      <c r="AI27" s="459"/>
      <c r="AJ27" s="459"/>
      <c r="AK27" s="459"/>
      <c r="AL27" s="501"/>
      <c r="AM27" s="458">
        <v>9753525</v>
      </c>
      <c r="AN27" s="459"/>
      <c r="AO27" s="459"/>
      <c r="AP27" s="459"/>
      <c r="AQ27" s="459"/>
      <c r="AR27" s="501"/>
      <c r="AS27" s="458">
        <v>3296</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2000000</v>
      </c>
      <c r="BO27" s="527"/>
      <c r="BP27" s="527"/>
      <c r="BQ27" s="527"/>
      <c r="BR27" s="527"/>
      <c r="BS27" s="527"/>
      <c r="BT27" s="527"/>
      <c r="BU27" s="528"/>
      <c r="BV27" s="526">
        <v>2000000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7130</v>
      </c>
      <c r="R28" s="459"/>
      <c r="S28" s="459"/>
      <c r="T28" s="459"/>
      <c r="U28" s="459"/>
      <c r="V28" s="501"/>
      <c r="W28" s="553"/>
      <c r="X28" s="554"/>
      <c r="Y28" s="555"/>
      <c r="Z28" s="457" t="s">
        <v>186</v>
      </c>
      <c r="AA28" s="437"/>
      <c r="AB28" s="437"/>
      <c r="AC28" s="437"/>
      <c r="AD28" s="437"/>
      <c r="AE28" s="437"/>
      <c r="AF28" s="437"/>
      <c r="AG28" s="438"/>
      <c r="AH28" s="458">
        <v>210</v>
      </c>
      <c r="AI28" s="459"/>
      <c r="AJ28" s="459"/>
      <c r="AK28" s="459"/>
      <c r="AL28" s="501"/>
      <c r="AM28" s="458">
        <v>548100</v>
      </c>
      <c r="AN28" s="459"/>
      <c r="AO28" s="459"/>
      <c r="AP28" s="459"/>
      <c r="AQ28" s="459"/>
      <c r="AR28" s="501"/>
      <c r="AS28" s="458">
        <v>2610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20840635</v>
      </c>
      <c r="BO28" s="371"/>
      <c r="BP28" s="371"/>
      <c r="BQ28" s="371"/>
      <c r="BR28" s="371"/>
      <c r="BS28" s="371"/>
      <c r="BT28" s="371"/>
      <c r="BU28" s="372"/>
      <c r="BV28" s="370">
        <v>16034140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44</v>
      </c>
      <c r="M29" s="459"/>
      <c r="N29" s="459"/>
      <c r="O29" s="459"/>
      <c r="P29" s="501"/>
      <c r="Q29" s="458">
        <v>6700</v>
      </c>
      <c r="R29" s="459"/>
      <c r="S29" s="459"/>
      <c r="T29" s="459"/>
      <c r="U29" s="459"/>
      <c r="V29" s="501"/>
      <c r="W29" s="556"/>
      <c r="X29" s="557"/>
      <c r="Y29" s="558"/>
      <c r="Z29" s="457" t="s">
        <v>189</v>
      </c>
      <c r="AA29" s="437"/>
      <c r="AB29" s="437"/>
      <c r="AC29" s="437"/>
      <c r="AD29" s="437"/>
      <c r="AE29" s="437"/>
      <c r="AF29" s="437"/>
      <c r="AG29" s="438"/>
      <c r="AH29" s="458">
        <v>7744</v>
      </c>
      <c r="AI29" s="459"/>
      <c r="AJ29" s="459"/>
      <c r="AK29" s="459"/>
      <c r="AL29" s="501"/>
      <c r="AM29" s="458">
        <v>24310275</v>
      </c>
      <c r="AN29" s="459"/>
      <c r="AO29" s="459"/>
      <c r="AP29" s="459"/>
      <c r="AQ29" s="459"/>
      <c r="AR29" s="501"/>
      <c r="AS29" s="458">
        <v>3139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478903</v>
      </c>
      <c r="BO29" s="408"/>
      <c r="BP29" s="408"/>
      <c r="BQ29" s="408"/>
      <c r="BR29" s="408"/>
      <c r="BS29" s="408"/>
      <c r="BT29" s="408"/>
      <c r="BU29" s="409"/>
      <c r="BV29" s="407">
        <v>458409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18660785</v>
      </c>
      <c r="BO30" s="527"/>
      <c r="BP30" s="527"/>
      <c r="BQ30" s="527"/>
      <c r="BR30" s="527"/>
      <c r="BS30" s="527"/>
      <c r="BT30" s="527"/>
      <c r="BU30" s="528"/>
      <c r="BV30" s="526">
        <v>7572723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199</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IF('各会計、関係団体の財政状況及び健全化判断比率'!B33="","",'各会計、関係団体の財政状況及び健全化判断比率'!B33)</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相模原市まち・みどり公社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母子父子寡婦福祉資金貸付事業特別会計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国民健康保険事業特別会計（直営診療勘定）</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IF('各会計、関係団体の財政状況及び健全化判断比率'!B34="","",'各会計、関係団体の財政状況及び健全化判断比率'!B34)</f>
        <v>簡易水道事業会計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相模原市社会福祉協議会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公債管理特別会計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自動車駐車場事業特別会計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相模原市民文化財団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公共用地先行取得事業特別会計</v>
      </c>
      <c r="F37" s="598"/>
      <c r="G37" s="598"/>
      <c r="H37" s="598"/>
      <c r="I37" s="598"/>
      <c r="J37" s="598"/>
      <c r="K37" s="598"/>
      <c r="L37" s="598"/>
      <c r="M37" s="598"/>
      <c r="N37" s="598"/>
      <c r="O37" s="598"/>
      <c r="P37" s="598"/>
      <c r="Q37" s="598"/>
      <c r="R37" s="598"/>
      <c r="S37" s="598"/>
      <c r="T37" s="181"/>
      <c r="U37" s="597">
        <f t="shared" si="4"/>
        <v>9</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相模原市スポーツ協会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麻溝台・新磯野第一整備地区土地区画整理事業特別会計</v>
      </c>
      <c r="F38" s="598"/>
      <c r="G38" s="598"/>
      <c r="H38" s="598"/>
      <c r="I38" s="598"/>
      <c r="J38" s="598"/>
      <c r="K38" s="598"/>
      <c r="L38" s="598"/>
      <c r="M38" s="598"/>
      <c r="N38" s="598"/>
      <c r="O38" s="598"/>
      <c r="P38" s="598"/>
      <c r="Q38" s="598"/>
      <c r="R38" s="598"/>
      <c r="S38" s="598"/>
      <c r="T38" s="181"/>
      <c r="U38" s="597">
        <f t="shared" si="4"/>
        <v>10</v>
      </c>
      <c r="V38" s="597"/>
      <c r="W38" s="598" t="str">
        <f>IF('各会計、関係団体の財政状況及び健全化判断比率'!B32="","",'各会計、関係団体の財政状況及び健全化判断比率'!B32)</f>
        <v>後期高齢者医療事業特別会計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17</v>
      </c>
      <c r="CP38" s="597"/>
      <c r="CQ38" s="598" t="str">
        <f>IF('各会計、関係団体の財政状況及び健全化判断比率'!BS11="","",'各会計、関係団体の財政状況及び健全化判断比率'!BS11)</f>
        <v>相模原市勤労者福祉サービスセンター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18</v>
      </c>
      <c r="CP39" s="597"/>
      <c r="CQ39" s="598" t="str">
        <f>IF('各会計、関係団体の財政状況及び健全化判断比率'!BS12="","",'各会計、関係団体の財政状況及び健全化判断比率'!BS12)</f>
        <v>相模原市産業振興財団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19</v>
      </c>
      <c r="CP40" s="597"/>
      <c r="CQ40" s="598" t="str">
        <f>IF('各会計、関係団体の財政状況及び健全化判断比率'!BS13="","",'各会計、関係団体の財政状況及び健全化判断比率'!BS13)</f>
        <v>相模原市シルバー人材センター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20</v>
      </c>
      <c r="CP41" s="597"/>
      <c r="CQ41" s="598" t="str">
        <f>IF('各会計、関係団体の財政状況及び健全化判断比率'!BS14="","",'各会計、関係団体の財政状況及び健全化判断比率'!BS14)</f>
        <v>相模原市防災協会</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21</v>
      </c>
      <c r="CP42" s="597"/>
      <c r="CQ42" s="598" t="str">
        <f>IF('各会計、関係団体の財政状況及び健全化判断比率'!BS15="","",'各会計、関係団体の財政状況及び健全化判断比率'!BS15)</f>
        <v>さがみはら産業創造センター</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22</v>
      </c>
      <c r="CP43" s="597"/>
      <c r="CQ43" s="598" t="str">
        <f>IF('各会計、関係団体の財政状況及び健全化判断比率'!BS16="","",'各会計、関係団体の財政状況及び健全化判断比率'!BS16)</f>
        <v>相模原市社会福祉事業団</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zM9mWqmASFbCChrAz33Qev8LH+cSAkV7WpR/VcrTvVxikjnIM2YkoAWgbpRtm0ftVymfmB+8Sc+GbDwM/Ywesw==" saltValue="b3H0i8ic2+4uKDPXuxfF7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579</v>
      </c>
      <c r="D34" s="1151"/>
      <c r="E34" s="1152"/>
      <c r="F34" s="32">
        <v>4.91</v>
      </c>
      <c r="G34" s="33">
        <v>5.13</v>
      </c>
      <c r="H34" s="33">
        <v>5.71</v>
      </c>
      <c r="I34" s="33">
        <v>13.31</v>
      </c>
      <c r="J34" s="34">
        <v>8.86</v>
      </c>
      <c r="K34" s="22"/>
      <c r="L34" s="22"/>
      <c r="M34" s="22"/>
      <c r="N34" s="22"/>
      <c r="O34" s="22"/>
      <c r="P34" s="22"/>
    </row>
    <row r="35" spans="1:16" ht="39" customHeight="1" x14ac:dyDescent="0.2">
      <c r="A35" s="22"/>
      <c r="B35" s="35"/>
      <c r="C35" s="1145" t="s">
        <v>580</v>
      </c>
      <c r="D35" s="1146"/>
      <c r="E35" s="1147"/>
      <c r="F35" s="36">
        <v>1.58</v>
      </c>
      <c r="G35" s="37">
        <v>2.0299999999999998</v>
      </c>
      <c r="H35" s="37">
        <v>2.4</v>
      </c>
      <c r="I35" s="37">
        <v>2.77</v>
      </c>
      <c r="J35" s="38">
        <v>3</v>
      </c>
      <c r="K35" s="22"/>
      <c r="L35" s="22"/>
      <c r="M35" s="22"/>
      <c r="N35" s="22"/>
      <c r="O35" s="22"/>
      <c r="P35" s="22"/>
    </row>
    <row r="36" spans="1:16" ht="39" customHeight="1" x14ac:dyDescent="0.2">
      <c r="A36" s="22"/>
      <c r="B36" s="35"/>
      <c r="C36" s="1145" t="s">
        <v>581</v>
      </c>
      <c r="D36" s="1146"/>
      <c r="E36" s="1147"/>
      <c r="F36" s="36">
        <v>0.63</v>
      </c>
      <c r="G36" s="37">
        <v>0.47</v>
      </c>
      <c r="H36" s="37">
        <v>1.26</v>
      </c>
      <c r="I36" s="37">
        <v>0.85</v>
      </c>
      <c r="J36" s="38">
        <v>1.08</v>
      </c>
      <c r="K36" s="22"/>
      <c r="L36" s="22"/>
      <c r="M36" s="22"/>
      <c r="N36" s="22"/>
      <c r="O36" s="22"/>
      <c r="P36" s="22"/>
    </row>
    <row r="37" spans="1:16" ht="39" customHeight="1" x14ac:dyDescent="0.2">
      <c r="A37" s="22"/>
      <c r="B37" s="35"/>
      <c r="C37" s="1145" t="s">
        <v>582</v>
      </c>
      <c r="D37" s="1146"/>
      <c r="E37" s="1147"/>
      <c r="F37" s="36">
        <v>1.94</v>
      </c>
      <c r="G37" s="37">
        <v>1.53</v>
      </c>
      <c r="H37" s="37">
        <v>1.51</v>
      </c>
      <c r="I37" s="37">
        <v>0.19</v>
      </c>
      <c r="J37" s="38">
        <v>0.32</v>
      </c>
      <c r="K37" s="22"/>
      <c r="L37" s="22"/>
      <c r="M37" s="22"/>
      <c r="N37" s="22"/>
      <c r="O37" s="22"/>
      <c r="P37" s="22"/>
    </row>
    <row r="38" spans="1:16" ht="39" customHeight="1" x14ac:dyDescent="0.2">
      <c r="A38" s="22"/>
      <c r="B38" s="35"/>
      <c r="C38" s="1145" t="s">
        <v>583</v>
      </c>
      <c r="D38" s="1146"/>
      <c r="E38" s="1147"/>
      <c r="F38" s="36">
        <v>0.11</v>
      </c>
      <c r="G38" s="37">
        <v>0.12</v>
      </c>
      <c r="H38" s="37">
        <v>0.13</v>
      </c>
      <c r="I38" s="37">
        <v>0.13</v>
      </c>
      <c r="J38" s="38">
        <v>0.14000000000000001</v>
      </c>
      <c r="K38" s="22"/>
      <c r="L38" s="22"/>
      <c r="M38" s="22"/>
      <c r="N38" s="22"/>
      <c r="O38" s="22"/>
      <c r="P38" s="22"/>
    </row>
    <row r="39" spans="1:16" ht="39" customHeight="1" x14ac:dyDescent="0.2">
      <c r="A39" s="22"/>
      <c r="B39" s="35"/>
      <c r="C39" s="1145" t="s">
        <v>584</v>
      </c>
      <c r="D39" s="1146"/>
      <c r="E39" s="1147"/>
      <c r="F39" s="36" t="s">
        <v>530</v>
      </c>
      <c r="G39" s="37" t="s">
        <v>530</v>
      </c>
      <c r="H39" s="37">
        <v>0.09</v>
      </c>
      <c r="I39" s="37">
        <v>0.08</v>
      </c>
      <c r="J39" s="38">
        <v>0.1</v>
      </c>
      <c r="K39" s="22"/>
      <c r="L39" s="22"/>
      <c r="M39" s="22"/>
      <c r="N39" s="22"/>
      <c r="O39" s="22"/>
      <c r="P39" s="22"/>
    </row>
    <row r="40" spans="1:16" ht="39" customHeight="1" x14ac:dyDescent="0.2">
      <c r="A40" s="22"/>
      <c r="B40" s="35"/>
      <c r="C40" s="1145" t="s">
        <v>585</v>
      </c>
      <c r="D40" s="1146"/>
      <c r="E40" s="1147"/>
      <c r="F40" s="36">
        <v>0.04</v>
      </c>
      <c r="G40" s="37">
        <v>0</v>
      </c>
      <c r="H40" s="37">
        <v>0.02</v>
      </c>
      <c r="I40" s="37">
        <v>0.02</v>
      </c>
      <c r="J40" s="38">
        <v>0.01</v>
      </c>
      <c r="K40" s="22"/>
      <c r="L40" s="22"/>
      <c r="M40" s="22"/>
      <c r="N40" s="22"/>
      <c r="O40" s="22"/>
      <c r="P40" s="22"/>
    </row>
    <row r="41" spans="1:16" ht="39" customHeight="1" x14ac:dyDescent="0.2">
      <c r="A41" s="22"/>
      <c r="B41" s="35"/>
      <c r="C41" s="1145" t="s">
        <v>586</v>
      </c>
      <c r="D41" s="1146"/>
      <c r="E41" s="1147"/>
      <c r="F41" s="36">
        <v>0</v>
      </c>
      <c r="G41" s="37">
        <v>0</v>
      </c>
      <c r="H41" s="37">
        <v>0</v>
      </c>
      <c r="I41" s="37">
        <v>0</v>
      </c>
      <c r="J41" s="38">
        <v>0</v>
      </c>
      <c r="K41" s="22"/>
      <c r="L41" s="22"/>
      <c r="M41" s="22"/>
      <c r="N41" s="22"/>
      <c r="O41" s="22"/>
      <c r="P41" s="22"/>
    </row>
    <row r="42" spans="1:16" ht="39" customHeight="1" x14ac:dyDescent="0.2">
      <c r="A42" s="22"/>
      <c r="B42" s="39"/>
      <c r="C42" s="1145" t="s">
        <v>587</v>
      </c>
      <c r="D42" s="1146"/>
      <c r="E42" s="1147"/>
      <c r="F42" s="36" t="s">
        <v>588</v>
      </c>
      <c r="G42" s="37" t="s">
        <v>530</v>
      </c>
      <c r="H42" s="37" t="s">
        <v>530</v>
      </c>
      <c r="I42" s="37" t="s">
        <v>530</v>
      </c>
      <c r="J42" s="38" t="s">
        <v>530</v>
      </c>
      <c r="K42" s="22"/>
      <c r="L42" s="22"/>
      <c r="M42" s="22"/>
      <c r="N42" s="22"/>
      <c r="O42" s="22"/>
      <c r="P42" s="22"/>
    </row>
    <row r="43" spans="1:16" ht="39" customHeight="1" thickBot="1" x14ac:dyDescent="0.25">
      <c r="A43" s="22"/>
      <c r="B43" s="40"/>
      <c r="C43" s="1148" t="s">
        <v>589</v>
      </c>
      <c r="D43" s="1149"/>
      <c r="E43" s="1150"/>
      <c r="F43" s="41">
        <v>0.03</v>
      </c>
      <c r="G43" s="42">
        <v>0.32</v>
      </c>
      <c r="H43" s="42">
        <v>0.02</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RgA/PPF/LdpvAFWGVTnO6yfNfFW9Np16wR3YWAkafCgvKCfCSq1QHo+Sxz0/LnbeeprGb+gqVs2hRkL9gDWcg==" saltValue="aN+uie+iGvZQVF3rEYi3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22381</v>
      </c>
      <c r="L45" s="60">
        <v>22603</v>
      </c>
      <c r="M45" s="60">
        <v>22906</v>
      </c>
      <c r="N45" s="60">
        <v>22802</v>
      </c>
      <c r="O45" s="61">
        <v>22614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530</v>
      </c>
      <c r="L46" s="64" t="s">
        <v>530</v>
      </c>
      <c r="M46" s="64" t="s">
        <v>530</v>
      </c>
      <c r="N46" s="64" t="s">
        <v>530</v>
      </c>
      <c r="O46" s="65" t="s">
        <v>530</v>
      </c>
      <c r="P46" s="48"/>
      <c r="Q46" s="48"/>
      <c r="R46" s="48"/>
      <c r="S46" s="48"/>
      <c r="T46" s="48"/>
      <c r="U46" s="48"/>
    </row>
    <row r="47" spans="1:21" ht="30.75" customHeight="1" x14ac:dyDescent="0.2">
      <c r="A47" s="48"/>
      <c r="B47" s="1155"/>
      <c r="C47" s="1156"/>
      <c r="D47" s="62"/>
      <c r="E47" s="1161" t="s">
        <v>14</v>
      </c>
      <c r="F47" s="1161"/>
      <c r="G47" s="1161"/>
      <c r="H47" s="1161"/>
      <c r="I47" s="1161"/>
      <c r="J47" s="1162"/>
      <c r="K47" s="63">
        <v>2760</v>
      </c>
      <c r="L47" s="64">
        <v>3060</v>
      </c>
      <c r="M47" s="64">
        <v>3393</v>
      </c>
      <c r="N47" s="64">
        <v>3611</v>
      </c>
      <c r="O47" s="65">
        <v>4056</v>
      </c>
      <c r="P47" s="48"/>
      <c r="Q47" s="48"/>
      <c r="R47" s="48"/>
      <c r="S47" s="48"/>
      <c r="T47" s="48"/>
      <c r="U47" s="48"/>
    </row>
    <row r="48" spans="1:21" ht="30.75" customHeight="1" x14ac:dyDescent="0.2">
      <c r="A48" s="48"/>
      <c r="B48" s="1155"/>
      <c r="C48" s="1156"/>
      <c r="D48" s="62"/>
      <c r="E48" s="1161" t="s">
        <v>15</v>
      </c>
      <c r="F48" s="1161"/>
      <c r="G48" s="1161"/>
      <c r="H48" s="1161"/>
      <c r="I48" s="1161"/>
      <c r="J48" s="1162"/>
      <c r="K48" s="63">
        <v>4405</v>
      </c>
      <c r="L48" s="64">
        <v>4206</v>
      </c>
      <c r="M48" s="64">
        <v>4083</v>
      </c>
      <c r="N48" s="64">
        <v>3826</v>
      </c>
      <c r="O48" s="65">
        <v>3728</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530</v>
      </c>
      <c r="L49" s="64" t="s">
        <v>530</v>
      </c>
      <c r="M49" s="64" t="s">
        <v>530</v>
      </c>
      <c r="N49" s="64" t="s">
        <v>530</v>
      </c>
      <c r="O49" s="65" t="s">
        <v>530</v>
      </c>
      <c r="P49" s="48"/>
      <c r="Q49" s="48"/>
      <c r="R49" s="48"/>
      <c r="S49" s="48"/>
      <c r="T49" s="48"/>
      <c r="U49" s="48"/>
    </row>
    <row r="50" spans="1:21" ht="30.75" customHeight="1" x14ac:dyDescent="0.2">
      <c r="A50" s="48"/>
      <c r="B50" s="1155"/>
      <c r="C50" s="1156"/>
      <c r="D50" s="62"/>
      <c r="E50" s="1161" t="s">
        <v>17</v>
      </c>
      <c r="F50" s="1161"/>
      <c r="G50" s="1161"/>
      <c r="H50" s="1161"/>
      <c r="I50" s="1161"/>
      <c r="J50" s="1162"/>
      <c r="K50" s="63">
        <v>974</v>
      </c>
      <c r="L50" s="64">
        <v>972</v>
      </c>
      <c r="M50" s="64">
        <v>969</v>
      </c>
      <c r="N50" s="64">
        <v>903</v>
      </c>
      <c r="O50" s="65">
        <v>898</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530</v>
      </c>
      <c r="L51" s="64" t="s">
        <v>530</v>
      </c>
      <c r="M51" s="64" t="s">
        <v>530</v>
      </c>
      <c r="N51" s="64" t="s">
        <v>530</v>
      </c>
      <c r="O51" s="65" t="s">
        <v>530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26735</v>
      </c>
      <c r="L52" s="64">
        <v>26341</v>
      </c>
      <c r="M52" s="64">
        <v>27129</v>
      </c>
      <c r="N52" s="64">
        <v>26574</v>
      </c>
      <c r="O52" s="65">
        <v>26635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3785</v>
      </c>
      <c r="L53" s="69">
        <v>4500</v>
      </c>
      <c r="M53" s="69">
        <v>4222</v>
      </c>
      <c r="N53" s="69">
        <v>4568</v>
      </c>
      <c r="O53" s="70">
        <v>4661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5">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69" t="s">
        <v>26</v>
      </c>
      <c r="C58" s="1170"/>
      <c r="D58" s="1175" t="s">
        <v>27</v>
      </c>
      <c r="E58" s="1176"/>
      <c r="F58" s="1176"/>
      <c r="G58" s="1176"/>
      <c r="H58" s="1176"/>
      <c r="I58" s="1176"/>
      <c r="J58" s="1177"/>
      <c r="K58" s="83">
        <v>167</v>
      </c>
      <c r="L58" s="84">
        <v>167</v>
      </c>
      <c r="M58" s="84">
        <v>3467</v>
      </c>
      <c r="N58" s="84">
        <v>3333</v>
      </c>
      <c r="O58" s="85">
        <v>3333</v>
      </c>
    </row>
    <row r="59" spans="1:21" ht="31.5" customHeight="1" x14ac:dyDescent="0.2">
      <c r="B59" s="1171"/>
      <c r="C59" s="1172"/>
      <c r="D59" s="1178" t="s">
        <v>28</v>
      </c>
      <c r="E59" s="1179"/>
      <c r="F59" s="1179"/>
      <c r="G59" s="1179"/>
      <c r="H59" s="1179"/>
      <c r="I59" s="1179"/>
      <c r="J59" s="1180"/>
      <c r="K59" s="86">
        <v>10520</v>
      </c>
      <c r="L59" s="87">
        <v>12778</v>
      </c>
      <c r="M59" s="87">
        <v>16903</v>
      </c>
      <c r="N59" s="87">
        <v>15494</v>
      </c>
      <c r="O59" s="88">
        <v>16171</v>
      </c>
    </row>
    <row r="60" spans="1:21" ht="31.5" customHeight="1" thickBot="1" x14ac:dyDescent="0.25">
      <c r="B60" s="1173"/>
      <c r="C60" s="1174"/>
      <c r="D60" s="1181" t="s">
        <v>29</v>
      </c>
      <c r="E60" s="1182"/>
      <c r="F60" s="1182"/>
      <c r="G60" s="1182"/>
      <c r="H60" s="1182"/>
      <c r="I60" s="1182"/>
      <c r="J60" s="1183"/>
      <c r="K60" s="89">
        <v>9620</v>
      </c>
      <c r="L60" s="90">
        <v>12213</v>
      </c>
      <c r="M60" s="90">
        <v>15273</v>
      </c>
      <c r="N60" s="90">
        <v>15000</v>
      </c>
      <c r="O60" s="91">
        <v>15278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Py3wSTNy8/KaH7N4uFffnGeigcZPrnz65fQndd6EiDDUfYcppw1dAPIfznKU8hxZHcsWWDKG39JvTlqE6TPzA==" saltValue="b2ZMvxOu3vlpsbqMLBnVl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84" t="s">
        <v>32</v>
      </c>
      <c r="C41" s="1185"/>
      <c r="D41" s="105"/>
      <c r="E41" s="1190" t="s">
        <v>33</v>
      </c>
      <c r="F41" s="1190"/>
      <c r="G41" s="1190"/>
      <c r="H41" s="1191"/>
      <c r="I41" s="355">
        <v>283802</v>
      </c>
      <c r="J41" s="356">
        <v>290250</v>
      </c>
      <c r="K41" s="356">
        <v>290404</v>
      </c>
      <c r="L41" s="356">
        <v>291631</v>
      </c>
      <c r="M41" s="357">
        <v>282643</v>
      </c>
    </row>
    <row r="42" spans="2:13" ht="27.75" customHeight="1" x14ac:dyDescent="0.2">
      <c r="B42" s="1186"/>
      <c r="C42" s="1187"/>
      <c r="D42" s="106"/>
      <c r="E42" s="1192" t="s">
        <v>34</v>
      </c>
      <c r="F42" s="1192"/>
      <c r="G42" s="1192"/>
      <c r="H42" s="1193"/>
      <c r="I42" s="358">
        <v>21442</v>
      </c>
      <c r="J42" s="359">
        <v>18769</v>
      </c>
      <c r="K42" s="359">
        <v>17191</v>
      </c>
      <c r="L42" s="359">
        <v>15081</v>
      </c>
      <c r="M42" s="360">
        <v>14189</v>
      </c>
    </row>
    <row r="43" spans="2:13" ht="27.75" customHeight="1" x14ac:dyDescent="0.2">
      <c r="B43" s="1186"/>
      <c r="C43" s="1187"/>
      <c r="D43" s="106"/>
      <c r="E43" s="1192" t="s">
        <v>35</v>
      </c>
      <c r="F43" s="1192"/>
      <c r="G43" s="1192"/>
      <c r="H43" s="1193"/>
      <c r="I43" s="358">
        <v>40312</v>
      </c>
      <c r="J43" s="359">
        <v>39506</v>
      </c>
      <c r="K43" s="359">
        <v>38251</v>
      </c>
      <c r="L43" s="359">
        <v>37280</v>
      </c>
      <c r="M43" s="360">
        <v>35991</v>
      </c>
    </row>
    <row r="44" spans="2:13" ht="27.75" customHeight="1" x14ac:dyDescent="0.2">
      <c r="B44" s="1186"/>
      <c r="C44" s="1187"/>
      <c r="D44" s="106"/>
      <c r="E44" s="1192" t="s">
        <v>36</v>
      </c>
      <c r="F44" s="1192"/>
      <c r="G44" s="1192"/>
      <c r="H44" s="1193"/>
      <c r="I44" s="358" t="s">
        <v>530</v>
      </c>
      <c r="J44" s="359" t="s">
        <v>530</v>
      </c>
      <c r="K44" s="359" t="s">
        <v>530</v>
      </c>
      <c r="L44" s="359" t="s">
        <v>530</v>
      </c>
      <c r="M44" s="360" t="s">
        <v>530</v>
      </c>
    </row>
    <row r="45" spans="2:13" ht="27.75" customHeight="1" x14ac:dyDescent="0.2">
      <c r="B45" s="1186"/>
      <c r="C45" s="1187"/>
      <c r="D45" s="106"/>
      <c r="E45" s="1192" t="s">
        <v>37</v>
      </c>
      <c r="F45" s="1192"/>
      <c r="G45" s="1192"/>
      <c r="H45" s="1193"/>
      <c r="I45" s="358">
        <v>43419</v>
      </c>
      <c r="J45" s="359">
        <v>42650</v>
      </c>
      <c r="K45" s="359">
        <v>41836</v>
      </c>
      <c r="L45" s="359">
        <v>42114</v>
      </c>
      <c r="M45" s="360">
        <v>42049</v>
      </c>
    </row>
    <row r="46" spans="2:13" ht="27.75" customHeight="1" x14ac:dyDescent="0.2">
      <c r="B46" s="1186"/>
      <c r="C46" s="1187"/>
      <c r="D46" s="107"/>
      <c r="E46" s="1192" t="s">
        <v>38</v>
      </c>
      <c r="F46" s="1192"/>
      <c r="G46" s="1192"/>
      <c r="H46" s="1193"/>
      <c r="I46" s="358">
        <v>2133</v>
      </c>
      <c r="J46" s="359">
        <v>2345</v>
      </c>
      <c r="K46" s="359">
        <v>1063</v>
      </c>
      <c r="L46" s="359">
        <v>405</v>
      </c>
      <c r="M46" s="360">
        <v>350</v>
      </c>
    </row>
    <row r="47" spans="2:13" ht="27.75" customHeight="1" x14ac:dyDescent="0.2">
      <c r="B47" s="1186"/>
      <c r="C47" s="1187"/>
      <c r="D47" s="108"/>
      <c r="E47" s="1194" t="s">
        <v>39</v>
      </c>
      <c r="F47" s="1195"/>
      <c r="G47" s="1195"/>
      <c r="H47" s="1196"/>
      <c r="I47" s="358" t="s">
        <v>530</v>
      </c>
      <c r="J47" s="359" t="s">
        <v>530</v>
      </c>
      <c r="K47" s="359" t="s">
        <v>530</v>
      </c>
      <c r="L47" s="359" t="s">
        <v>530</v>
      </c>
      <c r="M47" s="360" t="s">
        <v>530</v>
      </c>
    </row>
    <row r="48" spans="2:13" ht="27.75" customHeight="1" x14ac:dyDescent="0.2">
      <c r="B48" s="1186"/>
      <c r="C48" s="1187"/>
      <c r="D48" s="106"/>
      <c r="E48" s="1192" t="s">
        <v>40</v>
      </c>
      <c r="F48" s="1192"/>
      <c r="G48" s="1192"/>
      <c r="H48" s="1193"/>
      <c r="I48" s="358" t="s">
        <v>530</v>
      </c>
      <c r="J48" s="359" t="s">
        <v>530</v>
      </c>
      <c r="K48" s="359" t="s">
        <v>530</v>
      </c>
      <c r="L48" s="359" t="s">
        <v>530</v>
      </c>
      <c r="M48" s="360" t="s">
        <v>530</v>
      </c>
    </row>
    <row r="49" spans="2:13" ht="27.75" customHeight="1" x14ac:dyDescent="0.2">
      <c r="B49" s="1188"/>
      <c r="C49" s="1189"/>
      <c r="D49" s="106"/>
      <c r="E49" s="1192" t="s">
        <v>41</v>
      </c>
      <c r="F49" s="1192"/>
      <c r="G49" s="1192"/>
      <c r="H49" s="1193"/>
      <c r="I49" s="358" t="s">
        <v>530</v>
      </c>
      <c r="J49" s="359" t="s">
        <v>530</v>
      </c>
      <c r="K49" s="359" t="s">
        <v>530</v>
      </c>
      <c r="L49" s="359" t="s">
        <v>530</v>
      </c>
      <c r="M49" s="360" t="s">
        <v>530</v>
      </c>
    </row>
    <row r="50" spans="2:13" ht="27.75" customHeight="1" x14ac:dyDescent="0.2">
      <c r="B50" s="1197" t="s">
        <v>42</v>
      </c>
      <c r="C50" s="1198"/>
      <c r="D50" s="109"/>
      <c r="E50" s="1192" t="s">
        <v>43</v>
      </c>
      <c r="F50" s="1192"/>
      <c r="G50" s="1192"/>
      <c r="H50" s="1193"/>
      <c r="I50" s="358">
        <v>33638</v>
      </c>
      <c r="J50" s="359">
        <v>37422</v>
      </c>
      <c r="K50" s="359">
        <v>40440</v>
      </c>
      <c r="L50" s="359">
        <v>49115</v>
      </c>
      <c r="M50" s="360">
        <v>65489</v>
      </c>
    </row>
    <row r="51" spans="2:13" ht="27.75" customHeight="1" x14ac:dyDescent="0.2">
      <c r="B51" s="1186"/>
      <c r="C51" s="1187"/>
      <c r="D51" s="106"/>
      <c r="E51" s="1192" t="s">
        <v>44</v>
      </c>
      <c r="F51" s="1192"/>
      <c r="G51" s="1192"/>
      <c r="H51" s="1193"/>
      <c r="I51" s="358">
        <v>69938</v>
      </c>
      <c r="J51" s="359">
        <v>66555</v>
      </c>
      <c r="K51" s="359">
        <v>64534</v>
      </c>
      <c r="L51" s="359">
        <v>61770</v>
      </c>
      <c r="M51" s="360">
        <v>59189</v>
      </c>
    </row>
    <row r="52" spans="2:13" ht="27.75" customHeight="1" x14ac:dyDescent="0.2">
      <c r="B52" s="1188"/>
      <c r="C52" s="1189"/>
      <c r="D52" s="106"/>
      <c r="E52" s="1192" t="s">
        <v>45</v>
      </c>
      <c r="F52" s="1192"/>
      <c r="G52" s="1192"/>
      <c r="H52" s="1193"/>
      <c r="I52" s="358">
        <v>236793</v>
      </c>
      <c r="J52" s="359">
        <v>241159</v>
      </c>
      <c r="K52" s="359">
        <v>246021</v>
      </c>
      <c r="L52" s="359">
        <v>251678</v>
      </c>
      <c r="M52" s="360">
        <v>247168</v>
      </c>
    </row>
    <row r="53" spans="2:13" ht="27.75" customHeight="1" thickBot="1" x14ac:dyDescent="0.25">
      <c r="B53" s="1199" t="s">
        <v>46</v>
      </c>
      <c r="C53" s="1200"/>
      <c r="D53" s="110"/>
      <c r="E53" s="1201" t="s">
        <v>47</v>
      </c>
      <c r="F53" s="1201"/>
      <c r="G53" s="1201"/>
      <c r="H53" s="1202"/>
      <c r="I53" s="361">
        <v>50740</v>
      </c>
      <c r="J53" s="362">
        <v>48385</v>
      </c>
      <c r="K53" s="362">
        <v>37749</v>
      </c>
      <c r="L53" s="362">
        <v>23946</v>
      </c>
      <c r="M53" s="363">
        <v>3377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JWchMjhDdHnZcI0qOpKhUJ9SG0kzNT0RTxt8OtAvW2YidMwQ80JNPx7MIM2ia/OJ0Q0pU3WHMjMLsHygK9uEQ==" saltValue="su3eYAYWm/WlO5pi5XVw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573</v>
      </c>
      <c r="G54" s="119" t="s">
        <v>574</v>
      </c>
      <c r="H54" s="120" t="s">
        <v>575</v>
      </c>
    </row>
    <row r="55" spans="2:8" ht="52.5" customHeight="1" x14ac:dyDescent="0.2">
      <c r="B55" s="121"/>
      <c r="C55" s="1211" t="s">
        <v>50</v>
      </c>
      <c r="D55" s="1211"/>
      <c r="E55" s="1212"/>
      <c r="F55" s="122">
        <v>10930</v>
      </c>
      <c r="G55" s="122">
        <v>16034</v>
      </c>
      <c r="H55" s="123">
        <v>20841</v>
      </c>
    </row>
    <row r="56" spans="2:8" ht="52.5" customHeight="1" x14ac:dyDescent="0.2">
      <c r="B56" s="124"/>
      <c r="C56" s="1213" t="s">
        <v>51</v>
      </c>
      <c r="D56" s="1213"/>
      <c r="E56" s="1214"/>
      <c r="F56" s="125">
        <v>420</v>
      </c>
      <c r="G56" s="125">
        <v>458</v>
      </c>
      <c r="H56" s="126">
        <v>479</v>
      </c>
    </row>
    <row r="57" spans="2:8" ht="53.25" customHeight="1" x14ac:dyDescent="0.2">
      <c r="B57" s="124"/>
      <c r="C57" s="1215" t="s">
        <v>52</v>
      </c>
      <c r="D57" s="1215"/>
      <c r="E57" s="1216"/>
      <c r="F57" s="127">
        <v>7199</v>
      </c>
      <c r="G57" s="127">
        <v>7573</v>
      </c>
      <c r="H57" s="128">
        <v>18661</v>
      </c>
    </row>
    <row r="58" spans="2:8" ht="45.75" customHeight="1" x14ac:dyDescent="0.2">
      <c r="B58" s="129"/>
      <c r="C58" s="1203" t="s">
        <v>596</v>
      </c>
      <c r="D58" s="1204"/>
      <c r="E58" s="1205"/>
      <c r="F58" s="130">
        <v>407</v>
      </c>
      <c r="G58" s="130">
        <v>407</v>
      </c>
      <c r="H58" s="131">
        <v>7533</v>
      </c>
    </row>
    <row r="59" spans="2:8" ht="45.75" customHeight="1" x14ac:dyDescent="0.2">
      <c r="B59" s="129"/>
      <c r="C59" s="1203" t="s">
        <v>597</v>
      </c>
      <c r="D59" s="1204"/>
      <c r="E59" s="1205"/>
      <c r="F59" s="130">
        <v>553</v>
      </c>
      <c r="G59" s="130">
        <v>454</v>
      </c>
      <c r="H59" s="131">
        <v>3455</v>
      </c>
    </row>
    <row r="60" spans="2:8" ht="45.75" customHeight="1" x14ac:dyDescent="0.2">
      <c r="B60" s="129"/>
      <c r="C60" s="1203" t="s">
        <v>598</v>
      </c>
      <c r="D60" s="1204"/>
      <c r="E60" s="1205"/>
      <c r="F60" s="130">
        <v>1915</v>
      </c>
      <c r="G60" s="130">
        <v>1917</v>
      </c>
      <c r="H60" s="131">
        <v>1909</v>
      </c>
    </row>
    <row r="61" spans="2:8" ht="45.75" customHeight="1" x14ac:dyDescent="0.2">
      <c r="B61" s="129"/>
      <c r="C61" s="1203" t="s">
        <v>599</v>
      </c>
      <c r="D61" s="1204"/>
      <c r="E61" s="1205"/>
      <c r="F61" s="130" t="s">
        <v>601</v>
      </c>
      <c r="G61" s="130">
        <v>727</v>
      </c>
      <c r="H61" s="131">
        <v>1423</v>
      </c>
    </row>
    <row r="62" spans="2:8" ht="45.75" customHeight="1" thickBot="1" x14ac:dyDescent="0.25">
      <c r="B62" s="132"/>
      <c r="C62" s="1206" t="s">
        <v>600</v>
      </c>
      <c r="D62" s="1207"/>
      <c r="E62" s="1208"/>
      <c r="F62" s="133">
        <v>722</v>
      </c>
      <c r="G62" s="133">
        <v>726</v>
      </c>
      <c r="H62" s="134">
        <v>729</v>
      </c>
    </row>
    <row r="63" spans="2:8" ht="52.5" customHeight="1" thickBot="1" x14ac:dyDescent="0.25">
      <c r="B63" s="135"/>
      <c r="C63" s="1209" t="s">
        <v>53</v>
      </c>
      <c r="D63" s="1209"/>
      <c r="E63" s="1210"/>
      <c r="F63" s="136">
        <v>18549</v>
      </c>
      <c r="G63" s="136">
        <v>24065</v>
      </c>
      <c r="H63" s="137">
        <v>39980</v>
      </c>
    </row>
    <row r="64" spans="2:8" ht="13.2" x14ac:dyDescent="0.2"/>
  </sheetData>
  <sheetProtection algorithmName="SHA-512" hashValue="D6fwPgPaXjAmObjq8hFJOqFRPgphIppkZqL4OHijyEcsFQ1GGh1isncK7k9hOBbovlWPDWwxpmlnZCu1TX0bXQ==" saltValue="4vakuHkM+/3/CZdMhr5J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568</v>
      </c>
      <c r="G2" s="151"/>
      <c r="H2" s="152"/>
    </row>
    <row r="3" spans="1:8" x14ac:dyDescent="0.2">
      <c r="A3" s="148" t="s">
        <v>561</v>
      </c>
      <c r="B3" s="153"/>
      <c r="C3" s="154"/>
      <c r="D3" s="155">
        <v>31697</v>
      </c>
      <c r="E3" s="156"/>
      <c r="F3" s="157">
        <v>54945</v>
      </c>
      <c r="G3" s="158"/>
      <c r="H3" s="159"/>
    </row>
    <row r="4" spans="1:8" x14ac:dyDescent="0.2">
      <c r="A4" s="160"/>
      <c r="B4" s="161"/>
      <c r="C4" s="162"/>
      <c r="D4" s="163">
        <v>17754</v>
      </c>
      <c r="E4" s="164"/>
      <c r="F4" s="165">
        <v>29293</v>
      </c>
      <c r="G4" s="166"/>
      <c r="H4" s="167"/>
    </row>
    <row r="5" spans="1:8" x14ac:dyDescent="0.2">
      <c r="A5" s="148" t="s">
        <v>563</v>
      </c>
      <c r="B5" s="153"/>
      <c r="C5" s="154"/>
      <c r="D5" s="155">
        <v>30608</v>
      </c>
      <c r="E5" s="156"/>
      <c r="F5" s="157">
        <v>57132</v>
      </c>
      <c r="G5" s="158"/>
      <c r="H5" s="159"/>
    </row>
    <row r="6" spans="1:8" x14ac:dyDescent="0.2">
      <c r="A6" s="160"/>
      <c r="B6" s="161"/>
      <c r="C6" s="162"/>
      <c r="D6" s="163">
        <v>13482</v>
      </c>
      <c r="E6" s="164"/>
      <c r="F6" s="165">
        <v>30126</v>
      </c>
      <c r="G6" s="166"/>
      <c r="H6" s="167"/>
    </row>
    <row r="7" spans="1:8" x14ac:dyDescent="0.2">
      <c r="A7" s="148" t="s">
        <v>564</v>
      </c>
      <c r="B7" s="153"/>
      <c r="C7" s="154"/>
      <c r="D7" s="155">
        <v>29519</v>
      </c>
      <c r="E7" s="156"/>
      <c r="F7" s="157">
        <v>58766</v>
      </c>
      <c r="G7" s="158"/>
      <c r="H7" s="159"/>
    </row>
    <row r="8" spans="1:8" x14ac:dyDescent="0.2">
      <c r="A8" s="160"/>
      <c r="B8" s="161"/>
      <c r="C8" s="162"/>
      <c r="D8" s="163">
        <v>14536</v>
      </c>
      <c r="E8" s="164"/>
      <c r="F8" s="165">
        <v>29363</v>
      </c>
      <c r="G8" s="166"/>
      <c r="H8" s="167"/>
    </row>
    <row r="9" spans="1:8" x14ac:dyDescent="0.2">
      <c r="A9" s="148" t="s">
        <v>565</v>
      </c>
      <c r="B9" s="153"/>
      <c r="C9" s="154"/>
      <c r="D9" s="155">
        <v>24332</v>
      </c>
      <c r="E9" s="156"/>
      <c r="F9" s="157">
        <v>62482</v>
      </c>
      <c r="G9" s="158"/>
      <c r="H9" s="159"/>
    </row>
    <row r="10" spans="1:8" x14ac:dyDescent="0.2">
      <c r="A10" s="160"/>
      <c r="B10" s="161"/>
      <c r="C10" s="162"/>
      <c r="D10" s="163">
        <v>15595</v>
      </c>
      <c r="E10" s="164"/>
      <c r="F10" s="165">
        <v>34626</v>
      </c>
      <c r="G10" s="166"/>
      <c r="H10" s="167"/>
    </row>
    <row r="11" spans="1:8" x14ac:dyDescent="0.2">
      <c r="A11" s="148" t="s">
        <v>566</v>
      </c>
      <c r="B11" s="153"/>
      <c r="C11" s="154"/>
      <c r="D11" s="155">
        <v>21622</v>
      </c>
      <c r="E11" s="156"/>
      <c r="F11" s="157">
        <v>59288</v>
      </c>
      <c r="G11" s="158"/>
      <c r="H11" s="159"/>
    </row>
    <row r="12" spans="1:8" x14ac:dyDescent="0.2">
      <c r="A12" s="160"/>
      <c r="B12" s="161"/>
      <c r="C12" s="168"/>
      <c r="D12" s="163">
        <v>15146</v>
      </c>
      <c r="E12" s="164"/>
      <c r="F12" s="165">
        <v>32670</v>
      </c>
      <c r="G12" s="166"/>
      <c r="H12" s="167"/>
    </row>
    <row r="13" spans="1:8" x14ac:dyDescent="0.2">
      <c r="A13" s="148"/>
      <c r="B13" s="153"/>
      <c r="C13" s="169"/>
      <c r="D13" s="170">
        <v>27556</v>
      </c>
      <c r="E13" s="171"/>
      <c r="F13" s="172">
        <v>58523</v>
      </c>
      <c r="G13" s="173"/>
      <c r="H13" s="159"/>
    </row>
    <row r="14" spans="1:8" x14ac:dyDescent="0.2">
      <c r="A14" s="160"/>
      <c r="B14" s="161"/>
      <c r="C14" s="162"/>
      <c r="D14" s="163">
        <v>15303</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4.79</v>
      </c>
      <c r="C19" s="174">
        <f>ROUND(VALUE(SUBSTITUTE(実質収支比率等に係る経年分析!G$48,"▲","-")),2)</f>
        <v>5.29</v>
      </c>
      <c r="D19" s="174">
        <f>ROUND(VALUE(SUBSTITUTE(実質収支比率等に係る経年分析!H$48,"▲","-")),2)</f>
        <v>5.74</v>
      </c>
      <c r="E19" s="174">
        <f>ROUND(VALUE(SUBSTITUTE(実質収支比率等に係る経年分析!I$48,"▲","-")),2)</f>
        <v>13.25</v>
      </c>
      <c r="F19" s="174">
        <f>ROUND(VALUE(SUBSTITUTE(実質収支比率等に係る経年分析!J$48,"▲","-")),2)</f>
        <v>8.8699999999999992</v>
      </c>
    </row>
    <row r="20" spans="1:11" x14ac:dyDescent="0.2">
      <c r="A20" s="174" t="s">
        <v>57</v>
      </c>
      <c r="B20" s="174">
        <f>ROUND(VALUE(SUBSTITUTE(実質収支比率等に係る経年分析!F$47,"▲","-")),2)</f>
        <v>4.3099999999999996</v>
      </c>
      <c r="C20" s="174">
        <f>ROUND(VALUE(SUBSTITUTE(実質収支比率等に係る経年分析!G$47,"▲","-")),2)</f>
        <v>3.95</v>
      </c>
      <c r="D20" s="174">
        <f>ROUND(VALUE(SUBSTITUTE(実質収支比率等に係る経年分析!H$47,"▲","-")),2)</f>
        <v>6.21</v>
      </c>
      <c r="E20" s="174">
        <f>ROUND(VALUE(SUBSTITUTE(実質収支比率等に係る経年分析!I$47,"▲","-")),2)</f>
        <v>8.6300000000000008</v>
      </c>
      <c r="F20" s="174">
        <f>ROUND(VALUE(SUBSTITUTE(実質収支比率等に係る経年分析!J$47,"▲","-")),2)</f>
        <v>11.56</v>
      </c>
    </row>
    <row r="21" spans="1:11" x14ac:dyDescent="0.2">
      <c r="A21" s="174" t="s">
        <v>58</v>
      </c>
      <c r="B21" s="174">
        <f>IF(ISNUMBER(VALUE(SUBSTITUTE(実質収支比率等に係る経年分析!F$49,"▲","-"))),ROUND(VALUE(SUBSTITUTE(実質収支比率等に係る経年分析!F$49,"▲","-")),2),NA())</f>
        <v>-1.57</v>
      </c>
      <c r="C21" s="174">
        <f>IF(ISNUMBER(VALUE(SUBSTITUTE(実質収支比率等に係る経年分析!G$49,"▲","-"))),ROUND(VALUE(SUBSTITUTE(実質収支比率等に係る経年分析!G$49,"▲","-")),2),NA())</f>
        <v>-2.21</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7.82</v>
      </c>
      <c r="F21" s="174">
        <f>IF(ISNUMBER(VALUE(SUBSTITUTE(実質収支比率等に係る経年分析!J$49,"▲","-"))),ROUND(VALUE(SUBSTITUTE(実質収支比率等に係る経年分析!J$49,"▲","-")),2),NA())</f>
        <v>-8.99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#N/A</v>
      </c>
      <c r="C28" s="175">
        <f>IF(ROUND(VALUE(SUBSTITUTE(連結実質赤字比率に係る赤字・黒字の構成分析!F$42,"▲", "-")), 2) &gt;= 0, ABS(ROUND(VALUE(SUBSTITUTE(連結実質赤字比率に係る赤字・黒字の構成分析!F$42,"▲", "-")), 2)), NA())</f>
        <v>0</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国民健康保険事業特別会計（直営診療勘定）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自動車駐車場事業特別会計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0.14000000000000001</v>
      </c>
    </row>
    <row r="33" spans="1:16" x14ac:dyDescent="0.2">
      <c r="A33" s="175" t="str">
        <f>IF(連結実質赤字比率に係る赤字・黒字の構成分析!C$37="",NA(),連結実質赤字比率に係る赤字・黒字の構成分析!C$37)</f>
        <v>国民健康保険事業特別会計（事業勘定）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1.08</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2.0299999999999998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2.77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26735</v>
      </c>
      <c r="E42" s="176"/>
      <c r="F42" s="176"/>
      <c r="G42" s="176">
        <f>'実質公債費比率（分子）の構造'!L$52</f>
        <v>26341</v>
      </c>
      <c r="H42" s="176"/>
      <c r="I42" s="176"/>
      <c r="J42" s="176">
        <f>'実質公債費比率（分子）の構造'!M$52</f>
        <v>27129</v>
      </c>
      <c r="K42" s="176"/>
      <c r="L42" s="176"/>
      <c r="M42" s="176">
        <f>'実質公債費比率（分子）の構造'!N$52</f>
        <v>26574</v>
      </c>
      <c r="N42" s="176"/>
      <c r="O42" s="176"/>
      <c r="P42" s="176">
        <f>'実質公債費比率（分子）の構造'!O$52</f>
        <v>26635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974</v>
      </c>
      <c r="C44" s="176"/>
      <c r="D44" s="176"/>
      <c r="E44" s="176">
        <f>'実質公債費比率（分子）の構造'!L$50</f>
        <v>972</v>
      </c>
      <c r="F44" s="176"/>
      <c r="G44" s="176"/>
      <c r="H44" s="176">
        <f>'実質公債費比率（分子）の構造'!M$50</f>
        <v>969</v>
      </c>
      <c r="I44" s="176"/>
      <c r="J44" s="176"/>
      <c r="K44" s="176">
        <f>'実質公債費比率（分子）の構造'!N$50</f>
        <v>903</v>
      </c>
      <c r="L44" s="176"/>
      <c r="M44" s="176"/>
      <c r="N44" s="176">
        <f>'実質公債費比率（分子）の構造'!O$50</f>
        <v>898</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4405</v>
      </c>
      <c r="C46" s="176"/>
      <c r="D46" s="176"/>
      <c r="E46" s="176">
        <f>'実質公債費比率（分子）の構造'!L$48</f>
        <v>4206</v>
      </c>
      <c r="F46" s="176"/>
      <c r="G46" s="176"/>
      <c r="H46" s="176">
        <f>'実質公債費比率（分子）の構造'!M$48</f>
        <v>4083</v>
      </c>
      <c r="I46" s="176"/>
      <c r="J46" s="176"/>
      <c r="K46" s="176">
        <f>'実質公債費比率（分子）の構造'!N$48</f>
        <v>3826</v>
      </c>
      <c r="L46" s="176"/>
      <c r="M46" s="176"/>
      <c r="N46" s="176">
        <f>'実質公債費比率（分子）の構造'!O$48</f>
        <v>3728</v>
      </c>
      <c r="O46" s="176"/>
      <c r="P46" s="176"/>
    </row>
    <row r="47" spans="1:16" x14ac:dyDescent="0.2">
      <c r="A47" s="176" t="s">
        <v>70</v>
      </c>
      <c r="B47" s="176">
        <f>'実質公債費比率（分子）の構造'!K$47</f>
        <v>2760</v>
      </c>
      <c r="C47" s="176"/>
      <c r="D47" s="176"/>
      <c r="E47" s="176">
        <f>'実質公債費比率（分子）の構造'!L$47</f>
        <v>3060</v>
      </c>
      <c r="F47" s="176"/>
      <c r="G47" s="176"/>
      <c r="H47" s="176">
        <f>'実質公債費比率（分子）の構造'!M$47</f>
        <v>3393</v>
      </c>
      <c r="I47" s="176"/>
      <c r="J47" s="176"/>
      <c r="K47" s="176">
        <f>'実質公債費比率（分子）の構造'!N$47</f>
        <v>3611</v>
      </c>
      <c r="L47" s="176"/>
      <c r="M47" s="176"/>
      <c r="N47" s="176">
        <f>'実質公債費比率（分子）の構造'!O$47</f>
        <v>4056</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22381</v>
      </c>
      <c r="C49" s="176"/>
      <c r="D49" s="176"/>
      <c r="E49" s="176">
        <f>'実質公債費比率（分子）の構造'!L$45</f>
        <v>22603</v>
      </c>
      <c r="F49" s="176"/>
      <c r="G49" s="176"/>
      <c r="H49" s="176">
        <f>'実質公債費比率（分子）の構造'!M$45</f>
        <v>22906</v>
      </c>
      <c r="I49" s="176"/>
      <c r="J49" s="176"/>
      <c r="K49" s="176">
        <f>'実質公債費比率（分子）の構造'!N$45</f>
        <v>22802</v>
      </c>
      <c r="L49" s="176"/>
      <c r="M49" s="176"/>
      <c r="N49" s="176">
        <f>'実質公債費比率（分子）の構造'!O$45</f>
        <v>22614</v>
      </c>
      <c r="O49" s="176"/>
      <c r="P49" s="176"/>
    </row>
    <row r="50" spans="1:16" x14ac:dyDescent="0.2">
      <c r="A50" s="176" t="s">
        <v>73</v>
      </c>
      <c r="B50" s="176" t="e">
        <f>NA()</f>
        <v>#N/A</v>
      </c>
      <c r="C50" s="176">
        <f>IF(ISNUMBER('実質公債費比率（分子）の構造'!K$53),'実質公債費比率（分子）の構造'!K$53,NA())</f>
        <v>3785</v>
      </c>
      <c r="D50" s="176" t="e">
        <f>NA()</f>
        <v>#N/A</v>
      </c>
      <c r="E50" s="176" t="e">
        <f>NA()</f>
        <v>#N/A</v>
      </c>
      <c r="F50" s="176">
        <f>IF(ISNUMBER('実質公債費比率（分子）の構造'!L$53),'実質公債費比率（分子）の構造'!L$53,NA())</f>
        <v>4500</v>
      </c>
      <c r="G50" s="176" t="e">
        <f>NA()</f>
        <v>#N/A</v>
      </c>
      <c r="H50" s="176" t="e">
        <f>NA()</f>
        <v>#N/A</v>
      </c>
      <c r="I50" s="176">
        <f>IF(ISNUMBER('実質公債費比率（分子）の構造'!M$53),'実質公債費比率（分子）の構造'!M$53,NA())</f>
        <v>4222</v>
      </c>
      <c r="J50" s="176" t="e">
        <f>NA()</f>
        <v>#N/A</v>
      </c>
      <c r="K50" s="176" t="e">
        <f>NA()</f>
        <v>#N/A</v>
      </c>
      <c r="L50" s="176">
        <f>IF(ISNUMBER('実質公債費比率（分子）の構造'!N$53),'実質公債費比率（分子）の構造'!N$53,NA())</f>
        <v>4568</v>
      </c>
      <c r="M50" s="176" t="e">
        <f>NA()</f>
        <v>#N/A</v>
      </c>
      <c r="N50" s="176" t="e">
        <f>NA()</f>
        <v>#N/A</v>
      </c>
      <c r="O50" s="176">
        <f>IF(ISNUMBER('実質公債費比率（分子）の構造'!O$53),'実質公債費比率（分子）の構造'!O$53,NA())</f>
        <v>4661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236793</v>
      </c>
      <c r="E56" s="175"/>
      <c r="F56" s="175"/>
      <c r="G56" s="175">
        <f>'将来負担比率（分子）の構造'!J$52</f>
        <v>241159</v>
      </c>
      <c r="H56" s="175"/>
      <c r="I56" s="175"/>
      <c r="J56" s="175">
        <f>'将来負担比率（分子）の構造'!K$52</f>
        <v>246021</v>
      </c>
      <c r="K56" s="175"/>
      <c r="L56" s="175"/>
      <c r="M56" s="175">
        <f>'将来負担比率（分子）の構造'!L$52</f>
        <v>251678</v>
      </c>
      <c r="N56" s="175"/>
      <c r="O56" s="175"/>
      <c r="P56" s="175">
        <f>'将来負担比率（分子）の構造'!M$52</f>
        <v>247168</v>
      </c>
    </row>
    <row r="57" spans="1:16" x14ac:dyDescent="0.2">
      <c r="A57" s="175" t="s">
        <v>44</v>
      </c>
      <c r="B57" s="175"/>
      <c r="C57" s="175"/>
      <c r="D57" s="175">
        <f>'将来負担比率（分子）の構造'!I$51</f>
        <v>69938</v>
      </c>
      <c r="E57" s="175"/>
      <c r="F57" s="175"/>
      <c r="G57" s="175">
        <f>'将来負担比率（分子）の構造'!J$51</f>
        <v>66555</v>
      </c>
      <c r="H57" s="175"/>
      <c r="I57" s="175"/>
      <c r="J57" s="175">
        <f>'将来負担比率（分子）の構造'!K$51</f>
        <v>64534</v>
      </c>
      <c r="K57" s="175"/>
      <c r="L57" s="175"/>
      <c r="M57" s="175">
        <f>'将来負担比率（分子）の構造'!L$51</f>
        <v>61770</v>
      </c>
      <c r="N57" s="175"/>
      <c r="O57" s="175"/>
      <c r="P57" s="175">
        <f>'将来負担比率（分子）の構造'!M$51</f>
        <v>59189</v>
      </c>
    </row>
    <row r="58" spans="1:16" x14ac:dyDescent="0.2">
      <c r="A58" s="175" t="s">
        <v>43</v>
      </c>
      <c r="B58" s="175"/>
      <c r="C58" s="175"/>
      <c r="D58" s="175">
        <f>'将来負担比率（分子）の構造'!I$50</f>
        <v>33638</v>
      </c>
      <c r="E58" s="175"/>
      <c r="F58" s="175"/>
      <c r="G58" s="175">
        <f>'将来負担比率（分子）の構造'!J$50</f>
        <v>37422</v>
      </c>
      <c r="H58" s="175"/>
      <c r="I58" s="175"/>
      <c r="J58" s="175">
        <f>'将来負担比率（分子）の構造'!K$50</f>
        <v>40440</v>
      </c>
      <c r="K58" s="175"/>
      <c r="L58" s="175"/>
      <c r="M58" s="175">
        <f>'将来負担比率（分子）の構造'!L$50</f>
        <v>49115</v>
      </c>
      <c r="N58" s="175"/>
      <c r="O58" s="175"/>
      <c r="P58" s="175">
        <f>'将来負担比率（分子）の構造'!M$50</f>
        <v>65489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2133</v>
      </c>
      <c r="C61" s="175"/>
      <c r="D61" s="175"/>
      <c r="E61" s="175">
        <f>'将来負担比率（分子）の構造'!J$46</f>
        <v>2345</v>
      </c>
      <c r="F61" s="175"/>
      <c r="G61" s="175"/>
      <c r="H61" s="175">
        <f>'将来負担比率（分子）の構造'!K$46</f>
        <v>1063</v>
      </c>
      <c r="I61" s="175"/>
      <c r="J61" s="175"/>
      <c r="K61" s="175">
        <f>'将来負担比率（分子）の構造'!L$46</f>
        <v>405</v>
      </c>
      <c r="L61" s="175"/>
      <c r="M61" s="175"/>
      <c r="N61" s="175">
        <f>'将来負担比率（分子）の構造'!M$46</f>
        <v>350</v>
      </c>
      <c r="O61" s="175"/>
      <c r="P61" s="175"/>
    </row>
    <row r="62" spans="1:16" x14ac:dyDescent="0.2">
      <c r="A62" s="175" t="s">
        <v>37</v>
      </c>
      <c r="B62" s="175">
        <f>'将来負担比率（分子）の構造'!I$45</f>
        <v>43419</v>
      </c>
      <c r="C62" s="175"/>
      <c r="D62" s="175"/>
      <c r="E62" s="175">
        <f>'将来負担比率（分子）の構造'!J$45</f>
        <v>42650</v>
      </c>
      <c r="F62" s="175"/>
      <c r="G62" s="175"/>
      <c r="H62" s="175">
        <f>'将来負担比率（分子）の構造'!K$45</f>
        <v>41836</v>
      </c>
      <c r="I62" s="175"/>
      <c r="J62" s="175"/>
      <c r="K62" s="175">
        <f>'将来負担比率（分子）の構造'!L$45</f>
        <v>42114</v>
      </c>
      <c r="L62" s="175"/>
      <c r="M62" s="175"/>
      <c r="N62" s="175">
        <f>'将来負担比率（分子）の構造'!M$45</f>
        <v>42049</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40312</v>
      </c>
      <c r="C64" s="175"/>
      <c r="D64" s="175"/>
      <c r="E64" s="175">
        <f>'将来負担比率（分子）の構造'!J$43</f>
        <v>39506</v>
      </c>
      <c r="F64" s="175"/>
      <c r="G64" s="175"/>
      <c r="H64" s="175">
        <f>'将来負担比率（分子）の構造'!K$43</f>
        <v>38251</v>
      </c>
      <c r="I64" s="175"/>
      <c r="J64" s="175"/>
      <c r="K64" s="175">
        <f>'将来負担比率（分子）の構造'!L$43</f>
        <v>37280</v>
      </c>
      <c r="L64" s="175"/>
      <c r="M64" s="175"/>
      <c r="N64" s="175">
        <f>'将来負担比率（分子）の構造'!M$43</f>
        <v>35991</v>
      </c>
      <c r="O64" s="175"/>
      <c r="P64" s="175"/>
    </row>
    <row r="65" spans="1:16" x14ac:dyDescent="0.2">
      <c r="A65" s="175" t="s">
        <v>34</v>
      </c>
      <c r="B65" s="175">
        <f>'将来負担比率（分子）の構造'!I$42</f>
        <v>21442</v>
      </c>
      <c r="C65" s="175"/>
      <c r="D65" s="175"/>
      <c r="E65" s="175">
        <f>'将来負担比率（分子）の構造'!J$42</f>
        <v>18769</v>
      </c>
      <c r="F65" s="175"/>
      <c r="G65" s="175"/>
      <c r="H65" s="175">
        <f>'将来負担比率（分子）の構造'!K$42</f>
        <v>17191</v>
      </c>
      <c r="I65" s="175"/>
      <c r="J65" s="175"/>
      <c r="K65" s="175">
        <f>'将来負担比率（分子）の構造'!L$42</f>
        <v>15081</v>
      </c>
      <c r="L65" s="175"/>
      <c r="M65" s="175"/>
      <c r="N65" s="175">
        <f>'将来負担比率（分子）の構造'!M$42</f>
        <v>14189</v>
      </c>
      <c r="O65" s="175"/>
      <c r="P65" s="175"/>
    </row>
    <row r="66" spans="1:16" x14ac:dyDescent="0.2">
      <c r="A66" s="175" t="s">
        <v>33</v>
      </c>
      <c r="B66" s="175">
        <f>'将来負担比率（分子）の構造'!I$41</f>
        <v>283802</v>
      </c>
      <c r="C66" s="175"/>
      <c r="D66" s="175"/>
      <c r="E66" s="175">
        <f>'将来負担比率（分子）の構造'!J$41</f>
        <v>290250</v>
      </c>
      <c r="F66" s="175"/>
      <c r="G66" s="175"/>
      <c r="H66" s="175">
        <f>'将来負担比率（分子）の構造'!K$41</f>
        <v>290404</v>
      </c>
      <c r="I66" s="175"/>
      <c r="J66" s="175"/>
      <c r="K66" s="175">
        <f>'将来負担比率（分子）の構造'!L$41</f>
        <v>291631</v>
      </c>
      <c r="L66" s="175"/>
      <c r="M66" s="175"/>
      <c r="N66" s="175">
        <f>'将来負担比率（分子）の構造'!M$41</f>
        <v>282643</v>
      </c>
      <c r="O66" s="175"/>
      <c r="P66" s="175"/>
    </row>
    <row r="67" spans="1:16" x14ac:dyDescent="0.2">
      <c r="A67" s="175" t="s">
        <v>77</v>
      </c>
      <c r="B67" s="175" t="e">
        <f>NA()</f>
        <v>#N/A</v>
      </c>
      <c r="C67" s="175">
        <f>IF(ISNUMBER('将来負担比率（分子）の構造'!I$53), IF('将来負担比率（分子）の構造'!I$53 &lt; 0, 0, '将来負担比率（分子）の構造'!I$53), NA())</f>
        <v>50740</v>
      </c>
      <c r="D67" s="175" t="e">
        <f>NA()</f>
        <v>#N/A</v>
      </c>
      <c r="E67" s="175" t="e">
        <f>NA()</f>
        <v>#N/A</v>
      </c>
      <c r="F67" s="175">
        <f>IF(ISNUMBER('将来負担比率（分子）の構造'!J$53), IF('将来負担比率（分子）の構造'!J$53 &lt; 0, 0, '将来負担比率（分子）の構造'!J$53), NA())</f>
        <v>48385</v>
      </c>
      <c r="G67" s="175" t="e">
        <f>NA()</f>
        <v>#N/A</v>
      </c>
      <c r="H67" s="175" t="e">
        <f>NA()</f>
        <v>#N/A</v>
      </c>
      <c r="I67" s="175">
        <f>IF(ISNUMBER('将来負担比率（分子）の構造'!K$53), IF('将来負担比率（分子）の構造'!K$53 &lt; 0, 0, '将来負担比率（分子）の構造'!K$53), NA())</f>
        <v>37749</v>
      </c>
      <c r="J67" s="175" t="e">
        <f>NA()</f>
        <v>#N/A</v>
      </c>
      <c r="K67" s="175" t="e">
        <f>NA()</f>
        <v>#N/A</v>
      </c>
      <c r="L67" s="175">
        <f>IF(ISNUMBER('将来負担比率（分子）の構造'!L$53), IF('将来負担比率（分子）の構造'!L$53 &lt; 0, 0, '将来負担比率（分子）の構造'!L$53), NA())</f>
        <v>23946</v>
      </c>
      <c r="M67" s="175" t="e">
        <f>NA()</f>
        <v>#N/A</v>
      </c>
      <c r="N67" s="175" t="e">
        <f>NA()</f>
        <v>#N/A</v>
      </c>
      <c r="O67" s="175">
        <f>IF(ISNUMBER('将来負担比率（分子）の構造'!M$53), IF('将来負担比率（分子）の構造'!M$53 &lt; 0, 0, '将来負担比率（分子）の構造'!M$53), NA())</f>
        <v>3377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10930</v>
      </c>
      <c r="C72" s="179">
        <f>基金残高に係る経年分析!G55</f>
        <v>16034</v>
      </c>
      <c r="D72" s="179">
        <f>基金残高に係る経年分析!H55</f>
        <v>20841</v>
      </c>
    </row>
    <row r="73" spans="1:16" x14ac:dyDescent="0.2">
      <c r="A73" s="178" t="s">
        <v>80</v>
      </c>
      <c r="B73" s="179">
        <f>基金残高に係る経年分析!F56</f>
        <v>420</v>
      </c>
      <c r="C73" s="179">
        <f>基金残高に係る経年分析!G56</f>
        <v>458</v>
      </c>
      <c r="D73" s="179">
        <f>基金残高に係る経年分析!H56</f>
        <v>479</v>
      </c>
    </row>
    <row r="74" spans="1:16" x14ac:dyDescent="0.2">
      <c r="A74" s="178" t="s">
        <v>81</v>
      </c>
      <c r="B74" s="179">
        <f>基金残高に係る経年分析!F57</f>
        <v>7199</v>
      </c>
      <c r="C74" s="179">
        <f>基金残高に係る経年分析!G57</f>
        <v>7573</v>
      </c>
      <c r="D74" s="179">
        <f>基金残高に係る経年分析!H57</f>
        <v>18661</v>
      </c>
    </row>
  </sheetData>
  <sheetProtection algorithmName="SHA-512" hashValue="o7hZI2QsiIJrJZJP8hR3joTrSsNk2Urb4VAZ28xw2oWhOfKey96xyygwaSaquHl/EbNdKbrHWOx6zdAOJ6A+Ww==" saltValue="UjDXbqVBodrp6dmM4YkO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134401563</v>
      </c>
      <c r="S5" s="613"/>
      <c r="T5" s="613"/>
      <c r="U5" s="613"/>
      <c r="V5" s="613"/>
      <c r="W5" s="613"/>
      <c r="X5" s="613"/>
      <c r="Y5" s="614"/>
      <c r="Z5" s="615">
        <v>38</v>
      </c>
      <c r="AA5" s="615"/>
      <c r="AB5" s="615"/>
      <c r="AC5" s="615"/>
      <c r="AD5" s="616">
        <v>124898342</v>
      </c>
      <c r="AE5" s="616"/>
      <c r="AF5" s="616"/>
      <c r="AG5" s="616"/>
      <c r="AH5" s="616"/>
      <c r="AI5" s="616"/>
      <c r="AJ5" s="616"/>
      <c r="AK5" s="616"/>
      <c r="AL5" s="617">
        <v>70.900000000000006</v>
      </c>
      <c r="AM5" s="618"/>
      <c r="AN5" s="618"/>
      <c r="AO5" s="619"/>
      <c r="AP5" s="609" t="s">
        <v>231</v>
      </c>
      <c r="AQ5" s="610"/>
      <c r="AR5" s="610"/>
      <c r="AS5" s="610"/>
      <c r="AT5" s="610"/>
      <c r="AU5" s="610"/>
      <c r="AV5" s="610"/>
      <c r="AW5" s="610"/>
      <c r="AX5" s="610"/>
      <c r="AY5" s="610"/>
      <c r="AZ5" s="610"/>
      <c r="BA5" s="610"/>
      <c r="BB5" s="610"/>
      <c r="BC5" s="610"/>
      <c r="BD5" s="610"/>
      <c r="BE5" s="610"/>
      <c r="BF5" s="611"/>
      <c r="BG5" s="623">
        <v>121741052</v>
      </c>
      <c r="BH5" s="624"/>
      <c r="BI5" s="624"/>
      <c r="BJ5" s="624"/>
      <c r="BK5" s="624"/>
      <c r="BL5" s="624"/>
      <c r="BM5" s="624"/>
      <c r="BN5" s="625"/>
      <c r="BO5" s="626">
        <v>90.6</v>
      </c>
      <c r="BP5" s="626"/>
      <c r="BQ5" s="626"/>
      <c r="BR5" s="626"/>
      <c r="BS5" s="627">
        <v>413219</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1727090</v>
      </c>
      <c r="S6" s="624"/>
      <c r="T6" s="624"/>
      <c r="U6" s="624"/>
      <c r="V6" s="624"/>
      <c r="W6" s="624"/>
      <c r="X6" s="624"/>
      <c r="Y6" s="625"/>
      <c r="Z6" s="626">
        <v>0.5</v>
      </c>
      <c r="AA6" s="626"/>
      <c r="AB6" s="626"/>
      <c r="AC6" s="626"/>
      <c r="AD6" s="627">
        <v>1727090</v>
      </c>
      <c r="AE6" s="627"/>
      <c r="AF6" s="627"/>
      <c r="AG6" s="627"/>
      <c r="AH6" s="627"/>
      <c r="AI6" s="627"/>
      <c r="AJ6" s="627"/>
      <c r="AK6" s="627"/>
      <c r="AL6" s="628">
        <v>1</v>
      </c>
      <c r="AM6" s="629"/>
      <c r="AN6" s="629"/>
      <c r="AO6" s="630"/>
      <c r="AP6" s="620" t="s">
        <v>236</v>
      </c>
      <c r="AQ6" s="621"/>
      <c r="AR6" s="621"/>
      <c r="AS6" s="621"/>
      <c r="AT6" s="621"/>
      <c r="AU6" s="621"/>
      <c r="AV6" s="621"/>
      <c r="AW6" s="621"/>
      <c r="AX6" s="621"/>
      <c r="AY6" s="621"/>
      <c r="AZ6" s="621"/>
      <c r="BA6" s="621"/>
      <c r="BB6" s="621"/>
      <c r="BC6" s="621"/>
      <c r="BD6" s="621"/>
      <c r="BE6" s="621"/>
      <c r="BF6" s="622"/>
      <c r="BG6" s="623">
        <v>121741052</v>
      </c>
      <c r="BH6" s="624"/>
      <c r="BI6" s="624"/>
      <c r="BJ6" s="624"/>
      <c r="BK6" s="624"/>
      <c r="BL6" s="624"/>
      <c r="BM6" s="624"/>
      <c r="BN6" s="625"/>
      <c r="BO6" s="626">
        <v>90.6</v>
      </c>
      <c r="BP6" s="626"/>
      <c r="BQ6" s="626"/>
      <c r="BR6" s="626"/>
      <c r="BS6" s="627">
        <v>413219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928895</v>
      </c>
      <c r="CS6" s="624"/>
      <c r="CT6" s="624"/>
      <c r="CU6" s="624"/>
      <c r="CV6" s="624"/>
      <c r="CW6" s="624"/>
      <c r="CX6" s="624"/>
      <c r="CY6" s="625"/>
      <c r="CZ6" s="617">
        <v>0.3</v>
      </c>
      <c r="DA6" s="618"/>
      <c r="DB6" s="618"/>
      <c r="DC6" s="634"/>
      <c r="DD6" s="632" t="s">
        <v>238</v>
      </c>
      <c r="DE6" s="624"/>
      <c r="DF6" s="624"/>
      <c r="DG6" s="624"/>
      <c r="DH6" s="624"/>
      <c r="DI6" s="624"/>
      <c r="DJ6" s="624"/>
      <c r="DK6" s="624"/>
      <c r="DL6" s="624"/>
      <c r="DM6" s="624"/>
      <c r="DN6" s="624"/>
      <c r="DO6" s="624"/>
      <c r="DP6" s="625"/>
      <c r="DQ6" s="632">
        <v>928690</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38491</v>
      </c>
      <c r="S7" s="624"/>
      <c r="T7" s="624"/>
      <c r="U7" s="624"/>
      <c r="V7" s="624"/>
      <c r="W7" s="624"/>
      <c r="X7" s="624"/>
      <c r="Y7" s="625"/>
      <c r="Z7" s="626">
        <v>0</v>
      </c>
      <c r="AA7" s="626"/>
      <c r="AB7" s="626"/>
      <c r="AC7" s="626"/>
      <c r="AD7" s="627">
        <v>38491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68285114</v>
      </c>
      <c r="BH7" s="624"/>
      <c r="BI7" s="624"/>
      <c r="BJ7" s="624"/>
      <c r="BK7" s="624"/>
      <c r="BL7" s="624"/>
      <c r="BM7" s="624"/>
      <c r="BN7" s="625"/>
      <c r="BO7" s="626">
        <v>50.8</v>
      </c>
      <c r="BP7" s="626"/>
      <c r="BQ7" s="626"/>
      <c r="BR7" s="626"/>
      <c r="BS7" s="627">
        <v>413219</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26667427</v>
      </c>
      <c r="CS7" s="624"/>
      <c r="CT7" s="624"/>
      <c r="CU7" s="624"/>
      <c r="CV7" s="624"/>
      <c r="CW7" s="624"/>
      <c r="CX7" s="624"/>
      <c r="CY7" s="625"/>
      <c r="CZ7" s="626">
        <v>7.9</v>
      </c>
      <c r="DA7" s="626"/>
      <c r="DB7" s="626"/>
      <c r="DC7" s="626"/>
      <c r="DD7" s="632">
        <v>661145</v>
      </c>
      <c r="DE7" s="624"/>
      <c r="DF7" s="624"/>
      <c r="DG7" s="624"/>
      <c r="DH7" s="624"/>
      <c r="DI7" s="624"/>
      <c r="DJ7" s="624"/>
      <c r="DK7" s="624"/>
      <c r="DL7" s="624"/>
      <c r="DM7" s="624"/>
      <c r="DN7" s="624"/>
      <c r="DO7" s="624"/>
      <c r="DP7" s="625"/>
      <c r="DQ7" s="632">
        <v>22677305</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774032</v>
      </c>
      <c r="S8" s="624"/>
      <c r="T8" s="624"/>
      <c r="U8" s="624"/>
      <c r="V8" s="624"/>
      <c r="W8" s="624"/>
      <c r="X8" s="624"/>
      <c r="Y8" s="625"/>
      <c r="Z8" s="626">
        <v>0.2</v>
      </c>
      <c r="AA8" s="626"/>
      <c r="AB8" s="626"/>
      <c r="AC8" s="626"/>
      <c r="AD8" s="627">
        <v>774032</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1318723</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140846569</v>
      </c>
      <c r="CS8" s="624"/>
      <c r="CT8" s="624"/>
      <c r="CU8" s="624"/>
      <c r="CV8" s="624"/>
      <c r="CW8" s="624"/>
      <c r="CX8" s="624"/>
      <c r="CY8" s="625"/>
      <c r="CZ8" s="626">
        <v>41.9</v>
      </c>
      <c r="DA8" s="626"/>
      <c r="DB8" s="626"/>
      <c r="DC8" s="626"/>
      <c r="DD8" s="632">
        <v>1019119</v>
      </c>
      <c r="DE8" s="624"/>
      <c r="DF8" s="624"/>
      <c r="DG8" s="624"/>
      <c r="DH8" s="624"/>
      <c r="DI8" s="624"/>
      <c r="DJ8" s="624"/>
      <c r="DK8" s="624"/>
      <c r="DL8" s="624"/>
      <c r="DM8" s="624"/>
      <c r="DN8" s="624"/>
      <c r="DO8" s="624"/>
      <c r="DP8" s="625"/>
      <c r="DQ8" s="632">
        <v>64626588</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593238</v>
      </c>
      <c r="S9" s="624"/>
      <c r="T9" s="624"/>
      <c r="U9" s="624"/>
      <c r="V9" s="624"/>
      <c r="W9" s="624"/>
      <c r="X9" s="624"/>
      <c r="Y9" s="625"/>
      <c r="Z9" s="626">
        <v>0.2</v>
      </c>
      <c r="AA9" s="626"/>
      <c r="AB9" s="626"/>
      <c r="AC9" s="626"/>
      <c r="AD9" s="627">
        <v>593238</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60882789</v>
      </c>
      <c r="BH9" s="624"/>
      <c r="BI9" s="624"/>
      <c r="BJ9" s="624"/>
      <c r="BK9" s="624"/>
      <c r="BL9" s="624"/>
      <c r="BM9" s="624"/>
      <c r="BN9" s="625"/>
      <c r="BO9" s="626">
        <v>45.3</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35425010</v>
      </c>
      <c r="CS9" s="624"/>
      <c r="CT9" s="624"/>
      <c r="CU9" s="624"/>
      <c r="CV9" s="624"/>
      <c r="CW9" s="624"/>
      <c r="CX9" s="624"/>
      <c r="CY9" s="625"/>
      <c r="CZ9" s="626">
        <v>10.5</v>
      </c>
      <c r="DA9" s="626"/>
      <c r="DB9" s="626"/>
      <c r="DC9" s="626"/>
      <c r="DD9" s="632">
        <v>860787</v>
      </c>
      <c r="DE9" s="624"/>
      <c r="DF9" s="624"/>
      <c r="DG9" s="624"/>
      <c r="DH9" s="624"/>
      <c r="DI9" s="624"/>
      <c r="DJ9" s="624"/>
      <c r="DK9" s="624"/>
      <c r="DL9" s="624"/>
      <c r="DM9" s="624"/>
      <c r="DN9" s="624"/>
      <c r="DO9" s="624"/>
      <c r="DP9" s="625"/>
      <c r="DQ9" s="632">
        <v>21309380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v>114325</v>
      </c>
      <c r="S10" s="624"/>
      <c r="T10" s="624"/>
      <c r="U10" s="624"/>
      <c r="V10" s="624"/>
      <c r="W10" s="624"/>
      <c r="X10" s="624"/>
      <c r="Y10" s="625"/>
      <c r="Z10" s="626">
        <v>0</v>
      </c>
      <c r="AA10" s="626"/>
      <c r="AB10" s="626"/>
      <c r="AC10" s="626"/>
      <c r="AD10" s="627">
        <v>114325</v>
      </c>
      <c r="AE10" s="627"/>
      <c r="AF10" s="627"/>
      <c r="AG10" s="627"/>
      <c r="AH10" s="627"/>
      <c r="AI10" s="627"/>
      <c r="AJ10" s="627"/>
      <c r="AK10" s="627"/>
      <c r="AL10" s="628">
        <v>0.1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1820672</v>
      </c>
      <c r="BH10" s="624"/>
      <c r="BI10" s="624"/>
      <c r="BJ10" s="624"/>
      <c r="BK10" s="624"/>
      <c r="BL10" s="624"/>
      <c r="BM10" s="624"/>
      <c r="BN10" s="625"/>
      <c r="BO10" s="626">
        <v>1.4</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305472</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v>186438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16546722</v>
      </c>
      <c r="S11" s="624"/>
      <c r="T11" s="624"/>
      <c r="U11" s="624"/>
      <c r="V11" s="624"/>
      <c r="W11" s="624"/>
      <c r="X11" s="624"/>
      <c r="Y11" s="625"/>
      <c r="Z11" s="628">
        <v>4.7</v>
      </c>
      <c r="AA11" s="629"/>
      <c r="AB11" s="629"/>
      <c r="AC11" s="635"/>
      <c r="AD11" s="632">
        <v>16546722</v>
      </c>
      <c r="AE11" s="624"/>
      <c r="AF11" s="624"/>
      <c r="AG11" s="624"/>
      <c r="AH11" s="624"/>
      <c r="AI11" s="624"/>
      <c r="AJ11" s="624"/>
      <c r="AK11" s="625"/>
      <c r="AL11" s="628">
        <v>9.4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4262930</v>
      </c>
      <c r="BH11" s="624"/>
      <c r="BI11" s="624"/>
      <c r="BJ11" s="624"/>
      <c r="BK11" s="624"/>
      <c r="BL11" s="624"/>
      <c r="BM11" s="624"/>
      <c r="BN11" s="625"/>
      <c r="BO11" s="626">
        <v>3.2</v>
      </c>
      <c r="BP11" s="626"/>
      <c r="BQ11" s="626"/>
      <c r="BR11" s="626"/>
      <c r="BS11" s="627">
        <v>413219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919891</v>
      </c>
      <c r="CS11" s="624"/>
      <c r="CT11" s="624"/>
      <c r="CU11" s="624"/>
      <c r="CV11" s="624"/>
      <c r="CW11" s="624"/>
      <c r="CX11" s="624"/>
      <c r="CY11" s="625"/>
      <c r="CZ11" s="626">
        <v>0.3</v>
      </c>
      <c r="DA11" s="626"/>
      <c r="DB11" s="626"/>
      <c r="DC11" s="626"/>
      <c r="DD11" s="632">
        <v>51876</v>
      </c>
      <c r="DE11" s="624"/>
      <c r="DF11" s="624"/>
      <c r="DG11" s="624"/>
      <c r="DH11" s="624"/>
      <c r="DI11" s="624"/>
      <c r="DJ11" s="624"/>
      <c r="DK11" s="624"/>
      <c r="DL11" s="624"/>
      <c r="DM11" s="624"/>
      <c r="DN11" s="624"/>
      <c r="DO11" s="624"/>
      <c r="DP11" s="625"/>
      <c r="DQ11" s="632">
        <v>796656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163593</v>
      </c>
      <c r="S12" s="624"/>
      <c r="T12" s="624"/>
      <c r="U12" s="624"/>
      <c r="V12" s="624"/>
      <c r="W12" s="624"/>
      <c r="X12" s="624"/>
      <c r="Y12" s="625"/>
      <c r="Z12" s="626">
        <v>0</v>
      </c>
      <c r="AA12" s="626"/>
      <c r="AB12" s="626"/>
      <c r="AC12" s="626"/>
      <c r="AD12" s="627">
        <v>163593</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47274803</v>
      </c>
      <c r="BH12" s="624"/>
      <c r="BI12" s="624"/>
      <c r="BJ12" s="624"/>
      <c r="BK12" s="624"/>
      <c r="BL12" s="624"/>
      <c r="BM12" s="624"/>
      <c r="BN12" s="625"/>
      <c r="BO12" s="626">
        <v>35.200000000000003</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11648626</v>
      </c>
      <c r="CS12" s="624"/>
      <c r="CT12" s="624"/>
      <c r="CU12" s="624"/>
      <c r="CV12" s="624"/>
      <c r="CW12" s="624"/>
      <c r="CX12" s="624"/>
      <c r="CY12" s="625"/>
      <c r="CZ12" s="626">
        <v>3.5</v>
      </c>
      <c r="DA12" s="626"/>
      <c r="DB12" s="626"/>
      <c r="DC12" s="626"/>
      <c r="DD12" s="632">
        <v>472583</v>
      </c>
      <c r="DE12" s="624"/>
      <c r="DF12" s="624"/>
      <c r="DG12" s="624"/>
      <c r="DH12" s="624"/>
      <c r="DI12" s="624"/>
      <c r="DJ12" s="624"/>
      <c r="DK12" s="624"/>
      <c r="DL12" s="624"/>
      <c r="DM12" s="624"/>
      <c r="DN12" s="624"/>
      <c r="DO12" s="624"/>
      <c r="DP12" s="625"/>
      <c r="DQ12" s="632">
        <v>3758687</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46221295</v>
      </c>
      <c r="BH13" s="624"/>
      <c r="BI13" s="624"/>
      <c r="BJ13" s="624"/>
      <c r="BK13" s="624"/>
      <c r="BL13" s="624"/>
      <c r="BM13" s="624"/>
      <c r="BN13" s="625"/>
      <c r="BO13" s="626">
        <v>34.4</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29308831</v>
      </c>
      <c r="CS13" s="624"/>
      <c r="CT13" s="624"/>
      <c r="CU13" s="624"/>
      <c r="CV13" s="624"/>
      <c r="CW13" s="624"/>
      <c r="CX13" s="624"/>
      <c r="CY13" s="625"/>
      <c r="CZ13" s="626">
        <v>8.6999999999999993</v>
      </c>
      <c r="DA13" s="626"/>
      <c r="DB13" s="626"/>
      <c r="DC13" s="626"/>
      <c r="DD13" s="632">
        <v>8107940</v>
      </c>
      <c r="DE13" s="624"/>
      <c r="DF13" s="624"/>
      <c r="DG13" s="624"/>
      <c r="DH13" s="624"/>
      <c r="DI13" s="624"/>
      <c r="DJ13" s="624"/>
      <c r="DK13" s="624"/>
      <c r="DL13" s="624"/>
      <c r="DM13" s="624"/>
      <c r="DN13" s="624"/>
      <c r="DO13" s="624"/>
      <c r="DP13" s="625"/>
      <c r="DQ13" s="632">
        <v>21431245</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4187</v>
      </c>
      <c r="S14" s="624"/>
      <c r="T14" s="624"/>
      <c r="U14" s="624"/>
      <c r="V14" s="624"/>
      <c r="W14" s="624"/>
      <c r="X14" s="624"/>
      <c r="Y14" s="625"/>
      <c r="Z14" s="626">
        <v>0</v>
      </c>
      <c r="AA14" s="626"/>
      <c r="AB14" s="626"/>
      <c r="AC14" s="626"/>
      <c r="AD14" s="627">
        <v>4187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1210169</v>
      </c>
      <c r="BH14" s="624"/>
      <c r="BI14" s="624"/>
      <c r="BJ14" s="624"/>
      <c r="BK14" s="624"/>
      <c r="BL14" s="624"/>
      <c r="BM14" s="624"/>
      <c r="BN14" s="625"/>
      <c r="BO14" s="626">
        <v>0.9</v>
      </c>
      <c r="BP14" s="626"/>
      <c r="BQ14" s="626"/>
      <c r="BR14" s="626"/>
      <c r="BS14" s="627" t="s">
        <v>141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8890566</v>
      </c>
      <c r="CS14" s="624"/>
      <c r="CT14" s="624"/>
      <c r="CU14" s="624"/>
      <c r="CV14" s="624"/>
      <c r="CW14" s="624"/>
      <c r="CX14" s="624"/>
      <c r="CY14" s="625"/>
      <c r="CZ14" s="626">
        <v>2.6</v>
      </c>
      <c r="DA14" s="626"/>
      <c r="DB14" s="626"/>
      <c r="DC14" s="626"/>
      <c r="DD14" s="632">
        <v>1730364</v>
      </c>
      <c r="DE14" s="624"/>
      <c r="DF14" s="624"/>
      <c r="DG14" s="624"/>
      <c r="DH14" s="624"/>
      <c r="DI14" s="624"/>
      <c r="DJ14" s="624"/>
      <c r="DK14" s="624"/>
      <c r="DL14" s="624"/>
      <c r="DM14" s="624"/>
      <c r="DN14" s="624"/>
      <c r="DO14" s="624"/>
      <c r="DP14" s="625"/>
      <c r="DQ14" s="632">
        <v>7579913</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v>3047960</v>
      </c>
      <c r="S15" s="624"/>
      <c r="T15" s="624"/>
      <c r="U15" s="624"/>
      <c r="V15" s="624"/>
      <c r="W15" s="624"/>
      <c r="X15" s="624"/>
      <c r="Y15" s="625"/>
      <c r="Z15" s="626">
        <v>0.9</v>
      </c>
      <c r="AA15" s="626"/>
      <c r="AB15" s="626"/>
      <c r="AC15" s="626"/>
      <c r="AD15" s="627">
        <v>3047960</v>
      </c>
      <c r="AE15" s="627"/>
      <c r="AF15" s="627"/>
      <c r="AG15" s="627"/>
      <c r="AH15" s="627"/>
      <c r="AI15" s="627"/>
      <c r="AJ15" s="627"/>
      <c r="AK15" s="627"/>
      <c r="AL15" s="628">
        <v>1.7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4970966</v>
      </c>
      <c r="BH15" s="624"/>
      <c r="BI15" s="624"/>
      <c r="BJ15" s="624"/>
      <c r="BK15" s="624"/>
      <c r="BL15" s="624"/>
      <c r="BM15" s="624"/>
      <c r="BN15" s="625"/>
      <c r="BO15" s="626">
        <v>3.7</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50858726</v>
      </c>
      <c r="CS15" s="624"/>
      <c r="CT15" s="624"/>
      <c r="CU15" s="624"/>
      <c r="CV15" s="624"/>
      <c r="CW15" s="624"/>
      <c r="CX15" s="624"/>
      <c r="CY15" s="625"/>
      <c r="CZ15" s="626">
        <v>15.1</v>
      </c>
      <c r="DA15" s="626"/>
      <c r="DB15" s="626"/>
      <c r="DC15" s="626"/>
      <c r="DD15" s="632">
        <v>2645032</v>
      </c>
      <c r="DE15" s="624"/>
      <c r="DF15" s="624"/>
      <c r="DG15" s="624"/>
      <c r="DH15" s="624"/>
      <c r="DI15" s="624"/>
      <c r="DJ15" s="624"/>
      <c r="DK15" s="624"/>
      <c r="DL15" s="624"/>
      <c r="DM15" s="624"/>
      <c r="DN15" s="624"/>
      <c r="DO15" s="624"/>
      <c r="DP15" s="625"/>
      <c r="DQ15" s="632">
        <v>40091004</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570026</v>
      </c>
      <c r="S16" s="624"/>
      <c r="T16" s="624"/>
      <c r="U16" s="624"/>
      <c r="V16" s="624"/>
      <c r="W16" s="624"/>
      <c r="X16" s="624"/>
      <c r="Y16" s="625"/>
      <c r="Z16" s="626">
        <v>0.2</v>
      </c>
      <c r="AA16" s="626"/>
      <c r="AB16" s="626"/>
      <c r="AC16" s="626"/>
      <c r="AD16" s="627">
        <v>570026</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238</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294080</v>
      </c>
      <c r="CS16" s="624"/>
      <c r="CT16" s="624"/>
      <c r="CU16" s="624"/>
      <c r="CV16" s="624"/>
      <c r="CW16" s="624"/>
      <c r="CX16" s="624"/>
      <c r="CY16" s="625"/>
      <c r="CZ16" s="626">
        <v>0.1</v>
      </c>
      <c r="DA16" s="626"/>
      <c r="DB16" s="626"/>
      <c r="DC16" s="626"/>
      <c r="DD16" s="632" t="s">
        <v>238</v>
      </c>
      <c r="DE16" s="624"/>
      <c r="DF16" s="624"/>
      <c r="DG16" s="624"/>
      <c r="DH16" s="624"/>
      <c r="DI16" s="624"/>
      <c r="DJ16" s="624"/>
      <c r="DK16" s="624"/>
      <c r="DL16" s="624"/>
      <c r="DM16" s="624"/>
      <c r="DN16" s="624"/>
      <c r="DO16" s="624"/>
      <c r="DP16" s="625"/>
      <c r="DQ16" s="632">
        <v>83156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1404137</v>
      </c>
      <c r="S17" s="624"/>
      <c r="T17" s="624"/>
      <c r="U17" s="624"/>
      <c r="V17" s="624"/>
      <c r="W17" s="624"/>
      <c r="X17" s="624"/>
      <c r="Y17" s="625"/>
      <c r="Z17" s="626">
        <v>0.4</v>
      </c>
      <c r="AA17" s="626"/>
      <c r="AB17" s="626"/>
      <c r="AC17" s="626"/>
      <c r="AD17" s="627">
        <v>1404137</v>
      </c>
      <c r="AE17" s="627"/>
      <c r="AF17" s="627"/>
      <c r="AG17" s="627"/>
      <c r="AH17" s="627"/>
      <c r="AI17" s="627"/>
      <c r="AJ17" s="627"/>
      <c r="AK17" s="627"/>
      <c r="AL17" s="628">
        <v>0.8</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30415866</v>
      </c>
      <c r="CS17" s="624"/>
      <c r="CT17" s="624"/>
      <c r="CU17" s="624"/>
      <c r="CV17" s="624"/>
      <c r="CW17" s="624"/>
      <c r="CX17" s="624"/>
      <c r="CY17" s="625"/>
      <c r="CZ17" s="626">
        <v>9</v>
      </c>
      <c r="DA17" s="626"/>
      <c r="DB17" s="626"/>
      <c r="DC17" s="626"/>
      <c r="DD17" s="632" t="s">
        <v>238</v>
      </c>
      <c r="DE17" s="624"/>
      <c r="DF17" s="624"/>
      <c r="DG17" s="624"/>
      <c r="DH17" s="624"/>
      <c r="DI17" s="624"/>
      <c r="DJ17" s="624"/>
      <c r="DK17" s="624"/>
      <c r="DL17" s="624"/>
      <c r="DM17" s="624"/>
      <c r="DN17" s="624"/>
      <c r="DO17" s="624"/>
      <c r="DP17" s="625"/>
      <c r="DQ17" s="632">
        <v>29778033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1151527</v>
      </c>
      <c r="S18" s="624"/>
      <c r="T18" s="624"/>
      <c r="U18" s="624"/>
      <c r="V18" s="624"/>
      <c r="W18" s="624"/>
      <c r="X18" s="624"/>
      <c r="Y18" s="625"/>
      <c r="Z18" s="626">
        <v>0.3</v>
      </c>
      <c r="AA18" s="626"/>
      <c r="AB18" s="626"/>
      <c r="AC18" s="626"/>
      <c r="AD18" s="627">
        <v>1151527</v>
      </c>
      <c r="AE18" s="627"/>
      <c r="AF18" s="627"/>
      <c r="AG18" s="627"/>
      <c r="AH18" s="627"/>
      <c r="AI18" s="627"/>
      <c r="AJ18" s="627"/>
      <c r="AK18" s="627"/>
      <c r="AL18" s="628">
        <v>0.7</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141</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131</v>
      </c>
      <c r="DE18" s="624"/>
      <c r="DF18" s="624"/>
      <c r="DG18" s="624"/>
      <c r="DH18" s="624"/>
      <c r="DI18" s="624"/>
      <c r="DJ18" s="624"/>
      <c r="DK18" s="624"/>
      <c r="DL18" s="624"/>
      <c r="DM18" s="624"/>
      <c r="DN18" s="624"/>
      <c r="DO18" s="624"/>
      <c r="DP18" s="625"/>
      <c r="DQ18" s="632" t="s">
        <v>238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1136840</v>
      </c>
      <c r="S19" s="624"/>
      <c r="T19" s="624"/>
      <c r="U19" s="624"/>
      <c r="V19" s="624"/>
      <c r="W19" s="624"/>
      <c r="X19" s="624"/>
      <c r="Y19" s="625"/>
      <c r="Z19" s="626">
        <v>0.3</v>
      </c>
      <c r="AA19" s="626"/>
      <c r="AB19" s="626"/>
      <c r="AC19" s="626"/>
      <c r="AD19" s="627">
        <v>1136840</v>
      </c>
      <c r="AE19" s="627"/>
      <c r="AF19" s="627"/>
      <c r="AG19" s="627"/>
      <c r="AH19" s="627"/>
      <c r="AI19" s="627"/>
      <c r="AJ19" s="627"/>
      <c r="AK19" s="627"/>
      <c r="AL19" s="628">
        <v>0.6</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12660511</v>
      </c>
      <c r="BH19" s="624"/>
      <c r="BI19" s="624"/>
      <c r="BJ19" s="624"/>
      <c r="BK19" s="624"/>
      <c r="BL19" s="624"/>
      <c r="BM19" s="624"/>
      <c r="BN19" s="625"/>
      <c r="BO19" s="626">
        <v>9.4</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131</v>
      </c>
      <c r="DA19" s="626"/>
      <c r="DB19" s="626"/>
      <c r="DC19" s="626"/>
      <c r="DD19" s="632" t="s">
        <v>141</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14687</v>
      </c>
      <c r="S20" s="624"/>
      <c r="T20" s="624"/>
      <c r="U20" s="624"/>
      <c r="V20" s="624"/>
      <c r="W20" s="624"/>
      <c r="X20" s="624"/>
      <c r="Y20" s="625"/>
      <c r="Z20" s="626">
        <v>0</v>
      </c>
      <c r="AA20" s="626"/>
      <c r="AB20" s="626"/>
      <c r="AC20" s="626"/>
      <c r="AD20" s="627">
        <v>14687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12660511</v>
      </c>
      <c r="BH20" s="624"/>
      <c r="BI20" s="624"/>
      <c r="BJ20" s="624"/>
      <c r="BK20" s="624"/>
      <c r="BL20" s="624"/>
      <c r="BM20" s="624"/>
      <c r="BN20" s="625"/>
      <c r="BO20" s="626">
        <v>9.4</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336509959</v>
      </c>
      <c r="CS20" s="624"/>
      <c r="CT20" s="624"/>
      <c r="CU20" s="624"/>
      <c r="CV20" s="624"/>
      <c r="CW20" s="624"/>
      <c r="CX20" s="624"/>
      <c r="CY20" s="625"/>
      <c r="CZ20" s="626">
        <v>100</v>
      </c>
      <c r="DA20" s="626"/>
      <c r="DB20" s="626"/>
      <c r="DC20" s="626"/>
      <c r="DD20" s="632">
        <v>15548846</v>
      </c>
      <c r="DE20" s="624"/>
      <c r="DF20" s="624"/>
      <c r="DG20" s="624"/>
      <c r="DH20" s="624"/>
      <c r="DI20" s="624"/>
      <c r="DJ20" s="624"/>
      <c r="DK20" s="624"/>
      <c r="DL20" s="624"/>
      <c r="DM20" s="624"/>
      <c r="DN20" s="624"/>
      <c r="DO20" s="624"/>
      <c r="DP20" s="625"/>
      <c r="DQ20" s="632">
        <v>213247095</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23649389</v>
      </c>
      <c r="S21" s="624"/>
      <c r="T21" s="624"/>
      <c r="U21" s="624"/>
      <c r="V21" s="624"/>
      <c r="W21" s="624"/>
      <c r="X21" s="624"/>
      <c r="Y21" s="625"/>
      <c r="Z21" s="626">
        <v>6.7</v>
      </c>
      <c r="AA21" s="626"/>
      <c r="AB21" s="626"/>
      <c r="AC21" s="626"/>
      <c r="AD21" s="627">
        <v>22556555</v>
      </c>
      <c r="AE21" s="627"/>
      <c r="AF21" s="627"/>
      <c r="AG21" s="627"/>
      <c r="AH21" s="627"/>
      <c r="AI21" s="627"/>
      <c r="AJ21" s="627"/>
      <c r="AK21" s="627"/>
      <c r="AL21" s="628">
        <v>12.8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22556555</v>
      </c>
      <c r="S22" s="624"/>
      <c r="T22" s="624"/>
      <c r="U22" s="624"/>
      <c r="V22" s="624"/>
      <c r="W22" s="624"/>
      <c r="X22" s="624"/>
      <c r="Y22" s="625"/>
      <c r="Z22" s="626">
        <v>6.4</v>
      </c>
      <c r="AA22" s="626"/>
      <c r="AB22" s="626"/>
      <c r="AC22" s="626"/>
      <c r="AD22" s="627">
        <v>22556555</v>
      </c>
      <c r="AE22" s="627"/>
      <c r="AF22" s="627"/>
      <c r="AG22" s="627"/>
      <c r="AH22" s="627"/>
      <c r="AI22" s="627"/>
      <c r="AJ22" s="627"/>
      <c r="AK22" s="627"/>
      <c r="AL22" s="628">
        <v>12.8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v>3157290</v>
      </c>
      <c r="BH22" s="624"/>
      <c r="BI22" s="624"/>
      <c r="BJ22" s="624"/>
      <c r="BK22" s="624"/>
      <c r="BL22" s="624"/>
      <c r="BM22" s="624"/>
      <c r="BN22" s="625"/>
      <c r="BO22" s="626">
        <v>2.2999999999999998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1092698</v>
      </c>
      <c r="S23" s="624"/>
      <c r="T23" s="624"/>
      <c r="U23" s="624"/>
      <c r="V23" s="624"/>
      <c r="W23" s="624"/>
      <c r="X23" s="624"/>
      <c r="Y23" s="625"/>
      <c r="Z23" s="626">
        <v>0.3</v>
      </c>
      <c r="AA23" s="626"/>
      <c r="AB23" s="626"/>
      <c r="AC23" s="626"/>
      <c r="AD23" s="627" t="s">
        <v>238</v>
      </c>
      <c r="AE23" s="627"/>
      <c r="AF23" s="627"/>
      <c r="AG23" s="627"/>
      <c r="AH23" s="627"/>
      <c r="AI23" s="627"/>
      <c r="AJ23" s="627"/>
      <c r="AK23" s="627"/>
      <c r="AL23" s="628" t="s">
        <v>141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9503221</v>
      </c>
      <c r="BH23" s="624"/>
      <c r="BI23" s="624"/>
      <c r="BJ23" s="624"/>
      <c r="BK23" s="624"/>
      <c r="BL23" s="624"/>
      <c r="BM23" s="624"/>
      <c r="BN23" s="625"/>
      <c r="BO23" s="626">
        <v>7.1</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136</v>
      </c>
      <c r="S24" s="624"/>
      <c r="T24" s="624"/>
      <c r="U24" s="624"/>
      <c r="V24" s="624"/>
      <c r="W24" s="624"/>
      <c r="X24" s="624"/>
      <c r="Y24" s="625"/>
      <c r="Z24" s="626">
        <v>0</v>
      </c>
      <c r="AA24" s="626"/>
      <c r="AB24" s="626"/>
      <c r="AC24" s="626"/>
      <c r="AD24" s="627" t="s">
        <v>131</v>
      </c>
      <c r="AE24" s="627"/>
      <c r="AF24" s="627"/>
      <c r="AG24" s="627"/>
      <c r="AH24" s="627"/>
      <c r="AI24" s="627"/>
      <c r="AJ24" s="627"/>
      <c r="AK24" s="627"/>
      <c r="AL24" s="628" t="s">
        <v>238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209014281</v>
      </c>
      <c r="CS24" s="613"/>
      <c r="CT24" s="613"/>
      <c r="CU24" s="613"/>
      <c r="CV24" s="613"/>
      <c r="CW24" s="613"/>
      <c r="CX24" s="613"/>
      <c r="CY24" s="614"/>
      <c r="CZ24" s="617">
        <v>62.1</v>
      </c>
      <c r="DA24" s="618"/>
      <c r="DB24" s="618"/>
      <c r="DC24" s="634"/>
      <c r="DD24" s="653">
        <v>127998356</v>
      </c>
      <c r="DE24" s="613"/>
      <c r="DF24" s="613"/>
      <c r="DG24" s="613"/>
      <c r="DH24" s="613"/>
      <c r="DI24" s="613"/>
      <c r="DJ24" s="613"/>
      <c r="DK24" s="614"/>
      <c r="DL24" s="653">
        <v>122534981</v>
      </c>
      <c r="DM24" s="613"/>
      <c r="DN24" s="613"/>
      <c r="DO24" s="613"/>
      <c r="DP24" s="613"/>
      <c r="DQ24" s="613"/>
      <c r="DR24" s="613"/>
      <c r="DS24" s="613"/>
      <c r="DT24" s="613"/>
      <c r="DU24" s="613"/>
      <c r="DV24" s="614"/>
      <c r="DW24" s="617">
        <v>65.3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184186280</v>
      </c>
      <c r="S25" s="624"/>
      <c r="T25" s="624"/>
      <c r="U25" s="624"/>
      <c r="V25" s="624"/>
      <c r="W25" s="624"/>
      <c r="X25" s="624"/>
      <c r="Y25" s="625"/>
      <c r="Z25" s="626">
        <v>52</v>
      </c>
      <c r="AA25" s="626"/>
      <c r="AB25" s="626"/>
      <c r="AC25" s="626"/>
      <c r="AD25" s="627">
        <v>173590225</v>
      </c>
      <c r="AE25" s="627"/>
      <c r="AF25" s="627"/>
      <c r="AG25" s="627"/>
      <c r="AH25" s="627"/>
      <c r="AI25" s="627"/>
      <c r="AJ25" s="627"/>
      <c r="AK25" s="627"/>
      <c r="AL25" s="628">
        <v>98.6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73360147</v>
      </c>
      <c r="CS25" s="656"/>
      <c r="CT25" s="656"/>
      <c r="CU25" s="656"/>
      <c r="CV25" s="656"/>
      <c r="CW25" s="656"/>
      <c r="CX25" s="656"/>
      <c r="CY25" s="657"/>
      <c r="CZ25" s="628">
        <v>21.8</v>
      </c>
      <c r="DA25" s="654"/>
      <c r="DB25" s="654"/>
      <c r="DC25" s="658"/>
      <c r="DD25" s="632">
        <v>62550742</v>
      </c>
      <c r="DE25" s="656"/>
      <c r="DF25" s="656"/>
      <c r="DG25" s="656"/>
      <c r="DH25" s="656"/>
      <c r="DI25" s="656"/>
      <c r="DJ25" s="656"/>
      <c r="DK25" s="657"/>
      <c r="DL25" s="632">
        <v>62496360</v>
      </c>
      <c r="DM25" s="656"/>
      <c r="DN25" s="656"/>
      <c r="DO25" s="656"/>
      <c r="DP25" s="656"/>
      <c r="DQ25" s="656"/>
      <c r="DR25" s="656"/>
      <c r="DS25" s="656"/>
      <c r="DT25" s="656"/>
      <c r="DU25" s="656"/>
      <c r="DV25" s="657"/>
      <c r="DW25" s="628">
        <v>33.299999999999997</v>
      </c>
      <c r="DX25" s="654"/>
      <c r="DY25" s="654"/>
      <c r="DZ25" s="654"/>
      <c r="EA25" s="654"/>
      <c r="EB25" s="654"/>
      <c r="EC25" s="655"/>
    </row>
    <row r="26" spans="2:133" ht="11.25" customHeight="1" x14ac:dyDescent="0.2">
      <c r="B26" s="620" t="s">
        <v>299</v>
      </c>
      <c r="C26" s="621"/>
      <c r="D26" s="621"/>
      <c r="E26" s="621"/>
      <c r="F26" s="621"/>
      <c r="G26" s="621"/>
      <c r="H26" s="621"/>
      <c r="I26" s="621"/>
      <c r="J26" s="621"/>
      <c r="K26" s="621"/>
      <c r="L26" s="621"/>
      <c r="M26" s="621"/>
      <c r="N26" s="621"/>
      <c r="O26" s="621"/>
      <c r="P26" s="621"/>
      <c r="Q26" s="622"/>
      <c r="R26" s="623">
        <v>200727</v>
      </c>
      <c r="S26" s="624"/>
      <c r="T26" s="624"/>
      <c r="U26" s="624"/>
      <c r="V26" s="624"/>
      <c r="W26" s="624"/>
      <c r="X26" s="624"/>
      <c r="Y26" s="625"/>
      <c r="Z26" s="626">
        <v>0.1</v>
      </c>
      <c r="AA26" s="626"/>
      <c r="AB26" s="626"/>
      <c r="AC26" s="626"/>
      <c r="AD26" s="627">
        <v>200727</v>
      </c>
      <c r="AE26" s="627"/>
      <c r="AF26" s="627"/>
      <c r="AG26" s="627"/>
      <c r="AH26" s="627"/>
      <c r="AI26" s="627"/>
      <c r="AJ26" s="627"/>
      <c r="AK26" s="627"/>
      <c r="AL26" s="628">
        <v>0.1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51044019</v>
      </c>
      <c r="CS26" s="624"/>
      <c r="CT26" s="624"/>
      <c r="CU26" s="624"/>
      <c r="CV26" s="624"/>
      <c r="CW26" s="624"/>
      <c r="CX26" s="624"/>
      <c r="CY26" s="625"/>
      <c r="CZ26" s="628">
        <v>15.2</v>
      </c>
      <c r="DA26" s="654"/>
      <c r="DB26" s="654"/>
      <c r="DC26" s="658"/>
      <c r="DD26" s="632">
        <v>42126596</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4"/>
      <c r="DY26" s="654"/>
      <c r="DZ26" s="654"/>
      <c r="EA26" s="654"/>
      <c r="EB26" s="654"/>
      <c r="EC26" s="655"/>
    </row>
    <row r="27" spans="2:133" ht="11.25" customHeight="1" x14ac:dyDescent="0.2">
      <c r="B27" s="620" t="s">
        <v>302</v>
      </c>
      <c r="C27" s="621"/>
      <c r="D27" s="621"/>
      <c r="E27" s="621"/>
      <c r="F27" s="621"/>
      <c r="G27" s="621"/>
      <c r="H27" s="621"/>
      <c r="I27" s="621"/>
      <c r="J27" s="621"/>
      <c r="K27" s="621"/>
      <c r="L27" s="621"/>
      <c r="M27" s="621"/>
      <c r="N27" s="621"/>
      <c r="O27" s="621"/>
      <c r="P27" s="621"/>
      <c r="Q27" s="622"/>
      <c r="R27" s="623">
        <v>877128</v>
      </c>
      <c r="S27" s="624"/>
      <c r="T27" s="624"/>
      <c r="U27" s="624"/>
      <c r="V27" s="624"/>
      <c r="W27" s="624"/>
      <c r="X27" s="624"/>
      <c r="Y27" s="625"/>
      <c r="Z27" s="626">
        <v>0.2</v>
      </c>
      <c r="AA27" s="626"/>
      <c r="AB27" s="626"/>
      <c r="AC27" s="626"/>
      <c r="AD27" s="627" t="s">
        <v>141</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134401563</v>
      </c>
      <c r="BH27" s="624"/>
      <c r="BI27" s="624"/>
      <c r="BJ27" s="624"/>
      <c r="BK27" s="624"/>
      <c r="BL27" s="624"/>
      <c r="BM27" s="624"/>
      <c r="BN27" s="625"/>
      <c r="BO27" s="626">
        <v>100</v>
      </c>
      <c r="BP27" s="626"/>
      <c r="BQ27" s="626"/>
      <c r="BR27" s="626"/>
      <c r="BS27" s="627">
        <v>413219</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105301750</v>
      </c>
      <c r="CS27" s="656"/>
      <c r="CT27" s="656"/>
      <c r="CU27" s="656"/>
      <c r="CV27" s="656"/>
      <c r="CW27" s="656"/>
      <c r="CX27" s="656"/>
      <c r="CY27" s="657"/>
      <c r="CZ27" s="628">
        <v>31.3</v>
      </c>
      <c r="DA27" s="654"/>
      <c r="DB27" s="654"/>
      <c r="DC27" s="658"/>
      <c r="DD27" s="632">
        <v>35733063</v>
      </c>
      <c r="DE27" s="656"/>
      <c r="DF27" s="656"/>
      <c r="DG27" s="656"/>
      <c r="DH27" s="656"/>
      <c r="DI27" s="656"/>
      <c r="DJ27" s="656"/>
      <c r="DK27" s="657"/>
      <c r="DL27" s="632">
        <v>33657370</v>
      </c>
      <c r="DM27" s="656"/>
      <c r="DN27" s="656"/>
      <c r="DO27" s="656"/>
      <c r="DP27" s="656"/>
      <c r="DQ27" s="656"/>
      <c r="DR27" s="656"/>
      <c r="DS27" s="656"/>
      <c r="DT27" s="656"/>
      <c r="DU27" s="656"/>
      <c r="DV27" s="657"/>
      <c r="DW27" s="628">
        <v>17.899999999999999</v>
      </c>
      <c r="DX27" s="654"/>
      <c r="DY27" s="654"/>
      <c r="DZ27" s="654"/>
      <c r="EA27" s="654"/>
      <c r="EB27" s="654"/>
      <c r="EC27" s="655"/>
    </row>
    <row r="28" spans="2:133" ht="11.25" customHeight="1" x14ac:dyDescent="0.2">
      <c r="B28" s="620" t="s">
        <v>305</v>
      </c>
      <c r="C28" s="621"/>
      <c r="D28" s="621"/>
      <c r="E28" s="621"/>
      <c r="F28" s="621"/>
      <c r="G28" s="621"/>
      <c r="H28" s="621"/>
      <c r="I28" s="621"/>
      <c r="J28" s="621"/>
      <c r="K28" s="621"/>
      <c r="L28" s="621"/>
      <c r="M28" s="621"/>
      <c r="N28" s="621"/>
      <c r="O28" s="621"/>
      <c r="P28" s="621"/>
      <c r="Q28" s="622"/>
      <c r="R28" s="623">
        <v>3238890</v>
      </c>
      <c r="S28" s="624"/>
      <c r="T28" s="624"/>
      <c r="U28" s="624"/>
      <c r="V28" s="624"/>
      <c r="W28" s="624"/>
      <c r="X28" s="624"/>
      <c r="Y28" s="625"/>
      <c r="Z28" s="626">
        <v>0.9</v>
      </c>
      <c r="AA28" s="626"/>
      <c r="AB28" s="626"/>
      <c r="AC28" s="626"/>
      <c r="AD28" s="627">
        <v>872359</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30352384</v>
      </c>
      <c r="CS28" s="624"/>
      <c r="CT28" s="624"/>
      <c r="CU28" s="624"/>
      <c r="CV28" s="624"/>
      <c r="CW28" s="624"/>
      <c r="CX28" s="624"/>
      <c r="CY28" s="625"/>
      <c r="CZ28" s="628">
        <v>9</v>
      </c>
      <c r="DA28" s="654"/>
      <c r="DB28" s="654"/>
      <c r="DC28" s="658"/>
      <c r="DD28" s="632">
        <v>29714551</v>
      </c>
      <c r="DE28" s="624"/>
      <c r="DF28" s="624"/>
      <c r="DG28" s="624"/>
      <c r="DH28" s="624"/>
      <c r="DI28" s="624"/>
      <c r="DJ28" s="624"/>
      <c r="DK28" s="625"/>
      <c r="DL28" s="632">
        <v>26381251</v>
      </c>
      <c r="DM28" s="624"/>
      <c r="DN28" s="624"/>
      <c r="DO28" s="624"/>
      <c r="DP28" s="624"/>
      <c r="DQ28" s="624"/>
      <c r="DR28" s="624"/>
      <c r="DS28" s="624"/>
      <c r="DT28" s="624"/>
      <c r="DU28" s="624"/>
      <c r="DV28" s="625"/>
      <c r="DW28" s="628">
        <v>14.1</v>
      </c>
      <c r="DX28" s="654"/>
      <c r="DY28" s="654"/>
      <c r="DZ28" s="654"/>
      <c r="EA28" s="654"/>
      <c r="EB28" s="654"/>
      <c r="EC28" s="655"/>
    </row>
    <row r="29" spans="2:133" ht="11.25" customHeight="1" x14ac:dyDescent="0.2">
      <c r="B29" s="620" t="s">
        <v>307</v>
      </c>
      <c r="C29" s="621"/>
      <c r="D29" s="621"/>
      <c r="E29" s="621"/>
      <c r="F29" s="621"/>
      <c r="G29" s="621"/>
      <c r="H29" s="621"/>
      <c r="I29" s="621"/>
      <c r="J29" s="621"/>
      <c r="K29" s="621"/>
      <c r="L29" s="621"/>
      <c r="M29" s="621"/>
      <c r="N29" s="621"/>
      <c r="O29" s="621"/>
      <c r="P29" s="621"/>
      <c r="Q29" s="622"/>
      <c r="R29" s="623">
        <v>1989613</v>
      </c>
      <c r="S29" s="624"/>
      <c r="T29" s="624"/>
      <c r="U29" s="624"/>
      <c r="V29" s="624"/>
      <c r="W29" s="624"/>
      <c r="X29" s="624"/>
      <c r="Y29" s="625"/>
      <c r="Z29" s="626">
        <v>0.6</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30352384</v>
      </c>
      <c r="CS29" s="656"/>
      <c r="CT29" s="656"/>
      <c r="CU29" s="656"/>
      <c r="CV29" s="656"/>
      <c r="CW29" s="656"/>
      <c r="CX29" s="656"/>
      <c r="CY29" s="657"/>
      <c r="CZ29" s="628">
        <v>9</v>
      </c>
      <c r="DA29" s="654"/>
      <c r="DB29" s="654"/>
      <c r="DC29" s="658"/>
      <c r="DD29" s="632">
        <v>29714551</v>
      </c>
      <c r="DE29" s="656"/>
      <c r="DF29" s="656"/>
      <c r="DG29" s="656"/>
      <c r="DH29" s="656"/>
      <c r="DI29" s="656"/>
      <c r="DJ29" s="656"/>
      <c r="DK29" s="657"/>
      <c r="DL29" s="632">
        <v>26381251</v>
      </c>
      <c r="DM29" s="656"/>
      <c r="DN29" s="656"/>
      <c r="DO29" s="656"/>
      <c r="DP29" s="656"/>
      <c r="DQ29" s="656"/>
      <c r="DR29" s="656"/>
      <c r="DS29" s="656"/>
      <c r="DT29" s="656"/>
      <c r="DU29" s="656"/>
      <c r="DV29" s="657"/>
      <c r="DW29" s="628">
        <v>14.1</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84630573</v>
      </c>
      <c r="S30" s="624"/>
      <c r="T30" s="624"/>
      <c r="U30" s="624"/>
      <c r="V30" s="624"/>
      <c r="W30" s="624"/>
      <c r="X30" s="624"/>
      <c r="Y30" s="625"/>
      <c r="Z30" s="626">
        <v>23.9</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29244575</v>
      </c>
      <c r="CS30" s="624"/>
      <c r="CT30" s="624"/>
      <c r="CU30" s="624"/>
      <c r="CV30" s="624"/>
      <c r="CW30" s="624"/>
      <c r="CX30" s="624"/>
      <c r="CY30" s="625"/>
      <c r="CZ30" s="628">
        <v>8.6999999999999993</v>
      </c>
      <c r="DA30" s="654"/>
      <c r="DB30" s="654"/>
      <c r="DC30" s="658"/>
      <c r="DD30" s="632">
        <v>28632746</v>
      </c>
      <c r="DE30" s="624"/>
      <c r="DF30" s="624"/>
      <c r="DG30" s="624"/>
      <c r="DH30" s="624"/>
      <c r="DI30" s="624"/>
      <c r="DJ30" s="624"/>
      <c r="DK30" s="625"/>
      <c r="DL30" s="632">
        <v>25299446</v>
      </c>
      <c r="DM30" s="624"/>
      <c r="DN30" s="624"/>
      <c r="DO30" s="624"/>
      <c r="DP30" s="624"/>
      <c r="DQ30" s="624"/>
      <c r="DR30" s="624"/>
      <c r="DS30" s="624"/>
      <c r="DT30" s="624"/>
      <c r="DU30" s="624"/>
      <c r="DV30" s="625"/>
      <c r="DW30" s="628">
        <v>13.5</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v>1342760</v>
      </c>
      <c r="S31" s="624"/>
      <c r="T31" s="624"/>
      <c r="U31" s="624"/>
      <c r="V31" s="624"/>
      <c r="W31" s="624"/>
      <c r="X31" s="624"/>
      <c r="Y31" s="625"/>
      <c r="Z31" s="626">
        <v>0.4</v>
      </c>
      <c r="AA31" s="626"/>
      <c r="AB31" s="626"/>
      <c r="AC31" s="626"/>
      <c r="AD31" s="627">
        <v>1342760</v>
      </c>
      <c r="AE31" s="627"/>
      <c r="AF31" s="627"/>
      <c r="AG31" s="627"/>
      <c r="AH31" s="627"/>
      <c r="AI31" s="627"/>
      <c r="AJ31" s="627"/>
      <c r="AK31" s="627"/>
      <c r="AL31" s="628">
        <v>0.8</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99.3</v>
      </c>
      <c r="BH31" s="667"/>
      <c r="BI31" s="667"/>
      <c r="BJ31" s="667"/>
      <c r="BK31" s="667"/>
      <c r="BL31" s="667"/>
      <c r="BM31" s="618">
        <v>98.1</v>
      </c>
      <c r="BN31" s="667"/>
      <c r="BO31" s="667"/>
      <c r="BP31" s="667"/>
      <c r="BQ31" s="668"/>
      <c r="BR31" s="679">
        <v>99.3</v>
      </c>
      <c r="BS31" s="667"/>
      <c r="BT31" s="667"/>
      <c r="BU31" s="667"/>
      <c r="BV31" s="667"/>
      <c r="BW31" s="667"/>
      <c r="BX31" s="618">
        <v>98.1</v>
      </c>
      <c r="BY31" s="667"/>
      <c r="BZ31" s="667"/>
      <c r="CA31" s="667"/>
      <c r="CB31" s="668"/>
      <c r="CD31" s="661"/>
      <c r="CE31" s="662"/>
      <c r="CF31" s="620" t="s">
        <v>317</v>
      </c>
      <c r="CG31" s="621"/>
      <c r="CH31" s="621"/>
      <c r="CI31" s="621"/>
      <c r="CJ31" s="621"/>
      <c r="CK31" s="621"/>
      <c r="CL31" s="621"/>
      <c r="CM31" s="621"/>
      <c r="CN31" s="621"/>
      <c r="CO31" s="621"/>
      <c r="CP31" s="621"/>
      <c r="CQ31" s="622"/>
      <c r="CR31" s="623">
        <v>1107809</v>
      </c>
      <c r="CS31" s="656"/>
      <c r="CT31" s="656"/>
      <c r="CU31" s="656"/>
      <c r="CV31" s="656"/>
      <c r="CW31" s="656"/>
      <c r="CX31" s="656"/>
      <c r="CY31" s="657"/>
      <c r="CZ31" s="628">
        <v>0.3</v>
      </c>
      <c r="DA31" s="654"/>
      <c r="DB31" s="654"/>
      <c r="DC31" s="658"/>
      <c r="DD31" s="632">
        <v>1081805</v>
      </c>
      <c r="DE31" s="656"/>
      <c r="DF31" s="656"/>
      <c r="DG31" s="656"/>
      <c r="DH31" s="656"/>
      <c r="DI31" s="656"/>
      <c r="DJ31" s="656"/>
      <c r="DK31" s="657"/>
      <c r="DL31" s="632">
        <v>1081805</v>
      </c>
      <c r="DM31" s="656"/>
      <c r="DN31" s="656"/>
      <c r="DO31" s="656"/>
      <c r="DP31" s="656"/>
      <c r="DQ31" s="656"/>
      <c r="DR31" s="656"/>
      <c r="DS31" s="656"/>
      <c r="DT31" s="656"/>
      <c r="DU31" s="656"/>
      <c r="DV31" s="657"/>
      <c r="DW31" s="628">
        <v>0.6</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20924927</v>
      </c>
      <c r="S32" s="624"/>
      <c r="T32" s="624"/>
      <c r="U32" s="624"/>
      <c r="V32" s="624"/>
      <c r="W32" s="624"/>
      <c r="X32" s="624"/>
      <c r="Y32" s="625"/>
      <c r="Z32" s="626">
        <v>5.9</v>
      </c>
      <c r="AA32" s="626"/>
      <c r="AB32" s="626"/>
      <c r="AC32" s="626"/>
      <c r="AD32" s="627" t="s">
        <v>238</v>
      </c>
      <c r="AE32" s="627"/>
      <c r="AF32" s="627"/>
      <c r="AG32" s="627"/>
      <c r="AH32" s="627"/>
      <c r="AI32" s="627"/>
      <c r="AJ32" s="627"/>
      <c r="AK32" s="627"/>
      <c r="AL32" s="628" t="s">
        <v>131</v>
      </c>
      <c r="AM32" s="629"/>
      <c r="AN32" s="629"/>
      <c r="AO32" s="630"/>
      <c r="AP32" s="671"/>
      <c r="AQ32" s="672"/>
      <c r="AR32" s="672"/>
      <c r="AS32" s="672"/>
      <c r="AT32" s="676"/>
      <c r="AU32" s="214" t="s">
        <v>319</v>
      </c>
      <c r="AX32" s="620" t="s">
        <v>320</v>
      </c>
      <c r="AY32" s="621"/>
      <c r="AZ32" s="621"/>
      <c r="BA32" s="621"/>
      <c r="BB32" s="621"/>
      <c r="BC32" s="621"/>
      <c r="BD32" s="621"/>
      <c r="BE32" s="621"/>
      <c r="BF32" s="622"/>
      <c r="BG32" s="680">
        <v>98.9</v>
      </c>
      <c r="BH32" s="656"/>
      <c r="BI32" s="656"/>
      <c r="BJ32" s="656"/>
      <c r="BK32" s="656"/>
      <c r="BL32" s="656"/>
      <c r="BM32" s="629">
        <v>97.2</v>
      </c>
      <c r="BN32" s="656"/>
      <c r="BO32" s="656"/>
      <c r="BP32" s="656"/>
      <c r="BQ32" s="678"/>
      <c r="BR32" s="680">
        <v>99</v>
      </c>
      <c r="BS32" s="656"/>
      <c r="BT32" s="656"/>
      <c r="BU32" s="656"/>
      <c r="BV32" s="656"/>
      <c r="BW32" s="656"/>
      <c r="BX32" s="629">
        <v>97.3</v>
      </c>
      <c r="BY32" s="656"/>
      <c r="BZ32" s="656"/>
      <c r="CA32" s="656"/>
      <c r="CB32" s="678"/>
      <c r="CD32" s="663"/>
      <c r="CE32" s="664"/>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4"/>
      <c r="DB32" s="654"/>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747115</v>
      </c>
      <c r="S33" s="624"/>
      <c r="T33" s="624"/>
      <c r="U33" s="624"/>
      <c r="V33" s="624"/>
      <c r="W33" s="624"/>
      <c r="X33" s="624"/>
      <c r="Y33" s="625"/>
      <c r="Z33" s="626">
        <v>0.2</v>
      </c>
      <c r="AA33" s="626"/>
      <c r="AB33" s="626"/>
      <c r="AC33" s="626"/>
      <c r="AD33" s="627">
        <v>107986</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99.6</v>
      </c>
      <c r="BH33" s="682"/>
      <c r="BI33" s="682"/>
      <c r="BJ33" s="682"/>
      <c r="BK33" s="682"/>
      <c r="BL33" s="682"/>
      <c r="BM33" s="683">
        <v>99</v>
      </c>
      <c r="BN33" s="682"/>
      <c r="BO33" s="682"/>
      <c r="BP33" s="682"/>
      <c r="BQ33" s="684"/>
      <c r="BR33" s="681">
        <v>99.6</v>
      </c>
      <c r="BS33" s="682"/>
      <c r="BT33" s="682"/>
      <c r="BU33" s="682"/>
      <c r="BV33" s="682"/>
      <c r="BW33" s="682"/>
      <c r="BX33" s="683">
        <v>98.9</v>
      </c>
      <c r="BY33" s="682"/>
      <c r="BZ33" s="682"/>
      <c r="CA33" s="682"/>
      <c r="CB33" s="684"/>
      <c r="CD33" s="620" t="s">
        <v>324</v>
      </c>
      <c r="CE33" s="621"/>
      <c r="CF33" s="621"/>
      <c r="CG33" s="621"/>
      <c r="CH33" s="621"/>
      <c r="CI33" s="621"/>
      <c r="CJ33" s="621"/>
      <c r="CK33" s="621"/>
      <c r="CL33" s="621"/>
      <c r="CM33" s="621"/>
      <c r="CN33" s="621"/>
      <c r="CO33" s="621"/>
      <c r="CP33" s="621"/>
      <c r="CQ33" s="622"/>
      <c r="CR33" s="623">
        <v>111652752</v>
      </c>
      <c r="CS33" s="656"/>
      <c r="CT33" s="656"/>
      <c r="CU33" s="656"/>
      <c r="CV33" s="656"/>
      <c r="CW33" s="656"/>
      <c r="CX33" s="656"/>
      <c r="CY33" s="657"/>
      <c r="CZ33" s="628">
        <v>33.200000000000003</v>
      </c>
      <c r="DA33" s="654"/>
      <c r="DB33" s="654"/>
      <c r="DC33" s="658"/>
      <c r="DD33" s="632">
        <v>81016148</v>
      </c>
      <c r="DE33" s="656"/>
      <c r="DF33" s="656"/>
      <c r="DG33" s="656"/>
      <c r="DH33" s="656"/>
      <c r="DI33" s="656"/>
      <c r="DJ33" s="656"/>
      <c r="DK33" s="657"/>
      <c r="DL33" s="632">
        <v>59358004</v>
      </c>
      <c r="DM33" s="656"/>
      <c r="DN33" s="656"/>
      <c r="DO33" s="656"/>
      <c r="DP33" s="656"/>
      <c r="DQ33" s="656"/>
      <c r="DR33" s="656"/>
      <c r="DS33" s="656"/>
      <c r="DT33" s="656"/>
      <c r="DU33" s="656"/>
      <c r="DV33" s="657"/>
      <c r="DW33" s="628">
        <v>31.6</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945424</v>
      </c>
      <c r="S34" s="624"/>
      <c r="T34" s="624"/>
      <c r="U34" s="624"/>
      <c r="V34" s="624"/>
      <c r="W34" s="624"/>
      <c r="X34" s="624"/>
      <c r="Y34" s="625"/>
      <c r="Z34" s="626">
        <v>0.3</v>
      </c>
      <c r="AA34" s="626"/>
      <c r="AB34" s="626"/>
      <c r="AC34" s="626"/>
      <c r="AD34" s="627" t="s">
        <v>141</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45784197</v>
      </c>
      <c r="CS34" s="624"/>
      <c r="CT34" s="624"/>
      <c r="CU34" s="624"/>
      <c r="CV34" s="624"/>
      <c r="CW34" s="624"/>
      <c r="CX34" s="624"/>
      <c r="CY34" s="625"/>
      <c r="CZ34" s="628">
        <v>13.6</v>
      </c>
      <c r="DA34" s="654"/>
      <c r="DB34" s="654"/>
      <c r="DC34" s="658"/>
      <c r="DD34" s="632">
        <v>31813542</v>
      </c>
      <c r="DE34" s="624"/>
      <c r="DF34" s="624"/>
      <c r="DG34" s="624"/>
      <c r="DH34" s="624"/>
      <c r="DI34" s="624"/>
      <c r="DJ34" s="624"/>
      <c r="DK34" s="625"/>
      <c r="DL34" s="632">
        <v>29371928</v>
      </c>
      <c r="DM34" s="624"/>
      <c r="DN34" s="624"/>
      <c r="DO34" s="624"/>
      <c r="DP34" s="624"/>
      <c r="DQ34" s="624"/>
      <c r="DR34" s="624"/>
      <c r="DS34" s="624"/>
      <c r="DT34" s="624"/>
      <c r="DU34" s="624"/>
      <c r="DV34" s="625"/>
      <c r="DW34" s="628">
        <v>15.6</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8470340</v>
      </c>
      <c r="S35" s="624"/>
      <c r="T35" s="624"/>
      <c r="U35" s="624"/>
      <c r="V35" s="624"/>
      <c r="W35" s="624"/>
      <c r="X35" s="624"/>
      <c r="Y35" s="625"/>
      <c r="Z35" s="626">
        <v>2.4</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4300241</v>
      </c>
      <c r="CS35" s="656"/>
      <c r="CT35" s="656"/>
      <c r="CU35" s="656"/>
      <c r="CV35" s="656"/>
      <c r="CW35" s="656"/>
      <c r="CX35" s="656"/>
      <c r="CY35" s="657"/>
      <c r="CZ35" s="628">
        <v>1.3</v>
      </c>
      <c r="DA35" s="654"/>
      <c r="DB35" s="654"/>
      <c r="DC35" s="658"/>
      <c r="DD35" s="632">
        <v>3589380</v>
      </c>
      <c r="DE35" s="656"/>
      <c r="DF35" s="656"/>
      <c r="DG35" s="656"/>
      <c r="DH35" s="656"/>
      <c r="DI35" s="656"/>
      <c r="DJ35" s="656"/>
      <c r="DK35" s="657"/>
      <c r="DL35" s="632">
        <v>3589332</v>
      </c>
      <c r="DM35" s="656"/>
      <c r="DN35" s="656"/>
      <c r="DO35" s="656"/>
      <c r="DP35" s="656"/>
      <c r="DQ35" s="656"/>
      <c r="DR35" s="656"/>
      <c r="DS35" s="656"/>
      <c r="DT35" s="656"/>
      <c r="DU35" s="656"/>
      <c r="DV35" s="657"/>
      <c r="DW35" s="628">
        <v>1.9</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13313282</v>
      </c>
      <c r="S36" s="624"/>
      <c r="T36" s="624"/>
      <c r="U36" s="624"/>
      <c r="V36" s="624"/>
      <c r="W36" s="624"/>
      <c r="X36" s="624"/>
      <c r="Y36" s="625"/>
      <c r="Z36" s="626">
        <v>3.8</v>
      </c>
      <c r="AA36" s="626"/>
      <c r="AB36" s="626"/>
      <c r="AC36" s="626"/>
      <c r="AD36" s="627" t="s">
        <v>238</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26492957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578925</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19445794</v>
      </c>
      <c r="CS36" s="624"/>
      <c r="CT36" s="624"/>
      <c r="CU36" s="624"/>
      <c r="CV36" s="624"/>
      <c r="CW36" s="624"/>
      <c r="CX36" s="624"/>
      <c r="CY36" s="625"/>
      <c r="CZ36" s="628">
        <v>5.8</v>
      </c>
      <c r="DA36" s="654"/>
      <c r="DB36" s="654"/>
      <c r="DC36" s="658"/>
      <c r="DD36" s="632">
        <v>16025049</v>
      </c>
      <c r="DE36" s="624"/>
      <c r="DF36" s="624"/>
      <c r="DG36" s="624"/>
      <c r="DH36" s="624"/>
      <c r="DI36" s="624"/>
      <c r="DJ36" s="624"/>
      <c r="DK36" s="625"/>
      <c r="DL36" s="632">
        <v>10814272</v>
      </c>
      <c r="DM36" s="624"/>
      <c r="DN36" s="624"/>
      <c r="DO36" s="624"/>
      <c r="DP36" s="624"/>
      <c r="DQ36" s="624"/>
      <c r="DR36" s="624"/>
      <c r="DS36" s="624"/>
      <c r="DT36" s="624"/>
      <c r="DU36" s="624"/>
      <c r="DV36" s="625"/>
      <c r="DW36" s="628">
        <v>5.8</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13147341</v>
      </c>
      <c r="S37" s="624"/>
      <c r="T37" s="624"/>
      <c r="U37" s="624"/>
      <c r="V37" s="624"/>
      <c r="W37" s="624"/>
      <c r="X37" s="624"/>
      <c r="Y37" s="625"/>
      <c r="Z37" s="626">
        <v>3.7</v>
      </c>
      <c r="AA37" s="626"/>
      <c r="AB37" s="626"/>
      <c r="AC37" s="626"/>
      <c r="AD37" s="627">
        <v>331</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4100000</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-1285471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34706</v>
      </c>
      <c r="CS37" s="656"/>
      <c r="CT37" s="656"/>
      <c r="CU37" s="656"/>
      <c r="CV37" s="656"/>
      <c r="CW37" s="656"/>
      <c r="CX37" s="656"/>
      <c r="CY37" s="657"/>
      <c r="CZ37" s="628">
        <v>0</v>
      </c>
      <c r="DA37" s="654"/>
      <c r="DB37" s="654"/>
      <c r="DC37" s="658"/>
      <c r="DD37" s="632">
        <v>34706</v>
      </c>
      <c r="DE37" s="656"/>
      <c r="DF37" s="656"/>
      <c r="DG37" s="656"/>
      <c r="DH37" s="656"/>
      <c r="DI37" s="656"/>
      <c r="DJ37" s="656"/>
      <c r="DK37" s="657"/>
      <c r="DL37" s="632">
        <v>34706</v>
      </c>
      <c r="DM37" s="656"/>
      <c r="DN37" s="656"/>
      <c r="DO37" s="656"/>
      <c r="DP37" s="656"/>
      <c r="DQ37" s="656"/>
      <c r="DR37" s="656"/>
      <c r="DS37" s="656"/>
      <c r="DT37" s="656"/>
      <c r="DU37" s="656"/>
      <c r="DV37" s="657"/>
      <c r="DW37" s="628">
        <v>0</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20079100</v>
      </c>
      <c r="S38" s="624"/>
      <c r="T38" s="624"/>
      <c r="U38" s="624"/>
      <c r="V38" s="624"/>
      <c r="W38" s="624"/>
      <c r="X38" s="624"/>
      <c r="Y38" s="625"/>
      <c r="Z38" s="626">
        <v>5.7</v>
      </c>
      <c r="AA38" s="626"/>
      <c r="AB38" s="626"/>
      <c r="AC38" s="626"/>
      <c r="AD38" s="627" t="s">
        <v>238</v>
      </c>
      <c r="AE38" s="627"/>
      <c r="AF38" s="627"/>
      <c r="AG38" s="627"/>
      <c r="AH38" s="627"/>
      <c r="AI38" s="627"/>
      <c r="AJ38" s="627"/>
      <c r="AK38" s="627"/>
      <c r="AL38" s="628" t="s">
        <v>141</v>
      </c>
      <c r="AM38" s="629"/>
      <c r="AN38" s="629"/>
      <c r="AO38" s="630"/>
      <c r="AQ38" s="686" t="s">
        <v>340</v>
      </c>
      <c r="AR38" s="687"/>
      <c r="AS38" s="687"/>
      <c r="AT38" s="687"/>
      <c r="AU38" s="687"/>
      <c r="AV38" s="687"/>
      <c r="AW38" s="687"/>
      <c r="AX38" s="687"/>
      <c r="AY38" s="688"/>
      <c r="AZ38" s="623">
        <v>564811</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95343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22204992</v>
      </c>
      <c r="CS38" s="624"/>
      <c r="CT38" s="624"/>
      <c r="CU38" s="624"/>
      <c r="CV38" s="624"/>
      <c r="CW38" s="624"/>
      <c r="CX38" s="624"/>
      <c r="CY38" s="625"/>
      <c r="CZ38" s="628">
        <v>6.6</v>
      </c>
      <c r="DA38" s="654"/>
      <c r="DB38" s="654"/>
      <c r="DC38" s="658"/>
      <c r="DD38" s="632">
        <v>18388342</v>
      </c>
      <c r="DE38" s="624"/>
      <c r="DF38" s="624"/>
      <c r="DG38" s="624"/>
      <c r="DH38" s="624"/>
      <c r="DI38" s="624"/>
      <c r="DJ38" s="624"/>
      <c r="DK38" s="625"/>
      <c r="DL38" s="632">
        <v>15485632</v>
      </c>
      <c r="DM38" s="624"/>
      <c r="DN38" s="624"/>
      <c r="DO38" s="624"/>
      <c r="DP38" s="624"/>
      <c r="DQ38" s="624"/>
      <c r="DR38" s="624"/>
      <c r="DS38" s="624"/>
      <c r="DT38" s="624"/>
      <c r="DU38" s="624"/>
      <c r="DV38" s="625"/>
      <c r="DW38" s="628">
        <v>8.1999999999999993</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344</v>
      </c>
      <c r="AR39" s="687"/>
      <c r="AS39" s="687"/>
      <c r="AT39" s="687"/>
      <c r="AU39" s="687"/>
      <c r="AV39" s="687"/>
      <c r="AW39" s="687"/>
      <c r="AX39" s="687"/>
      <c r="AY39" s="688"/>
      <c r="AZ39" s="623">
        <v>187965</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138280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11928338</v>
      </c>
      <c r="CS39" s="656"/>
      <c r="CT39" s="656"/>
      <c r="CU39" s="656"/>
      <c r="CV39" s="656"/>
      <c r="CW39" s="656"/>
      <c r="CX39" s="656"/>
      <c r="CY39" s="657"/>
      <c r="CZ39" s="628">
        <v>3.5</v>
      </c>
      <c r="DA39" s="654"/>
      <c r="DB39" s="654"/>
      <c r="DC39" s="658"/>
      <c r="DD39" s="632">
        <v>11102995</v>
      </c>
      <c r="DE39" s="656"/>
      <c r="DF39" s="656"/>
      <c r="DG39" s="656"/>
      <c r="DH39" s="656"/>
      <c r="DI39" s="656"/>
      <c r="DJ39" s="656"/>
      <c r="DK39" s="657"/>
      <c r="DL39" s="632" t="s">
        <v>238</v>
      </c>
      <c r="DM39" s="656"/>
      <c r="DN39" s="656"/>
      <c r="DO39" s="656"/>
      <c r="DP39" s="656"/>
      <c r="DQ39" s="656"/>
      <c r="DR39" s="656"/>
      <c r="DS39" s="656"/>
      <c r="DT39" s="656"/>
      <c r="DU39" s="656"/>
      <c r="DV39" s="657"/>
      <c r="DW39" s="628" t="s">
        <v>238</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v>11609400</v>
      </c>
      <c r="S40" s="624"/>
      <c r="T40" s="624"/>
      <c r="U40" s="624"/>
      <c r="V40" s="624"/>
      <c r="W40" s="624"/>
      <c r="X40" s="624"/>
      <c r="Y40" s="625"/>
      <c r="Z40" s="626">
        <v>3.3</v>
      </c>
      <c r="AA40" s="626"/>
      <c r="AB40" s="626"/>
      <c r="AC40" s="626"/>
      <c r="AD40" s="627" t="s">
        <v>238</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t="s">
        <v>131</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111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7989190</v>
      </c>
      <c r="CS40" s="624"/>
      <c r="CT40" s="624"/>
      <c r="CU40" s="624"/>
      <c r="CV40" s="624"/>
      <c r="CW40" s="624"/>
      <c r="CX40" s="624"/>
      <c r="CY40" s="625"/>
      <c r="CZ40" s="628">
        <v>2.4</v>
      </c>
      <c r="DA40" s="654"/>
      <c r="DB40" s="654"/>
      <c r="DC40" s="658"/>
      <c r="DD40" s="632">
        <v>96840</v>
      </c>
      <c r="DE40" s="624"/>
      <c r="DF40" s="624"/>
      <c r="DG40" s="624"/>
      <c r="DH40" s="624"/>
      <c r="DI40" s="624"/>
      <c r="DJ40" s="624"/>
      <c r="DK40" s="625"/>
      <c r="DL40" s="632">
        <v>96840</v>
      </c>
      <c r="DM40" s="624"/>
      <c r="DN40" s="624"/>
      <c r="DO40" s="624"/>
      <c r="DP40" s="624"/>
      <c r="DQ40" s="624"/>
      <c r="DR40" s="624"/>
      <c r="DS40" s="624"/>
      <c r="DT40" s="624"/>
      <c r="DU40" s="624"/>
      <c r="DV40" s="625"/>
      <c r="DW40" s="628">
        <v>0.1</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354093500</v>
      </c>
      <c r="S41" s="696"/>
      <c r="T41" s="696"/>
      <c r="U41" s="696"/>
      <c r="V41" s="696"/>
      <c r="W41" s="696"/>
      <c r="X41" s="696"/>
      <c r="Y41" s="700"/>
      <c r="Z41" s="701">
        <v>100</v>
      </c>
      <c r="AA41" s="701"/>
      <c r="AB41" s="701"/>
      <c r="AC41" s="701"/>
      <c r="AD41" s="702">
        <v>176114388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5917192</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238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15722989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335</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15842926</v>
      </c>
      <c r="CS42" s="656"/>
      <c r="CT42" s="656"/>
      <c r="CU42" s="656"/>
      <c r="CV42" s="656"/>
      <c r="CW42" s="656"/>
      <c r="CX42" s="656"/>
      <c r="CY42" s="657"/>
      <c r="CZ42" s="628">
        <v>4.7</v>
      </c>
      <c r="DA42" s="654"/>
      <c r="DB42" s="654"/>
      <c r="DC42" s="658"/>
      <c r="DD42" s="632">
        <v>4232591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349056</v>
      </c>
      <c r="CS43" s="656"/>
      <c r="CT43" s="656"/>
      <c r="CU43" s="656"/>
      <c r="CV43" s="656"/>
      <c r="CW43" s="656"/>
      <c r="CX43" s="656"/>
      <c r="CY43" s="657"/>
      <c r="CZ43" s="628">
        <v>0.1</v>
      </c>
      <c r="DA43" s="654"/>
      <c r="DB43" s="654"/>
      <c r="DC43" s="658"/>
      <c r="DD43" s="632">
        <v>347389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15548846</v>
      </c>
      <c r="CS44" s="624"/>
      <c r="CT44" s="624"/>
      <c r="CU44" s="624"/>
      <c r="CV44" s="624"/>
      <c r="CW44" s="624"/>
      <c r="CX44" s="624"/>
      <c r="CY44" s="625"/>
      <c r="CZ44" s="628">
        <v>4.5999999999999996</v>
      </c>
      <c r="DA44" s="629"/>
      <c r="DB44" s="629"/>
      <c r="DC44" s="635"/>
      <c r="DD44" s="632">
        <v>4149435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3812826</v>
      </c>
      <c r="CS45" s="656"/>
      <c r="CT45" s="656"/>
      <c r="CU45" s="656"/>
      <c r="CV45" s="656"/>
      <c r="CW45" s="656"/>
      <c r="CX45" s="656"/>
      <c r="CY45" s="657"/>
      <c r="CZ45" s="628">
        <v>1.1000000000000001</v>
      </c>
      <c r="DA45" s="654"/>
      <c r="DB45" s="654"/>
      <c r="DC45" s="658"/>
      <c r="DD45" s="632">
        <v>287257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10891725</v>
      </c>
      <c r="CS46" s="624"/>
      <c r="CT46" s="624"/>
      <c r="CU46" s="624"/>
      <c r="CV46" s="624"/>
      <c r="CW46" s="624"/>
      <c r="CX46" s="624"/>
      <c r="CY46" s="625"/>
      <c r="CZ46" s="628">
        <v>3.2</v>
      </c>
      <c r="DA46" s="629"/>
      <c r="DB46" s="629"/>
      <c r="DC46" s="635"/>
      <c r="DD46" s="632">
        <v>3177483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294080</v>
      </c>
      <c r="CS47" s="656"/>
      <c r="CT47" s="656"/>
      <c r="CU47" s="656"/>
      <c r="CV47" s="656"/>
      <c r="CW47" s="656"/>
      <c r="CX47" s="656"/>
      <c r="CY47" s="657"/>
      <c r="CZ47" s="628">
        <v>0.1</v>
      </c>
      <c r="DA47" s="654"/>
      <c r="DB47" s="654"/>
      <c r="DC47" s="658"/>
      <c r="DD47" s="632">
        <v>83156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238</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336509959</v>
      </c>
      <c r="CS49" s="682"/>
      <c r="CT49" s="682"/>
      <c r="CU49" s="682"/>
      <c r="CV49" s="682"/>
      <c r="CW49" s="682"/>
      <c r="CX49" s="682"/>
      <c r="CY49" s="711"/>
      <c r="CZ49" s="703">
        <v>100</v>
      </c>
      <c r="DA49" s="712"/>
      <c r="DB49" s="712"/>
      <c r="DC49" s="713"/>
      <c r="DD49" s="714">
        <v>213247095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ytrTNqLche01Pmiwm4Gv68pRThHyJEaLcQV6PPtFRgBmgvcrM97tz2b9PrkGuJ2WARftKvvJhankMlU/Eu55w==" saltValue="mJcGsS3rj8LIgPYUQCnY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352882</v>
      </c>
      <c r="R7" s="753"/>
      <c r="S7" s="753"/>
      <c r="T7" s="753"/>
      <c r="U7" s="753"/>
      <c r="V7" s="753">
        <v>335683</v>
      </c>
      <c r="W7" s="753"/>
      <c r="X7" s="753"/>
      <c r="Y7" s="753"/>
      <c r="Z7" s="753"/>
      <c r="AA7" s="753">
        <v>17199</v>
      </c>
      <c r="AB7" s="753"/>
      <c r="AC7" s="753"/>
      <c r="AD7" s="753"/>
      <c r="AE7" s="754"/>
      <c r="AF7" s="755">
        <v>15984</v>
      </c>
      <c r="AG7" s="756"/>
      <c r="AH7" s="756"/>
      <c r="AI7" s="756"/>
      <c r="AJ7" s="757"/>
      <c r="AK7" s="758">
        <v>26</v>
      </c>
      <c r="AL7" s="759"/>
      <c r="AM7" s="759"/>
      <c r="AN7" s="759"/>
      <c r="AO7" s="759"/>
      <c r="AP7" s="759">
        <v>276286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602</v>
      </c>
      <c r="BS7" s="746" t="s">
        <v>603</v>
      </c>
      <c r="BT7" s="747"/>
      <c r="BU7" s="747"/>
      <c r="BV7" s="747"/>
      <c r="BW7" s="747"/>
      <c r="BX7" s="747"/>
      <c r="BY7" s="747"/>
      <c r="BZ7" s="747"/>
      <c r="CA7" s="747"/>
      <c r="CB7" s="747"/>
      <c r="CC7" s="747"/>
      <c r="CD7" s="747"/>
      <c r="CE7" s="747"/>
      <c r="CF7" s="747"/>
      <c r="CG7" s="762"/>
      <c r="CH7" s="743">
        <v>-90</v>
      </c>
      <c r="CI7" s="744"/>
      <c r="CJ7" s="744"/>
      <c r="CK7" s="744"/>
      <c r="CL7" s="745"/>
      <c r="CM7" s="743">
        <v>4920</v>
      </c>
      <c r="CN7" s="744"/>
      <c r="CO7" s="744"/>
      <c r="CP7" s="744"/>
      <c r="CQ7" s="745"/>
      <c r="CR7" s="743">
        <v>202</v>
      </c>
      <c r="CS7" s="744"/>
      <c r="CT7" s="744"/>
      <c r="CU7" s="744"/>
      <c r="CV7" s="745"/>
      <c r="CW7" s="743">
        <v>133</v>
      </c>
      <c r="CX7" s="744"/>
      <c r="CY7" s="744"/>
      <c r="CZ7" s="744"/>
      <c r="DA7" s="745"/>
      <c r="DB7" s="743">
        <v>0</v>
      </c>
      <c r="DC7" s="744"/>
      <c r="DD7" s="744"/>
      <c r="DE7" s="744"/>
      <c r="DF7" s="745"/>
      <c r="DG7" s="743">
        <v>0</v>
      </c>
      <c r="DH7" s="744"/>
      <c r="DI7" s="744"/>
      <c r="DJ7" s="744"/>
      <c r="DK7" s="745"/>
      <c r="DL7" s="743">
        <v>0</v>
      </c>
      <c r="DM7" s="744"/>
      <c r="DN7" s="744"/>
      <c r="DO7" s="744"/>
      <c r="DP7" s="745"/>
      <c r="DQ7" s="743">
        <v>8</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513</v>
      </c>
      <c r="R8" s="784"/>
      <c r="S8" s="784"/>
      <c r="T8" s="784"/>
      <c r="U8" s="784"/>
      <c r="V8" s="784">
        <v>185</v>
      </c>
      <c r="W8" s="784"/>
      <c r="X8" s="784"/>
      <c r="Y8" s="784"/>
      <c r="Z8" s="784"/>
      <c r="AA8" s="784">
        <v>328</v>
      </c>
      <c r="AB8" s="784"/>
      <c r="AC8" s="784"/>
      <c r="AD8" s="784"/>
      <c r="AE8" s="785"/>
      <c r="AF8" s="786" t="s">
        <v>131</v>
      </c>
      <c r="AG8" s="787"/>
      <c r="AH8" s="787"/>
      <c r="AI8" s="787"/>
      <c r="AJ8" s="788"/>
      <c r="AK8" s="769">
        <v>1</v>
      </c>
      <c r="AL8" s="770"/>
      <c r="AM8" s="770"/>
      <c r="AN8" s="770"/>
      <c r="AO8" s="770"/>
      <c r="AP8" s="770">
        <v>1011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602</v>
      </c>
      <c r="BS8" s="773" t="s">
        <v>604</v>
      </c>
      <c r="BT8" s="774"/>
      <c r="BU8" s="774"/>
      <c r="BV8" s="774"/>
      <c r="BW8" s="774"/>
      <c r="BX8" s="774"/>
      <c r="BY8" s="774"/>
      <c r="BZ8" s="774"/>
      <c r="CA8" s="774"/>
      <c r="CB8" s="774"/>
      <c r="CC8" s="774"/>
      <c r="CD8" s="774"/>
      <c r="CE8" s="774"/>
      <c r="CF8" s="774"/>
      <c r="CG8" s="775"/>
      <c r="CH8" s="776">
        <v>-27</v>
      </c>
      <c r="CI8" s="777"/>
      <c r="CJ8" s="777"/>
      <c r="CK8" s="777"/>
      <c r="CL8" s="778"/>
      <c r="CM8" s="776">
        <v>1191</v>
      </c>
      <c r="CN8" s="777"/>
      <c r="CO8" s="777"/>
      <c r="CP8" s="777"/>
      <c r="CQ8" s="778"/>
      <c r="CR8" s="776">
        <v>0</v>
      </c>
      <c r="CS8" s="777"/>
      <c r="CT8" s="777"/>
      <c r="CU8" s="777"/>
      <c r="CV8" s="778"/>
      <c r="CW8" s="776">
        <v>548</v>
      </c>
      <c r="CX8" s="777"/>
      <c r="CY8" s="777"/>
      <c r="CZ8" s="777"/>
      <c r="DA8" s="778"/>
      <c r="DB8" s="776">
        <v>0</v>
      </c>
      <c r="DC8" s="777"/>
      <c r="DD8" s="777"/>
      <c r="DE8" s="777"/>
      <c r="DF8" s="778"/>
      <c r="DG8" s="776">
        <v>0</v>
      </c>
      <c r="DH8" s="777"/>
      <c r="DI8" s="777"/>
      <c r="DJ8" s="777"/>
      <c r="DK8" s="778"/>
      <c r="DL8" s="776">
        <v>367</v>
      </c>
      <c r="DM8" s="777"/>
      <c r="DN8" s="777"/>
      <c r="DO8" s="777"/>
      <c r="DP8" s="778"/>
      <c r="DQ8" s="776">
        <v>0</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50801</v>
      </c>
      <c r="R9" s="784"/>
      <c r="S9" s="784"/>
      <c r="T9" s="784"/>
      <c r="U9" s="784"/>
      <c r="V9" s="784">
        <v>50801</v>
      </c>
      <c r="W9" s="784"/>
      <c r="X9" s="784"/>
      <c r="Y9" s="784"/>
      <c r="Z9" s="784"/>
      <c r="AA9" s="784">
        <v>0</v>
      </c>
      <c r="AB9" s="784"/>
      <c r="AC9" s="784"/>
      <c r="AD9" s="784"/>
      <c r="AE9" s="785"/>
      <c r="AF9" s="786" t="s">
        <v>394</v>
      </c>
      <c r="AG9" s="787"/>
      <c r="AH9" s="787"/>
      <c r="AI9" s="787"/>
      <c r="AJ9" s="788"/>
      <c r="AK9" s="769">
        <v>0</v>
      </c>
      <c r="AL9" s="770"/>
      <c r="AM9" s="770"/>
      <c r="AN9" s="770"/>
      <c r="AO9" s="770"/>
      <c r="AP9" s="770">
        <v>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605</v>
      </c>
      <c r="BT9" s="774"/>
      <c r="BU9" s="774"/>
      <c r="BV9" s="774"/>
      <c r="BW9" s="774"/>
      <c r="BX9" s="774"/>
      <c r="BY9" s="774"/>
      <c r="BZ9" s="774"/>
      <c r="CA9" s="774"/>
      <c r="CB9" s="774"/>
      <c r="CC9" s="774"/>
      <c r="CD9" s="774"/>
      <c r="CE9" s="774"/>
      <c r="CF9" s="774"/>
      <c r="CG9" s="775"/>
      <c r="CH9" s="776">
        <v>-42</v>
      </c>
      <c r="CI9" s="777"/>
      <c r="CJ9" s="777"/>
      <c r="CK9" s="777"/>
      <c r="CL9" s="778"/>
      <c r="CM9" s="776">
        <v>570</v>
      </c>
      <c r="CN9" s="777"/>
      <c r="CO9" s="777"/>
      <c r="CP9" s="777"/>
      <c r="CQ9" s="778"/>
      <c r="CR9" s="776">
        <v>0</v>
      </c>
      <c r="CS9" s="777"/>
      <c r="CT9" s="777"/>
      <c r="CU9" s="777"/>
      <c r="CV9" s="778"/>
      <c r="CW9" s="776">
        <v>93</v>
      </c>
      <c r="CX9" s="777"/>
      <c r="CY9" s="777"/>
      <c r="CZ9" s="777"/>
      <c r="DA9" s="778"/>
      <c r="DB9" s="776">
        <v>0</v>
      </c>
      <c r="DC9" s="777"/>
      <c r="DD9" s="777"/>
      <c r="DE9" s="777"/>
      <c r="DF9" s="778"/>
      <c r="DG9" s="776">
        <v>0</v>
      </c>
      <c r="DH9" s="777"/>
      <c r="DI9" s="777"/>
      <c r="DJ9" s="777"/>
      <c r="DK9" s="778"/>
      <c r="DL9" s="776">
        <v>0</v>
      </c>
      <c r="DM9" s="777"/>
      <c r="DN9" s="777"/>
      <c r="DO9" s="777"/>
      <c r="DP9" s="778"/>
      <c r="DQ9" s="776">
        <v>0</v>
      </c>
      <c r="DR9" s="777"/>
      <c r="DS9" s="777"/>
      <c r="DT9" s="777"/>
      <c r="DU9" s="778"/>
      <c r="DV9" s="773"/>
      <c r="DW9" s="774"/>
      <c r="DX9" s="774"/>
      <c r="DY9" s="774"/>
      <c r="DZ9" s="779"/>
      <c r="EA9" s="234"/>
    </row>
    <row r="10" spans="1:131" s="235" customFormat="1" ht="26.25" customHeight="1" x14ac:dyDescent="0.2">
      <c r="A10" s="238">
        <v>4</v>
      </c>
      <c r="B10" s="780" t="s">
        <v>395</v>
      </c>
      <c r="C10" s="781"/>
      <c r="D10" s="781"/>
      <c r="E10" s="781"/>
      <c r="F10" s="781"/>
      <c r="G10" s="781"/>
      <c r="H10" s="781"/>
      <c r="I10" s="781"/>
      <c r="J10" s="781"/>
      <c r="K10" s="781"/>
      <c r="L10" s="781"/>
      <c r="M10" s="781"/>
      <c r="N10" s="781"/>
      <c r="O10" s="781"/>
      <c r="P10" s="782"/>
      <c r="Q10" s="783">
        <v>986</v>
      </c>
      <c r="R10" s="784"/>
      <c r="S10" s="784"/>
      <c r="T10" s="784"/>
      <c r="U10" s="784"/>
      <c r="V10" s="784">
        <v>986</v>
      </c>
      <c r="W10" s="784"/>
      <c r="X10" s="784"/>
      <c r="Y10" s="784"/>
      <c r="Z10" s="784"/>
      <c r="AA10" s="784">
        <v>0</v>
      </c>
      <c r="AB10" s="784"/>
      <c r="AC10" s="784"/>
      <c r="AD10" s="784"/>
      <c r="AE10" s="785"/>
      <c r="AF10" s="786" t="s">
        <v>396</v>
      </c>
      <c r="AG10" s="787"/>
      <c r="AH10" s="787"/>
      <c r="AI10" s="787"/>
      <c r="AJ10" s="788"/>
      <c r="AK10" s="769">
        <v>2</v>
      </c>
      <c r="AL10" s="770"/>
      <c r="AM10" s="770"/>
      <c r="AN10" s="770"/>
      <c r="AO10" s="770"/>
      <c r="AP10" s="770">
        <v>3911</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606</v>
      </c>
      <c r="BT10" s="774"/>
      <c r="BU10" s="774"/>
      <c r="BV10" s="774"/>
      <c r="BW10" s="774"/>
      <c r="BX10" s="774"/>
      <c r="BY10" s="774"/>
      <c r="BZ10" s="774"/>
      <c r="CA10" s="774"/>
      <c r="CB10" s="774"/>
      <c r="CC10" s="774"/>
      <c r="CD10" s="774"/>
      <c r="CE10" s="774"/>
      <c r="CF10" s="774"/>
      <c r="CG10" s="775"/>
      <c r="CH10" s="776">
        <v>0</v>
      </c>
      <c r="CI10" s="777"/>
      <c r="CJ10" s="777"/>
      <c r="CK10" s="777"/>
      <c r="CL10" s="778"/>
      <c r="CM10" s="776">
        <v>254</v>
      </c>
      <c r="CN10" s="777"/>
      <c r="CO10" s="777"/>
      <c r="CP10" s="777"/>
      <c r="CQ10" s="778"/>
      <c r="CR10" s="776">
        <v>49</v>
      </c>
      <c r="CS10" s="777"/>
      <c r="CT10" s="777"/>
      <c r="CU10" s="777"/>
      <c r="CV10" s="778"/>
      <c r="CW10" s="776">
        <v>58</v>
      </c>
      <c r="CX10" s="777"/>
      <c r="CY10" s="777"/>
      <c r="CZ10" s="777"/>
      <c r="DA10" s="778"/>
      <c r="DB10" s="776">
        <v>0</v>
      </c>
      <c r="DC10" s="777"/>
      <c r="DD10" s="777"/>
      <c r="DE10" s="777"/>
      <c r="DF10" s="778"/>
      <c r="DG10" s="776">
        <v>0</v>
      </c>
      <c r="DH10" s="777"/>
      <c r="DI10" s="777"/>
      <c r="DJ10" s="777"/>
      <c r="DK10" s="778"/>
      <c r="DL10" s="776">
        <v>0</v>
      </c>
      <c r="DM10" s="777"/>
      <c r="DN10" s="777"/>
      <c r="DO10" s="777"/>
      <c r="DP10" s="778"/>
      <c r="DQ10" s="776">
        <v>0</v>
      </c>
      <c r="DR10" s="777"/>
      <c r="DS10" s="777"/>
      <c r="DT10" s="777"/>
      <c r="DU10" s="778"/>
      <c r="DV10" s="773"/>
      <c r="DW10" s="774"/>
      <c r="DX10" s="774"/>
      <c r="DY10" s="774"/>
      <c r="DZ10" s="779"/>
      <c r="EA10" s="234"/>
    </row>
    <row r="11" spans="1:131" s="235" customFormat="1" ht="26.25" customHeight="1" x14ac:dyDescent="0.2">
      <c r="A11" s="238">
        <v>5</v>
      </c>
      <c r="B11" s="780" t="s">
        <v>397</v>
      </c>
      <c r="C11" s="781"/>
      <c r="D11" s="781"/>
      <c r="E11" s="781"/>
      <c r="F11" s="781"/>
      <c r="G11" s="781"/>
      <c r="H11" s="781"/>
      <c r="I11" s="781"/>
      <c r="J11" s="781"/>
      <c r="K11" s="781"/>
      <c r="L11" s="781"/>
      <c r="M11" s="781"/>
      <c r="N11" s="781"/>
      <c r="O11" s="781"/>
      <c r="P11" s="782"/>
      <c r="Q11" s="783">
        <v>774</v>
      </c>
      <c r="R11" s="784"/>
      <c r="S11" s="784"/>
      <c r="T11" s="784"/>
      <c r="U11" s="784"/>
      <c r="V11" s="784">
        <v>723</v>
      </c>
      <c r="W11" s="784"/>
      <c r="X11" s="784"/>
      <c r="Y11" s="784"/>
      <c r="Z11" s="784"/>
      <c r="AA11" s="784">
        <v>51</v>
      </c>
      <c r="AB11" s="784"/>
      <c r="AC11" s="784"/>
      <c r="AD11" s="784"/>
      <c r="AE11" s="785"/>
      <c r="AF11" s="786">
        <v>0</v>
      </c>
      <c r="AG11" s="787"/>
      <c r="AH11" s="787"/>
      <c r="AI11" s="787"/>
      <c r="AJ11" s="788"/>
      <c r="AK11" s="769">
        <v>725</v>
      </c>
      <c r="AL11" s="770"/>
      <c r="AM11" s="770"/>
      <c r="AN11" s="770"/>
      <c r="AO11" s="770"/>
      <c r="AP11" s="770">
        <v>1435</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607</v>
      </c>
      <c r="BT11" s="774"/>
      <c r="BU11" s="774"/>
      <c r="BV11" s="774"/>
      <c r="BW11" s="774"/>
      <c r="BX11" s="774"/>
      <c r="BY11" s="774"/>
      <c r="BZ11" s="774"/>
      <c r="CA11" s="774"/>
      <c r="CB11" s="774"/>
      <c r="CC11" s="774"/>
      <c r="CD11" s="774"/>
      <c r="CE11" s="774"/>
      <c r="CF11" s="774"/>
      <c r="CG11" s="775"/>
      <c r="CH11" s="776">
        <v>-37</v>
      </c>
      <c r="CI11" s="777"/>
      <c r="CJ11" s="777"/>
      <c r="CK11" s="777"/>
      <c r="CL11" s="778"/>
      <c r="CM11" s="776">
        <v>504</v>
      </c>
      <c r="CN11" s="777"/>
      <c r="CO11" s="777"/>
      <c r="CP11" s="777"/>
      <c r="CQ11" s="778"/>
      <c r="CR11" s="776">
        <v>80</v>
      </c>
      <c r="CS11" s="777"/>
      <c r="CT11" s="777"/>
      <c r="CU11" s="777"/>
      <c r="CV11" s="778"/>
      <c r="CW11" s="776">
        <v>32</v>
      </c>
      <c r="CX11" s="777"/>
      <c r="CY11" s="777"/>
      <c r="CZ11" s="777"/>
      <c r="DA11" s="778"/>
      <c r="DB11" s="776">
        <v>0</v>
      </c>
      <c r="DC11" s="777"/>
      <c r="DD11" s="777"/>
      <c r="DE11" s="777"/>
      <c r="DF11" s="778"/>
      <c r="DG11" s="776">
        <v>0</v>
      </c>
      <c r="DH11" s="777"/>
      <c r="DI11" s="777"/>
      <c r="DJ11" s="777"/>
      <c r="DK11" s="778"/>
      <c r="DL11" s="776">
        <v>0</v>
      </c>
      <c r="DM11" s="777"/>
      <c r="DN11" s="777"/>
      <c r="DO11" s="777"/>
      <c r="DP11" s="778"/>
      <c r="DQ11" s="776">
        <v>32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608</v>
      </c>
      <c r="BT12" s="774"/>
      <c r="BU12" s="774"/>
      <c r="BV12" s="774"/>
      <c r="BW12" s="774"/>
      <c r="BX12" s="774"/>
      <c r="BY12" s="774"/>
      <c r="BZ12" s="774"/>
      <c r="CA12" s="774"/>
      <c r="CB12" s="774"/>
      <c r="CC12" s="774"/>
      <c r="CD12" s="774"/>
      <c r="CE12" s="774"/>
      <c r="CF12" s="774"/>
      <c r="CG12" s="775"/>
      <c r="CH12" s="776">
        <v>-2</v>
      </c>
      <c r="CI12" s="777"/>
      <c r="CJ12" s="777"/>
      <c r="CK12" s="777"/>
      <c r="CL12" s="778"/>
      <c r="CM12" s="776">
        <v>257</v>
      </c>
      <c r="CN12" s="777"/>
      <c r="CO12" s="777"/>
      <c r="CP12" s="777"/>
      <c r="CQ12" s="778"/>
      <c r="CR12" s="776">
        <v>0</v>
      </c>
      <c r="CS12" s="777"/>
      <c r="CT12" s="777"/>
      <c r="CU12" s="777"/>
      <c r="CV12" s="778"/>
      <c r="CW12" s="776">
        <v>0</v>
      </c>
      <c r="CX12" s="777"/>
      <c r="CY12" s="777"/>
      <c r="CZ12" s="777"/>
      <c r="DA12" s="778"/>
      <c r="DB12" s="776">
        <v>0</v>
      </c>
      <c r="DC12" s="777"/>
      <c r="DD12" s="777"/>
      <c r="DE12" s="777"/>
      <c r="DF12" s="778"/>
      <c r="DG12" s="776">
        <v>0</v>
      </c>
      <c r="DH12" s="777"/>
      <c r="DI12" s="777"/>
      <c r="DJ12" s="777"/>
      <c r="DK12" s="778"/>
      <c r="DL12" s="776">
        <v>0</v>
      </c>
      <c r="DM12" s="777"/>
      <c r="DN12" s="777"/>
      <c r="DO12" s="777"/>
      <c r="DP12" s="778"/>
      <c r="DQ12" s="776">
        <v>158</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609</v>
      </c>
      <c r="BT13" s="774"/>
      <c r="BU13" s="774"/>
      <c r="BV13" s="774"/>
      <c r="BW13" s="774"/>
      <c r="BX13" s="774"/>
      <c r="BY13" s="774"/>
      <c r="BZ13" s="774"/>
      <c r="CA13" s="774"/>
      <c r="CB13" s="774"/>
      <c r="CC13" s="774"/>
      <c r="CD13" s="774"/>
      <c r="CE13" s="774"/>
      <c r="CF13" s="774"/>
      <c r="CG13" s="775"/>
      <c r="CH13" s="776">
        <v>2</v>
      </c>
      <c r="CI13" s="777"/>
      <c r="CJ13" s="777"/>
      <c r="CK13" s="777"/>
      <c r="CL13" s="778"/>
      <c r="CM13" s="776">
        <v>88</v>
      </c>
      <c r="CN13" s="777"/>
      <c r="CO13" s="777"/>
      <c r="CP13" s="777"/>
      <c r="CQ13" s="778"/>
      <c r="CR13" s="776">
        <v>0</v>
      </c>
      <c r="CS13" s="777"/>
      <c r="CT13" s="777"/>
      <c r="CU13" s="777"/>
      <c r="CV13" s="778"/>
      <c r="CW13" s="776">
        <v>63</v>
      </c>
      <c r="CX13" s="777"/>
      <c r="CY13" s="777"/>
      <c r="CZ13" s="777"/>
      <c r="DA13" s="778"/>
      <c r="DB13" s="776">
        <v>22</v>
      </c>
      <c r="DC13" s="777"/>
      <c r="DD13" s="777"/>
      <c r="DE13" s="777"/>
      <c r="DF13" s="778"/>
      <c r="DG13" s="776">
        <v>0</v>
      </c>
      <c r="DH13" s="777"/>
      <c r="DI13" s="777"/>
      <c r="DJ13" s="777"/>
      <c r="DK13" s="778"/>
      <c r="DL13" s="776">
        <v>0</v>
      </c>
      <c r="DM13" s="777"/>
      <c r="DN13" s="777"/>
      <c r="DO13" s="777"/>
      <c r="DP13" s="778"/>
      <c r="DQ13" s="776">
        <v>0</v>
      </c>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610</v>
      </c>
      <c r="BT14" s="774"/>
      <c r="BU14" s="774"/>
      <c r="BV14" s="774"/>
      <c r="BW14" s="774"/>
      <c r="BX14" s="774"/>
      <c r="BY14" s="774"/>
      <c r="BZ14" s="774"/>
      <c r="CA14" s="774"/>
      <c r="CB14" s="774"/>
      <c r="CC14" s="774"/>
      <c r="CD14" s="774"/>
      <c r="CE14" s="774"/>
      <c r="CF14" s="774"/>
      <c r="CG14" s="775"/>
      <c r="CH14" s="776">
        <v>6</v>
      </c>
      <c r="CI14" s="777"/>
      <c r="CJ14" s="777"/>
      <c r="CK14" s="777"/>
      <c r="CL14" s="778"/>
      <c r="CM14" s="776">
        <v>30</v>
      </c>
      <c r="CN14" s="777"/>
      <c r="CO14" s="777"/>
      <c r="CP14" s="777"/>
      <c r="CQ14" s="778"/>
      <c r="CR14" s="776">
        <v>0</v>
      </c>
      <c r="CS14" s="777"/>
      <c r="CT14" s="777"/>
      <c r="CU14" s="777"/>
      <c r="CV14" s="778"/>
      <c r="CW14" s="776">
        <v>0</v>
      </c>
      <c r="CX14" s="777"/>
      <c r="CY14" s="777"/>
      <c r="CZ14" s="777"/>
      <c r="DA14" s="778"/>
      <c r="DB14" s="776">
        <v>0</v>
      </c>
      <c r="DC14" s="777"/>
      <c r="DD14" s="777"/>
      <c r="DE14" s="777"/>
      <c r="DF14" s="778"/>
      <c r="DG14" s="776">
        <v>0</v>
      </c>
      <c r="DH14" s="777"/>
      <c r="DI14" s="777"/>
      <c r="DJ14" s="777"/>
      <c r="DK14" s="778"/>
      <c r="DL14" s="776">
        <v>0</v>
      </c>
      <c r="DM14" s="777"/>
      <c r="DN14" s="777"/>
      <c r="DO14" s="777"/>
      <c r="DP14" s="778"/>
      <c r="DQ14" s="776">
        <v>0</v>
      </c>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611</v>
      </c>
      <c r="BT15" s="774"/>
      <c r="BU15" s="774"/>
      <c r="BV15" s="774"/>
      <c r="BW15" s="774"/>
      <c r="BX15" s="774"/>
      <c r="BY15" s="774"/>
      <c r="BZ15" s="774"/>
      <c r="CA15" s="774"/>
      <c r="CB15" s="774"/>
      <c r="CC15" s="774"/>
      <c r="CD15" s="774"/>
      <c r="CE15" s="774"/>
      <c r="CF15" s="774"/>
      <c r="CG15" s="775"/>
      <c r="CH15" s="776">
        <v>39.041567000000001</v>
      </c>
      <c r="CI15" s="777"/>
      <c r="CJ15" s="777"/>
      <c r="CK15" s="777"/>
      <c r="CL15" s="778"/>
      <c r="CM15" s="776">
        <v>2568.1273350000001</v>
      </c>
      <c r="CN15" s="777"/>
      <c r="CO15" s="777"/>
      <c r="CP15" s="777"/>
      <c r="CQ15" s="778"/>
      <c r="CR15" s="776">
        <v>0</v>
      </c>
      <c r="CS15" s="777"/>
      <c r="CT15" s="777"/>
      <c r="CU15" s="777"/>
      <c r="CV15" s="778"/>
      <c r="CW15" s="776">
        <v>0</v>
      </c>
      <c r="CX15" s="777"/>
      <c r="CY15" s="777"/>
      <c r="CZ15" s="777"/>
      <c r="DA15" s="778"/>
      <c r="DB15" s="776">
        <v>0</v>
      </c>
      <c r="DC15" s="777"/>
      <c r="DD15" s="777"/>
      <c r="DE15" s="777"/>
      <c r="DF15" s="778"/>
      <c r="DG15" s="776">
        <v>0</v>
      </c>
      <c r="DH15" s="777"/>
      <c r="DI15" s="777"/>
      <c r="DJ15" s="777"/>
      <c r="DK15" s="778"/>
      <c r="DL15" s="776">
        <v>0</v>
      </c>
      <c r="DM15" s="777"/>
      <c r="DN15" s="777"/>
      <c r="DO15" s="777"/>
      <c r="DP15" s="778"/>
      <c r="DQ15" s="776">
        <v>36.166232999999998</v>
      </c>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612</v>
      </c>
      <c r="BT16" s="774"/>
      <c r="BU16" s="774"/>
      <c r="BV16" s="774"/>
      <c r="BW16" s="774"/>
      <c r="BX16" s="774"/>
      <c r="BY16" s="774"/>
      <c r="BZ16" s="774"/>
      <c r="CA16" s="774"/>
      <c r="CB16" s="774"/>
      <c r="CC16" s="774"/>
      <c r="CD16" s="774"/>
      <c r="CE16" s="774"/>
      <c r="CF16" s="774"/>
      <c r="CG16" s="775"/>
      <c r="CH16" s="776">
        <v>3</v>
      </c>
      <c r="CI16" s="777"/>
      <c r="CJ16" s="777"/>
      <c r="CK16" s="777"/>
      <c r="CL16" s="778"/>
      <c r="CM16" s="776">
        <v>458</v>
      </c>
      <c r="CN16" s="777"/>
      <c r="CO16" s="777"/>
      <c r="CP16" s="777"/>
      <c r="CQ16" s="778"/>
      <c r="CR16" s="776">
        <v>3</v>
      </c>
      <c r="CS16" s="777"/>
      <c r="CT16" s="777"/>
      <c r="CU16" s="777"/>
      <c r="CV16" s="778"/>
      <c r="CW16" s="776">
        <v>48</v>
      </c>
      <c r="CX16" s="777"/>
      <c r="CY16" s="777"/>
      <c r="CZ16" s="777"/>
      <c r="DA16" s="778"/>
      <c r="DB16" s="776">
        <v>0</v>
      </c>
      <c r="DC16" s="777"/>
      <c r="DD16" s="777"/>
      <c r="DE16" s="777"/>
      <c r="DF16" s="778"/>
      <c r="DG16" s="776">
        <v>0</v>
      </c>
      <c r="DH16" s="777"/>
      <c r="DI16" s="777"/>
      <c r="DJ16" s="777"/>
      <c r="DK16" s="778"/>
      <c r="DL16" s="776">
        <v>0</v>
      </c>
      <c r="DM16" s="777"/>
      <c r="DN16" s="777"/>
      <c r="DO16" s="777"/>
      <c r="DP16" s="778"/>
      <c r="DQ16" s="776">
        <v>326</v>
      </c>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t="s">
        <v>613</v>
      </c>
      <c r="BT17" s="774"/>
      <c r="BU17" s="774"/>
      <c r="BV17" s="774"/>
      <c r="BW17" s="774"/>
      <c r="BX17" s="774"/>
      <c r="BY17" s="774"/>
      <c r="BZ17" s="774"/>
      <c r="CA17" s="774"/>
      <c r="CB17" s="774"/>
      <c r="CC17" s="774"/>
      <c r="CD17" s="774"/>
      <c r="CE17" s="774"/>
      <c r="CF17" s="774"/>
      <c r="CG17" s="775"/>
      <c r="CH17" s="776">
        <v>-15</v>
      </c>
      <c r="CI17" s="777"/>
      <c r="CJ17" s="777"/>
      <c r="CK17" s="777"/>
      <c r="CL17" s="778"/>
      <c r="CM17" s="776">
        <v>297</v>
      </c>
      <c r="CN17" s="777"/>
      <c r="CO17" s="777"/>
      <c r="CP17" s="777"/>
      <c r="CQ17" s="778"/>
      <c r="CR17" s="776">
        <v>1</v>
      </c>
      <c r="CS17" s="777"/>
      <c r="CT17" s="777"/>
      <c r="CU17" s="777"/>
      <c r="CV17" s="778"/>
      <c r="CW17" s="776">
        <v>122</v>
      </c>
      <c r="CX17" s="777"/>
      <c r="CY17" s="777"/>
      <c r="CZ17" s="777"/>
      <c r="DA17" s="778"/>
      <c r="DB17" s="776">
        <v>0</v>
      </c>
      <c r="DC17" s="777"/>
      <c r="DD17" s="777"/>
      <c r="DE17" s="777"/>
      <c r="DF17" s="778"/>
      <c r="DG17" s="776">
        <v>0</v>
      </c>
      <c r="DH17" s="777"/>
      <c r="DI17" s="777"/>
      <c r="DJ17" s="777"/>
      <c r="DK17" s="778"/>
      <c r="DL17" s="776">
        <v>0</v>
      </c>
      <c r="DM17" s="777"/>
      <c r="DN17" s="777"/>
      <c r="DO17" s="777"/>
      <c r="DP17" s="778"/>
      <c r="DQ17" s="776">
        <v>0</v>
      </c>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399</v>
      </c>
      <c r="B23" s="789" t="s">
        <v>400</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15984</v>
      </c>
      <c r="AG23" s="793"/>
      <c r="AH23" s="793"/>
      <c r="AI23" s="793"/>
      <c r="AJ23" s="796"/>
      <c r="AK23" s="797"/>
      <c r="AL23" s="798"/>
      <c r="AM23" s="798"/>
      <c r="AN23" s="798"/>
      <c r="AO23" s="798"/>
      <c r="AP23" s="793"/>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412</v>
      </c>
      <c r="C28" s="750"/>
      <c r="D28" s="750"/>
      <c r="E28" s="750"/>
      <c r="F28" s="750"/>
      <c r="G28" s="750"/>
      <c r="H28" s="750"/>
      <c r="I28" s="750"/>
      <c r="J28" s="750"/>
      <c r="K28" s="750"/>
      <c r="L28" s="750"/>
      <c r="M28" s="750"/>
      <c r="N28" s="750"/>
      <c r="O28" s="750"/>
      <c r="P28" s="751"/>
      <c r="Q28" s="822">
        <v>69257</v>
      </c>
      <c r="R28" s="823"/>
      <c r="S28" s="823"/>
      <c r="T28" s="823"/>
      <c r="U28" s="823"/>
      <c r="V28" s="823">
        <v>68678</v>
      </c>
      <c r="W28" s="823"/>
      <c r="X28" s="823"/>
      <c r="Y28" s="823"/>
      <c r="Z28" s="823"/>
      <c r="AA28" s="823">
        <v>579</v>
      </c>
      <c r="AB28" s="823"/>
      <c r="AC28" s="823"/>
      <c r="AD28" s="823"/>
      <c r="AE28" s="824"/>
      <c r="AF28" s="825">
        <v>579</v>
      </c>
      <c r="AG28" s="823"/>
      <c r="AH28" s="823"/>
      <c r="AI28" s="823"/>
      <c r="AJ28" s="826"/>
      <c r="AK28" s="827"/>
      <c r="AL28" s="828"/>
      <c r="AM28" s="828"/>
      <c r="AN28" s="828"/>
      <c r="AO28" s="828"/>
      <c r="AP28" s="828">
        <v>0</v>
      </c>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413</v>
      </c>
      <c r="C29" s="781"/>
      <c r="D29" s="781"/>
      <c r="E29" s="781"/>
      <c r="F29" s="781"/>
      <c r="G29" s="781"/>
      <c r="H29" s="781"/>
      <c r="I29" s="781"/>
      <c r="J29" s="781"/>
      <c r="K29" s="781"/>
      <c r="L29" s="781"/>
      <c r="M29" s="781"/>
      <c r="N29" s="781"/>
      <c r="O29" s="781"/>
      <c r="P29" s="782"/>
      <c r="Q29" s="783">
        <v>204</v>
      </c>
      <c r="R29" s="784"/>
      <c r="S29" s="784"/>
      <c r="T29" s="784"/>
      <c r="U29" s="784"/>
      <c r="V29" s="784">
        <v>197</v>
      </c>
      <c r="W29" s="784"/>
      <c r="X29" s="784"/>
      <c r="Y29" s="784"/>
      <c r="Z29" s="784"/>
      <c r="AA29" s="784">
        <v>7</v>
      </c>
      <c r="AB29" s="784"/>
      <c r="AC29" s="784"/>
      <c r="AD29" s="784"/>
      <c r="AE29" s="785"/>
      <c r="AF29" s="786">
        <v>7</v>
      </c>
      <c r="AG29" s="787"/>
      <c r="AH29" s="787"/>
      <c r="AI29" s="787"/>
      <c r="AJ29" s="788"/>
      <c r="AK29" s="834"/>
      <c r="AL29" s="830"/>
      <c r="AM29" s="830"/>
      <c r="AN29" s="830"/>
      <c r="AO29" s="830"/>
      <c r="AP29" s="830">
        <v>21</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414</v>
      </c>
      <c r="C30" s="781"/>
      <c r="D30" s="781"/>
      <c r="E30" s="781"/>
      <c r="F30" s="781"/>
      <c r="G30" s="781"/>
      <c r="H30" s="781"/>
      <c r="I30" s="781"/>
      <c r="J30" s="781"/>
      <c r="K30" s="781"/>
      <c r="L30" s="781"/>
      <c r="M30" s="781"/>
      <c r="N30" s="781"/>
      <c r="O30" s="781"/>
      <c r="P30" s="782"/>
      <c r="Q30" s="783">
        <v>1369</v>
      </c>
      <c r="R30" s="784"/>
      <c r="S30" s="784"/>
      <c r="T30" s="784"/>
      <c r="U30" s="784"/>
      <c r="V30" s="784">
        <v>1340</v>
      </c>
      <c r="W30" s="784"/>
      <c r="X30" s="784"/>
      <c r="Y30" s="784"/>
      <c r="Z30" s="784"/>
      <c r="AA30" s="784">
        <v>29</v>
      </c>
      <c r="AB30" s="784"/>
      <c r="AC30" s="784"/>
      <c r="AD30" s="784"/>
      <c r="AE30" s="785"/>
      <c r="AF30" s="786">
        <v>29</v>
      </c>
      <c r="AG30" s="787"/>
      <c r="AH30" s="787"/>
      <c r="AI30" s="787"/>
      <c r="AJ30" s="788"/>
      <c r="AK30" s="834"/>
      <c r="AL30" s="830"/>
      <c r="AM30" s="830"/>
      <c r="AN30" s="830"/>
      <c r="AO30" s="830"/>
      <c r="AP30" s="830">
        <v>4081</v>
      </c>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415</v>
      </c>
      <c r="C31" s="781"/>
      <c r="D31" s="781"/>
      <c r="E31" s="781"/>
      <c r="F31" s="781"/>
      <c r="G31" s="781"/>
      <c r="H31" s="781"/>
      <c r="I31" s="781"/>
      <c r="J31" s="781"/>
      <c r="K31" s="781"/>
      <c r="L31" s="781"/>
      <c r="M31" s="781"/>
      <c r="N31" s="781"/>
      <c r="O31" s="781"/>
      <c r="P31" s="782"/>
      <c r="Q31" s="783">
        <v>57019</v>
      </c>
      <c r="R31" s="784"/>
      <c r="S31" s="784"/>
      <c r="T31" s="784"/>
      <c r="U31" s="784"/>
      <c r="V31" s="784">
        <v>55056</v>
      </c>
      <c r="W31" s="784"/>
      <c r="X31" s="784"/>
      <c r="Y31" s="784"/>
      <c r="Z31" s="784"/>
      <c r="AA31" s="784">
        <v>1963</v>
      </c>
      <c r="AB31" s="784"/>
      <c r="AC31" s="784"/>
      <c r="AD31" s="784"/>
      <c r="AE31" s="785"/>
      <c r="AF31" s="786">
        <v>1963</v>
      </c>
      <c r="AG31" s="787"/>
      <c r="AH31" s="787"/>
      <c r="AI31" s="787"/>
      <c r="AJ31" s="788"/>
      <c r="AK31" s="834"/>
      <c r="AL31" s="830"/>
      <c r="AM31" s="830"/>
      <c r="AN31" s="830"/>
      <c r="AO31" s="830"/>
      <c r="AP31" s="830">
        <v>0</v>
      </c>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416</v>
      </c>
      <c r="C32" s="781"/>
      <c r="D32" s="781"/>
      <c r="E32" s="781"/>
      <c r="F32" s="781"/>
      <c r="G32" s="781"/>
      <c r="H32" s="781"/>
      <c r="I32" s="781"/>
      <c r="J32" s="781"/>
      <c r="K32" s="781"/>
      <c r="L32" s="781"/>
      <c r="M32" s="781"/>
      <c r="N32" s="781"/>
      <c r="O32" s="781"/>
      <c r="P32" s="782"/>
      <c r="Q32" s="783">
        <v>10325</v>
      </c>
      <c r="R32" s="784"/>
      <c r="S32" s="784"/>
      <c r="T32" s="784"/>
      <c r="U32" s="784"/>
      <c r="V32" s="784">
        <v>10054</v>
      </c>
      <c r="W32" s="784"/>
      <c r="X32" s="784"/>
      <c r="Y32" s="784"/>
      <c r="Z32" s="784"/>
      <c r="AA32" s="784">
        <v>270</v>
      </c>
      <c r="AB32" s="784"/>
      <c r="AC32" s="784"/>
      <c r="AD32" s="784"/>
      <c r="AE32" s="785"/>
      <c r="AF32" s="786">
        <v>270</v>
      </c>
      <c r="AG32" s="787"/>
      <c r="AH32" s="787"/>
      <c r="AI32" s="787"/>
      <c r="AJ32" s="788"/>
      <c r="AK32" s="834"/>
      <c r="AL32" s="830"/>
      <c r="AM32" s="830"/>
      <c r="AN32" s="830"/>
      <c r="AO32" s="830"/>
      <c r="AP32" s="830">
        <v>0</v>
      </c>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417</v>
      </c>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v>5413</v>
      </c>
      <c r="AG33" s="787"/>
      <c r="AH33" s="787"/>
      <c r="AI33" s="787"/>
      <c r="AJ33" s="788"/>
      <c r="AK33" s="834"/>
      <c r="AL33" s="830"/>
      <c r="AM33" s="830"/>
      <c r="AN33" s="830"/>
      <c r="AO33" s="830"/>
      <c r="AP33" s="830">
        <v>74260</v>
      </c>
      <c r="AQ33" s="830"/>
      <c r="AR33" s="830"/>
      <c r="AS33" s="830"/>
      <c r="AT33" s="830"/>
      <c r="AU33" s="830"/>
      <c r="AV33" s="830"/>
      <c r="AW33" s="830"/>
      <c r="AX33" s="830"/>
      <c r="AY33" s="830"/>
      <c r="AZ33" s="831"/>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419</v>
      </c>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v>181</v>
      </c>
      <c r="AG34" s="787"/>
      <c r="AH34" s="787"/>
      <c r="AI34" s="787"/>
      <c r="AJ34" s="788"/>
      <c r="AK34" s="834"/>
      <c r="AL34" s="830"/>
      <c r="AM34" s="830"/>
      <c r="AN34" s="830"/>
      <c r="AO34" s="830"/>
      <c r="AP34" s="830">
        <v>1507</v>
      </c>
      <c r="AQ34" s="830"/>
      <c r="AR34" s="830"/>
      <c r="AS34" s="830"/>
      <c r="AT34" s="830"/>
      <c r="AU34" s="830"/>
      <c r="AV34" s="830"/>
      <c r="AW34" s="830"/>
      <c r="AX34" s="830"/>
      <c r="AY34" s="830"/>
      <c r="AZ34" s="831"/>
      <c r="BA34" s="831"/>
      <c r="BB34" s="831"/>
      <c r="BC34" s="831"/>
      <c r="BD34" s="831"/>
      <c r="BE34" s="832" t="s">
        <v>420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399</v>
      </c>
      <c r="B63" s="789" t="s">
        <v>422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8442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425</v>
      </c>
      <c r="B66" s="728"/>
      <c r="C66" s="728"/>
      <c r="D66" s="728"/>
      <c r="E66" s="728"/>
      <c r="F66" s="728"/>
      <c r="G66" s="728"/>
      <c r="H66" s="728"/>
      <c r="I66" s="728"/>
      <c r="J66" s="728"/>
      <c r="K66" s="728"/>
      <c r="L66" s="728"/>
      <c r="M66" s="728"/>
      <c r="N66" s="728"/>
      <c r="O66" s="728"/>
      <c r="P66" s="729"/>
      <c r="Q66" s="733" t="s">
        <v>426</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399</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311</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311</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311</v>
      </c>
      <c r="DR109" s="893"/>
      <c r="DS109" s="893"/>
      <c r="DT109" s="893"/>
      <c r="DU109" s="894"/>
      <c r="DV109" s="892" t="s">
        <v>444</v>
      </c>
      <c r="DW109" s="893"/>
      <c r="DX109" s="893"/>
      <c r="DY109" s="893"/>
      <c r="DZ109" s="895"/>
    </row>
    <row r="110" spans="1:131" s="230" customFormat="1" ht="26.25" customHeight="1" x14ac:dyDescent="0.2">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22905794</v>
      </c>
      <c r="AB110" s="900"/>
      <c r="AC110" s="900"/>
      <c r="AD110" s="900"/>
      <c r="AE110" s="901"/>
      <c r="AF110" s="902">
        <v>22802339</v>
      </c>
      <c r="AG110" s="900"/>
      <c r="AH110" s="900"/>
      <c r="AI110" s="900"/>
      <c r="AJ110" s="901"/>
      <c r="AK110" s="902">
        <v>22614189</v>
      </c>
      <c r="AL110" s="900"/>
      <c r="AM110" s="900"/>
      <c r="AN110" s="900"/>
      <c r="AO110" s="901"/>
      <c r="AP110" s="903">
        <v>13.9</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290403942</v>
      </c>
      <c r="BR110" s="931"/>
      <c r="BS110" s="931"/>
      <c r="BT110" s="931"/>
      <c r="BU110" s="931"/>
      <c r="BV110" s="931">
        <v>291630511</v>
      </c>
      <c r="BW110" s="931"/>
      <c r="BX110" s="931"/>
      <c r="BY110" s="931"/>
      <c r="BZ110" s="931"/>
      <c r="CA110" s="931">
        <v>282643230</v>
      </c>
      <c r="CB110" s="931"/>
      <c r="CC110" s="931"/>
      <c r="CD110" s="931"/>
      <c r="CE110" s="931"/>
      <c r="CF110" s="944">
        <v>173.6</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450</v>
      </c>
      <c r="DH110" s="931"/>
      <c r="DI110" s="931"/>
      <c r="DJ110" s="931"/>
      <c r="DK110" s="931"/>
      <c r="DL110" s="931" t="s">
        <v>396</v>
      </c>
      <c r="DM110" s="931"/>
      <c r="DN110" s="931"/>
      <c r="DO110" s="931"/>
      <c r="DP110" s="931"/>
      <c r="DQ110" s="931" t="s">
        <v>450</v>
      </c>
      <c r="DR110" s="931"/>
      <c r="DS110" s="931"/>
      <c r="DT110" s="931"/>
      <c r="DU110" s="931"/>
      <c r="DV110" s="932" t="s">
        <v>450</v>
      </c>
      <c r="DW110" s="932"/>
      <c r="DX110" s="932"/>
      <c r="DY110" s="932"/>
      <c r="DZ110" s="933"/>
    </row>
    <row r="111" spans="1:131" s="230" customFormat="1" ht="26.25" customHeight="1" x14ac:dyDescent="0.2">
      <c r="A111" s="934" t="s">
        <v>451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423</v>
      </c>
      <c r="AB111" s="938"/>
      <c r="AC111" s="938"/>
      <c r="AD111" s="938"/>
      <c r="AE111" s="939"/>
      <c r="AF111" s="940" t="s">
        <v>450</v>
      </c>
      <c r="AG111" s="938"/>
      <c r="AH111" s="938"/>
      <c r="AI111" s="938"/>
      <c r="AJ111" s="939"/>
      <c r="AK111" s="940" t="s">
        <v>450</v>
      </c>
      <c r="AL111" s="938"/>
      <c r="AM111" s="938"/>
      <c r="AN111" s="938"/>
      <c r="AO111" s="939"/>
      <c r="AP111" s="941" t="s">
        <v>131</v>
      </c>
      <c r="AQ111" s="942"/>
      <c r="AR111" s="942"/>
      <c r="AS111" s="942"/>
      <c r="AT111" s="943"/>
      <c r="AU111" s="908"/>
      <c r="AV111" s="909"/>
      <c r="AW111" s="909"/>
      <c r="AX111" s="909"/>
      <c r="AY111" s="909"/>
      <c r="AZ111" s="922" t="s">
        <v>452</v>
      </c>
      <c r="BA111" s="923"/>
      <c r="BB111" s="923"/>
      <c r="BC111" s="923"/>
      <c r="BD111" s="923"/>
      <c r="BE111" s="923"/>
      <c r="BF111" s="923"/>
      <c r="BG111" s="923"/>
      <c r="BH111" s="923"/>
      <c r="BI111" s="923"/>
      <c r="BJ111" s="923"/>
      <c r="BK111" s="923"/>
      <c r="BL111" s="923"/>
      <c r="BM111" s="923"/>
      <c r="BN111" s="923"/>
      <c r="BO111" s="923"/>
      <c r="BP111" s="924"/>
      <c r="BQ111" s="925">
        <v>17190636</v>
      </c>
      <c r="BR111" s="926"/>
      <c r="BS111" s="926"/>
      <c r="BT111" s="926"/>
      <c r="BU111" s="926"/>
      <c r="BV111" s="926">
        <v>15080551</v>
      </c>
      <c r="BW111" s="926"/>
      <c r="BX111" s="926"/>
      <c r="BY111" s="926"/>
      <c r="BZ111" s="926"/>
      <c r="CA111" s="926">
        <v>14189498</v>
      </c>
      <c r="CB111" s="926"/>
      <c r="CC111" s="926"/>
      <c r="CD111" s="926"/>
      <c r="CE111" s="926"/>
      <c r="CF111" s="920">
        <v>8.6999999999999993</v>
      </c>
      <c r="CG111" s="921"/>
      <c r="CH111" s="921"/>
      <c r="CI111" s="921"/>
      <c r="CJ111" s="921"/>
      <c r="CK111" s="948"/>
      <c r="CL111" s="949"/>
      <c r="CM111" s="922" t="s">
        <v>453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396</v>
      </c>
      <c r="DH111" s="926"/>
      <c r="DI111" s="926"/>
      <c r="DJ111" s="926"/>
      <c r="DK111" s="926"/>
      <c r="DL111" s="926" t="s">
        <v>396</v>
      </c>
      <c r="DM111" s="926"/>
      <c r="DN111" s="926"/>
      <c r="DO111" s="926"/>
      <c r="DP111" s="926"/>
      <c r="DQ111" s="926" t="s">
        <v>396</v>
      </c>
      <c r="DR111" s="926"/>
      <c r="DS111" s="926"/>
      <c r="DT111" s="926"/>
      <c r="DU111" s="926"/>
      <c r="DV111" s="927" t="s">
        <v>131</v>
      </c>
      <c r="DW111" s="927"/>
      <c r="DX111" s="927"/>
      <c r="DY111" s="927"/>
      <c r="DZ111" s="928"/>
    </row>
    <row r="112" spans="1:131" s="230" customFormat="1" ht="26.25" customHeight="1" x14ac:dyDescent="0.2">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v>3393333</v>
      </c>
      <c r="AB112" s="959"/>
      <c r="AC112" s="959"/>
      <c r="AD112" s="959"/>
      <c r="AE112" s="960"/>
      <c r="AF112" s="961">
        <v>3611110</v>
      </c>
      <c r="AG112" s="959"/>
      <c r="AH112" s="959"/>
      <c r="AI112" s="959"/>
      <c r="AJ112" s="960"/>
      <c r="AK112" s="961">
        <v>4055553</v>
      </c>
      <c r="AL112" s="959"/>
      <c r="AM112" s="959"/>
      <c r="AN112" s="959"/>
      <c r="AO112" s="960"/>
      <c r="AP112" s="962">
        <v>2.5</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38251112</v>
      </c>
      <c r="BR112" s="926"/>
      <c r="BS112" s="926"/>
      <c r="BT112" s="926"/>
      <c r="BU112" s="926"/>
      <c r="BV112" s="926">
        <v>37279883</v>
      </c>
      <c r="BW112" s="926"/>
      <c r="BX112" s="926"/>
      <c r="BY112" s="926"/>
      <c r="BZ112" s="926"/>
      <c r="CA112" s="926">
        <v>35990713</v>
      </c>
      <c r="CB112" s="926"/>
      <c r="CC112" s="926"/>
      <c r="CD112" s="926"/>
      <c r="CE112" s="926"/>
      <c r="CF112" s="920">
        <v>22.1</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423</v>
      </c>
      <c r="DH112" s="926"/>
      <c r="DI112" s="926"/>
      <c r="DJ112" s="926"/>
      <c r="DK112" s="926"/>
      <c r="DL112" s="926" t="s">
        <v>450</v>
      </c>
      <c r="DM112" s="926"/>
      <c r="DN112" s="926"/>
      <c r="DO112" s="926"/>
      <c r="DP112" s="926"/>
      <c r="DQ112" s="926" t="s">
        <v>450</v>
      </c>
      <c r="DR112" s="926"/>
      <c r="DS112" s="926"/>
      <c r="DT112" s="926"/>
      <c r="DU112" s="926"/>
      <c r="DV112" s="927" t="s">
        <v>450</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4082724</v>
      </c>
      <c r="AB113" s="938"/>
      <c r="AC113" s="938"/>
      <c r="AD113" s="938"/>
      <c r="AE113" s="939"/>
      <c r="AF113" s="940">
        <v>3826275</v>
      </c>
      <c r="AG113" s="938"/>
      <c r="AH113" s="938"/>
      <c r="AI113" s="938"/>
      <c r="AJ113" s="939"/>
      <c r="AK113" s="940">
        <v>3727947</v>
      </c>
      <c r="AL113" s="938"/>
      <c r="AM113" s="938"/>
      <c r="AN113" s="938"/>
      <c r="AO113" s="939"/>
      <c r="AP113" s="941">
        <v>2.2999999999999998</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t="s">
        <v>450</v>
      </c>
      <c r="BR113" s="926"/>
      <c r="BS113" s="926"/>
      <c r="BT113" s="926"/>
      <c r="BU113" s="926"/>
      <c r="BV113" s="926" t="s">
        <v>450</v>
      </c>
      <c r="BW113" s="926"/>
      <c r="BX113" s="926"/>
      <c r="BY113" s="926"/>
      <c r="BZ113" s="926"/>
      <c r="CA113" s="926" t="s">
        <v>450</v>
      </c>
      <c r="CB113" s="926"/>
      <c r="CC113" s="926"/>
      <c r="CD113" s="926"/>
      <c r="CE113" s="926"/>
      <c r="CF113" s="920" t="s">
        <v>131</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450</v>
      </c>
      <c r="DH113" s="959"/>
      <c r="DI113" s="959"/>
      <c r="DJ113" s="959"/>
      <c r="DK113" s="960"/>
      <c r="DL113" s="961" t="s">
        <v>450</v>
      </c>
      <c r="DM113" s="959"/>
      <c r="DN113" s="959"/>
      <c r="DO113" s="959"/>
      <c r="DP113" s="960"/>
      <c r="DQ113" s="961" t="s">
        <v>450</v>
      </c>
      <c r="DR113" s="959"/>
      <c r="DS113" s="959"/>
      <c r="DT113" s="959"/>
      <c r="DU113" s="960"/>
      <c r="DV113" s="962" t="s">
        <v>461</v>
      </c>
      <c r="DW113" s="963"/>
      <c r="DX113" s="963"/>
      <c r="DY113" s="963"/>
      <c r="DZ113" s="964"/>
    </row>
    <row r="114" spans="1:130" s="230" customFormat="1" ht="26.25" customHeight="1" x14ac:dyDescent="0.2">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450</v>
      </c>
      <c r="AB114" s="959"/>
      <c r="AC114" s="959"/>
      <c r="AD114" s="959"/>
      <c r="AE114" s="960"/>
      <c r="AF114" s="961" t="s">
        <v>463</v>
      </c>
      <c r="AG114" s="959"/>
      <c r="AH114" s="959"/>
      <c r="AI114" s="959"/>
      <c r="AJ114" s="960"/>
      <c r="AK114" s="961" t="s">
        <v>450</v>
      </c>
      <c r="AL114" s="959"/>
      <c r="AM114" s="959"/>
      <c r="AN114" s="959"/>
      <c r="AO114" s="960"/>
      <c r="AP114" s="962" t="s">
        <v>450</v>
      </c>
      <c r="AQ114" s="963"/>
      <c r="AR114" s="963"/>
      <c r="AS114" s="963"/>
      <c r="AT114" s="964"/>
      <c r="AU114" s="908"/>
      <c r="AV114" s="909"/>
      <c r="AW114" s="909"/>
      <c r="AX114" s="909"/>
      <c r="AY114" s="909"/>
      <c r="AZ114" s="922" t="s">
        <v>464</v>
      </c>
      <c r="BA114" s="923"/>
      <c r="BB114" s="923"/>
      <c r="BC114" s="923"/>
      <c r="BD114" s="923"/>
      <c r="BE114" s="923"/>
      <c r="BF114" s="923"/>
      <c r="BG114" s="923"/>
      <c r="BH114" s="923"/>
      <c r="BI114" s="923"/>
      <c r="BJ114" s="923"/>
      <c r="BK114" s="923"/>
      <c r="BL114" s="923"/>
      <c r="BM114" s="923"/>
      <c r="BN114" s="923"/>
      <c r="BO114" s="923"/>
      <c r="BP114" s="924"/>
      <c r="BQ114" s="925">
        <v>41835789</v>
      </c>
      <c r="BR114" s="926"/>
      <c r="BS114" s="926"/>
      <c r="BT114" s="926"/>
      <c r="BU114" s="926"/>
      <c r="BV114" s="926">
        <v>42113782</v>
      </c>
      <c r="BW114" s="926"/>
      <c r="BX114" s="926"/>
      <c r="BY114" s="926"/>
      <c r="BZ114" s="926"/>
      <c r="CA114" s="926">
        <v>42049393</v>
      </c>
      <c r="CB114" s="926"/>
      <c r="CC114" s="926"/>
      <c r="CD114" s="926"/>
      <c r="CE114" s="926"/>
      <c r="CF114" s="920">
        <v>25.8</v>
      </c>
      <c r="CG114" s="921"/>
      <c r="CH114" s="921"/>
      <c r="CI114" s="921"/>
      <c r="CJ114" s="921"/>
      <c r="CK114" s="948"/>
      <c r="CL114" s="949"/>
      <c r="CM114" s="922" t="s">
        <v>465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450</v>
      </c>
      <c r="DH114" s="959"/>
      <c r="DI114" s="959"/>
      <c r="DJ114" s="959"/>
      <c r="DK114" s="960"/>
      <c r="DL114" s="961" t="s">
        <v>450</v>
      </c>
      <c r="DM114" s="959"/>
      <c r="DN114" s="959"/>
      <c r="DO114" s="959"/>
      <c r="DP114" s="960"/>
      <c r="DQ114" s="961" t="s">
        <v>463</v>
      </c>
      <c r="DR114" s="959"/>
      <c r="DS114" s="959"/>
      <c r="DT114" s="959"/>
      <c r="DU114" s="960"/>
      <c r="DV114" s="962" t="s">
        <v>450</v>
      </c>
      <c r="DW114" s="963"/>
      <c r="DX114" s="963"/>
      <c r="DY114" s="963"/>
      <c r="DZ114" s="964"/>
    </row>
    <row r="115" spans="1:130" s="230" customFormat="1" ht="26.25" customHeight="1" x14ac:dyDescent="0.2">
      <c r="A115" s="954"/>
      <c r="B115" s="955"/>
      <c r="C115" s="923" t="s">
        <v>466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968826</v>
      </c>
      <c r="AB115" s="938"/>
      <c r="AC115" s="938"/>
      <c r="AD115" s="938"/>
      <c r="AE115" s="939"/>
      <c r="AF115" s="940">
        <v>902667</v>
      </c>
      <c r="AG115" s="938"/>
      <c r="AH115" s="938"/>
      <c r="AI115" s="938"/>
      <c r="AJ115" s="939"/>
      <c r="AK115" s="940">
        <v>898327</v>
      </c>
      <c r="AL115" s="938"/>
      <c r="AM115" s="938"/>
      <c r="AN115" s="938"/>
      <c r="AO115" s="939"/>
      <c r="AP115" s="941">
        <v>0.6</v>
      </c>
      <c r="AQ115" s="942"/>
      <c r="AR115" s="942"/>
      <c r="AS115" s="942"/>
      <c r="AT115" s="943"/>
      <c r="AU115" s="908"/>
      <c r="AV115" s="909"/>
      <c r="AW115" s="909"/>
      <c r="AX115" s="909"/>
      <c r="AY115" s="909"/>
      <c r="AZ115" s="922" t="s">
        <v>467</v>
      </c>
      <c r="BA115" s="923"/>
      <c r="BB115" s="923"/>
      <c r="BC115" s="923"/>
      <c r="BD115" s="923"/>
      <c r="BE115" s="923"/>
      <c r="BF115" s="923"/>
      <c r="BG115" s="923"/>
      <c r="BH115" s="923"/>
      <c r="BI115" s="923"/>
      <c r="BJ115" s="923"/>
      <c r="BK115" s="923"/>
      <c r="BL115" s="923"/>
      <c r="BM115" s="923"/>
      <c r="BN115" s="923"/>
      <c r="BO115" s="923"/>
      <c r="BP115" s="924"/>
      <c r="BQ115" s="925">
        <v>1063145</v>
      </c>
      <c r="BR115" s="926"/>
      <c r="BS115" s="926"/>
      <c r="BT115" s="926"/>
      <c r="BU115" s="926"/>
      <c r="BV115" s="926">
        <v>405111</v>
      </c>
      <c r="BW115" s="926"/>
      <c r="BX115" s="926"/>
      <c r="BY115" s="926"/>
      <c r="BZ115" s="926"/>
      <c r="CA115" s="926">
        <v>349998</v>
      </c>
      <c r="CB115" s="926"/>
      <c r="CC115" s="926"/>
      <c r="CD115" s="926"/>
      <c r="CE115" s="926"/>
      <c r="CF115" s="920">
        <v>0.2</v>
      </c>
      <c r="CG115" s="921"/>
      <c r="CH115" s="921"/>
      <c r="CI115" s="921"/>
      <c r="CJ115" s="921"/>
      <c r="CK115" s="948"/>
      <c r="CL115" s="949"/>
      <c r="CM115" s="922" t="s">
        <v>468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1219000</v>
      </c>
      <c r="DH115" s="959"/>
      <c r="DI115" s="959"/>
      <c r="DJ115" s="959"/>
      <c r="DK115" s="960"/>
      <c r="DL115" s="961" t="s">
        <v>450</v>
      </c>
      <c r="DM115" s="959"/>
      <c r="DN115" s="959"/>
      <c r="DO115" s="959"/>
      <c r="DP115" s="960"/>
      <c r="DQ115" s="961" t="s">
        <v>450</v>
      </c>
      <c r="DR115" s="959"/>
      <c r="DS115" s="959"/>
      <c r="DT115" s="959"/>
      <c r="DU115" s="960"/>
      <c r="DV115" s="962" t="s">
        <v>450</v>
      </c>
      <c r="DW115" s="963"/>
      <c r="DX115" s="963"/>
      <c r="DY115" s="963"/>
      <c r="DZ115" s="964"/>
    </row>
    <row r="116" spans="1:130" s="230" customFormat="1" ht="26.25" customHeight="1" x14ac:dyDescent="0.2">
      <c r="A116" s="956"/>
      <c r="B116" s="957"/>
      <c r="C116" s="965" t="s">
        <v>469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450</v>
      </c>
      <c r="AG116" s="959"/>
      <c r="AH116" s="959"/>
      <c r="AI116" s="959"/>
      <c r="AJ116" s="960"/>
      <c r="AK116" s="961" t="s">
        <v>450</v>
      </c>
      <c r="AL116" s="959"/>
      <c r="AM116" s="959"/>
      <c r="AN116" s="959"/>
      <c r="AO116" s="960"/>
      <c r="AP116" s="962" t="s">
        <v>450</v>
      </c>
      <c r="AQ116" s="963"/>
      <c r="AR116" s="963"/>
      <c r="AS116" s="963"/>
      <c r="AT116" s="964"/>
      <c r="AU116" s="908"/>
      <c r="AV116" s="909"/>
      <c r="AW116" s="909"/>
      <c r="AX116" s="909"/>
      <c r="AY116" s="909"/>
      <c r="AZ116" s="967" t="s">
        <v>470</v>
      </c>
      <c r="BA116" s="968"/>
      <c r="BB116" s="968"/>
      <c r="BC116" s="968"/>
      <c r="BD116" s="968"/>
      <c r="BE116" s="968"/>
      <c r="BF116" s="968"/>
      <c r="BG116" s="968"/>
      <c r="BH116" s="968"/>
      <c r="BI116" s="968"/>
      <c r="BJ116" s="968"/>
      <c r="BK116" s="968"/>
      <c r="BL116" s="968"/>
      <c r="BM116" s="968"/>
      <c r="BN116" s="968"/>
      <c r="BO116" s="968"/>
      <c r="BP116" s="969"/>
      <c r="BQ116" s="925" t="s">
        <v>463</v>
      </c>
      <c r="BR116" s="926"/>
      <c r="BS116" s="926"/>
      <c r="BT116" s="926"/>
      <c r="BU116" s="926"/>
      <c r="BV116" s="926" t="s">
        <v>131</v>
      </c>
      <c r="BW116" s="926"/>
      <c r="BX116" s="926"/>
      <c r="BY116" s="926"/>
      <c r="BZ116" s="926"/>
      <c r="CA116" s="926" t="s">
        <v>450</v>
      </c>
      <c r="CB116" s="926"/>
      <c r="CC116" s="926"/>
      <c r="CD116" s="926"/>
      <c r="CE116" s="926"/>
      <c r="CF116" s="920" t="s">
        <v>463</v>
      </c>
      <c r="CG116" s="921"/>
      <c r="CH116" s="921"/>
      <c r="CI116" s="921"/>
      <c r="CJ116" s="921"/>
      <c r="CK116" s="948"/>
      <c r="CL116" s="949"/>
      <c r="CM116" s="922" t="s">
        <v>471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131</v>
      </c>
      <c r="DM116" s="959"/>
      <c r="DN116" s="959"/>
      <c r="DO116" s="959"/>
      <c r="DP116" s="960"/>
      <c r="DQ116" s="961" t="s">
        <v>450</v>
      </c>
      <c r="DR116" s="959"/>
      <c r="DS116" s="959"/>
      <c r="DT116" s="959"/>
      <c r="DU116" s="960"/>
      <c r="DV116" s="962" t="s">
        <v>450</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472</v>
      </c>
      <c r="Z117" s="894"/>
      <c r="AA117" s="978">
        <v>31350677</v>
      </c>
      <c r="AB117" s="979"/>
      <c r="AC117" s="979"/>
      <c r="AD117" s="979"/>
      <c r="AE117" s="980"/>
      <c r="AF117" s="981">
        <v>31142391</v>
      </c>
      <c r="AG117" s="979"/>
      <c r="AH117" s="979"/>
      <c r="AI117" s="979"/>
      <c r="AJ117" s="980"/>
      <c r="AK117" s="981">
        <v>31296016</v>
      </c>
      <c r="AL117" s="979"/>
      <c r="AM117" s="979"/>
      <c r="AN117" s="979"/>
      <c r="AO117" s="980"/>
      <c r="AP117" s="982"/>
      <c r="AQ117" s="983"/>
      <c r="AR117" s="983"/>
      <c r="AS117" s="983"/>
      <c r="AT117" s="984"/>
      <c r="AU117" s="908"/>
      <c r="AV117" s="909"/>
      <c r="AW117" s="909"/>
      <c r="AX117" s="909"/>
      <c r="AY117" s="909"/>
      <c r="AZ117" s="974" t="s">
        <v>473</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131</v>
      </c>
      <c r="BW117" s="926"/>
      <c r="BX117" s="926"/>
      <c r="BY117" s="926"/>
      <c r="BZ117" s="926"/>
      <c r="CA117" s="926" t="s">
        <v>131</v>
      </c>
      <c r="CB117" s="926"/>
      <c r="CC117" s="926"/>
      <c r="CD117" s="926"/>
      <c r="CE117" s="926"/>
      <c r="CF117" s="920" t="s">
        <v>450</v>
      </c>
      <c r="CG117" s="921"/>
      <c r="CH117" s="921"/>
      <c r="CI117" s="921"/>
      <c r="CJ117" s="921"/>
      <c r="CK117" s="948"/>
      <c r="CL117" s="949"/>
      <c r="CM117" s="922" t="s">
        <v>474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450</v>
      </c>
      <c r="DH117" s="959"/>
      <c r="DI117" s="959"/>
      <c r="DJ117" s="959"/>
      <c r="DK117" s="960"/>
      <c r="DL117" s="961" t="s">
        <v>461</v>
      </c>
      <c r="DM117" s="959"/>
      <c r="DN117" s="959"/>
      <c r="DO117" s="959"/>
      <c r="DP117" s="960"/>
      <c r="DQ117" s="961" t="s">
        <v>423</v>
      </c>
      <c r="DR117" s="959"/>
      <c r="DS117" s="959"/>
      <c r="DT117" s="959"/>
      <c r="DU117" s="960"/>
      <c r="DV117" s="962" t="s">
        <v>131</v>
      </c>
      <c r="DW117" s="963"/>
      <c r="DX117" s="963"/>
      <c r="DY117" s="963"/>
      <c r="DZ117" s="964"/>
    </row>
    <row r="118" spans="1:130" s="230" customFormat="1" ht="26.25" customHeight="1" x14ac:dyDescent="0.2">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311</v>
      </c>
      <c r="AL118" s="893"/>
      <c r="AM118" s="893"/>
      <c r="AN118" s="893"/>
      <c r="AO118" s="894"/>
      <c r="AP118" s="970" t="s">
        <v>444</v>
      </c>
      <c r="AQ118" s="971"/>
      <c r="AR118" s="971"/>
      <c r="AS118" s="971"/>
      <c r="AT118" s="972"/>
      <c r="AU118" s="908"/>
      <c r="AV118" s="909"/>
      <c r="AW118" s="909"/>
      <c r="AX118" s="909"/>
      <c r="AY118" s="909"/>
      <c r="AZ118" s="973" t="s">
        <v>475</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423</v>
      </c>
      <c r="CB118" s="1000"/>
      <c r="CC118" s="1000"/>
      <c r="CD118" s="1000"/>
      <c r="CE118" s="1000"/>
      <c r="CF118" s="920" t="s">
        <v>131</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450</v>
      </c>
      <c r="AB119" s="900"/>
      <c r="AC119" s="900"/>
      <c r="AD119" s="900"/>
      <c r="AE119" s="901"/>
      <c r="AF119" s="902" t="s">
        <v>131</v>
      </c>
      <c r="AG119" s="900"/>
      <c r="AH119" s="900"/>
      <c r="AI119" s="900"/>
      <c r="AJ119" s="901"/>
      <c r="AK119" s="902" t="s">
        <v>131</v>
      </c>
      <c r="AL119" s="900"/>
      <c r="AM119" s="900"/>
      <c r="AN119" s="900"/>
      <c r="AO119" s="901"/>
      <c r="AP119" s="903" t="s">
        <v>450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477</v>
      </c>
      <c r="BP119" s="1005"/>
      <c r="BQ119" s="999">
        <v>388744624</v>
      </c>
      <c r="BR119" s="1000"/>
      <c r="BS119" s="1000"/>
      <c r="BT119" s="1000"/>
      <c r="BU119" s="1000"/>
      <c r="BV119" s="1000">
        <v>386509838</v>
      </c>
      <c r="BW119" s="1000"/>
      <c r="BX119" s="1000"/>
      <c r="BY119" s="1000"/>
      <c r="BZ119" s="1000"/>
      <c r="CA119" s="1000">
        <v>375222832</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15971636</v>
      </c>
      <c r="DH119" s="986"/>
      <c r="DI119" s="986"/>
      <c r="DJ119" s="986"/>
      <c r="DK119" s="987"/>
      <c r="DL119" s="985">
        <v>15080551</v>
      </c>
      <c r="DM119" s="986"/>
      <c r="DN119" s="986"/>
      <c r="DO119" s="986"/>
      <c r="DP119" s="987"/>
      <c r="DQ119" s="985">
        <v>14189498</v>
      </c>
      <c r="DR119" s="986"/>
      <c r="DS119" s="986"/>
      <c r="DT119" s="986"/>
      <c r="DU119" s="987"/>
      <c r="DV119" s="988">
        <v>8.6999999999999993</v>
      </c>
      <c r="DW119" s="989"/>
      <c r="DX119" s="989"/>
      <c r="DY119" s="989"/>
      <c r="DZ119" s="990"/>
    </row>
    <row r="120" spans="1:130" s="230" customFormat="1" ht="26.25" customHeight="1" x14ac:dyDescent="0.2">
      <c r="A120" s="1057"/>
      <c r="B120" s="949"/>
      <c r="C120" s="922" t="s">
        <v>453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450</v>
      </c>
      <c r="AB120" s="959"/>
      <c r="AC120" s="959"/>
      <c r="AD120" s="959"/>
      <c r="AE120" s="960"/>
      <c r="AF120" s="961" t="s">
        <v>131</v>
      </c>
      <c r="AG120" s="959"/>
      <c r="AH120" s="959"/>
      <c r="AI120" s="959"/>
      <c r="AJ120" s="960"/>
      <c r="AK120" s="961" t="s">
        <v>450</v>
      </c>
      <c r="AL120" s="959"/>
      <c r="AM120" s="959"/>
      <c r="AN120" s="959"/>
      <c r="AO120" s="960"/>
      <c r="AP120" s="962" t="s">
        <v>450</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40440073</v>
      </c>
      <c r="BR120" s="931"/>
      <c r="BS120" s="931"/>
      <c r="BT120" s="931"/>
      <c r="BU120" s="931"/>
      <c r="BV120" s="931">
        <v>49115409</v>
      </c>
      <c r="BW120" s="931"/>
      <c r="BX120" s="931"/>
      <c r="BY120" s="931"/>
      <c r="BZ120" s="931"/>
      <c r="CA120" s="931">
        <v>65488524</v>
      </c>
      <c r="CB120" s="931"/>
      <c r="CC120" s="931"/>
      <c r="CD120" s="931"/>
      <c r="CE120" s="931"/>
      <c r="CF120" s="944">
        <v>40.200000000000003</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34307716</v>
      </c>
      <c r="DH120" s="931"/>
      <c r="DI120" s="931"/>
      <c r="DJ120" s="931"/>
      <c r="DK120" s="931"/>
      <c r="DL120" s="931">
        <v>33699517</v>
      </c>
      <c r="DM120" s="931"/>
      <c r="DN120" s="931"/>
      <c r="DO120" s="931"/>
      <c r="DP120" s="931"/>
      <c r="DQ120" s="931">
        <v>32600179</v>
      </c>
      <c r="DR120" s="931"/>
      <c r="DS120" s="931"/>
      <c r="DT120" s="931"/>
      <c r="DU120" s="931"/>
      <c r="DV120" s="932">
        <v>20</v>
      </c>
      <c r="DW120" s="932"/>
      <c r="DX120" s="932"/>
      <c r="DY120" s="932"/>
      <c r="DZ120" s="933"/>
    </row>
    <row r="121" spans="1:130" s="230" customFormat="1" ht="26.25" customHeight="1" x14ac:dyDescent="0.2">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450</v>
      </c>
      <c r="AB121" s="959"/>
      <c r="AC121" s="959"/>
      <c r="AD121" s="959"/>
      <c r="AE121" s="960"/>
      <c r="AF121" s="961" t="s">
        <v>131</v>
      </c>
      <c r="AG121" s="959"/>
      <c r="AH121" s="959"/>
      <c r="AI121" s="959"/>
      <c r="AJ121" s="960"/>
      <c r="AK121" s="961" t="s">
        <v>450</v>
      </c>
      <c r="AL121" s="959"/>
      <c r="AM121" s="959"/>
      <c r="AN121" s="959"/>
      <c r="AO121" s="960"/>
      <c r="AP121" s="962" t="s">
        <v>423</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64533675</v>
      </c>
      <c r="BR121" s="926"/>
      <c r="BS121" s="926"/>
      <c r="BT121" s="926"/>
      <c r="BU121" s="926"/>
      <c r="BV121" s="926">
        <v>61770316</v>
      </c>
      <c r="BW121" s="926"/>
      <c r="BX121" s="926"/>
      <c r="BY121" s="926"/>
      <c r="BZ121" s="926"/>
      <c r="CA121" s="926">
        <v>59189292</v>
      </c>
      <c r="CB121" s="926"/>
      <c r="CC121" s="926"/>
      <c r="CD121" s="926"/>
      <c r="CE121" s="926"/>
      <c r="CF121" s="920">
        <v>36.4</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v>2660234</v>
      </c>
      <c r="DH121" s="926"/>
      <c r="DI121" s="926"/>
      <c r="DJ121" s="926"/>
      <c r="DK121" s="926"/>
      <c r="DL121" s="926">
        <v>2218463</v>
      </c>
      <c r="DM121" s="926"/>
      <c r="DN121" s="926"/>
      <c r="DO121" s="926"/>
      <c r="DP121" s="926"/>
      <c r="DQ121" s="926">
        <v>1930260</v>
      </c>
      <c r="DR121" s="926"/>
      <c r="DS121" s="926"/>
      <c r="DT121" s="926"/>
      <c r="DU121" s="926"/>
      <c r="DV121" s="927">
        <v>1.2</v>
      </c>
      <c r="DW121" s="927"/>
      <c r="DX121" s="927"/>
      <c r="DY121" s="927"/>
      <c r="DZ121" s="928"/>
    </row>
    <row r="122" spans="1:130" s="230" customFormat="1" ht="26.25" customHeight="1" x14ac:dyDescent="0.2">
      <c r="A122" s="1057"/>
      <c r="B122" s="949"/>
      <c r="C122" s="922" t="s">
        <v>465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450</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246021399</v>
      </c>
      <c r="BR122" s="1000"/>
      <c r="BS122" s="1000"/>
      <c r="BT122" s="1000"/>
      <c r="BU122" s="1000"/>
      <c r="BV122" s="1000">
        <v>251678220</v>
      </c>
      <c r="BW122" s="1000"/>
      <c r="BX122" s="1000"/>
      <c r="BY122" s="1000"/>
      <c r="BZ122" s="1000"/>
      <c r="CA122" s="1000">
        <v>247168323</v>
      </c>
      <c r="CB122" s="1000"/>
      <c r="CC122" s="1000"/>
      <c r="CD122" s="1000"/>
      <c r="CE122" s="1000"/>
      <c r="CF122" s="1017">
        <v>151.80000000000001</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v>1265272</v>
      </c>
      <c r="DH122" s="926"/>
      <c r="DI122" s="926"/>
      <c r="DJ122" s="926"/>
      <c r="DK122" s="926"/>
      <c r="DL122" s="926">
        <v>1345870</v>
      </c>
      <c r="DM122" s="926"/>
      <c r="DN122" s="926"/>
      <c r="DO122" s="926"/>
      <c r="DP122" s="926"/>
      <c r="DQ122" s="926">
        <v>1446326</v>
      </c>
      <c r="DR122" s="926"/>
      <c r="DS122" s="926"/>
      <c r="DT122" s="926"/>
      <c r="DU122" s="926"/>
      <c r="DV122" s="927">
        <v>0.9</v>
      </c>
      <c r="DW122" s="927"/>
      <c r="DX122" s="927"/>
      <c r="DY122" s="927"/>
      <c r="DZ122" s="928"/>
    </row>
    <row r="123" spans="1:130" s="230" customFormat="1" ht="26.25" customHeight="1" x14ac:dyDescent="0.2">
      <c r="A123" s="1057"/>
      <c r="B123" s="949"/>
      <c r="C123" s="922" t="s">
        <v>471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450</v>
      </c>
      <c r="AB123" s="959"/>
      <c r="AC123" s="959"/>
      <c r="AD123" s="959"/>
      <c r="AE123" s="960"/>
      <c r="AF123" s="961" t="s">
        <v>131</v>
      </c>
      <c r="AG123" s="959"/>
      <c r="AH123" s="959"/>
      <c r="AI123" s="959"/>
      <c r="AJ123" s="960"/>
      <c r="AK123" s="961" t="s">
        <v>423</v>
      </c>
      <c r="AL123" s="959"/>
      <c r="AM123" s="959"/>
      <c r="AN123" s="959"/>
      <c r="AO123" s="960"/>
      <c r="AP123" s="962" t="s">
        <v>131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488</v>
      </c>
      <c r="BP123" s="1005"/>
      <c r="BQ123" s="1063">
        <v>350995147</v>
      </c>
      <c r="BR123" s="1064"/>
      <c r="BS123" s="1064"/>
      <c r="BT123" s="1064"/>
      <c r="BU123" s="1064"/>
      <c r="BV123" s="1064">
        <v>362563945</v>
      </c>
      <c r="BW123" s="1064"/>
      <c r="BX123" s="1064"/>
      <c r="BY123" s="1064"/>
      <c r="BZ123" s="1064"/>
      <c r="CA123" s="1064">
        <v>371846139</v>
      </c>
      <c r="CB123" s="1064"/>
      <c r="CC123" s="1064"/>
      <c r="CD123" s="1064"/>
      <c r="CE123" s="1064"/>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v>17890</v>
      </c>
      <c r="DH123" s="959"/>
      <c r="DI123" s="959"/>
      <c r="DJ123" s="959"/>
      <c r="DK123" s="960"/>
      <c r="DL123" s="961">
        <v>16033</v>
      </c>
      <c r="DM123" s="959"/>
      <c r="DN123" s="959"/>
      <c r="DO123" s="959"/>
      <c r="DP123" s="960"/>
      <c r="DQ123" s="961">
        <v>13948</v>
      </c>
      <c r="DR123" s="959"/>
      <c r="DS123" s="959"/>
      <c r="DT123" s="959"/>
      <c r="DU123" s="960"/>
      <c r="DV123" s="962">
        <v>0</v>
      </c>
      <c r="DW123" s="963"/>
      <c r="DX123" s="963"/>
      <c r="DY123" s="963"/>
      <c r="DZ123" s="964"/>
    </row>
    <row r="124" spans="1:130" s="230" customFormat="1" ht="26.25" customHeight="1" thickBot="1" x14ac:dyDescent="0.25">
      <c r="A124" s="1057"/>
      <c r="B124" s="949"/>
      <c r="C124" s="922" t="s">
        <v>474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463</v>
      </c>
      <c r="AG124" s="959"/>
      <c r="AH124" s="959"/>
      <c r="AI124" s="959"/>
      <c r="AJ124" s="960"/>
      <c r="AK124" s="961" t="s">
        <v>490</v>
      </c>
      <c r="AL124" s="959"/>
      <c r="AM124" s="959"/>
      <c r="AN124" s="959"/>
      <c r="AO124" s="960"/>
      <c r="AP124" s="962" t="s">
        <v>491</v>
      </c>
      <c r="AQ124" s="963"/>
      <c r="AR124" s="963"/>
      <c r="AS124" s="963"/>
      <c r="AT124" s="964"/>
      <c r="AU124" s="1059" t="s">
        <v>492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23.9</v>
      </c>
      <c r="BR124" s="1027"/>
      <c r="BS124" s="1027"/>
      <c r="BT124" s="1027"/>
      <c r="BU124" s="1027"/>
      <c r="BV124" s="1027">
        <v>14.2</v>
      </c>
      <c r="BW124" s="1027"/>
      <c r="BX124" s="1027"/>
      <c r="BY124" s="1027"/>
      <c r="BZ124" s="1027"/>
      <c r="CA124" s="1027">
        <v>2</v>
      </c>
      <c r="CB124" s="1027"/>
      <c r="CC124" s="1027"/>
      <c r="CD124" s="1027"/>
      <c r="CE124" s="1027"/>
      <c r="CF124" s="1028"/>
      <c r="CG124" s="1029"/>
      <c r="CH124" s="1029"/>
      <c r="CI124" s="1029"/>
      <c r="CJ124" s="1030"/>
      <c r="CK124" s="1012"/>
      <c r="CL124" s="1012"/>
      <c r="CM124" s="1012"/>
      <c r="CN124" s="1012"/>
      <c r="CO124" s="1013"/>
      <c r="CP124" s="1019" t="s">
        <v>493</v>
      </c>
      <c r="CQ124" s="1020"/>
      <c r="CR124" s="1020"/>
      <c r="CS124" s="1020"/>
      <c r="CT124" s="1020"/>
      <c r="CU124" s="1020"/>
      <c r="CV124" s="1020"/>
      <c r="CW124" s="1020"/>
      <c r="CX124" s="1020"/>
      <c r="CY124" s="1020"/>
      <c r="CZ124" s="1020"/>
      <c r="DA124" s="1020"/>
      <c r="DB124" s="1020"/>
      <c r="DC124" s="1020"/>
      <c r="DD124" s="1020"/>
      <c r="DE124" s="1020"/>
      <c r="DF124" s="1021"/>
      <c r="DG124" s="1004" t="s">
        <v>491</v>
      </c>
      <c r="DH124" s="986"/>
      <c r="DI124" s="986"/>
      <c r="DJ124" s="986"/>
      <c r="DK124" s="987"/>
      <c r="DL124" s="985" t="s">
        <v>491</v>
      </c>
      <c r="DM124" s="986"/>
      <c r="DN124" s="986"/>
      <c r="DO124" s="986"/>
      <c r="DP124" s="987"/>
      <c r="DQ124" s="985" t="s">
        <v>463</v>
      </c>
      <c r="DR124" s="986"/>
      <c r="DS124" s="986"/>
      <c r="DT124" s="986"/>
      <c r="DU124" s="987"/>
      <c r="DV124" s="988" t="s">
        <v>491</v>
      </c>
      <c r="DW124" s="989"/>
      <c r="DX124" s="989"/>
      <c r="DY124" s="989"/>
      <c r="DZ124" s="990"/>
    </row>
    <row r="125" spans="1:130" s="230" customFormat="1" ht="26.25"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491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494</v>
      </c>
      <c r="CL125" s="1007"/>
      <c r="CM125" s="1007"/>
      <c r="CN125" s="1007"/>
      <c r="CO125" s="1008"/>
      <c r="CP125" s="929" t="s">
        <v>495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496</v>
      </c>
      <c r="DM125" s="931"/>
      <c r="DN125" s="931"/>
      <c r="DO125" s="931"/>
      <c r="DP125" s="931"/>
      <c r="DQ125" s="931" t="s">
        <v>463</v>
      </c>
      <c r="DR125" s="931"/>
      <c r="DS125" s="931"/>
      <c r="DT125" s="931"/>
      <c r="DU125" s="931"/>
      <c r="DV125" s="932" t="s">
        <v>131</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968826</v>
      </c>
      <c r="AB126" s="959"/>
      <c r="AC126" s="959"/>
      <c r="AD126" s="959"/>
      <c r="AE126" s="960"/>
      <c r="AF126" s="961">
        <v>902667</v>
      </c>
      <c r="AG126" s="959"/>
      <c r="AH126" s="959"/>
      <c r="AI126" s="959"/>
      <c r="AJ126" s="960"/>
      <c r="AK126" s="961">
        <v>898327</v>
      </c>
      <c r="AL126" s="959"/>
      <c r="AM126" s="959"/>
      <c r="AN126" s="959"/>
      <c r="AO126" s="960"/>
      <c r="AP126" s="962">
        <v>0.6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497</v>
      </c>
      <c r="CQ126" s="923"/>
      <c r="CR126" s="923"/>
      <c r="CS126" s="923"/>
      <c r="CT126" s="923"/>
      <c r="CU126" s="923"/>
      <c r="CV126" s="923"/>
      <c r="CW126" s="923"/>
      <c r="CX126" s="923"/>
      <c r="CY126" s="923"/>
      <c r="CZ126" s="923"/>
      <c r="DA126" s="923"/>
      <c r="DB126" s="923"/>
      <c r="DC126" s="923"/>
      <c r="DD126" s="923"/>
      <c r="DE126" s="923"/>
      <c r="DF126" s="924"/>
      <c r="DG126" s="925">
        <v>602921</v>
      </c>
      <c r="DH126" s="926"/>
      <c r="DI126" s="926"/>
      <c r="DJ126" s="926"/>
      <c r="DK126" s="926"/>
      <c r="DL126" s="926" t="s">
        <v>131</v>
      </c>
      <c r="DM126" s="926"/>
      <c r="DN126" s="926"/>
      <c r="DO126" s="926"/>
      <c r="DP126" s="926"/>
      <c r="DQ126" s="926" t="s">
        <v>423</v>
      </c>
      <c r="DR126" s="926"/>
      <c r="DS126" s="926"/>
      <c r="DT126" s="926"/>
      <c r="DU126" s="926"/>
      <c r="DV126" s="927" t="s">
        <v>131</v>
      </c>
      <c r="DW126" s="927"/>
      <c r="DX126" s="927"/>
      <c r="DY126" s="927"/>
      <c r="DZ126" s="928"/>
    </row>
    <row r="127" spans="1:130" s="230" customFormat="1" ht="26.25" customHeight="1" x14ac:dyDescent="0.2">
      <c r="A127" s="1058"/>
      <c r="B127" s="951"/>
      <c r="C127" s="973" t="s">
        <v>498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423</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499</v>
      </c>
      <c r="AY127" s="1032"/>
      <c r="AZ127" s="1032"/>
      <c r="BA127" s="1032"/>
      <c r="BB127" s="1032"/>
      <c r="BC127" s="1032"/>
      <c r="BD127" s="1032"/>
      <c r="BE127" s="1033"/>
      <c r="BF127" s="1034" t="s">
        <v>500</v>
      </c>
      <c r="BG127" s="1032"/>
      <c r="BH127" s="1032"/>
      <c r="BI127" s="1032"/>
      <c r="BJ127" s="1032"/>
      <c r="BK127" s="1032"/>
      <c r="BL127" s="1033"/>
      <c r="BM127" s="1034" t="s">
        <v>501</v>
      </c>
      <c r="BN127" s="1032"/>
      <c r="BO127" s="1032"/>
      <c r="BP127" s="1032"/>
      <c r="BQ127" s="1032"/>
      <c r="BR127" s="1032"/>
      <c r="BS127" s="1033"/>
      <c r="BT127" s="1034" t="s">
        <v>502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503</v>
      </c>
      <c r="CQ127" s="923"/>
      <c r="CR127" s="923"/>
      <c r="CS127" s="923"/>
      <c r="CT127" s="923"/>
      <c r="CU127" s="923"/>
      <c r="CV127" s="923"/>
      <c r="CW127" s="923"/>
      <c r="CX127" s="923"/>
      <c r="CY127" s="923"/>
      <c r="CZ127" s="923"/>
      <c r="DA127" s="923"/>
      <c r="DB127" s="923"/>
      <c r="DC127" s="923"/>
      <c r="DD127" s="923"/>
      <c r="DE127" s="923"/>
      <c r="DF127" s="924"/>
      <c r="DG127" s="925" t="s">
        <v>396</v>
      </c>
      <c r="DH127" s="926"/>
      <c r="DI127" s="926"/>
      <c r="DJ127" s="926"/>
      <c r="DK127" s="926"/>
      <c r="DL127" s="926" t="s">
        <v>396</v>
      </c>
      <c r="DM127" s="926"/>
      <c r="DN127" s="926"/>
      <c r="DO127" s="926"/>
      <c r="DP127" s="926"/>
      <c r="DQ127" s="926" t="s">
        <v>396</v>
      </c>
      <c r="DR127" s="926"/>
      <c r="DS127" s="926"/>
      <c r="DT127" s="926"/>
      <c r="DU127" s="926"/>
      <c r="DV127" s="927" t="s">
        <v>131</v>
      </c>
      <c r="DW127" s="927"/>
      <c r="DX127" s="927"/>
      <c r="DY127" s="927"/>
      <c r="DZ127" s="928"/>
    </row>
    <row r="128" spans="1:130" s="230" customFormat="1" ht="26.25" customHeight="1" thickBot="1" x14ac:dyDescent="0.25">
      <c r="A128" s="1041" t="s">
        <v>504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505</v>
      </c>
      <c r="X128" s="1043"/>
      <c r="Y128" s="1043"/>
      <c r="Z128" s="1044"/>
      <c r="AA128" s="1045">
        <v>9116039</v>
      </c>
      <c r="AB128" s="1046"/>
      <c r="AC128" s="1046"/>
      <c r="AD128" s="1046"/>
      <c r="AE128" s="1047"/>
      <c r="AF128" s="1048">
        <v>8922489</v>
      </c>
      <c r="AG128" s="1046"/>
      <c r="AH128" s="1046"/>
      <c r="AI128" s="1046"/>
      <c r="AJ128" s="1047"/>
      <c r="AK128" s="1048">
        <v>9119328</v>
      </c>
      <c r="AL128" s="1046"/>
      <c r="AM128" s="1046"/>
      <c r="AN128" s="1046"/>
      <c r="AO128" s="1047"/>
      <c r="AP128" s="1049"/>
      <c r="AQ128" s="1050"/>
      <c r="AR128" s="1050"/>
      <c r="AS128" s="1050"/>
      <c r="AT128" s="1051"/>
      <c r="AU128" s="232"/>
      <c r="AV128" s="232"/>
      <c r="AW128" s="232"/>
      <c r="AX128" s="896" t="s">
        <v>506</v>
      </c>
      <c r="AY128" s="897"/>
      <c r="AZ128" s="897"/>
      <c r="BA128" s="897"/>
      <c r="BB128" s="897"/>
      <c r="BC128" s="897"/>
      <c r="BD128" s="897"/>
      <c r="BE128" s="898"/>
      <c r="BF128" s="1052" t="s">
        <v>496</v>
      </c>
      <c r="BG128" s="1053"/>
      <c r="BH128" s="1053"/>
      <c r="BI128" s="1053"/>
      <c r="BJ128" s="1053"/>
      <c r="BK128" s="1053"/>
      <c r="BL128" s="1054"/>
      <c r="BM128" s="1052">
        <v>11.25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507</v>
      </c>
      <c r="CQ128" s="726"/>
      <c r="CR128" s="726"/>
      <c r="CS128" s="726"/>
      <c r="CT128" s="726"/>
      <c r="CU128" s="726"/>
      <c r="CV128" s="726"/>
      <c r="CW128" s="726"/>
      <c r="CX128" s="726"/>
      <c r="CY128" s="726"/>
      <c r="CZ128" s="726"/>
      <c r="DA128" s="726"/>
      <c r="DB128" s="726"/>
      <c r="DC128" s="726"/>
      <c r="DD128" s="726"/>
      <c r="DE128" s="726"/>
      <c r="DF128" s="1036"/>
      <c r="DG128" s="1037">
        <v>460224</v>
      </c>
      <c r="DH128" s="1038"/>
      <c r="DI128" s="1038"/>
      <c r="DJ128" s="1038"/>
      <c r="DK128" s="1038"/>
      <c r="DL128" s="1038">
        <v>405111</v>
      </c>
      <c r="DM128" s="1038"/>
      <c r="DN128" s="1038"/>
      <c r="DO128" s="1038"/>
      <c r="DP128" s="1038"/>
      <c r="DQ128" s="1038">
        <v>349998</v>
      </c>
      <c r="DR128" s="1038"/>
      <c r="DS128" s="1038"/>
      <c r="DT128" s="1038"/>
      <c r="DU128" s="1038"/>
      <c r="DV128" s="1039">
        <v>0.2</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508</v>
      </c>
      <c r="X129" s="1071"/>
      <c r="Y129" s="1071"/>
      <c r="Z129" s="1072"/>
      <c r="AA129" s="958">
        <v>175892022</v>
      </c>
      <c r="AB129" s="959"/>
      <c r="AC129" s="959"/>
      <c r="AD129" s="959"/>
      <c r="AE129" s="960"/>
      <c r="AF129" s="961">
        <v>185703850</v>
      </c>
      <c r="AG129" s="959"/>
      <c r="AH129" s="959"/>
      <c r="AI129" s="959"/>
      <c r="AJ129" s="960"/>
      <c r="AK129" s="961">
        <v>180308481</v>
      </c>
      <c r="AL129" s="959"/>
      <c r="AM129" s="959"/>
      <c r="AN129" s="959"/>
      <c r="AO129" s="960"/>
      <c r="AP129" s="1073"/>
      <c r="AQ129" s="1074"/>
      <c r="AR129" s="1074"/>
      <c r="AS129" s="1074"/>
      <c r="AT129" s="1075"/>
      <c r="AU129" s="233"/>
      <c r="AV129" s="233"/>
      <c r="AW129" s="233"/>
      <c r="AX129" s="1065" t="s">
        <v>509</v>
      </c>
      <c r="AY129" s="923"/>
      <c r="AZ129" s="923"/>
      <c r="BA129" s="923"/>
      <c r="BB129" s="923"/>
      <c r="BC129" s="923"/>
      <c r="BD129" s="923"/>
      <c r="BE129" s="924"/>
      <c r="BF129" s="1066" t="s">
        <v>496</v>
      </c>
      <c r="BG129" s="1067"/>
      <c r="BH129" s="1067"/>
      <c r="BI129" s="1067"/>
      <c r="BJ129" s="1067"/>
      <c r="BK129" s="1067"/>
      <c r="BL129" s="1068"/>
      <c r="BM129" s="1066">
        <v>16.25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510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511</v>
      </c>
      <c r="X130" s="1071"/>
      <c r="Y130" s="1071"/>
      <c r="Z130" s="1072"/>
      <c r="AA130" s="958">
        <v>18012856</v>
      </c>
      <c r="AB130" s="959"/>
      <c r="AC130" s="959"/>
      <c r="AD130" s="959"/>
      <c r="AE130" s="960"/>
      <c r="AF130" s="961">
        <v>17650953</v>
      </c>
      <c r="AG130" s="959"/>
      <c r="AH130" s="959"/>
      <c r="AI130" s="959"/>
      <c r="AJ130" s="960"/>
      <c r="AK130" s="961">
        <v>17515449</v>
      </c>
      <c r="AL130" s="959"/>
      <c r="AM130" s="959"/>
      <c r="AN130" s="959"/>
      <c r="AO130" s="960"/>
      <c r="AP130" s="1073"/>
      <c r="AQ130" s="1074"/>
      <c r="AR130" s="1074"/>
      <c r="AS130" s="1074"/>
      <c r="AT130" s="1075"/>
      <c r="AU130" s="233"/>
      <c r="AV130" s="233"/>
      <c r="AW130" s="233"/>
      <c r="AX130" s="1065" t="s">
        <v>512</v>
      </c>
      <c r="AY130" s="923"/>
      <c r="AZ130" s="923"/>
      <c r="BA130" s="923"/>
      <c r="BB130" s="923"/>
      <c r="BC130" s="923"/>
      <c r="BD130" s="923"/>
      <c r="BE130" s="924"/>
      <c r="BF130" s="1101">
        <v>2.7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513</v>
      </c>
      <c r="X131" s="1108"/>
      <c r="Y131" s="1108"/>
      <c r="Z131" s="1109"/>
      <c r="AA131" s="1004">
        <v>157879166</v>
      </c>
      <c r="AB131" s="986"/>
      <c r="AC131" s="986"/>
      <c r="AD131" s="986"/>
      <c r="AE131" s="987"/>
      <c r="AF131" s="985">
        <v>168052897</v>
      </c>
      <c r="AG131" s="986"/>
      <c r="AH131" s="986"/>
      <c r="AI131" s="986"/>
      <c r="AJ131" s="987"/>
      <c r="AK131" s="985">
        <v>162793032</v>
      </c>
      <c r="AL131" s="986"/>
      <c r="AM131" s="986"/>
      <c r="AN131" s="986"/>
      <c r="AO131" s="987"/>
      <c r="AP131" s="1110"/>
      <c r="AQ131" s="1111"/>
      <c r="AR131" s="1111"/>
      <c r="AS131" s="1111"/>
      <c r="AT131" s="1112"/>
      <c r="AU131" s="233"/>
      <c r="AV131" s="233"/>
      <c r="AW131" s="233"/>
      <c r="AX131" s="1083" t="s">
        <v>514</v>
      </c>
      <c r="AY131" s="726"/>
      <c r="AZ131" s="726"/>
      <c r="BA131" s="726"/>
      <c r="BB131" s="726"/>
      <c r="BC131" s="726"/>
      <c r="BD131" s="726"/>
      <c r="BE131" s="1036"/>
      <c r="BF131" s="1084">
        <v>2</v>
      </c>
      <c r="BG131" s="1085"/>
      <c r="BH131" s="1085"/>
      <c r="BI131" s="1085"/>
      <c r="BJ131" s="1085"/>
      <c r="BK131" s="1085"/>
      <c r="BL131" s="1086"/>
      <c r="BM131" s="1084">
        <v>400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516</v>
      </c>
      <c r="W132" s="1094"/>
      <c r="X132" s="1094"/>
      <c r="Y132" s="1094"/>
      <c r="Z132" s="1095"/>
      <c r="AA132" s="1096">
        <v>2.6740591810000001</v>
      </c>
      <c r="AB132" s="1097"/>
      <c r="AC132" s="1097"/>
      <c r="AD132" s="1097"/>
      <c r="AE132" s="1098"/>
      <c r="AF132" s="1099">
        <v>2.7187564640000002</v>
      </c>
      <c r="AG132" s="1097"/>
      <c r="AH132" s="1097"/>
      <c r="AI132" s="1097"/>
      <c r="AJ132" s="1098"/>
      <c r="AK132" s="1099">
        <v>2.8632916310000001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517</v>
      </c>
      <c r="W133" s="1077"/>
      <c r="X133" s="1077"/>
      <c r="Y133" s="1077"/>
      <c r="Z133" s="1078"/>
      <c r="AA133" s="1079">
        <v>2.6</v>
      </c>
      <c r="AB133" s="1080"/>
      <c r="AC133" s="1080"/>
      <c r="AD133" s="1080"/>
      <c r="AE133" s="1081"/>
      <c r="AF133" s="1079">
        <v>2.7</v>
      </c>
      <c r="AG133" s="1080"/>
      <c r="AH133" s="1080"/>
      <c r="AI133" s="1080"/>
      <c r="AJ133" s="1081"/>
      <c r="AK133" s="1079">
        <v>2.7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qkE0wy4kBfI2DEMvFEPoqXGvkZfaYoCynlKtHHGiG6Rj8SDcv8E8MXRjBiz6k8EyvvW4rwGCgcu6+9n/jEthA==" saltValue="f1QZ2GZ+t+uezvT7V8VQ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rjFKWymfptnPGgfcMQDsLy13wiuPcTPuezn7XmeXi5Z9aao4tfvoku0RFeHlfqU5pd9eUDuuO9H5iOHkPj4zQ==" saltValue="QMTDyjozQaUsN59Tl5Yp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2Plc7334iI7WmlpTiaQ14pDjNHRFZ6Gvwfgv02eDDy8Z3toVZ7UnRfM6w12dl8ODB1yKQtZH0YLcpPEyMicyw==" saltValue="4XjYbRauwAURVz7X4IsG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521</v>
      </c>
      <c r="AP7" s="272"/>
      <c r="AQ7" s="273" t="s">
        <v>522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523</v>
      </c>
      <c r="AQ8" s="279" t="s">
        <v>524</v>
      </c>
      <c r="AR8" s="280" t="s">
        <v>525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526</v>
      </c>
      <c r="AL9" s="1117"/>
      <c r="AM9" s="1117"/>
      <c r="AN9" s="1118"/>
      <c r="AO9" s="281">
        <v>73360147</v>
      </c>
      <c r="AP9" s="281">
        <v>102014</v>
      </c>
      <c r="AQ9" s="282">
        <v>106216</v>
      </c>
      <c r="AR9" s="283">
        <v>-4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527</v>
      </c>
      <c r="AL10" s="1117"/>
      <c r="AM10" s="1117"/>
      <c r="AN10" s="1118"/>
      <c r="AO10" s="284">
        <v>93</v>
      </c>
      <c r="AP10" s="284">
        <v>0</v>
      </c>
      <c r="AQ10" s="285">
        <v>93</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528</v>
      </c>
      <c r="AL11" s="1117"/>
      <c r="AM11" s="1117"/>
      <c r="AN11" s="1118"/>
      <c r="AO11" s="284">
        <v>147402</v>
      </c>
      <c r="AP11" s="284">
        <v>205</v>
      </c>
      <c r="AQ11" s="285">
        <v>1081</v>
      </c>
      <c r="AR11" s="286">
        <v>-81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529</v>
      </c>
      <c r="AL12" s="1117"/>
      <c r="AM12" s="1117"/>
      <c r="AN12" s="1118"/>
      <c r="AO12" s="284" t="s">
        <v>530</v>
      </c>
      <c r="AP12" s="284" t="s">
        <v>530</v>
      </c>
      <c r="AQ12" s="285">
        <v>5</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531</v>
      </c>
      <c r="AL13" s="1117"/>
      <c r="AM13" s="1117"/>
      <c r="AN13" s="1118"/>
      <c r="AO13" s="284">
        <v>773998</v>
      </c>
      <c r="AP13" s="284">
        <v>1076</v>
      </c>
      <c r="AQ13" s="285">
        <v>1912</v>
      </c>
      <c r="AR13" s="286">
        <v>-43.7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532</v>
      </c>
      <c r="AL14" s="1117"/>
      <c r="AM14" s="1117"/>
      <c r="AN14" s="1118"/>
      <c r="AO14" s="284">
        <v>349056</v>
      </c>
      <c r="AP14" s="284">
        <v>485</v>
      </c>
      <c r="AQ14" s="285">
        <v>1291</v>
      </c>
      <c r="AR14" s="286">
        <v>-62.4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533</v>
      </c>
      <c r="AL15" s="1120"/>
      <c r="AM15" s="1120"/>
      <c r="AN15" s="1121"/>
      <c r="AO15" s="284">
        <v>-3839810</v>
      </c>
      <c r="AP15" s="284">
        <v>-5340</v>
      </c>
      <c r="AQ15" s="285">
        <v>-7284</v>
      </c>
      <c r="AR15" s="286">
        <v>-26.7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70790886</v>
      </c>
      <c r="AP16" s="284">
        <v>98441</v>
      </c>
      <c r="AQ16" s="285">
        <v>103314</v>
      </c>
      <c r="AR16" s="286">
        <v>-4.7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538</v>
      </c>
      <c r="AL21" s="1123"/>
      <c r="AM21" s="1123"/>
      <c r="AN21" s="1124"/>
      <c r="AO21" s="297">
        <v>10.77</v>
      </c>
      <c r="AP21" s="298">
        <v>11.33</v>
      </c>
      <c r="AQ21" s="299">
        <v>-0.56000000000000005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539</v>
      </c>
      <c r="AL22" s="1123"/>
      <c r="AM22" s="1123"/>
      <c r="AN22" s="1124"/>
      <c r="AO22" s="302">
        <v>98.8</v>
      </c>
      <c r="AP22" s="303">
        <v>99.7</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540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521</v>
      </c>
      <c r="AP30" s="272"/>
      <c r="AQ30" s="273" t="s">
        <v>522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543</v>
      </c>
      <c r="AL32" s="1131"/>
      <c r="AM32" s="1131"/>
      <c r="AN32" s="1132"/>
      <c r="AO32" s="312">
        <v>22614189</v>
      </c>
      <c r="AP32" s="312">
        <v>31447</v>
      </c>
      <c r="AQ32" s="313">
        <v>30951</v>
      </c>
      <c r="AR32" s="314">
        <v>1.6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544</v>
      </c>
      <c r="AL33" s="1131"/>
      <c r="AM33" s="1131"/>
      <c r="AN33" s="1132"/>
      <c r="AO33" s="312" t="s">
        <v>530</v>
      </c>
      <c r="AP33" s="312" t="s">
        <v>530</v>
      </c>
      <c r="AQ33" s="313">
        <v>1792</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545</v>
      </c>
      <c r="AL34" s="1131"/>
      <c r="AM34" s="1131"/>
      <c r="AN34" s="1132"/>
      <c r="AO34" s="312">
        <v>4055553</v>
      </c>
      <c r="AP34" s="312">
        <v>5640</v>
      </c>
      <c r="AQ34" s="313">
        <v>21367</v>
      </c>
      <c r="AR34" s="314">
        <v>-73.599999999999994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546</v>
      </c>
      <c r="AL35" s="1131"/>
      <c r="AM35" s="1131"/>
      <c r="AN35" s="1132"/>
      <c r="AO35" s="312">
        <v>3727947</v>
      </c>
      <c r="AP35" s="312">
        <v>5184</v>
      </c>
      <c r="AQ35" s="313">
        <v>9606</v>
      </c>
      <c r="AR35" s="314">
        <v>-46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547</v>
      </c>
      <c r="AL36" s="1131"/>
      <c r="AM36" s="1131"/>
      <c r="AN36" s="1132"/>
      <c r="AO36" s="312" t="s">
        <v>530</v>
      </c>
      <c r="AP36" s="312" t="s">
        <v>530</v>
      </c>
      <c r="AQ36" s="313">
        <v>129</v>
      </c>
      <c r="AR36" s="314" t="s">
        <v>530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548</v>
      </c>
      <c r="AL37" s="1131"/>
      <c r="AM37" s="1131"/>
      <c r="AN37" s="1132"/>
      <c r="AO37" s="312">
        <v>898327</v>
      </c>
      <c r="AP37" s="312">
        <v>1249</v>
      </c>
      <c r="AQ37" s="313">
        <v>1458</v>
      </c>
      <c r="AR37" s="314">
        <v>-14.3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549</v>
      </c>
      <c r="AL38" s="1134"/>
      <c r="AM38" s="1134"/>
      <c r="AN38" s="1135"/>
      <c r="AO38" s="315" t="s">
        <v>530</v>
      </c>
      <c r="AP38" s="315" t="s">
        <v>530</v>
      </c>
      <c r="AQ38" s="316">
        <v>0</v>
      </c>
      <c r="AR38" s="304" t="s">
        <v>530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550</v>
      </c>
      <c r="AL39" s="1134"/>
      <c r="AM39" s="1134"/>
      <c r="AN39" s="1135"/>
      <c r="AO39" s="312">
        <v>-9119328</v>
      </c>
      <c r="AP39" s="312">
        <v>-12681</v>
      </c>
      <c r="AQ39" s="313">
        <v>-17360</v>
      </c>
      <c r="AR39" s="314">
        <v>-27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551</v>
      </c>
      <c r="AL40" s="1131"/>
      <c r="AM40" s="1131"/>
      <c r="AN40" s="1132"/>
      <c r="AO40" s="312">
        <v>-17515449</v>
      </c>
      <c r="AP40" s="312">
        <v>-24357</v>
      </c>
      <c r="AQ40" s="313">
        <v>-31639</v>
      </c>
      <c r="AR40" s="314">
        <v>-23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4661239</v>
      </c>
      <c r="AP41" s="312">
        <v>6482</v>
      </c>
      <c r="AQ41" s="313">
        <v>16304</v>
      </c>
      <c r="AR41" s="314">
        <v>-60.2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521</v>
      </c>
      <c r="AN49" s="1127" t="s">
        <v>555</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556</v>
      </c>
      <c r="AO50" s="329" t="s">
        <v>557</v>
      </c>
      <c r="AP50" s="330" t="s">
        <v>558</v>
      </c>
      <c r="AQ50" s="331" t="s">
        <v>559</v>
      </c>
      <c r="AR50" s="332" t="s">
        <v>560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22769747</v>
      </c>
      <c r="AN51" s="334">
        <v>31697</v>
      </c>
      <c r="AO51" s="335">
        <v>18.100000000000001</v>
      </c>
      <c r="AP51" s="336">
        <v>54945</v>
      </c>
      <c r="AQ51" s="337">
        <v>3.9</v>
      </c>
      <c r="AR51" s="338">
        <v>14.2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12753851</v>
      </c>
      <c r="AN52" s="342">
        <v>17754</v>
      </c>
      <c r="AO52" s="343">
        <v>19.3</v>
      </c>
      <c r="AP52" s="344">
        <v>29293</v>
      </c>
      <c r="AQ52" s="345">
        <v>8.4</v>
      </c>
      <c r="AR52" s="346">
        <v>10.9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21985736</v>
      </c>
      <c r="AN53" s="334">
        <v>30608</v>
      </c>
      <c r="AO53" s="335">
        <v>-3.4</v>
      </c>
      <c r="AP53" s="336">
        <v>57132</v>
      </c>
      <c r="AQ53" s="337">
        <v>4</v>
      </c>
      <c r="AR53" s="338">
        <v>-7.4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9684194</v>
      </c>
      <c r="AN54" s="342">
        <v>13482</v>
      </c>
      <c r="AO54" s="343">
        <v>-24.1</v>
      </c>
      <c r="AP54" s="344">
        <v>30126</v>
      </c>
      <c r="AQ54" s="345">
        <v>2.8</v>
      </c>
      <c r="AR54" s="346">
        <v>-26.9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21212388</v>
      </c>
      <c r="AN55" s="334">
        <v>29519</v>
      </c>
      <c r="AO55" s="335">
        <v>-3.6</v>
      </c>
      <c r="AP55" s="336">
        <v>58766</v>
      </c>
      <c r="AQ55" s="337">
        <v>2.9</v>
      </c>
      <c r="AR55" s="338">
        <v>-6.5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10445644</v>
      </c>
      <c r="AN56" s="342">
        <v>14536</v>
      </c>
      <c r="AO56" s="343">
        <v>7.8</v>
      </c>
      <c r="AP56" s="344">
        <v>29363</v>
      </c>
      <c r="AQ56" s="345">
        <v>-2.5</v>
      </c>
      <c r="AR56" s="346">
        <v>10.3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17497153</v>
      </c>
      <c r="AN57" s="334">
        <v>24332</v>
      </c>
      <c r="AO57" s="335">
        <v>-17.600000000000001</v>
      </c>
      <c r="AP57" s="336">
        <v>62482</v>
      </c>
      <c r="AQ57" s="337">
        <v>6.3</v>
      </c>
      <c r="AR57" s="338">
        <v>-23.9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11214665</v>
      </c>
      <c r="AN58" s="342">
        <v>15595</v>
      </c>
      <c r="AO58" s="343">
        <v>7.3</v>
      </c>
      <c r="AP58" s="344">
        <v>34626</v>
      </c>
      <c r="AQ58" s="345">
        <v>17.899999999999999</v>
      </c>
      <c r="AR58" s="346">
        <v>-10.6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15548846</v>
      </c>
      <c r="AN59" s="334">
        <v>21622</v>
      </c>
      <c r="AO59" s="335">
        <v>-11.1</v>
      </c>
      <c r="AP59" s="336">
        <v>59288</v>
      </c>
      <c r="AQ59" s="337">
        <v>-5.0999999999999996</v>
      </c>
      <c r="AR59" s="338">
        <v>-6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10891725</v>
      </c>
      <c r="AN60" s="342">
        <v>15146</v>
      </c>
      <c r="AO60" s="343">
        <v>-2.9</v>
      </c>
      <c r="AP60" s="344">
        <v>32670</v>
      </c>
      <c r="AQ60" s="345">
        <v>-5.6</v>
      </c>
      <c r="AR60" s="346">
        <v>2.7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19802774</v>
      </c>
      <c r="AN61" s="349">
        <v>27556</v>
      </c>
      <c r="AO61" s="350">
        <v>-3.5</v>
      </c>
      <c r="AP61" s="351">
        <v>58523</v>
      </c>
      <c r="AQ61" s="352">
        <v>2.4</v>
      </c>
      <c r="AR61" s="338">
        <v>-5.9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10998016</v>
      </c>
      <c r="AN62" s="342">
        <v>15303</v>
      </c>
      <c r="AO62" s="343">
        <v>1.5</v>
      </c>
      <c r="AP62" s="344">
        <v>31216</v>
      </c>
      <c r="AQ62" s="345">
        <v>4.2</v>
      </c>
      <c r="AR62" s="346">
        <v>-2.7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M9GZt7ZLmeju5p2o0rJTtoclaZMeZFhIIYzQwa+fofprbj8OhZ5Av9slsNemFXspYFpWNvSs67oUxJXENkNNw==" saltValue="2J53grkgy+dlZmQgdU0o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0" spans="125:125" ht="13.5" hidden="1" customHeight="1" x14ac:dyDescent="0.2"/>
    <row r="121" spans="125:125" ht="13.5" hidden="1" customHeight="1" x14ac:dyDescent="0.2">
      <c r="DU121" s="259"/>
    </row>
  </sheetData>
  <sheetProtection algorithmName="SHA-512" hashValue="ColLllRCsSQNivDG+aaIlCD86zIHJ0cdKFgUfHc3JuWssdR93hQGNCgm99XqaHXtG+yViG2KpHGHdZhqL6T59A==" saltValue="KZntWwmeGcnCjad922dy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88nciEtUtNnUez/T+un2OqL8QGzWrwp14AVb6Ol1kpjTKcqBBIEt764Y9J3XT7evcHBxwT2rbPvB36affFxiHA==" saltValue="3DEYjVna8kBAVWlYmsOD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4.3099999999999996</v>
      </c>
      <c r="G47" s="12">
        <v>3.95</v>
      </c>
      <c r="H47" s="12">
        <v>6.21</v>
      </c>
      <c r="I47" s="12">
        <v>8.6300000000000008</v>
      </c>
      <c r="J47" s="13">
        <v>11.56</v>
      </c>
    </row>
    <row r="48" spans="2:10" ht="57.75" customHeight="1" x14ac:dyDescent="0.2">
      <c r="B48" s="14"/>
      <c r="C48" s="1141" t="s">
        <v>4</v>
      </c>
      <c r="D48" s="1141"/>
      <c r="E48" s="1142"/>
      <c r="F48" s="15">
        <v>4.79</v>
      </c>
      <c r="G48" s="16">
        <v>5.29</v>
      </c>
      <c r="H48" s="16">
        <v>5.74</v>
      </c>
      <c r="I48" s="16">
        <v>13.25</v>
      </c>
      <c r="J48" s="17">
        <v>8.8699999999999992</v>
      </c>
    </row>
    <row r="49" spans="2:10" ht="57.75" customHeight="1" thickBot="1" x14ac:dyDescent="0.25">
      <c r="B49" s="18"/>
      <c r="C49" s="1143" t="s">
        <v>5</v>
      </c>
      <c r="D49" s="1143"/>
      <c r="E49" s="1144"/>
      <c r="F49" s="19" t="s">
        <v>576</v>
      </c>
      <c r="G49" s="20" t="s">
        <v>577</v>
      </c>
      <c r="H49" s="20">
        <v>0.35</v>
      </c>
      <c r="I49" s="20">
        <v>7.82</v>
      </c>
      <c r="J49" s="21" t="s">
        <v>578</v>
      </c>
    </row>
    <row r="50" spans="2:10" ht="13.2" x14ac:dyDescent="0.2"/>
  </sheetData>
  <sheetProtection algorithmName="SHA-512" hashValue="xhUImyJTaYds0pMju6otJCIkuRy8UEVoJo22pLng23KFcMyGfGAAx2JUCcdZjHgXciklbUG2BUunMVXmweW2Uw==" saltValue="f5D4Gznu8QHzr0pwaxp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2024-03-06T07:28:24Z</cp:lastPrinted>
  <dcterms:created xsi:type="dcterms:W3CDTF">2024-02-05T00:59:28Z</dcterms:created>
  <dcterms:modified xsi:type="dcterms:W3CDTF">2024-03-26T06:02:59Z</dcterms:modified>
  <cp:category/>
</cp:coreProperties>
</file>